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3\Produccion Pecuaria (12)\"/>
    </mc:Choice>
  </mc:AlternateContent>
  <xr:revisionPtr revIDLastSave="0" documentId="8_{D4DFF60F-15D0-4095-8DD4-BBC5C1896EA0}" xr6:coauthVersionLast="47" xr6:coauthVersionMax="47" xr10:uidLastSave="{00000000-0000-0000-0000-000000000000}"/>
  <bookViews>
    <workbookView xWindow="7380" yWindow="7380" windowWidth="27675" windowHeight="8940" xr2:uid="{00000000-000D-0000-FFFF-FFFF00000000}"/>
  </bookViews>
  <sheets>
    <sheet name="Consolidado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C32" i="1"/>
  <c r="B32" i="1"/>
  <c r="E31" i="1"/>
  <c r="D31" i="1"/>
  <c r="C31" i="1"/>
  <c r="B31" i="1"/>
  <c r="E30" i="1"/>
  <c r="D30" i="1"/>
  <c r="C30" i="1"/>
  <c r="B30" i="1"/>
  <c r="C29" i="1"/>
  <c r="B29" i="1"/>
  <c r="E27" i="1"/>
  <c r="D27" i="1"/>
  <c r="C27" i="1"/>
  <c r="B27" i="1"/>
  <c r="E26" i="1"/>
  <c r="D26" i="1"/>
  <c r="C26" i="1"/>
  <c r="B26" i="1"/>
  <c r="E25" i="1"/>
  <c r="D25" i="1"/>
  <c r="C25" i="1"/>
  <c r="C28" i="1" s="1"/>
  <c r="B25" i="1"/>
  <c r="B28" i="1" s="1"/>
  <c r="E22" i="1"/>
  <c r="D22" i="1"/>
  <c r="C22" i="1"/>
  <c r="B22" i="1"/>
  <c r="E21" i="1"/>
  <c r="D21" i="1"/>
  <c r="C21" i="1"/>
  <c r="B21" i="1"/>
  <c r="E20" i="1"/>
  <c r="E23" i="1" s="1"/>
  <c r="D20" i="1"/>
  <c r="D23" i="1" s="1"/>
  <c r="C20" i="1"/>
  <c r="C23" i="1" s="1"/>
  <c r="B20" i="1"/>
  <c r="B23" i="1" s="1"/>
  <c r="E17" i="1"/>
  <c r="D17" i="1"/>
  <c r="C17" i="1"/>
  <c r="B17" i="1"/>
  <c r="E16" i="1"/>
  <c r="D16" i="1"/>
  <c r="C16" i="1"/>
  <c r="B16" i="1"/>
  <c r="E15" i="1"/>
  <c r="E18" i="1" s="1"/>
  <c r="D15" i="1"/>
  <c r="D18" i="1" s="1"/>
  <c r="C15" i="1"/>
  <c r="C18" i="1" s="1"/>
  <c r="B15" i="1"/>
  <c r="B18" i="1" s="1"/>
  <c r="B33" i="1" l="1"/>
  <c r="C33" i="1"/>
  <c r="D33" i="1"/>
  <c r="E33" i="1"/>
  <c r="E28" i="1"/>
  <c r="D28" i="1"/>
  <c r="E34" i="1"/>
  <c r="B34" i="1"/>
  <c r="C34" i="1"/>
  <c r="D34" i="1"/>
</calcChain>
</file>

<file path=xl/sharedStrings.xml><?xml version="1.0" encoding="utf-8"?>
<sst xmlns="http://schemas.openxmlformats.org/spreadsheetml/2006/main" count="40" uniqueCount="35">
  <si>
    <t>Dirección General de Ganadería</t>
  </si>
  <si>
    <t>MES</t>
  </si>
  <si>
    <t>Leche</t>
  </si>
  <si>
    <t>Carnes</t>
  </si>
  <si>
    <t>Miel</t>
  </si>
  <si>
    <t xml:space="preserve"> Res</t>
  </si>
  <si>
    <t xml:space="preserve"> Cerdo</t>
  </si>
  <si>
    <t>Primer Trimestre</t>
  </si>
  <si>
    <t>Litros</t>
  </si>
  <si>
    <t>Kilos</t>
  </si>
  <si>
    <t>Enero</t>
  </si>
  <si>
    <t>Febrero</t>
  </si>
  <si>
    <t>Marzo</t>
  </si>
  <si>
    <t>Subtotal</t>
  </si>
  <si>
    <t>Segundo Trimestre</t>
  </si>
  <si>
    <t>Abril</t>
  </si>
  <si>
    <t>Mayo</t>
  </si>
  <si>
    <t>Junio</t>
  </si>
  <si>
    <t>Tercer Trimestre</t>
  </si>
  <si>
    <t>Julio</t>
  </si>
  <si>
    <t>Agosto</t>
  </si>
  <si>
    <t>Septiembre</t>
  </si>
  <si>
    <t>Cuarto Trimestre</t>
  </si>
  <si>
    <t>Octubre</t>
  </si>
  <si>
    <t>Noviembre</t>
  </si>
  <si>
    <t>Total</t>
  </si>
  <si>
    <t>Nota:  Las informaciones que la  Institución no logra recolectar se estiman de las siguientes manera:</t>
  </si>
  <si>
    <r>
      <t xml:space="preserve">Leche:  </t>
    </r>
    <r>
      <rPr>
        <sz val="11"/>
        <color theme="1"/>
        <rFont val="Calibri"/>
        <family val="2"/>
        <scheme val="minor"/>
      </rPr>
      <t xml:space="preserve"> El  53% se recolecta a traves del Programa de Mejoramiento de la Industria Lechera (MEGALECHE),  los 47%  restante se estima de los ganaderos que no estan en el programa. Establecido de las proyecciones del 2020</t>
    </r>
  </si>
  <si>
    <r>
      <t xml:space="preserve">Miel:  </t>
    </r>
    <r>
      <rPr>
        <sz val="11"/>
        <color theme="1"/>
        <rFont val="Calibri"/>
        <family val="2"/>
        <scheme val="minor"/>
      </rPr>
      <t>El 40% se recolecta a través de los Técnicos Apícolas que trabajan en las zonas y el 60% de estiman de los registros comerciales que se hacen en la División Apícola de esta Institución</t>
    </r>
  </si>
  <si>
    <r>
      <t xml:space="preserve">Carne de Res:  </t>
    </r>
    <r>
      <rPr>
        <sz val="11"/>
        <color theme="1"/>
        <rFont val="Calibri"/>
        <family val="2"/>
        <scheme val="minor"/>
      </rPr>
      <t>El 65%  se registra a traves de los mataderos urbanos y el 35%,   se estima de los mataderos Municipales y de traspatio. Para el mes de diciembre se estima un 7% adicional debido a las limitaciones de movimiento de animales para fican de produccion mixta (Bovinos y Porcinos) debido a la PPA.</t>
    </r>
  </si>
  <si>
    <r>
      <t xml:space="preserve">Carne de cerdo: </t>
    </r>
    <r>
      <rPr>
        <sz val="11"/>
        <color theme="1"/>
        <rFont val="Calibri"/>
        <family val="2"/>
        <scheme val="minor"/>
      </rPr>
      <t>Debido a la PPA el dato de cerdo se estima usando como base los datos de conaprope de 6,960,000 kilos, mas un 26% de pequeñas granja no organizadas</t>
    </r>
  </si>
  <si>
    <r>
      <rPr>
        <b/>
        <sz val="11"/>
        <color theme="1"/>
        <rFont val="Times New Roman"/>
        <family val="1"/>
      </rPr>
      <t>Nota:</t>
    </r>
    <r>
      <rPr>
        <sz val="11"/>
        <color theme="1"/>
        <rFont val="Times New Roman"/>
        <family val="1"/>
      </rPr>
      <t xml:space="preserve"> Los meses con asterisco se coloca como dato preliminar</t>
    </r>
  </si>
  <si>
    <t>Depto. de Planificacion y Desarrollo</t>
  </si>
  <si>
    <t>Diciembre</t>
  </si>
  <si>
    <t>Produccion Pecuaria 1er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</si>
</sst>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hadow/>
      <sz val="14"/>
      <color theme="1"/>
      <name val="Garamond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7"/>
      <color theme="1"/>
      <name val="Times New Roman"/>
      <family val="1"/>
    </font>
    <font>
      <b/>
      <i/>
      <sz val="14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/>
  </cellStyleXfs>
  <cellXfs count="28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6" xfId="0" applyFont="1" applyBorder="1"/>
    <xf numFmtId="165" fontId="7" fillId="0" borderId="6" xfId="1" applyNumberFormat="1" applyFont="1" applyBorder="1"/>
    <xf numFmtId="165" fontId="0" fillId="0" borderId="0" xfId="1" applyNumberFormat="1" applyFont="1" applyFill="1" applyBorder="1"/>
    <xf numFmtId="3" fontId="0" fillId="0" borderId="0" xfId="0" applyNumberFormat="1"/>
    <xf numFmtId="164" fontId="0" fillId="0" borderId="0" xfId="0" applyNumberFormat="1"/>
    <xf numFmtId="10" fontId="0" fillId="0" borderId="0" xfId="0" applyNumberFormat="1"/>
    <xf numFmtId="165" fontId="6" fillId="0" borderId="0" xfId="1" applyNumberFormat="1" applyFont="1" applyFill="1" applyBorder="1"/>
    <xf numFmtId="164" fontId="0" fillId="0" borderId="0" xfId="1" applyFont="1"/>
    <xf numFmtId="0" fontId="2" fillId="0" borderId="0" xfId="0" applyFont="1" applyAlignment="1">
      <alignment vertical="center" wrapText="1"/>
    </xf>
    <xf numFmtId="0" fontId="10" fillId="0" borderId="0" xfId="0" applyFont="1"/>
    <xf numFmtId="0" fontId="11" fillId="0" borderId="0" xfId="0" applyFont="1"/>
    <xf numFmtId="0" fontId="13" fillId="2" borderId="6" xfId="2" applyFont="1" applyFill="1" applyBorder="1" applyAlignment="1">
      <alignment horizontal="center" wrapText="1"/>
    </xf>
    <xf numFmtId="165" fontId="13" fillId="2" borderId="6" xfId="1" applyNumberFormat="1" applyFont="1" applyFill="1" applyBorder="1" applyAlignment="1">
      <alignment horizontal="center" wrapText="1"/>
    </xf>
    <xf numFmtId="0" fontId="8" fillId="0" borderId="0" xfId="0" applyFont="1" applyAlignment="1">
      <alignment horizontal="left" vertical="top" wrapText="1"/>
    </xf>
    <xf numFmtId="0" fontId="11" fillId="0" borderId="1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2" borderId="2" xfId="2" applyFont="1" applyFill="1" applyBorder="1" applyAlignment="1">
      <alignment horizontal="center" vertical="center" wrapText="1"/>
    </xf>
    <xf numFmtId="0" fontId="13" fillId="2" borderId="5" xfId="2" applyFont="1" applyFill="1" applyBorder="1" applyAlignment="1">
      <alignment horizontal="center" vertical="center" wrapText="1"/>
    </xf>
    <xf numFmtId="0" fontId="13" fillId="2" borderId="3" xfId="2" applyFont="1" applyFill="1" applyBorder="1" applyAlignment="1">
      <alignment horizontal="center" wrapText="1"/>
    </xf>
    <xf numFmtId="0" fontId="13" fillId="2" borderId="4" xfId="2" applyFont="1" applyFill="1" applyBorder="1" applyAlignment="1">
      <alignment horizontal="center" wrapText="1"/>
    </xf>
  </cellXfs>
  <cellStyles count="3">
    <cellStyle name="Millares" xfId="1" builtinId="3"/>
    <cellStyle name="Normal" xfId="0" builtinId="0"/>
    <cellStyle name="Normal_Hoja1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Producción del</a:t>
            </a:r>
            <a:r>
              <a:rPr lang="es-DO" b="1" baseline="0"/>
              <a:t> 1er Trimestre</a:t>
            </a:r>
            <a:endParaRPr lang="es-D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1369176686849162"/>
          <c:y val="0.12166875755547051"/>
          <c:w val="0.82938798715142559"/>
          <c:h val="0.71963464040871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Consolidado!$A$15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4.8134777376654635E-3"/>
                  <c:y val="-7.75389699023504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D6-4020-BDE4-25F489CD6FC7}"/>
                </c:ext>
              </c:extLst>
            </c:dLbl>
            <c:dLbl>
              <c:idx val="2"/>
              <c:layout>
                <c:manualLayout>
                  <c:x val="-7.2202166064982828E-3"/>
                  <c:y val="-7.07964507804067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D6-4020-BDE4-25F489CD6FC7}"/>
                </c:ext>
              </c:extLst>
            </c:dLbl>
            <c:dLbl>
              <c:idx val="3"/>
              <c:layout>
                <c:manualLayout>
                  <c:x val="2.4067388688327317E-3"/>
                  <c:y val="-8.0910229463322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D6-4020-BDE4-25F489CD6F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(Consolidado!$B$12,Consolidado!$C$13,Consolidado!$D$13,Consolidado!$E$12)</c:f>
              <c:strCache>
                <c:ptCount val="4"/>
                <c:pt idx="0">
                  <c:v>Leche</c:v>
                </c:pt>
                <c:pt idx="1">
                  <c:v> Res</c:v>
                </c:pt>
                <c:pt idx="2">
                  <c:v> Cerdo</c:v>
                </c:pt>
                <c:pt idx="3">
                  <c:v>Miel</c:v>
                </c:pt>
              </c:strCache>
            </c:strRef>
          </c:cat>
          <c:val>
            <c:numRef>
              <c:f>Consolidado!$B$15:$E$15</c:f>
              <c:numCache>
                <c:formatCode>_-* #,##0_-;\-* #,##0_-;_-* "-"??_-;_-@_-</c:formatCode>
                <c:ptCount val="4"/>
                <c:pt idx="0">
                  <c:v>69926716.981132075</c:v>
                </c:pt>
                <c:pt idx="1">
                  <c:v>5589949.4972051438</c:v>
                </c:pt>
                <c:pt idx="2">
                  <c:v>3794580.2715534181</c:v>
                </c:pt>
                <c:pt idx="3">
                  <c:v>18125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D6-4020-BDE4-25F489CD6FC7}"/>
            </c:ext>
          </c:extLst>
        </c:ser>
        <c:ser>
          <c:idx val="1"/>
          <c:order val="1"/>
          <c:tx>
            <c:strRef>
              <c:f>Consolidado!$A$16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2.4067388688328198E-3"/>
                  <c:y val="-4.0455114731661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D6-4020-BDE4-25F489CD6FC7}"/>
                </c:ext>
              </c:extLst>
            </c:dLbl>
            <c:dLbl>
              <c:idx val="2"/>
              <c:layout>
                <c:manualLayout>
                  <c:x val="0"/>
                  <c:y val="-3.7083855170689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D6-4020-BDE4-25F489CD6FC7}"/>
                </c:ext>
              </c:extLst>
            </c:dLbl>
            <c:dLbl>
              <c:idx val="3"/>
              <c:layout>
                <c:manualLayout>
                  <c:x val="0"/>
                  <c:y val="-3.708385517068938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D6-4020-BDE4-25F489CD6F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(Consolidado!$B$12,Consolidado!$C$13,Consolidado!$D$13,Consolidado!$E$12)</c:f>
              <c:strCache>
                <c:ptCount val="4"/>
                <c:pt idx="0">
                  <c:v>Leche</c:v>
                </c:pt>
                <c:pt idx="1">
                  <c:v> Res</c:v>
                </c:pt>
                <c:pt idx="2">
                  <c:v> Cerdo</c:v>
                </c:pt>
                <c:pt idx="3">
                  <c:v>Miel</c:v>
                </c:pt>
              </c:strCache>
            </c:strRef>
          </c:cat>
          <c:val>
            <c:numRef>
              <c:f>Consolidado!$B$16:$E$16</c:f>
              <c:numCache>
                <c:formatCode>_-* #,##0_-;\-* #,##0_-;_-* "-"??_-;_-@_-</c:formatCode>
                <c:ptCount val="4"/>
                <c:pt idx="0">
                  <c:v>65121607.547169805</c:v>
                </c:pt>
                <c:pt idx="1">
                  <c:v>5339508.3008255465</c:v>
                </c:pt>
                <c:pt idx="2">
                  <c:v>3571770.3891862473</c:v>
                </c:pt>
                <c:pt idx="3">
                  <c:v>63725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DD6-4020-BDE4-25F489CD6FC7}"/>
            </c:ext>
          </c:extLst>
        </c:ser>
        <c:ser>
          <c:idx val="2"/>
          <c:order val="2"/>
          <c:tx>
            <c:strRef>
              <c:f>Consolidado!$A$17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7.220216606498151E-3"/>
                  <c:y val="-3.37125956097175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DD6-4020-BDE4-25F489CD6FC7}"/>
                </c:ext>
              </c:extLst>
            </c:dLbl>
            <c:dLbl>
              <c:idx val="3"/>
              <c:layout>
                <c:manualLayout>
                  <c:x val="4.8134777376654635E-3"/>
                  <c:y val="1.3485038243886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DD6-4020-BDE4-25F489CD6F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(Consolidado!$B$12,Consolidado!$C$13,Consolidado!$D$13,Consolidado!$E$12)</c:f>
              <c:strCache>
                <c:ptCount val="4"/>
                <c:pt idx="0">
                  <c:v>Leche</c:v>
                </c:pt>
                <c:pt idx="1">
                  <c:v> Res</c:v>
                </c:pt>
                <c:pt idx="2">
                  <c:v> Cerdo</c:v>
                </c:pt>
                <c:pt idx="3">
                  <c:v>Miel</c:v>
                </c:pt>
              </c:strCache>
            </c:strRef>
          </c:cat>
          <c:val>
            <c:numRef>
              <c:f>Consolidado!$B$17:$E$17</c:f>
              <c:numCache>
                <c:formatCode>_-* #,##0_-;\-* #,##0_-;_-* "-"??_-;_-@_-</c:formatCode>
                <c:ptCount val="4"/>
                <c:pt idx="0">
                  <c:v>70651075.471698105</c:v>
                </c:pt>
                <c:pt idx="1">
                  <c:v>4775460.4009797694</c:v>
                </c:pt>
                <c:pt idx="2">
                  <c:v>2961640.8116362756</c:v>
                </c:pt>
                <c:pt idx="3">
                  <c:v>142012.5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DD6-4020-BDE4-25F489CD6FC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346720624"/>
        <c:axId val="-346726608"/>
      </c:barChart>
      <c:catAx>
        <c:axId val="-346720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346726608"/>
        <c:crosses val="autoZero"/>
        <c:auto val="1"/>
        <c:lblAlgn val="ctr"/>
        <c:lblOffset val="100"/>
        <c:noMultiLvlLbl val="0"/>
      </c:catAx>
      <c:valAx>
        <c:axId val="-34672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346720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0</xdr:rowOff>
    </xdr:from>
    <xdr:to>
      <xdr:col>3</xdr:col>
      <xdr:colOff>314325</xdr:colOff>
      <xdr:row>7</xdr:row>
      <xdr:rowOff>55999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4025" y="0"/>
          <a:ext cx="1981200" cy="1389499"/>
        </a:xfrm>
        <a:prstGeom prst="rect">
          <a:avLst/>
        </a:prstGeom>
      </xdr:spPr>
    </xdr:pic>
    <xdr:clientData/>
  </xdr:twoCellAnchor>
  <xdr:twoCellAnchor>
    <xdr:from>
      <xdr:col>5</xdr:col>
      <xdr:colOff>152400</xdr:colOff>
      <xdr:row>12</xdr:row>
      <xdr:rowOff>23812</xdr:rowOff>
    </xdr:from>
    <xdr:to>
      <xdr:col>11</xdr:col>
      <xdr:colOff>238125</xdr:colOff>
      <xdr:row>30</xdr:row>
      <xdr:rowOff>190500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nificasion/Desktop/Datos%20DIGEGA%202023/Producci&#243;n%20pecuaria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ISTICAS-N2\Backup%20PC1\base%20datos\ESTADISTICA%20DATOS\ESTADISTICAS%201\Base%20de%20datos\Datos\Datos%20Producci&#243;n%20pecuaria%202017\Producci&#243;n%20por%20me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llo y Huevo"/>
      <sheetName val="Leche"/>
      <sheetName val="Miel"/>
      <sheetName val="Carne Bovina"/>
      <sheetName val="Carne cerdo"/>
      <sheetName val="Consolidado"/>
      <sheetName val="Datos Mensuales"/>
    </sheetNames>
    <sheetDataSet>
      <sheetData sheetId="0"/>
      <sheetData sheetId="1">
        <row r="13">
          <cell r="D13">
            <v>69926716.981132075</v>
          </cell>
        </row>
        <row r="14">
          <cell r="D14">
            <v>65121607.547169805</v>
          </cell>
        </row>
        <row r="15">
          <cell r="D15">
            <v>70651075.471698105</v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2">
        <row r="13">
          <cell r="D13">
            <v>18125</v>
          </cell>
        </row>
        <row r="14">
          <cell r="D14">
            <v>63725</v>
          </cell>
        </row>
        <row r="15">
          <cell r="D15">
            <v>142012.5</v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3">
        <row r="13">
          <cell r="D13">
            <v>5589949.4972051438</v>
          </cell>
        </row>
        <row r="14">
          <cell r="D14">
            <v>5339508.3008255465</v>
          </cell>
        </row>
        <row r="15">
          <cell r="D15">
            <v>4775460.4009797694</v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4">
        <row r="13">
          <cell r="D13">
            <v>3794580.2715534181</v>
          </cell>
        </row>
        <row r="14">
          <cell r="D14">
            <v>3571770.3891862473</v>
          </cell>
        </row>
        <row r="15">
          <cell r="D15">
            <v>2961640.8116362756</v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che"/>
      <sheetName val="Miel"/>
      <sheetName val="Carne Bovina"/>
      <sheetName val="Carne cerdo"/>
      <sheetName val="Consolidado"/>
    </sheetNames>
    <sheetDataSet>
      <sheetData sheetId="0">
        <row r="14">
          <cell r="D14">
            <v>65443695.918367349</v>
          </cell>
        </row>
        <row r="28">
          <cell r="D28">
            <v>0</v>
          </cell>
        </row>
      </sheetData>
      <sheetData sheetId="1">
        <row r="14">
          <cell r="D14">
            <v>39995</v>
          </cell>
        </row>
      </sheetData>
      <sheetData sheetId="2">
        <row r="14">
          <cell r="D14">
            <v>6199210.7411775375</v>
          </cell>
        </row>
        <row r="28">
          <cell r="D28">
            <v>0</v>
          </cell>
        </row>
      </sheetData>
      <sheetData sheetId="3">
        <row r="14">
          <cell r="D14">
            <v>4227482.6877135672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K41"/>
  <sheetViews>
    <sheetView showGridLines="0" tabSelected="1" topLeftCell="A10" workbookViewId="0">
      <selection activeCell="M21" sqref="M21"/>
    </sheetView>
  </sheetViews>
  <sheetFormatPr baseColWidth="10" defaultRowHeight="15" x14ac:dyDescent="0.25"/>
  <cols>
    <col min="1" max="1" width="21" customWidth="1"/>
    <col min="2" max="2" width="16" customWidth="1"/>
    <col min="3" max="3" width="13.85546875" customWidth="1"/>
    <col min="4" max="4" width="15.42578125" customWidth="1"/>
    <col min="5" max="5" width="13.140625" customWidth="1"/>
    <col min="7" max="7" width="14.42578125" customWidth="1"/>
    <col min="8" max="8" width="14.140625" bestFit="1" customWidth="1"/>
    <col min="9" max="10" width="13.140625" bestFit="1" customWidth="1"/>
    <col min="11" max="11" width="11.5703125" bestFit="1" customWidth="1"/>
  </cols>
  <sheetData>
    <row r="7" spans="1:10" x14ac:dyDescent="0.25">
      <c r="A7" s="20"/>
      <c r="B7" s="20"/>
      <c r="C7" s="20"/>
      <c r="D7" s="20"/>
      <c r="E7" s="20"/>
    </row>
    <row r="8" spans="1:10" ht="18.75" x14ac:dyDescent="0.3">
      <c r="A8" s="21"/>
      <c r="B8" s="21"/>
      <c r="C8" s="21"/>
      <c r="D8" s="21"/>
      <c r="E8" s="21"/>
    </row>
    <row r="9" spans="1:10" ht="22.5" x14ac:dyDescent="0.35">
      <c r="A9" s="22" t="s">
        <v>0</v>
      </c>
      <c r="B9" s="22"/>
      <c r="C9" s="22"/>
      <c r="D9" s="22"/>
      <c r="E9" s="22"/>
      <c r="F9" s="12"/>
      <c r="G9" s="12"/>
    </row>
    <row r="10" spans="1:10" ht="18.75" x14ac:dyDescent="0.3">
      <c r="A10" s="23" t="s">
        <v>32</v>
      </c>
      <c r="B10" s="23"/>
      <c r="C10" s="23"/>
      <c r="D10" s="23"/>
      <c r="E10" s="23"/>
      <c r="F10" s="13"/>
      <c r="G10" s="13"/>
    </row>
    <row r="11" spans="1:10" ht="18.75" x14ac:dyDescent="0.3">
      <c r="A11" s="17" t="s">
        <v>34</v>
      </c>
      <c r="B11" s="17"/>
      <c r="C11" s="17"/>
      <c r="D11" s="17"/>
      <c r="E11" s="17"/>
      <c r="F11" s="13"/>
      <c r="G11" s="13"/>
    </row>
    <row r="12" spans="1:10" ht="15.75" customHeight="1" x14ac:dyDescent="0.25">
      <c r="A12" s="24" t="s">
        <v>1</v>
      </c>
      <c r="B12" s="24" t="s">
        <v>2</v>
      </c>
      <c r="C12" s="26" t="s">
        <v>3</v>
      </c>
      <c r="D12" s="27"/>
      <c r="E12" s="24" t="s">
        <v>4</v>
      </c>
    </row>
    <row r="13" spans="1:10" ht="18.75" x14ac:dyDescent="0.25">
      <c r="A13" s="25"/>
      <c r="B13" s="25"/>
      <c r="C13" s="14" t="s">
        <v>5</v>
      </c>
      <c r="D13" s="14" t="s">
        <v>6</v>
      </c>
      <c r="E13" s="25"/>
      <c r="F13" s="1"/>
    </row>
    <row r="14" spans="1:10" ht="15.75" x14ac:dyDescent="0.25">
      <c r="A14" s="14" t="s">
        <v>7</v>
      </c>
      <c r="B14" s="14" t="s">
        <v>8</v>
      </c>
      <c r="C14" s="14" t="s">
        <v>9</v>
      </c>
      <c r="D14" s="14" t="s">
        <v>9</v>
      </c>
      <c r="E14" s="14" t="s">
        <v>9</v>
      </c>
      <c r="F14" s="2"/>
    </row>
    <row r="15" spans="1:10" ht="15.75" x14ac:dyDescent="0.25">
      <c r="A15" s="3" t="s">
        <v>10</v>
      </c>
      <c r="B15" s="4">
        <f>[1]Leche!D13</f>
        <v>69926716.981132075</v>
      </c>
      <c r="C15" s="4">
        <f>'[1]Carne Bovina'!D13</f>
        <v>5589949.4972051438</v>
      </c>
      <c r="D15" s="4">
        <f>'[1]Carne cerdo'!D13</f>
        <v>3794580.2715534181</v>
      </c>
      <c r="E15" s="4">
        <f>[1]Miel!D13</f>
        <v>18125</v>
      </c>
      <c r="F15" s="5"/>
      <c r="G15" s="6"/>
      <c r="H15" s="7"/>
      <c r="J15" s="8"/>
    </row>
    <row r="16" spans="1:10" ht="15.75" x14ac:dyDescent="0.25">
      <c r="A16" s="3" t="s">
        <v>11</v>
      </c>
      <c r="B16" s="4">
        <f>[1]Leche!D14</f>
        <v>65121607.547169805</v>
      </c>
      <c r="C16" s="4">
        <f>'[1]Carne Bovina'!D14</f>
        <v>5339508.3008255465</v>
      </c>
      <c r="D16" s="4">
        <f>'[1]Carne cerdo'!D14</f>
        <v>3571770.3891862473</v>
      </c>
      <c r="E16" s="4">
        <f>[1]Miel!D14</f>
        <v>63725</v>
      </c>
      <c r="F16" s="5"/>
      <c r="J16" s="8"/>
    </row>
    <row r="17" spans="1:11" ht="15.75" x14ac:dyDescent="0.25">
      <c r="A17" s="3" t="s">
        <v>12</v>
      </c>
      <c r="B17" s="4">
        <f>[1]Leche!D15</f>
        <v>70651075.471698105</v>
      </c>
      <c r="C17" s="4">
        <f>'[1]Carne Bovina'!D15</f>
        <v>4775460.4009797694</v>
      </c>
      <c r="D17" s="4">
        <f>'[1]Carne cerdo'!D15</f>
        <v>2961640.8116362756</v>
      </c>
      <c r="E17" s="4">
        <f>[1]Miel!D15</f>
        <v>142012.5</v>
      </c>
      <c r="F17" s="5"/>
    </row>
    <row r="18" spans="1:11" ht="15.75" x14ac:dyDescent="0.25">
      <c r="A18" s="14" t="s">
        <v>13</v>
      </c>
      <c r="B18" s="15">
        <f>SUM(B15:B17)</f>
        <v>205699400</v>
      </c>
      <c r="C18" s="15">
        <f t="shared" ref="C18:E18" si="0">SUM(C15:C17)</f>
        <v>15704918.199010458</v>
      </c>
      <c r="D18" s="15">
        <f t="shared" si="0"/>
        <v>10327991.472375941</v>
      </c>
      <c r="E18" s="15">
        <f t="shared" si="0"/>
        <v>223862.5</v>
      </c>
      <c r="F18" s="9"/>
    </row>
    <row r="19" spans="1:11" ht="15.75" x14ac:dyDescent="0.25">
      <c r="A19" s="14" t="s">
        <v>14</v>
      </c>
      <c r="B19" s="15"/>
      <c r="C19" s="15"/>
      <c r="D19" s="15"/>
      <c r="E19" s="15"/>
      <c r="F19" s="9"/>
    </row>
    <row r="20" spans="1:11" ht="15.75" x14ac:dyDescent="0.25">
      <c r="A20" s="3" t="s">
        <v>15</v>
      </c>
      <c r="B20" s="4" t="str">
        <f>[1]Leche!D17</f>
        <v/>
      </c>
      <c r="C20" s="4" t="str">
        <f>'[1]Carne Bovina'!D17</f>
        <v/>
      </c>
      <c r="D20" s="4" t="str">
        <f>'[1]Carne cerdo'!D17</f>
        <v/>
      </c>
      <c r="E20" s="4" t="str">
        <f>[1]Miel!D17</f>
        <v/>
      </c>
      <c r="F20" s="5"/>
      <c r="G20" s="10"/>
    </row>
    <row r="21" spans="1:11" ht="15.75" x14ac:dyDescent="0.25">
      <c r="A21" s="3" t="s">
        <v>16</v>
      </c>
      <c r="B21" s="4" t="str">
        <f>[1]Leche!D18</f>
        <v/>
      </c>
      <c r="C21" s="4" t="str">
        <f>'[1]Carne Bovina'!D18</f>
        <v/>
      </c>
      <c r="D21" s="4" t="str">
        <f>'[1]Carne cerdo'!D18</f>
        <v/>
      </c>
      <c r="E21" s="4" t="str">
        <f>[1]Miel!D18</f>
        <v/>
      </c>
      <c r="F21" s="5"/>
      <c r="G21" s="10"/>
    </row>
    <row r="22" spans="1:11" ht="15.75" x14ac:dyDescent="0.25">
      <c r="A22" s="3" t="s">
        <v>17</v>
      </c>
      <c r="B22" s="4" t="str">
        <f>[1]Leche!D19</f>
        <v/>
      </c>
      <c r="C22" s="4" t="str">
        <f>'[1]Carne Bovina'!D19</f>
        <v/>
      </c>
      <c r="D22" s="4" t="str">
        <f>'[1]Carne cerdo'!D19</f>
        <v/>
      </c>
      <c r="E22" s="4" t="str">
        <f>[1]Miel!D19</f>
        <v/>
      </c>
      <c r="F22" s="5"/>
      <c r="G22" s="7"/>
    </row>
    <row r="23" spans="1:11" x14ac:dyDescent="0.25">
      <c r="A23" s="14" t="s">
        <v>13</v>
      </c>
      <c r="B23" s="15">
        <f>SUM(B20:B22)</f>
        <v>0</v>
      </c>
      <c r="C23" s="15">
        <f>SUM(C20:C22)</f>
        <v>0</v>
      </c>
      <c r="D23" s="15">
        <f>SUM(D20:D22)</f>
        <v>0</v>
      </c>
      <c r="E23" s="15">
        <f>SUM(E20:E22)</f>
        <v>0</v>
      </c>
      <c r="F23" s="5"/>
    </row>
    <row r="24" spans="1:11" x14ac:dyDescent="0.25">
      <c r="A24" s="14" t="s">
        <v>18</v>
      </c>
      <c r="B24" s="15"/>
      <c r="C24" s="15"/>
      <c r="D24" s="15"/>
      <c r="E24" s="15"/>
      <c r="F24" s="5"/>
      <c r="H24" s="10"/>
      <c r="I24" s="10"/>
      <c r="J24" s="10"/>
      <c r="K24" s="10"/>
    </row>
    <row r="25" spans="1:11" ht="15.75" x14ac:dyDescent="0.25">
      <c r="A25" s="3" t="s">
        <v>19</v>
      </c>
      <c r="B25" s="4" t="str">
        <f>[1]Leche!D21</f>
        <v/>
      </c>
      <c r="C25" s="4" t="str">
        <f>'[1]Carne Bovina'!D21</f>
        <v/>
      </c>
      <c r="D25" s="4" t="str">
        <f>'[1]Carne cerdo'!D21</f>
        <v/>
      </c>
      <c r="E25" s="4" t="str">
        <f>[1]Miel!D21</f>
        <v/>
      </c>
      <c r="F25" s="5"/>
      <c r="H25" s="10"/>
      <c r="I25" s="10"/>
      <c r="J25" s="10"/>
      <c r="K25" s="10"/>
    </row>
    <row r="26" spans="1:11" ht="15.75" x14ac:dyDescent="0.25">
      <c r="A26" s="3" t="s">
        <v>20</v>
      </c>
      <c r="B26" s="4" t="str">
        <f>[1]Leche!D22</f>
        <v/>
      </c>
      <c r="C26" s="4" t="str">
        <f>'[1]Carne Bovina'!D22</f>
        <v/>
      </c>
      <c r="D26" s="4" t="str">
        <f>'[1]Carne cerdo'!D22</f>
        <v/>
      </c>
      <c r="E26" s="4" t="str">
        <f>[1]Miel!D22</f>
        <v/>
      </c>
      <c r="F26" s="5"/>
      <c r="H26" s="10"/>
      <c r="I26" s="10"/>
      <c r="J26" s="10"/>
      <c r="K26" s="10"/>
    </row>
    <row r="27" spans="1:11" ht="15.75" x14ac:dyDescent="0.25">
      <c r="A27" s="3" t="s">
        <v>21</v>
      </c>
      <c r="B27" s="4" t="str">
        <f>[1]Leche!D23</f>
        <v/>
      </c>
      <c r="C27" s="4" t="str">
        <f>'[1]Carne Bovina'!D23</f>
        <v/>
      </c>
      <c r="D27" s="4" t="str">
        <f>'[1]Carne cerdo'!D23</f>
        <v/>
      </c>
      <c r="E27" s="4" t="str">
        <f>[1]Miel!D23</f>
        <v/>
      </c>
      <c r="F27" s="5"/>
    </row>
    <row r="28" spans="1:11" x14ac:dyDescent="0.25">
      <c r="A28" s="14" t="s">
        <v>13</v>
      </c>
      <c r="B28" s="15">
        <f>SUM(B25:B27)</f>
        <v>0</v>
      </c>
      <c r="C28" s="15">
        <f>SUM(C25:C27)</f>
        <v>0</v>
      </c>
      <c r="D28" s="15">
        <f>SUM(D25:D27)</f>
        <v>0</v>
      </c>
      <c r="E28" s="15">
        <f>SUM(E25:E27)</f>
        <v>0</v>
      </c>
      <c r="F28" s="5"/>
    </row>
    <row r="29" spans="1:11" x14ac:dyDescent="0.25">
      <c r="A29" s="14" t="s">
        <v>22</v>
      </c>
      <c r="B29" s="15" t="str">
        <f>IF([2]Leche!B28="","",[2]Leche!D28)</f>
        <v/>
      </c>
      <c r="C29" s="15" t="str">
        <f>IF('[2]Carne Bovina'!B28="","",'[2]Carne Bovina'!D28)</f>
        <v/>
      </c>
      <c r="D29" s="15"/>
      <c r="E29" s="15"/>
      <c r="F29" s="5"/>
    </row>
    <row r="30" spans="1:11" ht="15.75" x14ac:dyDescent="0.25">
      <c r="A30" s="3" t="s">
        <v>23</v>
      </c>
      <c r="B30" s="4" t="str">
        <f>[1]Leche!D25</f>
        <v/>
      </c>
      <c r="C30" s="4" t="str">
        <f>'[1]Carne Bovina'!D25</f>
        <v/>
      </c>
      <c r="D30" s="4" t="str">
        <f>'[1]Carne cerdo'!D25</f>
        <v/>
      </c>
      <c r="E30" s="4" t="str">
        <f>[1]Miel!D25</f>
        <v/>
      </c>
      <c r="F30" s="5"/>
    </row>
    <row r="31" spans="1:11" ht="15.75" x14ac:dyDescent="0.25">
      <c r="A31" s="3" t="s">
        <v>24</v>
      </c>
      <c r="B31" s="4" t="str">
        <f>[1]Leche!D26</f>
        <v/>
      </c>
      <c r="C31" s="4" t="str">
        <f>'[1]Carne Bovina'!D26</f>
        <v/>
      </c>
      <c r="D31" s="4" t="str">
        <f>'[1]Carne cerdo'!D26</f>
        <v/>
      </c>
      <c r="E31" s="4" t="str">
        <f>[1]Miel!D26</f>
        <v/>
      </c>
      <c r="F31" s="5"/>
    </row>
    <row r="32" spans="1:11" ht="15.75" x14ac:dyDescent="0.25">
      <c r="A32" s="3" t="s">
        <v>33</v>
      </c>
      <c r="B32" s="4" t="str">
        <f>[1]Leche!D27</f>
        <v/>
      </c>
      <c r="C32" s="4" t="str">
        <f>'[1]Carne Bovina'!D27</f>
        <v/>
      </c>
      <c r="D32" s="4" t="str">
        <f>'[1]Carne cerdo'!D27</f>
        <v/>
      </c>
      <c r="E32" s="4" t="str">
        <f>[1]Miel!D27</f>
        <v/>
      </c>
      <c r="F32" s="5"/>
    </row>
    <row r="33" spans="1:6" x14ac:dyDescent="0.25">
      <c r="A33" s="14" t="s">
        <v>13</v>
      </c>
      <c r="B33" s="15">
        <f>SUM(B30:B32)</f>
        <v>0</v>
      </c>
      <c r="C33" s="15">
        <f>SUM(C30:C32)</f>
        <v>0</v>
      </c>
      <c r="D33" s="15">
        <f>SUM(D30:D32)</f>
        <v>0</v>
      </c>
      <c r="E33" s="15">
        <f>SUM(E30:E32)</f>
        <v>0</v>
      </c>
      <c r="F33" s="5"/>
    </row>
    <row r="34" spans="1:6" x14ac:dyDescent="0.25">
      <c r="A34" s="14" t="s">
        <v>25</v>
      </c>
      <c r="B34" s="15">
        <f>B33+B28+B23+B18</f>
        <v>205699400</v>
      </c>
      <c r="C34" s="15">
        <f>C33+C28+C23+C18</f>
        <v>15704918.199010458</v>
      </c>
      <c r="D34" s="15">
        <f>D33+D28+D23+D18</f>
        <v>10327991.472375941</v>
      </c>
      <c r="E34" s="15">
        <f>E33+E28+E23+E18</f>
        <v>223862.5</v>
      </c>
      <c r="F34" s="5"/>
    </row>
    <row r="36" spans="1:6" ht="30" customHeight="1" x14ac:dyDescent="0.25">
      <c r="A36" s="18" t="s">
        <v>26</v>
      </c>
      <c r="B36" s="18"/>
      <c r="C36" s="18"/>
      <c r="D36" s="18"/>
      <c r="E36" s="18"/>
      <c r="F36" s="11"/>
    </row>
    <row r="37" spans="1:6" ht="45.75" customHeight="1" x14ac:dyDescent="0.25">
      <c r="A37" s="18" t="s">
        <v>27</v>
      </c>
      <c r="B37" s="18"/>
      <c r="C37" s="18"/>
      <c r="D37" s="18"/>
      <c r="E37" s="18"/>
    </row>
    <row r="38" spans="1:6" ht="45.75" customHeight="1" x14ac:dyDescent="0.25">
      <c r="A38" s="19" t="s">
        <v>28</v>
      </c>
      <c r="B38" s="19"/>
      <c r="C38" s="19"/>
      <c r="D38" s="19"/>
      <c r="E38" s="19"/>
    </row>
    <row r="39" spans="1:6" ht="59.25" customHeight="1" x14ac:dyDescent="0.25">
      <c r="A39" s="19" t="s">
        <v>29</v>
      </c>
      <c r="B39" s="19"/>
      <c r="C39" s="19"/>
      <c r="D39" s="19"/>
      <c r="E39" s="19"/>
    </row>
    <row r="40" spans="1:6" ht="29.25" customHeight="1" x14ac:dyDescent="0.25">
      <c r="A40" s="19" t="s">
        <v>30</v>
      </c>
      <c r="B40" s="19"/>
      <c r="C40" s="19"/>
      <c r="D40" s="19"/>
      <c r="E40" s="19"/>
    </row>
    <row r="41" spans="1:6" x14ac:dyDescent="0.25">
      <c r="A41" s="16" t="s">
        <v>31</v>
      </c>
      <c r="B41" s="16"/>
      <c r="C41" s="16"/>
      <c r="D41" s="16"/>
    </row>
  </sheetData>
  <mergeCells count="15">
    <mergeCell ref="A7:E7"/>
    <mergeCell ref="A8:E8"/>
    <mergeCell ref="A9:E9"/>
    <mergeCell ref="A10:E10"/>
    <mergeCell ref="A12:A13"/>
    <mergeCell ref="B12:B13"/>
    <mergeCell ref="C12:D12"/>
    <mergeCell ref="E12:E13"/>
    <mergeCell ref="A41:D41"/>
    <mergeCell ref="A11:E11"/>
    <mergeCell ref="A36:E36"/>
    <mergeCell ref="A37:E37"/>
    <mergeCell ref="A38:E38"/>
    <mergeCell ref="A39:E39"/>
    <mergeCell ref="A40:E40"/>
  </mergeCells>
  <printOptions horizontalCentered="1"/>
  <pageMargins left="0.70866141732283472" right="0.70866141732283472" top="0.19685039370078741" bottom="0.19685039370078741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Planificasion Y Desarollo</dc:creator>
  <cp:lastModifiedBy>Marcos Cabral</cp:lastModifiedBy>
  <dcterms:created xsi:type="dcterms:W3CDTF">2023-04-19T19:05:16Z</dcterms:created>
  <dcterms:modified xsi:type="dcterms:W3CDTF">2025-06-04T18:55:19Z</dcterms:modified>
</cp:coreProperties>
</file>