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Marcos Cabral\Desktop\1 A OIA DIGEGA MC  (OF. LIBRE ACCESO A LA INFORMACION\1 CARPESTA Y ARCHIVOS MIGRACION DEL PORTAL NEW\7 Estadisticas Inst. (8C, c-una con 3 C)\2022\Produccion Pecuaria (9)\"/>
    </mc:Choice>
  </mc:AlternateContent>
  <xr:revisionPtr revIDLastSave="0" documentId="8_{1856A5D4-AE11-465D-9F69-24B0805E5BE9}" xr6:coauthVersionLast="47" xr6:coauthVersionMax="47" xr10:uidLastSave="{00000000-0000-0000-0000-000000000000}"/>
  <bookViews>
    <workbookView xWindow="6360" yWindow="6360" windowWidth="27675" windowHeight="8940" xr2:uid="{00000000-000D-0000-FFFF-FFFF00000000}"/>
  </bookViews>
  <sheets>
    <sheet name="Consolidado" sheetId="1" r:id="rId1"/>
  </sheets>
  <externalReferences>
    <externalReference r:id="rId2"/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1" i="1" l="1"/>
  <c r="C21" i="1"/>
  <c r="D21" i="1"/>
  <c r="E21" i="1"/>
  <c r="B26" i="1"/>
  <c r="C26" i="1"/>
  <c r="D26" i="1"/>
  <c r="E26" i="1"/>
  <c r="E30" i="1"/>
  <c r="D30" i="1"/>
  <c r="C30" i="1"/>
  <c r="B30" i="1"/>
  <c r="E29" i="1"/>
  <c r="D29" i="1"/>
  <c r="C29" i="1"/>
  <c r="B29" i="1"/>
  <c r="E28" i="1"/>
  <c r="E31" i="1" s="1"/>
  <c r="D28" i="1"/>
  <c r="C28" i="1"/>
  <c r="B28" i="1"/>
  <c r="B31" i="1" s="1"/>
  <c r="C27" i="1"/>
  <c r="B27" i="1"/>
  <c r="B32" i="1" l="1"/>
  <c r="C31" i="1"/>
  <c r="D31" i="1"/>
  <c r="C32" i="1"/>
  <c r="D32" i="1"/>
  <c r="E32" i="1"/>
</calcChain>
</file>

<file path=xl/sharedStrings.xml><?xml version="1.0" encoding="utf-8"?>
<sst xmlns="http://schemas.openxmlformats.org/spreadsheetml/2006/main" count="39" uniqueCount="36">
  <si>
    <t>República Dominicana</t>
  </si>
  <si>
    <t>Ministerio de Agricultura</t>
  </si>
  <si>
    <t>Dirección General de Ganadería</t>
  </si>
  <si>
    <t>Producción de Productos Pecuarios   Año 2022.</t>
  </si>
  <si>
    <t>MES</t>
  </si>
  <si>
    <t>Leche</t>
  </si>
  <si>
    <t>Carnes</t>
  </si>
  <si>
    <t>Miel</t>
  </si>
  <si>
    <t xml:space="preserve"> Res</t>
  </si>
  <si>
    <t xml:space="preserve"> Cerdo</t>
  </si>
  <si>
    <t>Primer Trimestre</t>
  </si>
  <si>
    <t>Litros</t>
  </si>
  <si>
    <t>Kilos</t>
  </si>
  <si>
    <t>Enero</t>
  </si>
  <si>
    <t>Febrero</t>
  </si>
  <si>
    <t>Marzo</t>
  </si>
  <si>
    <t>Subtotal</t>
  </si>
  <si>
    <t>Segundo Trimestre</t>
  </si>
  <si>
    <t>Abril</t>
  </si>
  <si>
    <t>Mayo</t>
  </si>
  <si>
    <t>Junio</t>
  </si>
  <si>
    <t>Tercer Trimestre</t>
  </si>
  <si>
    <t>Julio</t>
  </si>
  <si>
    <t>Agosto</t>
  </si>
  <si>
    <t>Septiembre</t>
  </si>
  <si>
    <t>Cuarto Trimestre</t>
  </si>
  <si>
    <t>Octubre</t>
  </si>
  <si>
    <t>Noviembre</t>
  </si>
  <si>
    <t>Diciembre</t>
  </si>
  <si>
    <t>Total</t>
  </si>
  <si>
    <t>Nota:  Las informaciones que la  Institución no logra recolectar se estiman de las siguientes manera:</t>
  </si>
  <si>
    <r>
      <t xml:space="preserve">Leche:  </t>
    </r>
    <r>
      <rPr>
        <sz val="11"/>
        <color theme="1"/>
        <rFont val="Calibri"/>
        <family val="2"/>
        <scheme val="minor"/>
      </rPr>
      <t xml:space="preserve"> El  53% se recolecta a traves del Programa de Mejoramiento de la Industria Lechera (MEGALECHE),  los 47%  restante se estima de los ganaderos que no estan en el programa. Establecido de las proyecciones del 2020</t>
    </r>
  </si>
  <si>
    <r>
      <t xml:space="preserve">Miel:  </t>
    </r>
    <r>
      <rPr>
        <sz val="11"/>
        <color theme="1"/>
        <rFont val="Calibri"/>
        <family val="2"/>
        <scheme val="minor"/>
      </rPr>
      <t>El 40% se recolecta a través de los Técnicos Apícolas que trabajan en las zonas y el 60% de estiman de los registros comerciales que se hacen en la División Apícola de esta Institución</t>
    </r>
  </si>
  <si>
    <r>
      <t xml:space="preserve">Carne de Res:  </t>
    </r>
    <r>
      <rPr>
        <sz val="11"/>
        <color theme="1"/>
        <rFont val="Calibri"/>
        <family val="2"/>
        <scheme val="minor"/>
      </rPr>
      <t>El 65%  se registra a traves de los mataderos urbanos y el 35%,   se estima de los mataderos Municipales y de traspatio</t>
    </r>
  </si>
  <si>
    <r>
      <t xml:space="preserve">Carne de cerdo: </t>
    </r>
    <r>
      <rPr>
        <sz val="11"/>
        <color theme="1"/>
        <rFont val="Calibri"/>
        <family val="2"/>
        <scheme val="minor"/>
      </rPr>
      <t>Se estima el  40% de los mataderos Municipales y de traspatio</t>
    </r>
  </si>
  <si>
    <r>
      <rPr>
        <b/>
        <sz val="11"/>
        <color theme="1"/>
        <rFont val="Times New Roman"/>
        <family val="1"/>
      </rPr>
      <t>Nota:</t>
    </r>
    <r>
      <rPr>
        <sz val="11"/>
        <color theme="1"/>
        <rFont val="Times New Roman"/>
        <family val="1"/>
      </rPr>
      <t xml:space="preserve"> Los meses con asterisco se coloca como dato preliminar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</si>
</sst>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-* #,##0_-;\-* #,##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i/>
      <shadow/>
      <sz val="14"/>
      <color theme="1"/>
      <name val="Garamond"/>
      <family val="1"/>
    </font>
    <font>
      <b/>
      <i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6">
    <xf numFmtId="0" fontId="0" fillId="0" borderId="0" xfId="0"/>
    <xf numFmtId="0" fontId="6" fillId="2" borderId="6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6" xfId="0" applyFont="1" applyBorder="1"/>
    <xf numFmtId="165" fontId="8" fillId="0" borderId="6" xfId="1" applyNumberFormat="1" applyFont="1" applyBorder="1"/>
    <xf numFmtId="165" fontId="0" fillId="0" borderId="0" xfId="1" applyNumberFormat="1" applyFont="1" applyFill="1" applyBorder="1"/>
    <xf numFmtId="3" fontId="0" fillId="0" borderId="0" xfId="0" applyNumberFormat="1"/>
    <xf numFmtId="164" fontId="0" fillId="0" borderId="0" xfId="0" applyNumberFormat="1"/>
    <xf numFmtId="0" fontId="7" fillId="3" borderId="6" xfId="0" applyFont="1" applyFill="1" applyBorder="1"/>
    <xf numFmtId="165" fontId="7" fillId="3" borderId="6" xfId="1" applyNumberFormat="1" applyFont="1" applyFill="1" applyBorder="1"/>
    <xf numFmtId="165" fontId="7" fillId="0" borderId="0" xfId="1" applyNumberFormat="1" applyFont="1" applyFill="1" applyBorder="1"/>
    <xf numFmtId="0" fontId="7" fillId="4" borderId="6" xfId="0" applyFont="1" applyFill="1" applyBorder="1"/>
    <xf numFmtId="165" fontId="7" fillId="4" borderId="6" xfId="1" applyNumberFormat="1" applyFont="1" applyFill="1" applyBorder="1"/>
    <xf numFmtId="164" fontId="0" fillId="0" borderId="0" xfId="1" applyFont="1"/>
    <xf numFmtId="0" fontId="7" fillId="3" borderId="6" xfId="0" applyFont="1" applyFill="1" applyBorder="1" applyAlignment="1">
      <alignment vertical="center"/>
    </xf>
    <xf numFmtId="0" fontId="7" fillId="2" borderId="6" xfId="0" applyFont="1" applyFill="1" applyBorder="1" applyAlignment="1">
      <alignment vertical="center"/>
    </xf>
    <xf numFmtId="165" fontId="7" fillId="2" borderId="6" xfId="1" applyNumberFormat="1" applyFont="1" applyFill="1" applyBorder="1" applyAlignment="1">
      <alignment vertical="center"/>
    </xf>
    <xf numFmtId="0" fontId="2" fillId="0" borderId="0" xfId="0" applyFont="1" applyAlignment="1">
      <alignment vertical="center" wrapText="1"/>
    </xf>
    <xf numFmtId="164" fontId="8" fillId="0" borderId="6" xfId="0" applyNumberFormat="1" applyFont="1" applyBorder="1"/>
    <xf numFmtId="164" fontId="8" fillId="0" borderId="6" xfId="1" applyFont="1" applyBorder="1"/>
    <xf numFmtId="0" fontId="8" fillId="0" borderId="6" xfId="0" applyFont="1" applyBorder="1" applyAlignment="1">
      <alignment horizontal="right"/>
    </xf>
    <xf numFmtId="164" fontId="8" fillId="0" borderId="6" xfId="1" applyFont="1" applyBorder="1" applyAlignment="1">
      <alignment horizontal="right"/>
    </xf>
    <xf numFmtId="0" fontId="9" fillId="0" borderId="0" xfId="0" applyFont="1" applyAlignment="1">
      <alignment horizontal="left" vertical="top" wrapText="1"/>
    </xf>
    <xf numFmtId="0" fontId="7" fillId="2" borderId="6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6" fillId="2" borderId="2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5" Type="http://schemas.openxmlformats.org/officeDocument/2006/relationships/image" Target="../media/image5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39</xdr:row>
      <xdr:rowOff>171450</xdr:rowOff>
    </xdr:from>
    <xdr:to>
      <xdr:col>1</xdr:col>
      <xdr:colOff>591871</xdr:colOff>
      <xdr:row>45</xdr:row>
      <xdr:rowOff>47623</xdr:rowOff>
    </xdr:to>
    <xdr:pic>
      <xdr:nvPicPr>
        <xdr:cNvPr id="2" name="WordPictureWatermark265047663" descr="Hoja Timbrada-02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53" t="76786" r="63205" b="8929"/>
        <a:stretch/>
      </xdr:blipFill>
      <xdr:spPr bwMode="auto">
        <a:xfrm>
          <a:off x="0" y="9182100"/>
          <a:ext cx="1992046" cy="10191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142876</xdr:rowOff>
    </xdr:from>
    <xdr:to>
      <xdr:col>1</xdr:col>
      <xdr:colOff>438150</xdr:colOff>
      <xdr:row>6</xdr:row>
      <xdr:rowOff>30886</xdr:rowOff>
    </xdr:to>
    <xdr:pic>
      <xdr:nvPicPr>
        <xdr:cNvPr id="3" name="WordPictureWatermark265047663" descr="Hoja Timbrada-02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255" t="677" r="66333" b="85880"/>
        <a:stretch/>
      </xdr:blipFill>
      <xdr:spPr bwMode="auto">
        <a:xfrm>
          <a:off x="0" y="142876"/>
          <a:ext cx="1838325" cy="10310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762000</xdr:colOff>
      <xdr:row>0</xdr:row>
      <xdr:rowOff>28574</xdr:rowOff>
    </xdr:from>
    <xdr:to>
      <xdr:col>2</xdr:col>
      <xdr:colOff>657225</xdr:colOff>
      <xdr:row>4</xdr:row>
      <xdr:rowOff>104775</xdr:rowOff>
    </xdr:to>
    <xdr:pic>
      <xdr:nvPicPr>
        <xdr:cNvPr id="4" name="Picture 1" descr="escudo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2162175" y="28574"/>
          <a:ext cx="962025" cy="838201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800101</xdr:colOff>
      <xdr:row>2</xdr:row>
      <xdr:rowOff>142876</xdr:rowOff>
    </xdr:from>
    <xdr:to>
      <xdr:col>4</xdr:col>
      <xdr:colOff>790575</xdr:colOff>
      <xdr:row>6</xdr:row>
      <xdr:rowOff>34366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1" y="523876"/>
          <a:ext cx="1019174" cy="6534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342901</xdr:colOff>
      <xdr:row>40</xdr:row>
      <xdr:rowOff>0</xdr:rowOff>
    </xdr:from>
    <xdr:to>
      <xdr:col>5</xdr:col>
      <xdr:colOff>740503</xdr:colOff>
      <xdr:row>45</xdr:row>
      <xdr:rowOff>180974</xdr:rowOff>
    </xdr:to>
    <xdr:pic>
      <xdr:nvPicPr>
        <xdr:cNvPr id="6" name="WordPictureWatermark265047663" descr="Hoja Timbrada-02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0350" t="86074"/>
        <a:stretch/>
      </xdr:blipFill>
      <xdr:spPr bwMode="auto">
        <a:xfrm>
          <a:off x="4762501" y="9201150"/>
          <a:ext cx="1273902" cy="11334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ISTICAS-N2\Backup%20PC1\base%20datos\ESTADISTICA%20DATOS\ESTADISTICAS%201\Base%20de%20datos\Datos\Datos%20Producci&#243;n%20pecuaria%202017\Producci&#243;n%20por%20mes%2020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lanificasion/Desktop/Producci&#243;n%20pecuaria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che"/>
      <sheetName val="Miel"/>
      <sheetName val="Carne Bovina"/>
      <sheetName val="Carne cerdo"/>
      <sheetName val="Consolidado"/>
    </sheetNames>
    <sheetDataSet>
      <sheetData sheetId="0">
        <row r="14">
          <cell r="D14">
            <v>65443695.918367349</v>
          </cell>
        </row>
        <row r="28">
          <cell r="D28">
            <v>0</v>
          </cell>
        </row>
      </sheetData>
      <sheetData sheetId="1">
        <row r="14">
          <cell r="D14">
            <v>39995</v>
          </cell>
        </row>
      </sheetData>
      <sheetData sheetId="2">
        <row r="14">
          <cell r="D14">
            <v>6199210.7411775375</v>
          </cell>
        </row>
        <row r="28">
          <cell r="D28">
            <v>0</v>
          </cell>
        </row>
      </sheetData>
      <sheetData sheetId="3">
        <row r="14">
          <cell r="D14">
            <v>4227482.6877135672</v>
          </cell>
        </row>
      </sheetData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llo y Huevo"/>
      <sheetName val="Leche"/>
      <sheetName val="Miel"/>
      <sheetName val="Carne Bovina"/>
      <sheetName val="Carne cerdo"/>
      <sheetName val="Consolidado"/>
    </sheetNames>
    <sheetDataSet>
      <sheetData sheetId="0" refreshError="1"/>
      <sheetData sheetId="1" refreshError="1">
        <row r="13">
          <cell r="D13">
            <v>65371075.471698113</v>
          </cell>
        </row>
        <row r="25">
          <cell r="D25" t="str">
            <v/>
          </cell>
        </row>
        <row r="26">
          <cell r="D26" t="str">
            <v/>
          </cell>
        </row>
        <row r="27">
          <cell r="D27" t="str">
            <v/>
          </cell>
        </row>
      </sheetData>
      <sheetData sheetId="2" refreshError="1">
        <row r="13">
          <cell r="D13">
            <v>36730</v>
          </cell>
        </row>
        <row r="25">
          <cell r="D25" t="str">
            <v/>
          </cell>
        </row>
        <row r="26">
          <cell r="D26" t="str">
            <v/>
          </cell>
        </row>
        <row r="27">
          <cell r="D27" t="str">
            <v/>
          </cell>
        </row>
      </sheetData>
      <sheetData sheetId="3" refreshError="1">
        <row r="13">
          <cell r="D13">
            <v>4803330.4489214849</v>
          </cell>
        </row>
        <row r="25">
          <cell r="D25" t="str">
            <v/>
          </cell>
        </row>
        <row r="26">
          <cell r="D26" t="str">
            <v/>
          </cell>
        </row>
        <row r="27">
          <cell r="D27" t="str">
            <v/>
          </cell>
        </row>
      </sheetData>
      <sheetData sheetId="4" refreshError="1">
        <row r="13">
          <cell r="D13">
            <v>6241090.5984456735</v>
          </cell>
        </row>
        <row r="25">
          <cell r="D25" t="str">
            <v/>
          </cell>
        </row>
        <row r="26">
          <cell r="D26" t="str">
            <v/>
          </cell>
        </row>
        <row r="27">
          <cell r="D27" t="str">
            <v/>
          </cell>
        </row>
      </sheetData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K39"/>
  <sheetViews>
    <sheetView tabSelected="1" workbookViewId="0">
      <selection activeCell="E26" sqref="E26"/>
    </sheetView>
  </sheetViews>
  <sheetFormatPr baseColWidth="10" defaultRowHeight="15" x14ac:dyDescent="0.25"/>
  <cols>
    <col min="1" max="1" width="21" customWidth="1"/>
    <col min="2" max="2" width="16" customWidth="1"/>
    <col min="3" max="3" width="15.140625" customWidth="1"/>
    <col min="4" max="4" width="15.42578125" customWidth="1"/>
    <col min="5" max="5" width="13.140625" customWidth="1"/>
    <col min="7" max="7" width="14.42578125" customWidth="1"/>
    <col min="8" max="8" width="14.140625" bestFit="1" customWidth="1"/>
    <col min="9" max="9" width="13.140625" bestFit="1" customWidth="1"/>
    <col min="10" max="10" width="19.5703125" customWidth="1"/>
    <col min="11" max="11" width="11.5703125" bestFit="1" customWidth="1"/>
  </cols>
  <sheetData>
    <row r="6" spans="1:7" x14ac:dyDescent="0.25">
      <c r="A6" s="28" t="s">
        <v>0</v>
      </c>
      <c r="B6" s="28"/>
      <c r="C6" s="28"/>
      <c r="D6" s="28"/>
      <c r="E6" s="28"/>
    </row>
    <row r="7" spans="1:7" ht="18.75" x14ac:dyDescent="0.3">
      <c r="A7" s="29" t="s">
        <v>1</v>
      </c>
      <c r="B7" s="29"/>
      <c r="C7" s="29"/>
      <c r="D7" s="29"/>
      <c r="E7" s="29"/>
    </row>
    <row r="8" spans="1:7" ht="19.5" x14ac:dyDescent="0.35">
      <c r="A8" s="30" t="s">
        <v>2</v>
      </c>
      <c r="B8" s="30"/>
      <c r="C8" s="30"/>
      <c r="D8" s="30"/>
      <c r="E8" s="30"/>
    </row>
    <row r="9" spans="1:7" ht="19.5" x14ac:dyDescent="0.35">
      <c r="A9" s="31" t="s">
        <v>3</v>
      </c>
      <c r="B9" s="31"/>
      <c r="C9" s="31"/>
      <c r="D9" s="31"/>
      <c r="E9" s="31"/>
    </row>
    <row r="10" spans="1:7" ht="15.75" x14ac:dyDescent="0.25">
      <c r="A10" s="32" t="s">
        <v>4</v>
      </c>
      <c r="B10" s="32" t="s">
        <v>5</v>
      </c>
      <c r="C10" s="34" t="s">
        <v>6</v>
      </c>
      <c r="D10" s="35"/>
      <c r="E10" s="32" t="s">
        <v>7</v>
      </c>
    </row>
    <row r="11" spans="1:7" ht="18.75" x14ac:dyDescent="0.25">
      <c r="A11" s="33"/>
      <c r="B11" s="33"/>
      <c r="C11" s="1" t="s">
        <v>8</v>
      </c>
      <c r="D11" s="1" t="s">
        <v>9</v>
      </c>
      <c r="E11" s="33"/>
      <c r="F11" s="2"/>
    </row>
    <row r="12" spans="1:7" ht="15.75" x14ac:dyDescent="0.25">
      <c r="A12" s="3" t="s">
        <v>10</v>
      </c>
      <c r="B12" s="3" t="s">
        <v>11</v>
      </c>
      <c r="C12" s="25" t="s">
        <v>12</v>
      </c>
      <c r="D12" s="25"/>
      <c r="E12" s="25"/>
      <c r="F12" s="4"/>
    </row>
    <row r="13" spans="1:7" ht="15.75" x14ac:dyDescent="0.25">
      <c r="A13" s="5" t="s">
        <v>13</v>
      </c>
      <c r="B13" s="20">
        <v>65371075.471698113</v>
      </c>
      <c r="C13" s="5">
        <v>4803330.4489214849</v>
      </c>
      <c r="D13" s="21">
        <v>6241090.5984456735</v>
      </c>
      <c r="E13" s="5">
        <v>36730</v>
      </c>
      <c r="F13" s="7"/>
      <c r="G13" s="8"/>
    </row>
    <row r="14" spans="1:7" ht="15.75" x14ac:dyDescent="0.25">
      <c r="A14" s="5" t="s">
        <v>14</v>
      </c>
      <c r="B14" s="22">
        <v>64404792.452830188</v>
      </c>
      <c r="C14" s="22">
        <v>5256203.7697401932</v>
      </c>
      <c r="D14" s="23">
        <v>7404094.4691402828</v>
      </c>
      <c r="E14" s="22">
        <v>46637.5</v>
      </c>
      <c r="F14" s="7"/>
    </row>
    <row r="15" spans="1:7" ht="15.75" x14ac:dyDescent="0.25">
      <c r="A15" s="5" t="s">
        <v>15</v>
      </c>
      <c r="B15" s="22">
        <v>65991113.207547165</v>
      </c>
      <c r="C15" s="22">
        <v>4802940.3554804986</v>
      </c>
      <c r="D15" s="23">
        <v>5245458.7377906805</v>
      </c>
      <c r="E15" s="22">
        <v>90500</v>
      </c>
      <c r="F15" s="7"/>
    </row>
    <row r="16" spans="1:7" ht="15.75" x14ac:dyDescent="0.25">
      <c r="A16" s="10" t="s">
        <v>16</v>
      </c>
      <c r="B16" s="11">
        <v>195766981.13207546</v>
      </c>
      <c r="C16" s="11">
        <v>14862474.574142177</v>
      </c>
      <c r="D16" s="11">
        <v>18890643.805376638</v>
      </c>
      <c r="E16" s="11">
        <v>173867.5</v>
      </c>
      <c r="F16" s="12"/>
    </row>
    <row r="17" spans="1:11" ht="15.75" x14ac:dyDescent="0.25">
      <c r="A17" s="13" t="s">
        <v>17</v>
      </c>
      <c r="B17" s="14"/>
      <c r="C17" s="14"/>
      <c r="D17" s="14"/>
      <c r="E17" s="14"/>
      <c r="F17" s="12"/>
    </row>
    <row r="18" spans="1:11" ht="15.75" x14ac:dyDescent="0.25">
      <c r="A18" s="5" t="s">
        <v>18</v>
      </c>
      <c r="B18" s="21">
        <v>67811603.773584902</v>
      </c>
      <c r="C18" s="5">
        <v>4392641.3233867642</v>
      </c>
      <c r="D18" s="5">
        <v>5291386.1169070732</v>
      </c>
      <c r="E18" s="5">
        <v>182302.5</v>
      </c>
      <c r="F18" s="7"/>
      <c r="G18" s="15"/>
    </row>
    <row r="19" spans="1:11" ht="15.75" x14ac:dyDescent="0.25">
      <c r="A19" s="5" t="s">
        <v>19</v>
      </c>
      <c r="B19" s="21">
        <v>71689137.735849053</v>
      </c>
      <c r="C19" s="5">
        <v>4816651.8956866404</v>
      </c>
      <c r="D19" s="5">
        <v>5657604.5541141247</v>
      </c>
      <c r="E19" s="5">
        <v>119615.24999999999</v>
      </c>
      <c r="F19" s="7"/>
      <c r="G19" s="15"/>
    </row>
    <row r="20" spans="1:11" ht="15.75" x14ac:dyDescent="0.25">
      <c r="A20" s="5" t="s">
        <v>20</v>
      </c>
      <c r="B20" s="20">
        <v>71536245.283018857</v>
      </c>
      <c r="C20" s="5">
        <v>5296381.6914284108</v>
      </c>
      <c r="D20" s="5">
        <v>5111090.4472466661</v>
      </c>
      <c r="E20" s="5">
        <v>51155</v>
      </c>
      <c r="F20" s="7"/>
      <c r="G20" s="9"/>
    </row>
    <row r="21" spans="1:11" ht="15.75" x14ac:dyDescent="0.25">
      <c r="A21" s="10" t="s">
        <v>16</v>
      </c>
      <c r="B21" s="11">
        <f>SUM(B18:B20)</f>
        <v>211036986.79245281</v>
      </c>
      <c r="C21" s="11">
        <f>SUM(C18:C20)</f>
        <v>14505674.910501815</v>
      </c>
      <c r="D21" s="11">
        <f>SUM(D18:D20)</f>
        <v>16060081.118267864</v>
      </c>
      <c r="E21" s="11">
        <f>SUM(E18:E20)</f>
        <v>353072.75</v>
      </c>
      <c r="F21" s="7"/>
    </row>
    <row r="22" spans="1:11" ht="15.75" x14ac:dyDescent="0.25">
      <c r="A22" s="13" t="s">
        <v>21</v>
      </c>
      <c r="B22" s="14"/>
      <c r="C22" s="14"/>
      <c r="D22" s="14"/>
      <c r="E22" s="14"/>
      <c r="F22" s="7"/>
      <c r="H22" s="15"/>
      <c r="I22" s="15"/>
      <c r="J22" s="15"/>
      <c r="K22" s="15"/>
    </row>
    <row r="23" spans="1:11" ht="15.75" x14ac:dyDescent="0.25">
      <c r="A23" s="5" t="s">
        <v>22</v>
      </c>
      <c r="B23" s="21">
        <v>71565735.849056602</v>
      </c>
      <c r="C23" s="21">
        <v>5168267.0500143049</v>
      </c>
      <c r="D23" s="21">
        <v>4622075.0551876379</v>
      </c>
      <c r="E23" s="21">
        <v>104221.25</v>
      </c>
      <c r="F23" s="7"/>
      <c r="H23" s="15"/>
      <c r="I23" s="15"/>
      <c r="J23" s="15"/>
      <c r="K23" s="15"/>
    </row>
    <row r="24" spans="1:11" ht="15.75" x14ac:dyDescent="0.25">
      <c r="A24" s="5" t="s">
        <v>23</v>
      </c>
      <c r="B24" s="5">
        <v>72231622.641509429</v>
      </c>
      <c r="C24" s="5">
        <v>5228516.5981618855</v>
      </c>
      <c r="D24" s="5">
        <v>5167204.1791405845</v>
      </c>
      <c r="E24" s="5">
        <v>21480</v>
      </c>
      <c r="F24" s="7"/>
      <c r="H24" s="15"/>
      <c r="I24" s="15"/>
      <c r="J24" s="15"/>
      <c r="K24" s="15"/>
    </row>
    <row r="25" spans="1:11" ht="15.75" x14ac:dyDescent="0.25">
      <c r="A25" s="5" t="s">
        <v>24</v>
      </c>
      <c r="B25" s="5">
        <v>72618113.207547173</v>
      </c>
      <c r="C25" s="5">
        <v>4719736.9276826773</v>
      </c>
      <c r="D25" s="5">
        <v>4422861.4790286971</v>
      </c>
      <c r="E25" s="5">
        <v>20150</v>
      </c>
      <c r="F25" s="7"/>
    </row>
    <row r="26" spans="1:11" ht="15.75" x14ac:dyDescent="0.25">
      <c r="A26" s="10" t="s">
        <v>16</v>
      </c>
      <c r="B26" s="11">
        <f>SUM(B23:B25)</f>
        <v>216415471.6981132</v>
      </c>
      <c r="C26" s="11">
        <f>SUM(C23:C25)</f>
        <v>15116520.575858867</v>
      </c>
      <c r="D26" s="11">
        <f>SUM(D23:D25)</f>
        <v>14212140.71335692</v>
      </c>
      <c r="E26" s="11">
        <f>SUM(E23:E25)</f>
        <v>145851.25</v>
      </c>
      <c r="F26" s="7"/>
    </row>
    <row r="27" spans="1:11" ht="15.75" x14ac:dyDescent="0.25">
      <c r="A27" s="13" t="s">
        <v>25</v>
      </c>
      <c r="B27" s="14" t="str">
        <f>IF([1]Leche!B28="","",[1]Leche!D28)</f>
        <v/>
      </c>
      <c r="C27" s="14" t="str">
        <f>IF('[1]Carne Bovina'!B28="","",'[1]Carne Bovina'!D28)</f>
        <v/>
      </c>
      <c r="D27" s="14"/>
      <c r="E27" s="14"/>
      <c r="F27" s="7"/>
    </row>
    <row r="28" spans="1:11" ht="15.75" x14ac:dyDescent="0.25">
      <c r="A28" s="5" t="s">
        <v>26</v>
      </c>
      <c r="B28" s="6" t="str">
        <f>[2]Leche!D25</f>
        <v/>
      </c>
      <c r="C28" s="6" t="str">
        <f>'[2]Carne Bovina'!D25</f>
        <v/>
      </c>
      <c r="D28" s="6" t="str">
        <f>'[2]Carne cerdo'!D25</f>
        <v/>
      </c>
      <c r="E28" s="6" t="str">
        <f>[2]Miel!D25</f>
        <v/>
      </c>
      <c r="F28" s="7"/>
    </row>
    <row r="29" spans="1:11" ht="15.75" x14ac:dyDescent="0.25">
      <c r="A29" s="5" t="s">
        <v>27</v>
      </c>
      <c r="B29" s="6" t="str">
        <f>[2]Leche!D26</f>
        <v/>
      </c>
      <c r="C29" s="6" t="str">
        <f>'[2]Carne Bovina'!D26</f>
        <v/>
      </c>
      <c r="D29" s="6" t="str">
        <f>'[2]Carne cerdo'!D26</f>
        <v/>
      </c>
      <c r="E29" s="6" t="str">
        <f>[2]Miel!D26</f>
        <v/>
      </c>
      <c r="F29" s="7"/>
    </row>
    <row r="30" spans="1:11" ht="15.75" x14ac:dyDescent="0.25">
      <c r="A30" s="5" t="s">
        <v>28</v>
      </c>
      <c r="B30" s="6" t="str">
        <f>[2]Leche!D27</f>
        <v/>
      </c>
      <c r="C30" s="6" t="str">
        <f>'[2]Carne Bovina'!D27</f>
        <v/>
      </c>
      <c r="D30" s="6" t="str">
        <f>'[2]Carne cerdo'!D27</f>
        <v/>
      </c>
      <c r="E30" s="6" t="str">
        <f>[2]Miel!D27</f>
        <v/>
      </c>
      <c r="F30" s="7"/>
    </row>
    <row r="31" spans="1:11" ht="15.75" x14ac:dyDescent="0.25">
      <c r="A31" s="16" t="s">
        <v>16</v>
      </c>
      <c r="B31" s="11">
        <f>SUM(B28:B30)</f>
        <v>0</v>
      </c>
      <c r="C31" s="11">
        <f>SUM(C28:C30)</f>
        <v>0</v>
      </c>
      <c r="D31" s="11">
        <f>SUM(D28:D30)</f>
        <v>0</v>
      </c>
      <c r="E31" s="11">
        <f>SUM(E28:E30)</f>
        <v>0</v>
      </c>
      <c r="F31" s="7"/>
    </row>
    <row r="32" spans="1:11" ht="15.75" x14ac:dyDescent="0.25">
      <c r="A32" s="17" t="s">
        <v>29</v>
      </c>
      <c r="B32" s="18">
        <f>B31+B26+B21+B16</f>
        <v>623219439.62264144</v>
      </c>
      <c r="C32" s="18">
        <f>C31+C26+C21+C16</f>
        <v>44484670.060502857</v>
      </c>
      <c r="D32" s="18">
        <f>D31+D26+D21+D16</f>
        <v>49162865.637001425</v>
      </c>
      <c r="E32" s="18">
        <f>E31+E26+E21+E16</f>
        <v>672791.5</v>
      </c>
      <c r="F32" s="7"/>
    </row>
    <row r="34" spans="1:6" ht="30" customHeight="1" x14ac:dyDescent="0.25">
      <c r="A34" s="26" t="s">
        <v>30</v>
      </c>
      <c r="B34" s="26"/>
      <c r="C34" s="26"/>
      <c r="D34" s="26"/>
      <c r="E34" s="26"/>
      <c r="F34" s="19"/>
    </row>
    <row r="35" spans="1:6" ht="45.75" customHeight="1" x14ac:dyDescent="0.25">
      <c r="A35" s="26" t="s">
        <v>31</v>
      </c>
      <c r="B35" s="26"/>
      <c r="C35" s="26"/>
      <c r="D35" s="26"/>
      <c r="E35" s="26"/>
    </row>
    <row r="36" spans="1:6" ht="45.75" customHeight="1" x14ac:dyDescent="0.25">
      <c r="A36" s="27" t="s">
        <v>32</v>
      </c>
      <c r="B36" s="27"/>
      <c r="C36" s="27"/>
      <c r="D36" s="27"/>
      <c r="E36" s="27"/>
    </row>
    <row r="37" spans="1:6" ht="30" customHeight="1" x14ac:dyDescent="0.25">
      <c r="A37" s="27" t="s">
        <v>33</v>
      </c>
      <c r="B37" s="27"/>
      <c r="C37" s="27"/>
      <c r="D37" s="27"/>
      <c r="E37" s="27"/>
    </row>
    <row r="38" spans="1:6" x14ac:dyDescent="0.25">
      <c r="A38" s="27" t="s">
        <v>34</v>
      </c>
      <c r="B38" s="27"/>
      <c r="C38" s="27"/>
      <c r="D38" s="27"/>
      <c r="E38" s="27"/>
    </row>
    <row r="39" spans="1:6" x14ac:dyDescent="0.25">
      <c r="A39" s="24" t="s">
        <v>35</v>
      </c>
      <c r="B39" s="24"/>
      <c r="C39" s="24"/>
      <c r="D39" s="24"/>
    </row>
  </sheetData>
  <mergeCells count="15">
    <mergeCell ref="A6:E6"/>
    <mergeCell ref="A7:E7"/>
    <mergeCell ref="A8:E8"/>
    <mergeCell ref="A9:E9"/>
    <mergeCell ref="A10:A11"/>
    <mergeCell ref="B10:B11"/>
    <mergeCell ref="C10:D10"/>
    <mergeCell ref="E10:E11"/>
    <mergeCell ref="A39:D39"/>
    <mergeCell ref="C12:E12"/>
    <mergeCell ref="A34:E34"/>
    <mergeCell ref="A35:E35"/>
    <mergeCell ref="A36:E36"/>
    <mergeCell ref="A37:E37"/>
    <mergeCell ref="A38:E38"/>
  </mergeCells>
  <printOptions horizontalCentered="1"/>
  <pageMargins left="0.70866141732283472" right="0.70866141732283472" top="0.19685039370078741" bottom="0.19685039370078741" header="0.31496062992125984" footer="0.31496062992125984"/>
  <pageSetup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Consolidado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Planificasion Y Desarollo</dc:creator>
  <cp:lastModifiedBy>Marcos Cabral</cp:lastModifiedBy>
  <dcterms:created xsi:type="dcterms:W3CDTF">2022-10-12T12:16:53Z</dcterms:created>
  <dcterms:modified xsi:type="dcterms:W3CDTF">2025-06-04T19:14:14Z</dcterms:modified>
</cp:coreProperties>
</file>