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4\12 Diciembre\Listo NOMINA Diciembre\"/>
    </mc:Choice>
  </mc:AlternateContent>
  <xr:revisionPtr revIDLastSave="0" documentId="13_ncr:1_{302A030E-760D-41D6-83DE-B34E517E60B0}" xr6:coauthVersionLast="47" xr6:coauthVersionMax="47" xr10:uidLastSave="{00000000-0000-0000-0000-000000000000}"/>
  <bookViews>
    <workbookView xWindow="-120" yWindow="-120" windowWidth="38640" windowHeight="21240" firstSheet="2" activeTab="10" xr2:uid="{00000000-000D-0000-FFFF-FFFF00000000}"/>
  </bookViews>
  <sheets>
    <sheet name="Fijos" sheetId="1" r:id="rId1"/>
    <sheet name="Nom.temporales" sheetId="2" r:id="rId2"/>
    <sheet name="Tramite de pension" sheetId="3" r:id="rId3"/>
    <sheet name="Periodo probatorio" sheetId="12" r:id="rId4"/>
    <sheet name="Suplencia" sheetId="5" r:id="rId5"/>
    <sheet name="Interinato" sheetId="6" r:id="rId6"/>
    <sheet name="Programas" sheetId="7" r:id="rId7"/>
    <sheet name="Fija 2" sheetId="8" r:id="rId8"/>
    <sheet name="Nomb.temporales 2" sheetId="9" r:id="rId9"/>
    <sheet name="Megaleche" sheetId="10" r:id="rId10"/>
    <sheet name="Seguridad" sheetId="13" r:id="rId11"/>
  </sheets>
  <definedNames>
    <definedName name="_xlnm._FilterDatabase" localSheetId="0" hidden="1">Fijos!$A$8:$XES$8</definedName>
    <definedName name="_xlnm._FilterDatabase" localSheetId="1" hidden="1">Nom.temporales!$A$7:$XEV$7</definedName>
    <definedName name="_xlnm._FilterDatabase" localSheetId="10" hidden="1">Seguridad!$A$7:$P$40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2" i="13" l="1"/>
  <c r="J40" i="13"/>
  <c r="P40" i="13" s="1"/>
  <c r="N42" i="13"/>
  <c r="M42" i="13"/>
  <c r="L42" i="13"/>
  <c r="K42" i="13"/>
  <c r="H42" i="13"/>
  <c r="J39" i="13"/>
  <c r="P39" i="13" s="1"/>
  <c r="J38" i="13"/>
  <c r="P38" i="13" s="1"/>
  <c r="J37" i="13"/>
  <c r="P37" i="13" s="1"/>
  <c r="J36" i="13"/>
  <c r="P36" i="13" s="1"/>
  <c r="J35" i="13"/>
  <c r="P35" i="13" s="1"/>
  <c r="J34" i="13"/>
  <c r="P34" i="13" s="1"/>
  <c r="J33" i="13"/>
  <c r="P33" i="13" s="1"/>
  <c r="J32" i="13"/>
  <c r="P32" i="13" s="1"/>
  <c r="J31" i="13"/>
  <c r="P31" i="13" s="1"/>
  <c r="J30" i="13"/>
  <c r="P30" i="13" s="1"/>
  <c r="J29" i="13"/>
  <c r="P29" i="13" s="1"/>
  <c r="J28" i="13"/>
  <c r="P28" i="13" s="1"/>
  <c r="J27" i="13"/>
  <c r="P27" i="13" s="1"/>
  <c r="J26" i="13"/>
  <c r="P26" i="13" s="1"/>
  <c r="J25" i="13"/>
  <c r="P25" i="13" s="1"/>
  <c r="J24" i="13"/>
  <c r="P24" i="13" s="1"/>
  <c r="J23" i="13"/>
  <c r="P23" i="13" s="1"/>
  <c r="O22" i="13"/>
  <c r="J22" i="13"/>
  <c r="O21" i="13"/>
  <c r="J21" i="13"/>
  <c r="J20" i="13"/>
  <c r="P20" i="13" s="1"/>
  <c r="J19" i="13"/>
  <c r="P19" i="13" s="1"/>
  <c r="O18" i="13"/>
  <c r="J18" i="13"/>
  <c r="O17" i="13"/>
  <c r="J17" i="13"/>
  <c r="O16" i="13"/>
  <c r="J16" i="13"/>
  <c r="O15" i="13"/>
  <c r="J15" i="13"/>
  <c r="O14" i="13"/>
  <c r="J14" i="13"/>
  <c r="O13" i="13"/>
  <c r="J13" i="13"/>
  <c r="O12" i="13"/>
  <c r="J12" i="13"/>
  <c r="O11" i="13"/>
  <c r="J11" i="13"/>
  <c r="O10" i="13"/>
  <c r="J10" i="13"/>
  <c r="O9" i="13"/>
  <c r="J9" i="13"/>
  <c r="O8" i="13"/>
  <c r="J8" i="13"/>
  <c r="O42" i="13" l="1"/>
  <c r="P16" i="13"/>
  <c r="P9" i="13"/>
  <c r="P15" i="13"/>
  <c r="P10" i="13"/>
  <c r="P12" i="13"/>
  <c r="P8" i="13"/>
  <c r="P21" i="13"/>
  <c r="P13" i="13"/>
  <c r="P17" i="13"/>
  <c r="P22" i="13"/>
  <c r="P11" i="13"/>
  <c r="P14" i="13"/>
  <c r="P18" i="13"/>
  <c r="J42" i="13"/>
  <c r="P42" i="13" l="1"/>
  <c r="I27" i="6"/>
  <c r="J27" i="6" s="1"/>
  <c r="I28" i="6"/>
  <c r="L28" i="6" s="1"/>
  <c r="M22" i="7"/>
  <c r="M92" i="7"/>
  <c r="M91" i="7"/>
  <c r="I57" i="7"/>
  <c r="I58" i="7"/>
  <c r="I59" i="7"/>
  <c r="I60" i="7"/>
  <c r="I61" i="7"/>
  <c r="I62" i="7"/>
  <c r="I63" i="7"/>
  <c r="I64" i="7"/>
  <c r="I47" i="7"/>
  <c r="J47" i="7" s="1"/>
  <c r="I48" i="7"/>
  <c r="I49" i="7"/>
  <c r="L49" i="7" s="1"/>
  <c r="L27" i="6" l="1"/>
  <c r="N27" i="6" s="1"/>
  <c r="O27" i="6" s="1"/>
  <c r="J62" i="7"/>
  <c r="J58" i="7"/>
  <c r="L62" i="7"/>
  <c r="L58" i="7"/>
  <c r="J61" i="7"/>
  <c r="J57" i="7"/>
  <c r="L61" i="7"/>
  <c r="L57" i="7"/>
  <c r="J64" i="7"/>
  <c r="J60" i="7"/>
  <c r="L64" i="7"/>
  <c r="L60" i="7"/>
  <c r="J63" i="7"/>
  <c r="J59" i="7"/>
  <c r="L63" i="7"/>
  <c r="L59" i="7"/>
  <c r="J49" i="7"/>
  <c r="N49" i="7" s="1"/>
  <c r="L48" i="7"/>
  <c r="J48" i="7"/>
  <c r="L47" i="7"/>
  <c r="N47" i="7" s="1"/>
  <c r="O47" i="7" s="1"/>
  <c r="O49" i="7"/>
  <c r="N59" i="7" l="1"/>
  <c r="O59" i="7" s="1"/>
  <c r="N60" i="7"/>
  <c r="O60" i="7" s="1"/>
  <c r="N57" i="7"/>
  <c r="O57" i="7" s="1"/>
  <c r="N58" i="7"/>
  <c r="O58" i="7" s="1"/>
  <c r="N63" i="7"/>
  <c r="O63" i="7" s="1"/>
  <c r="N64" i="7"/>
  <c r="O64" i="7" s="1"/>
  <c r="N61" i="7"/>
  <c r="O61" i="7" s="1"/>
  <c r="N62" i="7"/>
  <c r="O62" i="7" s="1"/>
  <c r="N48" i="7"/>
  <c r="O48" i="7" s="1"/>
  <c r="I52" i="7"/>
  <c r="L52" i="7" s="1"/>
  <c r="I53" i="7"/>
  <c r="L53" i="7" s="1"/>
  <c r="I54" i="7"/>
  <c r="J54" i="7" s="1"/>
  <c r="I55" i="7"/>
  <c r="J55" i="7" s="1"/>
  <c r="I56" i="7"/>
  <c r="L56" i="7" s="1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50" i="7"/>
  <c r="I51" i="7"/>
  <c r="J52" i="7" l="1"/>
  <c r="N52" i="7" s="1"/>
  <c r="O52" i="7" s="1"/>
  <c r="J56" i="7"/>
  <c r="N56" i="7" s="1"/>
  <c r="O56" i="7" s="1"/>
  <c r="N55" i="7"/>
  <c r="O55" i="7" s="1"/>
  <c r="L55" i="7"/>
  <c r="J53" i="7"/>
  <c r="N53" i="7" s="1"/>
  <c r="O53" i="7" s="1"/>
  <c r="L54" i="7"/>
  <c r="N54" i="7" s="1"/>
  <c r="O54" i="7" s="1"/>
  <c r="I61" i="9"/>
  <c r="L16" i="9"/>
  <c r="I16" i="9"/>
  <c r="I17" i="9"/>
  <c r="L17" i="9" s="1"/>
  <c r="I54" i="9"/>
  <c r="L54" i="9" s="1"/>
  <c r="I57" i="9"/>
  <c r="I58" i="9"/>
  <c r="I59" i="9"/>
  <c r="I60" i="9"/>
  <c r="L60" i="9" s="1"/>
  <c r="J28" i="9"/>
  <c r="N28" i="9" s="1"/>
  <c r="L61" i="9" l="1"/>
  <c r="M18" i="8"/>
  <c r="N13" i="6" l="1"/>
  <c r="O13" i="6" s="1"/>
  <c r="N14" i="6"/>
  <c r="O14" i="6" s="1"/>
  <c r="N15" i="6"/>
  <c r="O15" i="6" s="1"/>
  <c r="N17" i="6"/>
  <c r="O17" i="6" s="1"/>
  <c r="N21" i="6"/>
  <c r="O21" i="6" s="1"/>
  <c r="N29" i="6"/>
  <c r="O29" i="6" s="1"/>
  <c r="N109" i="1" l="1"/>
  <c r="O109" i="1" s="1"/>
  <c r="N114" i="1"/>
  <c r="O114" i="1" s="1"/>
  <c r="N120" i="1"/>
  <c r="O120" i="1" s="1"/>
  <c r="N124" i="1"/>
  <c r="O124" i="1" s="1"/>
  <c r="N125" i="1"/>
  <c r="O125" i="1" s="1"/>
  <c r="N160" i="1"/>
  <c r="O160" i="1" s="1"/>
  <c r="N162" i="1"/>
  <c r="O162" i="1" s="1"/>
  <c r="N177" i="1"/>
  <c r="O177" i="1" s="1"/>
  <c r="N179" i="1"/>
  <c r="O179" i="1" s="1"/>
  <c r="N190" i="1"/>
  <c r="O190" i="1" s="1"/>
  <c r="N191" i="1"/>
  <c r="O191" i="1" s="1"/>
  <c r="N192" i="1"/>
  <c r="O192" i="1" s="1"/>
  <c r="N193" i="1"/>
  <c r="O193" i="1" s="1"/>
  <c r="N209" i="1"/>
  <c r="O209" i="1" s="1"/>
  <c r="N212" i="1"/>
  <c r="O212" i="1" s="1"/>
  <c r="N213" i="1"/>
  <c r="O213" i="1" s="1"/>
  <c r="N214" i="1"/>
  <c r="O214" i="1" s="1"/>
  <c r="N222" i="1"/>
  <c r="O222" i="1" s="1"/>
  <c r="N223" i="1"/>
  <c r="O223" i="1" s="1"/>
  <c r="N224" i="1"/>
  <c r="O224" i="1" s="1"/>
  <c r="N228" i="1"/>
  <c r="O228" i="1" s="1"/>
  <c r="N229" i="1"/>
  <c r="O229" i="1" s="1"/>
  <c r="N237" i="1"/>
  <c r="O237" i="1" s="1"/>
  <c r="N239" i="1"/>
  <c r="O239" i="1" s="1"/>
  <c r="N246" i="1"/>
  <c r="O246" i="1" s="1"/>
  <c r="N250" i="1"/>
  <c r="O250" i="1" s="1"/>
  <c r="N251" i="1"/>
  <c r="O251" i="1" s="1"/>
  <c r="N256" i="1"/>
  <c r="O256" i="1" s="1"/>
  <c r="N260" i="1"/>
  <c r="O260" i="1" s="1"/>
  <c r="N261" i="1"/>
  <c r="O261" i="1" s="1"/>
  <c r="N265" i="1"/>
  <c r="O265" i="1" s="1"/>
  <c r="N267" i="1"/>
  <c r="O267" i="1" s="1"/>
  <c r="N268" i="1"/>
  <c r="O268" i="1" s="1"/>
  <c r="N269" i="1"/>
  <c r="O269" i="1" s="1"/>
  <c r="N270" i="1"/>
  <c r="O270" i="1" s="1"/>
  <c r="N271" i="1"/>
  <c r="O271" i="1" s="1"/>
  <c r="N272" i="1"/>
  <c r="O272" i="1" s="1"/>
  <c r="N274" i="1"/>
  <c r="O274" i="1" s="1"/>
  <c r="N275" i="1"/>
  <c r="O275" i="1" s="1"/>
  <c r="N278" i="1"/>
  <c r="O278" i="1" s="1"/>
  <c r="N279" i="1"/>
  <c r="O279" i="1" s="1"/>
  <c r="N283" i="1"/>
  <c r="O283" i="1" s="1"/>
  <c r="N290" i="1"/>
  <c r="O290" i="1" s="1"/>
  <c r="N291" i="1"/>
  <c r="O291" i="1" s="1"/>
  <c r="N292" i="1"/>
  <c r="O292" i="1" s="1"/>
  <c r="N293" i="1"/>
  <c r="O293" i="1" s="1"/>
  <c r="N297" i="1"/>
  <c r="O297" i="1" s="1"/>
  <c r="N303" i="1"/>
  <c r="O303" i="1" s="1"/>
  <c r="N307" i="1"/>
  <c r="O307" i="1" s="1"/>
  <c r="N310" i="1"/>
  <c r="O310" i="1" s="1"/>
  <c r="N312" i="1"/>
  <c r="O312" i="1" s="1"/>
  <c r="N314" i="1"/>
  <c r="O314" i="1" s="1"/>
  <c r="N317" i="1"/>
  <c r="O317" i="1" s="1"/>
  <c r="N326" i="1"/>
  <c r="O326" i="1" s="1"/>
  <c r="N328" i="1"/>
  <c r="O328" i="1" s="1"/>
  <c r="N330" i="1"/>
  <c r="O330" i="1" s="1"/>
  <c r="N331" i="1"/>
  <c r="O331" i="1" s="1"/>
  <c r="N332" i="1"/>
  <c r="O332" i="1" s="1"/>
  <c r="N334" i="1"/>
  <c r="O334" i="1" s="1"/>
  <c r="N335" i="1"/>
  <c r="O335" i="1" s="1"/>
  <c r="N336" i="1"/>
  <c r="O336" i="1" s="1"/>
  <c r="N339" i="1"/>
  <c r="O339" i="1" s="1"/>
  <c r="N340" i="1"/>
  <c r="O340" i="1" s="1"/>
  <c r="N344" i="1"/>
  <c r="O344" i="1" s="1"/>
  <c r="N345" i="1"/>
  <c r="O345" i="1" s="1"/>
  <c r="N346" i="1"/>
  <c r="O346" i="1" s="1"/>
  <c r="N347" i="1"/>
  <c r="O347" i="1" s="1"/>
  <c r="N352" i="1"/>
  <c r="O352" i="1" s="1"/>
  <c r="N355" i="1"/>
  <c r="O355" i="1" s="1"/>
  <c r="N358" i="1"/>
  <c r="O358" i="1" s="1"/>
  <c r="N361" i="1"/>
  <c r="O361" i="1" s="1"/>
  <c r="N362" i="1"/>
  <c r="O362" i="1" s="1"/>
  <c r="N365" i="1"/>
  <c r="O365" i="1" s="1"/>
  <c r="N367" i="1"/>
  <c r="O367" i="1" s="1"/>
  <c r="N374" i="1"/>
  <c r="O374" i="1" s="1"/>
  <c r="N377" i="1"/>
  <c r="O377" i="1" s="1"/>
  <c r="N378" i="1"/>
  <c r="O378" i="1" s="1"/>
  <c r="N380" i="1"/>
  <c r="O380" i="1" s="1"/>
  <c r="N383" i="1"/>
  <c r="O383" i="1" s="1"/>
  <c r="N384" i="1"/>
  <c r="O384" i="1" s="1"/>
  <c r="N385" i="1"/>
  <c r="O385" i="1" s="1"/>
  <c r="N386" i="1"/>
  <c r="O386" i="1" s="1"/>
  <c r="N393" i="1"/>
  <c r="O393" i="1" s="1"/>
  <c r="N394" i="1"/>
  <c r="O394" i="1" s="1"/>
  <c r="N397" i="1"/>
  <c r="O397" i="1" s="1"/>
  <c r="N399" i="1"/>
  <c r="O399" i="1" s="1"/>
  <c r="N401" i="1"/>
  <c r="O401" i="1" s="1"/>
  <c r="N402" i="1"/>
  <c r="O402" i="1" s="1"/>
  <c r="N408" i="1"/>
  <c r="O408" i="1" s="1"/>
  <c r="N411" i="1"/>
  <c r="O411" i="1" s="1"/>
  <c r="N412" i="1"/>
  <c r="O412" i="1" s="1"/>
  <c r="N415" i="1"/>
  <c r="O415" i="1" s="1"/>
  <c r="N416" i="1"/>
  <c r="O416" i="1" s="1"/>
  <c r="N418" i="1"/>
  <c r="O418" i="1" s="1"/>
  <c r="N420" i="1"/>
  <c r="O420" i="1" s="1"/>
  <c r="N421" i="1"/>
  <c r="O421" i="1" s="1"/>
  <c r="N422" i="1"/>
  <c r="O422" i="1" s="1"/>
  <c r="N423" i="1"/>
  <c r="O423" i="1" s="1"/>
  <c r="N425" i="1"/>
  <c r="O425" i="1" s="1"/>
  <c r="N426" i="1"/>
  <c r="O426" i="1" s="1"/>
  <c r="N427" i="1"/>
  <c r="O427" i="1" s="1"/>
  <c r="N430" i="1"/>
  <c r="O430" i="1" s="1"/>
  <c r="N431" i="1"/>
  <c r="O431" i="1" s="1"/>
  <c r="N432" i="1"/>
  <c r="O432" i="1" s="1"/>
  <c r="N433" i="1"/>
  <c r="O433" i="1" s="1"/>
  <c r="N434" i="1"/>
  <c r="O434" i="1" s="1"/>
  <c r="N435" i="1"/>
  <c r="O435" i="1" s="1"/>
  <c r="N436" i="1"/>
  <c r="O436" i="1" s="1"/>
  <c r="N437" i="1"/>
  <c r="O437" i="1" s="1"/>
  <c r="N438" i="1"/>
  <c r="O438" i="1" s="1"/>
  <c r="N439" i="1"/>
  <c r="O439" i="1" s="1"/>
  <c r="N440" i="1"/>
  <c r="O440" i="1" s="1"/>
  <c r="N444" i="1"/>
  <c r="O444" i="1" s="1"/>
  <c r="N445" i="1"/>
  <c r="O445" i="1" s="1"/>
  <c r="N448" i="1"/>
  <c r="O448" i="1" s="1"/>
  <c r="N449" i="1"/>
  <c r="O449" i="1" s="1"/>
  <c r="N450" i="1"/>
  <c r="O450" i="1" s="1"/>
  <c r="N451" i="1"/>
  <c r="O451" i="1" s="1"/>
  <c r="N457" i="1"/>
  <c r="O457" i="1" s="1"/>
  <c r="N459" i="1"/>
  <c r="O459" i="1" s="1"/>
  <c r="N461" i="1"/>
  <c r="O461" i="1" s="1"/>
  <c r="N464" i="1"/>
  <c r="O464" i="1" s="1"/>
  <c r="N465" i="1"/>
  <c r="O465" i="1" s="1"/>
  <c r="N467" i="1"/>
  <c r="O467" i="1" s="1"/>
  <c r="N469" i="1"/>
  <c r="O469" i="1" s="1"/>
  <c r="N472" i="1"/>
  <c r="O472" i="1" s="1"/>
  <c r="N473" i="1"/>
  <c r="O473" i="1" s="1"/>
  <c r="N474" i="1"/>
  <c r="O474" i="1" s="1"/>
  <c r="N476" i="1"/>
  <c r="O476" i="1" s="1"/>
  <c r="N477" i="1"/>
  <c r="O477" i="1" s="1"/>
  <c r="N478" i="1"/>
  <c r="O478" i="1" s="1"/>
  <c r="N479" i="1"/>
  <c r="O479" i="1" s="1"/>
  <c r="N481" i="1"/>
  <c r="O481" i="1" s="1"/>
  <c r="N482" i="1"/>
  <c r="O482" i="1" s="1"/>
  <c r="N483" i="1"/>
  <c r="O483" i="1" s="1"/>
  <c r="N484" i="1"/>
  <c r="O484" i="1" s="1"/>
  <c r="N485" i="1"/>
  <c r="O485" i="1" s="1"/>
  <c r="N486" i="1"/>
  <c r="O486" i="1" s="1"/>
  <c r="N487" i="1"/>
  <c r="O487" i="1" s="1"/>
  <c r="N491" i="1"/>
  <c r="O491" i="1" s="1"/>
  <c r="N492" i="1"/>
  <c r="O492" i="1" s="1"/>
  <c r="N493" i="1"/>
  <c r="O493" i="1" s="1"/>
  <c r="N495" i="1"/>
  <c r="O495" i="1" s="1"/>
  <c r="N498" i="1"/>
  <c r="O498" i="1" s="1"/>
  <c r="N499" i="1"/>
  <c r="O499" i="1" s="1"/>
  <c r="N507" i="1"/>
  <c r="O507" i="1" s="1"/>
  <c r="N508" i="1"/>
  <c r="O508" i="1" s="1"/>
  <c r="N510" i="1"/>
  <c r="O510" i="1" s="1"/>
  <c r="N511" i="1"/>
  <c r="O511" i="1" s="1"/>
  <c r="N512" i="1"/>
  <c r="O512" i="1" s="1"/>
  <c r="N513" i="1"/>
  <c r="O513" i="1" s="1"/>
  <c r="N515" i="1"/>
  <c r="O515" i="1" s="1"/>
  <c r="N522" i="1"/>
  <c r="O522" i="1" s="1"/>
  <c r="N524" i="1"/>
  <c r="O524" i="1" s="1"/>
  <c r="N526" i="1"/>
  <c r="O526" i="1" s="1"/>
  <c r="N534" i="1"/>
  <c r="O534" i="1" s="1"/>
  <c r="N538" i="1"/>
  <c r="O538" i="1" s="1"/>
  <c r="N539" i="1"/>
  <c r="O539" i="1" s="1"/>
  <c r="N541" i="1"/>
  <c r="O541" i="1" s="1"/>
  <c r="N545" i="1"/>
  <c r="O545" i="1" s="1"/>
  <c r="N546" i="1"/>
  <c r="O546" i="1" s="1"/>
  <c r="N547" i="1"/>
  <c r="O547" i="1" s="1"/>
  <c r="N555" i="1"/>
  <c r="O555" i="1" s="1"/>
  <c r="N556" i="1"/>
  <c r="O556" i="1" s="1"/>
  <c r="N557" i="1"/>
  <c r="O557" i="1" s="1"/>
  <c r="N558" i="1"/>
  <c r="O558" i="1" s="1"/>
  <c r="N560" i="1"/>
  <c r="O560" i="1" s="1"/>
  <c r="N561" i="1"/>
  <c r="O561" i="1" s="1"/>
  <c r="N565" i="1"/>
  <c r="O565" i="1" s="1"/>
  <c r="N567" i="1"/>
  <c r="O567" i="1" s="1"/>
  <c r="N568" i="1"/>
  <c r="O568" i="1" s="1"/>
  <c r="N569" i="1"/>
  <c r="O569" i="1" s="1"/>
  <c r="N573" i="1"/>
  <c r="O573" i="1" s="1"/>
  <c r="N574" i="1"/>
  <c r="O574" i="1" s="1"/>
  <c r="N578" i="1"/>
  <c r="O578" i="1" s="1"/>
  <c r="N583" i="1"/>
  <c r="O583" i="1" s="1"/>
  <c r="N586" i="1"/>
  <c r="O586" i="1" s="1"/>
  <c r="N590" i="1"/>
  <c r="O590" i="1" s="1"/>
  <c r="N591" i="1"/>
  <c r="O591" i="1" s="1"/>
  <c r="N592" i="1"/>
  <c r="O592" i="1" s="1"/>
  <c r="N593" i="1"/>
  <c r="O593" i="1" s="1"/>
  <c r="N605" i="1"/>
  <c r="O605" i="1" s="1"/>
  <c r="N651" i="1"/>
  <c r="O651" i="1" s="1"/>
  <c r="N653" i="1"/>
  <c r="O653" i="1" s="1"/>
  <c r="N655" i="1"/>
  <c r="O655" i="1" s="1"/>
  <c r="N657" i="1"/>
  <c r="O657" i="1" s="1"/>
  <c r="N658" i="1"/>
  <c r="O658" i="1" s="1"/>
  <c r="N660" i="1"/>
  <c r="O660" i="1" s="1"/>
  <c r="N661" i="1"/>
  <c r="O661" i="1" s="1"/>
  <c r="N662" i="1"/>
  <c r="O662" i="1" s="1"/>
  <c r="N663" i="1"/>
  <c r="O663" i="1" s="1"/>
  <c r="N664" i="1"/>
  <c r="O664" i="1" s="1"/>
  <c r="N665" i="1"/>
  <c r="O665" i="1" s="1"/>
  <c r="N666" i="1"/>
  <c r="O666" i="1" s="1"/>
  <c r="N669" i="1"/>
  <c r="O669" i="1" s="1"/>
  <c r="N672" i="1"/>
  <c r="O672" i="1" s="1"/>
  <c r="N673" i="1"/>
  <c r="O673" i="1" s="1"/>
  <c r="N674" i="1"/>
  <c r="O674" i="1" s="1"/>
  <c r="N675" i="1"/>
  <c r="O675" i="1" s="1"/>
  <c r="N676" i="1"/>
  <c r="O676" i="1" s="1"/>
  <c r="N677" i="1"/>
  <c r="O677" i="1" s="1"/>
  <c r="N678" i="1"/>
  <c r="O678" i="1" s="1"/>
  <c r="N679" i="1"/>
  <c r="O679" i="1" s="1"/>
  <c r="N680" i="1"/>
  <c r="O680" i="1" s="1"/>
  <c r="N681" i="1"/>
  <c r="O681" i="1" s="1"/>
  <c r="N694" i="1"/>
  <c r="O694" i="1" s="1"/>
  <c r="N695" i="1"/>
  <c r="O695" i="1" s="1"/>
  <c r="N696" i="1"/>
  <c r="O696" i="1" s="1"/>
  <c r="N697" i="1"/>
  <c r="O697" i="1" s="1"/>
  <c r="N698" i="1"/>
  <c r="O698" i="1" s="1"/>
  <c r="N701" i="1"/>
  <c r="O701" i="1" s="1"/>
  <c r="N703" i="1"/>
  <c r="O703" i="1" s="1"/>
  <c r="N704" i="1"/>
  <c r="O704" i="1" s="1"/>
  <c r="N705" i="1"/>
  <c r="O705" i="1" s="1"/>
  <c r="N722" i="1"/>
  <c r="O722" i="1" s="1"/>
  <c r="N727" i="1"/>
  <c r="O727" i="1" s="1"/>
  <c r="N728" i="1"/>
  <c r="O728" i="1" s="1"/>
  <c r="N729" i="1"/>
  <c r="O729" i="1" s="1"/>
  <c r="N730" i="1"/>
  <c r="O730" i="1" s="1"/>
  <c r="N734" i="1"/>
  <c r="O734" i="1" s="1"/>
  <c r="N735" i="1"/>
  <c r="O735" i="1" s="1"/>
  <c r="N738" i="1"/>
  <c r="O738" i="1" s="1"/>
  <c r="N742" i="1"/>
  <c r="O742" i="1" s="1"/>
  <c r="N747" i="1"/>
  <c r="O747" i="1" s="1"/>
  <c r="N748" i="1"/>
  <c r="O748" i="1" s="1"/>
  <c r="N749" i="1"/>
  <c r="O749" i="1" s="1"/>
  <c r="N750" i="1"/>
  <c r="O750" i="1" s="1"/>
  <c r="N751" i="1"/>
  <c r="O751" i="1" s="1"/>
  <c r="N752" i="1"/>
  <c r="O752" i="1" s="1"/>
  <c r="N753" i="1"/>
  <c r="O753" i="1" s="1"/>
  <c r="N754" i="1"/>
  <c r="O754" i="1" s="1"/>
  <c r="N760" i="1"/>
  <c r="O760" i="1" s="1"/>
  <c r="N765" i="1"/>
  <c r="O765" i="1" s="1"/>
  <c r="N766" i="1"/>
  <c r="O766" i="1" s="1"/>
  <c r="N767" i="1"/>
  <c r="O767" i="1" s="1"/>
  <c r="N773" i="1"/>
  <c r="O773" i="1" s="1"/>
  <c r="N774" i="1"/>
  <c r="O774" i="1" s="1"/>
  <c r="N776" i="1"/>
  <c r="O776" i="1" s="1"/>
  <c r="N789" i="1"/>
  <c r="O789" i="1" s="1"/>
  <c r="N792" i="1"/>
  <c r="O792" i="1" s="1"/>
  <c r="N793" i="1"/>
  <c r="O793" i="1" s="1"/>
  <c r="N794" i="1"/>
  <c r="O794" i="1" s="1"/>
  <c r="N795" i="1"/>
  <c r="O795" i="1" s="1"/>
  <c r="N796" i="1"/>
  <c r="O796" i="1" s="1"/>
  <c r="N797" i="1"/>
  <c r="O797" i="1" s="1"/>
  <c r="N798" i="1"/>
  <c r="O798" i="1" s="1"/>
  <c r="N799" i="1"/>
  <c r="O799" i="1" s="1"/>
  <c r="N800" i="1"/>
  <c r="O800" i="1" s="1"/>
  <c r="N801" i="1"/>
  <c r="O801" i="1" s="1"/>
  <c r="N802" i="1"/>
  <c r="O802" i="1" s="1"/>
  <c r="N803" i="1"/>
  <c r="O803" i="1" s="1"/>
  <c r="N804" i="1"/>
  <c r="O804" i="1" s="1"/>
  <c r="N805" i="1"/>
  <c r="O805" i="1" s="1"/>
  <c r="N806" i="1"/>
  <c r="O806" i="1" s="1"/>
  <c r="N807" i="1"/>
  <c r="O807" i="1" s="1"/>
  <c r="N808" i="1"/>
  <c r="O808" i="1" s="1"/>
  <c r="N809" i="1"/>
  <c r="O809" i="1" s="1"/>
  <c r="N810" i="1"/>
  <c r="O810" i="1" s="1"/>
  <c r="N15" i="1"/>
  <c r="O15" i="1" s="1"/>
  <c r="N18" i="1"/>
  <c r="O18" i="1" s="1"/>
  <c r="N19" i="1"/>
  <c r="O19" i="1" s="1"/>
  <c r="N20" i="1"/>
  <c r="O20" i="1" s="1"/>
  <c r="N21" i="1"/>
  <c r="O21" i="1" s="1"/>
  <c r="N27" i="1"/>
  <c r="O27" i="1" s="1"/>
  <c r="N29" i="1"/>
  <c r="O29" i="1" s="1"/>
  <c r="N35" i="1"/>
  <c r="O35" i="1" s="1"/>
  <c r="N36" i="1"/>
  <c r="O36" i="1" s="1"/>
  <c r="N37" i="1"/>
  <c r="O37" i="1" s="1"/>
  <c r="N44" i="1"/>
  <c r="O44" i="1" s="1"/>
  <c r="N62" i="1"/>
  <c r="O62" i="1" s="1"/>
  <c r="N63" i="1"/>
  <c r="O63" i="1" s="1"/>
  <c r="N68" i="1"/>
  <c r="O68" i="1" s="1"/>
  <c r="N69" i="1"/>
  <c r="O69" i="1" s="1"/>
  <c r="N70" i="1"/>
  <c r="O70" i="1" s="1"/>
  <c r="N71" i="1"/>
  <c r="O71" i="1" s="1"/>
  <c r="N81" i="1"/>
  <c r="O81" i="1" s="1"/>
  <c r="N101" i="1"/>
  <c r="O101" i="1" s="1"/>
  <c r="N102" i="1"/>
  <c r="O102" i="1" s="1"/>
  <c r="N104" i="1"/>
  <c r="O104" i="1" s="1"/>
  <c r="M10" i="12" l="1"/>
  <c r="K10" i="12"/>
  <c r="I10" i="12"/>
  <c r="H10" i="12"/>
  <c r="G10" i="12"/>
  <c r="L8" i="12"/>
  <c r="J8" i="12"/>
  <c r="J10" i="12" s="1"/>
  <c r="N8" i="12" l="1"/>
  <c r="O8" i="12" s="1"/>
  <c r="O10" i="12" s="1"/>
  <c r="N10" i="12"/>
  <c r="L10" i="12"/>
  <c r="M32" i="9"/>
  <c r="M9" i="7"/>
  <c r="M89" i="7"/>
  <c r="M62" i="9" l="1"/>
  <c r="M17" i="9"/>
  <c r="M13" i="9"/>
  <c r="N60" i="9"/>
  <c r="O60" i="9" s="1"/>
  <c r="J60" i="9"/>
  <c r="J61" i="9"/>
  <c r="N61" i="9" s="1"/>
  <c r="O61" i="9" s="1"/>
  <c r="J62" i="9"/>
  <c r="J54" i="9"/>
  <c r="N54" i="9" s="1"/>
  <c r="O54" i="9" s="1"/>
  <c r="J27" i="9"/>
  <c r="N27" i="9" s="1"/>
  <c r="J17" i="9"/>
  <c r="N17" i="9" s="1"/>
  <c r="O17" i="9" s="1"/>
  <c r="J16" i="9"/>
  <c r="N16" i="9" s="1"/>
  <c r="O16" i="9" s="1"/>
  <c r="K65" i="9"/>
  <c r="G65" i="9"/>
  <c r="N62" i="9" l="1"/>
  <c r="J15" i="8"/>
  <c r="J40" i="8"/>
  <c r="I64" i="8"/>
  <c r="J64" i="8" s="1"/>
  <c r="L59" i="9" l="1"/>
  <c r="J59" i="9"/>
  <c r="H65" i="9"/>
  <c r="L64" i="8"/>
  <c r="N64" i="8" s="1"/>
  <c r="O64" i="8" s="1"/>
  <c r="G77" i="8"/>
  <c r="K11" i="10"/>
  <c r="N59" i="9" l="1"/>
  <c r="I21" i="8"/>
  <c r="O59" i="9" l="1"/>
  <c r="J21" i="8"/>
  <c r="L21" i="8"/>
  <c r="J46" i="7"/>
  <c r="L46" i="7"/>
  <c r="L48" i="10"/>
  <c r="K48" i="10"/>
  <c r="J48" i="10"/>
  <c r="I48" i="10"/>
  <c r="H48" i="10"/>
  <c r="G48" i="10"/>
  <c r="F48" i="10"/>
  <c r="N46" i="10"/>
  <c r="O46" i="10" s="1"/>
  <c r="N45" i="10"/>
  <c r="O45" i="10" s="1"/>
  <c r="M44" i="10"/>
  <c r="N44" i="10" s="1"/>
  <c r="O44" i="10" s="1"/>
  <c r="M43" i="10"/>
  <c r="N43" i="10" s="1"/>
  <c r="H11" i="10"/>
  <c r="G11" i="10"/>
  <c r="I9" i="10"/>
  <c r="J9" i="10" s="1"/>
  <c r="I8" i="10"/>
  <c r="L8" i="10" s="1"/>
  <c r="N21" i="8" l="1"/>
  <c r="O21" i="8" s="1"/>
  <c r="N46" i="7"/>
  <c r="O46" i="7" s="1"/>
  <c r="G51" i="10"/>
  <c r="L9" i="10"/>
  <c r="N9" i="10" s="1"/>
  <c r="O9" i="10" s="1"/>
  <c r="J8" i="10"/>
  <c r="N8" i="10" s="1"/>
  <c r="H51" i="10"/>
  <c r="M11" i="10"/>
  <c r="O43" i="10"/>
  <c r="O48" i="10" s="1"/>
  <c r="N48" i="10"/>
  <c r="I11" i="10"/>
  <c r="I51" i="10" s="1"/>
  <c r="M48" i="10"/>
  <c r="L57" i="9"/>
  <c r="I56" i="9"/>
  <c r="L56" i="9" s="1"/>
  <c r="M55" i="9"/>
  <c r="I55" i="9"/>
  <c r="J55" i="9" s="1"/>
  <c r="M53" i="9"/>
  <c r="I53" i="9"/>
  <c r="L53" i="9" s="1"/>
  <c r="I52" i="9"/>
  <c r="L52" i="9" s="1"/>
  <c r="M51" i="9"/>
  <c r="I51" i="9"/>
  <c r="L51" i="9" s="1"/>
  <c r="M50" i="9"/>
  <c r="I50" i="9"/>
  <c r="L50" i="9" s="1"/>
  <c r="M49" i="9"/>
  <c r="I49" i="9"/>
  <c r="L49" i="9" s="1"/>
  <c r="I48" i="9"/>
  <c r="J48" i="9" s="1"/>
  <c r="M47" i="9"/>
  <c r="I47" i="9"/>
  <c r="L47" i="9" s="1"/>
  <c r="M46" i="9"/>
  <c r="I46" i="9"/>
  <c r="L46" i="9" s="1"/>
  <c r="M45" i="9"/>
  <c r="I45" i="9"/>
  <c r="J45" i="9" s="1"/>
  <c r="I44" i="9"/>
  <c r="L44" i="9" s="1"/>
  <c r="M43" i="9"/>
  <c r="I43" i="9"/>
  <c r="J43" i="9" s="1"/>
  <c r="I42" i="9"/>
  <c r="J42" i="9" s="1"/>
  <c r="I41" i="9"/>
  <c r="J41" i="9" s="1"/>
  <c r="I40" i="9"/>
  <c r="L40" i="9" s="1"/>
  <c r="I39" i="9"/>
  <c r="J39" i="9" s="1"/>
  <c r="M38" i="9"/>
  <c r="I38" i="9"/>
  <c r="M37" i="9"/>
  <c r="I37" i="9"/>
  <c r="L37" i="9" s="1"/>
  <c r="M36" i="9"/>
  <c r="I36" i="9"/>
  <c r="L36" i="9" s="1"/>
  <c r="I35" i="9"/>
  <c r="J35" i="9" s="1"/>
  <c r="M34" i="9"/>
  <c r="I34" i="9"/>
  <c r="L34" i="9" s="1"/>
  <c r="I33" i="9"/>
  <c r="L33" i="9" s="1"/>
  <c r="I32" i="9"/>
  <c r="L32" i="9" s="1"/>
  <c r="M31" i="9"/>
  <c r="I31" i="9"/>
  <c r="I30" i="9"/>
  <c r="L30" i="9" s="1"/>
  <c r="M29" i="9"/>
  <c r="I29" i="9"/>
  <c r="J29" i="9" s="1"/>
  <c r="M26" i="9"/>
  <c r="I26" i="9"/>
  <c r="L26" i="9" s="1"/>
  <c r="M25" i="9"/>
  <c r="I25" i="9"/>
  <c r="J25" i="9" s="1"/>
  <c r="I24" i="9"/>
  <c r="L24" i="9" s="1"/>
  <c r="M23" i="9"/>
  <c r="I23" i="9"/>
  <c r="J23" i="9" s="1"/>
  <c r="M22" i="9"/>
  <c r="I22" i="9"/>
  <c r="L22" i="9" s="1"/>
  <c r="M21" i="9"/>
  <c r="I21" i="9"/>
  <c r="J21" i="9" s="1"/>
  <c r="I20" i="9"/>
  <c r="L20" i="9" s="1"/>
  <c r="M19" i="9"/>
  <c r="I19" i="9"/>
  <c r="M18" i="9"/>
  <c r="I18" i="9"/>
  <c r="L18" i="9" s="1"/>
  <c r="M15" i="9"/>
  <c r="I15" i="9"/>
  <c r="M14" i="9"/>
  <c r="I14" i="9"/>
  <c r="J14" i="9" s="1"/>
  <c r="I13" i="9"/>
  <c r="L13" i="9" s="1"/>
  <c r="I12" i="9"/>
  <c r="L12" i="9" s="1"/>
  <c r="I11" i="9"/>
  <c r="J11" i="9" s="1"/>
  <c r="I10" i="9"/>
  <c r="J10" i="9" s="1"/>
  <c r="I9" i="9"/>
  <c r="J9" i="9" s="1"/>
  <c r="I8" i="9"/>
  <c r="K77" i="8"/>
  <c r="H77" i="8"/>
  <c r="I74" i="8"/>
  <c r="J74" i="8" s="1"/>
  <c r="I73" i="8"/>
  <c r="I72" i="8"/>
  <c r="I71" i="8"/>
  <c r="I70" i="8"/>
  <c r="L70" i="8" s="1"/>
  <c r="I69" i="8"/>
  <c r="L69" i="8" s="1"/>
  <c r="I68" i="8"/>
  <c r="L68" i="8" s="1"/>
  <c r="M67" i="8"/>
  <c r="I67" i="8"/>
  <c r="J67" i="8" s="1"/>
  <c r="I66" i="8"/>
  <c r="I65" i="8"/>
  <c r="I63" i="8"/>
  <c r="L63" i="8" s="1"/>
  <c r="I62" i="8"/>
  <c r="L62" i="8" s="1"/>
  <c r="I61" i="8"/>
  <c r="L61" i="8" s="1"/>
  <c r="I60" i="8"/>
  <c r="L60" i="8" s="1"/>
  <c r="I59" i="8"/>
  <c r="L59" i="8" s="1"/>
  <c r="I58" i="8"/>
  <c r="L58" i="8" s="1"/>
  <c r="M57" i="8"/>
  <c r="I57" i="8"/>
  <c r="L57" i="8" s="1"/>
  <c r="I56" i="8"/>
  <c r="L56" i="8" s="1"/>
  <c r="I55" i="8"/>
  <c r="L55" i="8" s="1"/>
  <c r="I54" i="8"/>
  <c r="L54" i="8" s="1"/>
  <c r="I53" i="8"/>
  <c r="J53" i="8" s="1"/>
  <c r="I52" i="8"/>
  <c r="L52" i="8" s="1"/>
  <c r="I51" i="8"/>
  <c r="L51" i="8" s="1"/>
  <c r="I50" i="8"/>
  <c r="L50" i="8" s="1"/>
  <c r="I49" i="8"/>
  <c r="J49" i="8" s="1"/>
  <c r="I48" i="8"/>
  <c r="J48" i="8" s="1"/>
  <c r="I47" i="8"/>
  <c r="I46" i="8"/>
  <c r="I45" i="8"/>
  <c r="L45" i="8" s="1"/>
  <c r="I44" i="8"/>
  <c r="I43" i="8"/>
  <c r="L43" i="8" s="1"/>
  <c r="I42" i="8"/>
  <c r="L42" i="8" s="1"/>
  <c r="I41" i="8"/>
  <c r="J41" i="8" s="1"/>
  <c r="L40" i="8"/>
  <c r="I39" i="8"/>
  <c r="L39" i="8" s="1"/>
  <c r="I38" i="8"/>
  <c r="J38" i="8" s="1"/>
  <c r="I37" i="8"/>
  <c r="I36" i="8"/>
  <c r="I35" i="8"/>
  <c r="L35" i="8" s="1"/>
  <c r="I34" i="8"/>
  <c r="L34" i="8" s="1"/>
  <c r="I33" i="8"/>
  <c r="I32" i="8"/>
  <c r="L32" i="8" s="1"/>
  <c r="I31" i="8"/>
  <c r="L31" i="8" s="1"/>
  <c r="I30" i="8"/>
  <c r="L30" i="8" s="1"/>
  <c r="M29" i="8"/>
  <c r="I29" i="8"/>
  <c r="L29" i="8" s="1"/>
  <c r="I28" i="8"/>
  <c r="J28" i="8" s="1"/>
  <c r="I27" i="8"/>
  <c r="L27" i="8" s="1"/>
  <c r="I26" i="8"/>
  <c r="I25" i="8"/>
  <c r="L25" i="8" s="1"/>
  <c r="I24" i="8"/>
  <c r="J24" i="8" s="1"/>
  <c r="I23" i="8"/>
  <c r="L23" i="8" s="1"/>
  <c r="I22" i="8"/>
  <c r="L22" i="8" s="1"/>
  <c r="I20" i="8"/>
  <c r="L20" i="8" s="1"/>
  <c r="I19" i="8"/>
  <c r="J19" i="8" s="1"/>
  <c r="I18" i="8"/>
  <c r="J18" i="8" s="1"/>
  <c r="I17" i="8"/>
  <c r="L16" i="8"/>
  <c r="J16" i="8"/>
  <c r="L15" i="8"/>
  <c r="I14" i="8"/>
  <c r="L14" i="8" s="1"/>
  <c r="I13" i="8"/>
  <c r="L13" i="8" s="1"/>
  <c r="I12" i="8"/>
  <c r="L12" i="8" s="1"/>
  <c r="I11" i="8"/>
  <c r="L11" i="8" s="1"/>
  <c r="I10" i="8"/>
  <c r="L10" i="8" s="1"/>
  <c r="I9" i="8"/>
  <c r="J9" i="8" s="1"/>
  <c r="I8" i="8"/>
  <c r="J8" i="8" s="1"/>
  <c r="L96" i="7"/>
  <c r="K96" i="7"/>
  <c r="J96" i="7"/>
  <c r="I96" i="7"/>
  <c r="H96" i="7"/>
  <c r="G96" i="7"/>
  <c r="F96" i="7"/>
  <c r="M93" i="7"/>
  <c r="N93" i="7" s="1"/>
  <c r="O93" i="7" s="1"/>
  <c r="N92" i="7"/>
  <c r="O92" i="7" s="1"/>
  <c r="N91" i="7"/>
  <c r="O91" i="7" s="1"/>
  <c r="N90" i="7"/>
  <c r="O90" i="7" s="1"/>
  <c r="N89" i="7"/>
  <c r="O89" i="7" s="1"/>
  <c r="K68" i="7"/>
  <c r="H68" i="7"/>
  <c r="G68" i="7"/>
  <c r="L51" i="7"/>
  <c r="L50" i="7"/>
  <c r="L45" i="7"/>
  <c r="J45" i="7"/>
  <c r="L44" i="7"/>
  <c r="J44" i="7"/>
  <c r="L43" i="7"/>
  <c r="J43" i="7"/>
  <c r="L42" i="7"/>
  <c r="J42" i="7"/>
  <c r="L41" i="7"/>
  <c r="J41" i="7"/>
  <c r="L40" i="7"/>
  <c r="L39" i="7"/>
  <c r="L38" i="7"/>
  <c r="L36" i="7"/>
  <c r="L35" i="7"/>
  <c r="M33" i="7"/>
  <c r="J33" i="7"/>
  <c r="J32" i="7"/>
  <c r="L31" i="7"/>
  <c r="J30" i="7"/>
  <c r="L29" i="7"/>
  <c r="L27" i="7"/>
  <c r="L26" i="7"/>
  <c r="L25" i="7"/>
  <c r="L23" i="7"/>
  <c r="L22" i="7"/>
  <c r="L20" i="7"/>
  <c r="J20" i="7"/>
  <c r="M19" i="7"/>
  <c r="L19" i="7"/>
  <c r="J19" i="7"/>
  <c r="L18" i="7"/>
  <c r="J18" i="7"/>
  <c r="J17" i="7"/>
  <c r="M16" i="7"/>
  <c r="L15" i="7"/>
  <c r="M14" i="7"/>
  <c r="L14" i="7"/>
  <c r="L13" i="7"/>
  <c r="J12" i="7"/>
  <c r="J11" i="7"/>
  <c r="L10" i="7"/>
  <c r="L9" i="7"/>
  <c r="M8" i="7"/>
  <c r="I8" i="7"/>
  <c r="L8" i="7" s="1"/>
  <c r="M35" i="6"/>
  <c r="K35" i="6"/>
  <c r="H35" i="6"/>
  <c r="G35" i="6"/>
  <c r="L31" i="6"/>
  <c r="N31" i="6" s="1"/>
  <c r="O31" i="6" s="1"/>
  <c r="L30" i="6"/>
  <c r="J30" i="6"/>
  <c r="J28" i="6"/>
  <c r="N28" i="6" s="1"/>
  <c r="O28" i="6" s="1"/>
  <c r="I26" i="6"/>
  <c r="L26" i="6" s="1"/>
  <c r="I25" i="6"/>
  <c r="J25" i="6" s="1"/>
  <c r="I24" i="6"/>
  <c r="I23" i="6"/>
  <c r="L23" i="6" s="1"/>
  <c r="I22" i="6"/>
  <c r="L22" i="6" s="1"/>
  <c r="I20" i="6"/>
  <c r="I19" i="6"/>
  <c r="J19" i="6" s="1"/>
  <c r="L18" i="6"/>
  <c r="J18" i="6"/>
  <c r="I16" i="6"/>
  <c r="L16" i="6" s="1"/>
  <c r="L12" i="6"/>
  <c r="N12" i="6" s="1"/>
  <c r="O12" i="6" s="1"/>
  <c r="I11" i="6"/>
  <c r="L11" i="6" s="1"/>
  <c r="I10" i="6"/>
  <c r="I9" i="6"/>
  <c r="I8" i="6"/>
  <c r="L8" i="6" s="1"/>
  <c r="M13" i="5"/>
  <c r="K13" i="5"/>
  <c r="H13" i="5"/>
  <c r="G13" i="5"/>
  <c r="I10" i="5"/>
  <c r="J10" i="5" s="1"/>
  <c r="I9" i="5"/>
  <c r="L9" i="5" s="1"/>
  <c r="I8" i="5"/>
  <c r="J38" i="9" l="1"/>
  <c r="I13" i="5"/>
  <c r="N30" i="6"/>
  <c r="O30" i="6" s="1"/>
  <c r="N18" i="6"/>
  <c r="O18" i="6" s="1"/>
  <c r="N44" i="7"/>
  <c r="O44" i="7" s="1"/>
  <c r="J15" i="9"/>
  <c r="L15" i="9"/>
  <c r="M65" i="9"/>
  <c r="L19" i="6"/>
  <c r="N19" i="6" s="1"/>
  <c r="O19" i="6" s="1"/>
  <c r="I65" i="9"/>
  <c r="L44" i="8"/>
  <c r="N44" i="8" s="1"/>
  <c r="O44" i="8" s="1"/>
  <c r="J44" i="8"/>
  <c r="I35" i="6"/>
  <c r="L25" i="6"/>
  <c r="N25" i="6" s="1"/>
  <c r="O25" i="6" s="1"/>
  <c r="J20" i="8"/>
  <c r="N20" i="8" s="1"/>
  <c r="O20" i="8" s="1"/>
  <c r="L24" i="8"/>
  <c r="N24" i="8" s="1"/>
  <c r="O24" i="8" s="1"/>
  <c r="N16" i="8"/>
  <c r="O16" i="8" s="1"/>
  <c r="J13" i="8"/>
  <c r="N13" i="8" s="1"/>
  <c r="O13" i="8" s="1"/>
  <c r="M77" i="8"/>
  <c r="J32" i="8"/>
  <c r="N32" i="8" s="1"/>
  <c r="O32" i="8" s="1"/>
  <c r="N40" i="8"/>
  <c r="O40" i="8" s="1"/>
  <c r="M68" i="7"/>
  <c r="K99" i="7"/>
  <c r="H99" i="7"/>
  <c r="G99" i="7"/>
  <c r="J14" i="7"/>
  <c r="N14" i="7" s="1"/>
  <c r="O14" i="7" s="1"/>
  <c r="J15" i="7"/>
  <c r="N15" i="7" s="1"/>
  <c r="O15" i="7" s="1"/>
  <c r="L33" i="7"/>
  <c r="N33" i="7" s="1"/>
  <c r="O33" i="7" s="1"/>
  <c r="L32" i="7"/>
  <c r="N32" i="7" s="1"/>
  <c r="O32" i="7" s="1"/>
  <c r="N43" i="7"/>
  <c r="O43" i="7" s="1"/>
  <c r="N45" i="7"/>
  <c r="O45" i="7" s="1"/>
  <c r="J51" i="7"/>
  <c r="N51" i="7" s="1"/>
  <c r="O51" i="7" s="1"/>
  <c r="N20" i="7"/>
  <c r="O20" i="7" s="1"/>
  <c r="J25" i="7"/>
  <c r="N25" i="7" s="1"/>
  <c r="O25" i="7" s="1"/>
  <c r="J27" i="7"/>
  <c r="N27" i="7" s="1"/>
  <c r="O27" i="7" s="1"/>
  <c r="J31" i="7"/>
  <c r="N31" i="7" s="1"/>
  <c r="O31" i="7" s="1"/>
  <c r="M96" i="7"/>
  <c r="L17" i="7"/>
  <c r="N17" i="7" s="1"/>
  <c r="O17" i="7" s="1"/>
  <c r="J35" i="7"/>
  <c r="N35" i="7" s="1"/>
  <c r="O35" i="7" s="1"/>
  <c r="J38" i="7"/>
  <c r="N38" i="7" s="1"/>
  <c r="O38" i="7" s="1"/>
  <c r="J40" i="7"/>
  <c r="N40" i="7" s="1"/>
  <c r="O40" i="7" s="1"/>
  <c r="J9" i="6"/>
  <c r="J22" i="6"/>
  <c r="N22" i="6" s="1"/>
  <c r="O22" i="6" s="1"/>
  <c r="J9" i="7"/>
  <c r="N9" i="7" s="1"/>
  <c r="O9" i="7" s="1"/>
  <c r="L11" i="7"/>
  <c r="N11" i="7" s="1"/>
  <c r="O11" i="7" s="1"/>
  <c r="J13" i="7"/>
  <c r="N13" i="7" s="1"/>
  <c r="O13" i="7" s="1"/>
  <c r="N19" i="7"/>
  <c r="O19" i="7" s="1"/>
  <c r="N41" i="7"/>
  <c r="O41" i="7" s="1"/>
  <c r="J50" i="7"/>
  <c r="N50" i="7" s="1"/>
  <c r="O50" i="7" s="1"/>
  <c r="L38" i="8"/>
  <c r="N38" i="8" s="1"/>
  <c r="L74" i="8"/>
  <c r="N74" i="8" s="1"/>
  <c r="O74" i="8" s="1"/>
  <c r="L9" i="6"/>
  <c r="L10" i="5"/>
  <c r="N10" i="5" s="1"/>
  <c r="O10" i="5" s="1"/>
  <c r="J11" i="6"/>
  <c r="N11" i="6" s="1"/>
  <c r="O11" i="6" s="1"/>
  <c r="J16" i="6"/>
  <c r="N16" i="6" s="1"/>
  <c r="O16" i="6" s="1"/>
  <c r="J23" i="6"/>
  <c r="N23" i="6" s="1"/>
  <c r="O23" i="6" s="1"/>
  <c r="N18" i="7"/>
  <c r="O18" i="7" s="1"/>
  <c r="J23" i="7"/>
  <c r="N23" i="7" s="1"/>
  <c r="O23" i="7" s="1"/>
  <c r="J36" i="7"/>
  <c r="N36" i="7" s="1"/>
  <c r="O36" i="7" s="1"/>
  <c r="N42" i="7"/>
  <c r="O42" i="7" s="1"/>
  <c r="M51" i="10"/>
  <c r="J11" i="10"/>
  <c r="J51" i="10" s="1"/>
  <c r="L11" i="10"/>
  <c r="L51" i="10" s="1"/>
  <c r="O8" i="10"/>
  <c r="L29" i="9"/>
  <c r="N29" i="9" s="1"/>
  <c r="O29" i="9" s="1"/>
  <c r="L10" i="9"/>
  <c r="N10" i="9" s="1"/>
  <c r="O10" i="9" s="1"/>
  <c r="L23" i="9"/>
  <c r="N23" i="9" s="1"/>
  <c r="O23" i="9" s="1"/>
  <c r="L14" i="9"/>
  <c r="N14" i="9" s="1"/>
  <c r="O14" i="9" s="1"/>
  <c r="L42" i="9"/>
  <c r="N42" i="9" s="1"/>
  <c r="O42" i="9" s="1"/>
  <c r="L38" i="9"/>
  <c r="N38" i="9" s="1"/>
  <c r="O38" i="9" s="1"/>
  <c r="J37" i="9"/>
  <c r="N37" i="9" s="1"/>
  <c r="O37" i="9" s="1"/>
  <c r="J13" i="9"/>
  <c r="N13" i="9" s="1"/>
  <c r="O13" i="9" s="1"/>
  <c r="L21" i="9"/>
  <c r="N21" i="9" s="1"/>
  <c r="O21" i="9" s="1"/>
  <c r="N15" i="9"/>
  <c r="O15" i="9" s="1"/>
  <c r="J36" i="9"/>
  <c r="N36" i="9" s="1"/>
  <c r="O36" i="9" s="1"/>
  <c r="J34" i="9"/>
  <c r="N34" i="9" s="1"/>
  <c r="O34" i="9" s="1"/>
  <c r="L39" i="9"/>
  <c r="N39" i="9" s="1"/>
  <c r="O39" i="9" s="1"/>
  <c r="L41" i="9"/>
  <c r="N41" i="9" s="1"/>
  <c r="O41" i="9" s="1"/>
  <c r="L11" i="9"/>
  <c r="N11" i="9" s="1"/>
  <c r="O11" i="9" s="1"/>
  <c r="J20" i="9"/>
  <c r="N20" i="9" s="1"/>
  <c r="O20" i="9" s="1"/>
  <c r="J22" i="9"/>
  <c r="N22" i="9" s="1"/>
  <c r="O22" i="9" s="1"/>
  <c r="L25" i="9"/>
  <c r="N25" i="9" s="1"/>
  <c r="O25" i="9" s="1"/>
  <c r="L35" i="9"/>
  <c r="N35" i="9" s="1"/>
  <c r="O35" i="9" s="1"/>
  <c r="L43" i="9"/>
  <c r="N43" i="9" s="1"/>
  <c r="O43" i="9" s="1"/>
  <c r="L45" i="9"/>
  <c r="N45" i="9" s="1"/>
  <c r="O45" i="9" s="1"/>
  <c r="L48" i="9"/>
  <c r="N48" i="9" s="1"/>
  <c r="O48" i="9" s="1"/>
  <c r="L55" i="9"/>
  <c r="N55" i="9" s="1"/>
  <c r="O55" i="9" s="1"/>
  <c r="J8" i="9"/>
  <c r="J19" i="9"/>
  <c r="J31" i="9"/>
  <c r="J58" i="9"/>
  <c r="L8" i="9"/>
  <c r="J12" i="9"/>
  <c r="N12" i="9" s="1"/>
  <c r="O12" i="9" s="1"/>
  <c r="J18" i="9"/>
  <c r="N18" i="9" s="1"/>
  <c r="O18" i="9" s="1"/>
  <c r="L19" i="9"/>
  <c r="L31" i="9"/>
  <c r="J49" i="9"/>
  <c r="N49" i="9" s="1"/>
  <c r="O49" i="9" s="1"/>
  <c r="J50" i="9"/>
  <c r="N50" i="9" s="1"/>
  <c r="O50" i="9" s="1"/>
  <c r="J52" i="9"/>
  <c r="N52" i="9" s="1"/>
  <c r="O52" i="9" s="1"/>
  <c r="L58" i="9"/>
  <c r="J26" i="9"/>
  <c r="N26" i="9" s="1"/>
  <c r="O26" i="9" s="1"/>
  <c r="J44" i="9"/>
  <c r="N44" i="9" s="1"/>
  <c r="O44" i="9" s="1"/>
  <c r="J46" i="9"/>
  <c r="N46" i="9" s="1"/>
  <c r="O46" i="9" s="1"/>
  <c r="J47" i="9"/>
  <c r="N47" i="9" s="1"/>
  <c r="O47" i="9" s="1"/>
  <c r="J56" i="9"/>
  <c r="N56" i="9" s="1"/>
  <c r="O56" i="9" s="1"/>
  <c r="L9" i="9"/>
  <c r="N9" i="9" s="1"/>
  <c r="O9" i="9" s="1"/>
  <c r="J24" i="9"/>
  <c r="N24" i="9" s="1"/>
  <c r="O24" i="9" s="1"/>
  <c r="J32" i="9"/>
  <c r="N32" i="9" s="1"/>
  <c r="O32" i="9" s="1"/>
  <c r="J33" i="9"/>
  <c r="N33" i="9" s="1"/>
  <c r="O33" i="9" s="1"/>
  <c r="J40" i="9"/>
  <c r="N40" i="9" s="1"/>
  <c r="O40" i="9" s="1"/>
  <c r="J53" i="9"/>
  <c r="N53" i="9" s="1"/>
  <c r="O53" i="9" s="1"/>
  <c r="J30" i="9"/>
  <c r="N30" i="9" s="1"/>
  <c r="O30" i="9" s="1"/>
  <c r="J51" i="9"/>
  <c r="N51" i="9" s="1"/>
  <c r="O51" i="9" s="1"/>
  <c r="J57" i="9"/>
  <c r="N57" i="9" s="1"/>
  <c r="O57" i="9" s="1"/>
  <c r="J50" i="8"/>
  <c r="N50" i="8" s="1"/>
  <c r="O50" i="8" s="1"/>
  <c r="L9" i="8"/>
  <c r="N9" i="8" s="1"/>
  <c r="O9" i="8" s="1"/>
  <c r="L41" i="8"/>
  <c r="N41" i="8" s="1"/>
  <c r="O41" i="8" s="1"/>
  <c r="J68" i="8"/>
  <c r="N68" i="8" s="1"/>
  <c r="O68" i="8" s="1"/>
  <c r="J35" i="8"/>
  <c r="N35" i="8" s="1"/>
  <c r="O35" i="8" s="1"/>
  <c r="L19" i="8"/>
  <c r="N19" i="8" s="1"/>
  <c r="O19" i="8" s="1"/>
  <c r="J60" i="8"/>
  <c r="N60" i="8" s="1"/>
  <c r="O60" i="8" s="1"/>
  <c r="L53" i="8"/>
  <c r="N53" i="8" s="1"/>
  <c r="O53" i="8" s="1"/>
  <c r="J31" i="8"/>
  <c r="N31" i="8" s="1"/>
  <c r="O31" i="8" s="1"/>
  <c r="L48" i="8"/>
  <c r="N48" i="8" s="1"/>
  <c r="O48" i="8" s="1"/>
  <c r="L18" i="8"/>
  <c r="N18" i="8" s="1"/>
  <c r="O18" i="8" s="1"/>
  <c r="J25" i="8"/>
  <c r="N25" i="8" s="1"/>
  <c r="O25" i="8" s="1"/>
  <c r="J45" i="8"/>
  <c r="N45" i="8" s="1"/>
  <c r="O45" i="8" s="1"/>
  <c r="J56" i="8"/>
  <c r="N56" i="8" s="1"/>
  <c r="O56" i="8" s="1"/>
  <c r="J52" i="8"/>
  <c r="N52" i="8" s="1"/>
  <c r="O52" i="8" s="1"/>
  <c r="J63" i="8"/>
  <c r="N63" i="8" s="1"/>
  <c r="O63" i="8" s="1"/>
  <c r="J71" i="8"/>
  <c r="L71" i="8"/>
  <c r="L8" i="8"/>
  <c r="N8" i="8" s="1"/>
  <c r="O8" i="8" s="1"/>
  <c r="J14" i="8"/>
  <c r="N14" i="8" s="1"/>
  <c r="O14" i="8" s="1"/>
  <c r="L28" i="8"/>
  <c r="N28" i="8" s="1"/>
  <c r="O28" i="8" s="1"/>
  <c r="J58" i="8"/>
  <c r="N58" i="8" s="1"/>
  <c r="O58" i="8" s="1"/>
  <c r="N15" i="8"/>
  <c r="O15" i="8" s="1"/>
  <c r="J42" i="8"/>
  <c r="N42" i="8" s="1"/>
  <c r="O42" i="8" s="1"/>
  <c r="L49" i="8"/>
  <c r="N49" i="8" s="1"/>
  <c r="O49" i="8" s="1"/>
  <c r="J59" i="8"/>
  <c r="N59" i="8" s="1"/>
  <c r="O59" i="8" s="1"/>
  <c r="L67" i="8"/>
  <c r="N67" i="8" s="1"/>
  <c r="O67" i="8" s="1"/>
  <c r="J10" i="8"/>
  <c r="N10" i="8" s="1"/>
  <c r="O10" i="8" s="1"/>
  <c r="I77" i="8"/>
  <c r="J17" i="8"/>
  <c r="J37" i="8"/>
  <c r="J47" i="8"/>
  <c r="J66" i="8"/>
  <c r="J73" i="8"/>
  <c r="J12" i="8"/>
  <c r="N12" i="8" s="1"/>
  <c r="O12" i="8" s="1"/>
  <c r="L17" i="8"/>
  <c r="J23" i="8"/>
  <c r="N23" i="8" s="1"/>
  <c r="O23" i="8" s="1"/>
  <c r="J30" i="8"/>
  <c r="N30" i="8" s="1"/>
  <c r="O30" i="8" s="1"/>
  <c r="L37" i="8"/>
  <c r="L47" i="8"/>
  <c r="L66" i="8"/>
  <c r="L73" i="8"/>
  <c r="J26" i="8"/>
  <c r="J33" i="8"/>
  <c r="J43" i="8"/>
  <c r="N43" i="8" s="1"/>
  <c r="O43" i="8" s="1"/>
  <c r="J54" i="8"/>
  <c r="N54" i="8" s="1"/>
  <c r="O54" i="8" s="1"/>
  <c r="J61" i="8"/>
  <c r="N61" i="8" s="1"/>
  <c r="O61" i="8" s="1"/>
  <c r="J69" i="8"/>
  <c r="N69" i="8" s="1"/>
  <c r="O69" i="8" s="1"/>
  <c r="L26" i="8"/>
  <c r="L33" i="8"/>
  <c r="J29" i="8"/>
  <c r="N29" i="8" s="1"/>
  <c r="O29" i="8" s="1"/>
  <c r="J36" i="8"/>
  <c r="J46" i="8"/>
  <c r="J57" i="8"/>
  <c r="N57" i="8" s="1"/>
  <c r="O57" i="8" s="1"/>
  <c r="J65" i="8"/>
  <c r="J72" i="8"/>
  <c r="J11" i="8"/>
  <c r="N11" i="8" s="1"/>
  <c r="O11" i="8" s="1"/>
  <c r="J22" i="8"/>
  <c r="N22" i="8" s="1"/>
  <c r="O22" i="8" s="1"/>
  <c r="L36" i="8"/>
  <c r="L46" i="8"/>
  <c r="J51" i="8"/>
  <c r="N51" i="8" s="1"/>
  <c r="O51" i="8" s="1"/>
  <c r="L65" i="8"/>
  <c r="L72" i="8"/>
  <c r="J27" i="8"/>
  <c r="N27" i="8" s="1"/>
  <c r="O27" i="8" s="1"/>
  <c r="J34" i="8"/>
  <c r="N34" i="8" s="1"/>
  <c r="O34" i="8" s="1"/>
  <c r="J39" i="8"/>
  <c r="N39" i="8" s="1"/>
  <c r="O39" i="8" s="1"/>
  <c r="J55" i="8"/>
  <c r="N55" i="8" s="1"/>
  <c r="O55" i="8" s="1"/>
  <c r="J62" i="8"/>
  <c r="N62" i="8" s="1"/>
  <c r="O62" i="8" s="1"/>
  <c r="J70" i="8"/>
  <c r="N70" i="8" s="1"/>
  <c r="O70" i="8" s="1"/>
  <c r="O96" i="7"/>
  <c r="J16" i="7"/>
  <c r="J21" i="7"/>
  <c r="J28" i="7"/>
  <c r="J34" i="7"/>
  <c r="N96" i="7"/>
  <c r="L16" i="7"/>
  <c r="L21" i="7"/>
  <c r="L28" i="7"/>
  <c r="L34" i="7"/>
  <c r="J26" i="7"/>
  <c r="N26" i="7" s="1"/>
  <c r="O26" i="7" s="1"/>
  <c r="J39" i="7"/>
  <c r="N39" i="7" s="1"/>
  <c r="O39" i="7" s="1"/>
  <c r="L12" i="7"/>
  <c r="N12" i="7" s="1"/>
  <c r="O12" i="7" s="1"/>
  <c r="J24" i="7"/>
  <c r="L30" i="7"/>
  <c r="N30" i="7" s="1"/>
  <c r="O30" i="7" s="1"/>
  <c r="J37" i="7"/>
  <c r="J8" i="7"/>
  <c r="J10" i="7"/>
  <c r="N10" i="7" s="1"/>
  <c r="O10" i="7" s="1"/>
  <c r="J22" i="7"/>
  <c r="N22" i="7" s="1"/>
  <c r="O22" i="7" s="1"/>
  <c r="L24" i="7"/>
  <c r="J29" i="7"/>
  <c r="N29" i="7" s="1"/>
  <c r="O29" i="7" s="1"/>
  <c r="L37" i="7"/>
  <c r="I68" i="7"/>
  <c r="I99" i="7" s="1"/>
  <c r="J20" i="6"/>
  <c r="J8" i="6"/>
  <c r="L20" i="6"/>
  <c r="J10" i="6"/>
  <c r="J24" i="6"/>
  <c r="L10" i="6"/>
  <c r="N10" i="6" s="1"/>
  <c r="O10" i="6" s="1"/>
  <c r="L24" i="6"/>
  <c r="J26" i="6"/>
  <c r="N26" i="6" s="1"/>
  <c r="O26" i="6" s="1"/>
  <c r="J8" i="5"/>
  <c r="L8" i="5"/>
  <c r="J9" i="5"/>
  <c r="N9" i="5" s="1"/>
  <c r="O9" i="5" s="1"/>
  <c r="M19" i="3"/>
  <c r="K19" i="3"/>
  <c r="H19" i="3"/>
  <c r="G19" i="3"/>
  <c r="L16" i="3"/>
  <c r="J16" i="3"/>
  <c r="N15" i="3"/>
  <c r="O15" i="3" s="1"/>
  <c r="L15" i="3"/>
  <c r="J15" i="3"/>
  <c r="L14" i="3"/>
  <c r="J14" i="3"/>
  <c r="I13" i="3"/>
  <c r="L12" i="3"/>
  <c r="J12" i="3"/>
  <c r="I11" i="3"/>
  <c r="I10" i="3"/>
  <c r="L10" i="3" s="1"/>
  <c r="N9" i="3"/>
  <c r="O9" i="3" s="1"/>
  <c r="I8" i="3"/>
  <c r="L8" i="3" s="1"/>
  <c r="O139" i="2"/>
  <c r="M139" i="2"/>
  <c r="K139" i="2"/>
  <c r="J139" i="2"/>
  <c r="I139" i="2"/>
  <c r="P138" i="2"/>
  <c r="L133" i="2"/>
  <c r="P133" i="2" s="1"/>
  <c r="Q133" i="2" s="1"/>
  <c r="L132" i="2"/>
  <c r="P132" i="2" s="1"/>
  <c r="Q132" i="2" s="1"/>
  <c r="N131" i="2"/>
  <c r="L131" i="2"/>
  <c r="N130" i="2"/>
  <c r="L130" i="2"/>
  <c r="N129" i="2"/>
  <c r="L129" i="2"/>
  <c r="N128" i="2"/>
  <c r="L128" i="2"/>
  <c r="N127" i="2"/>
  <c r="L127" i="2"/>
  <c r="N126" i="2"/>
  <c r="L126" i="2"/>
  <c r="N125" i="2"/>
  <c r="L125" i="2"/>
  <c r="N124" i="2"/>
  <c r="L124" i="2"/>
  <c r="N123" i="2"/>
  <c r="L123" i="2"/>
  <c r="N122" i="2"/>
  <c r="L122" i="2"/>
  <c r="N121" i="2"/>
  <c r="L121" i="2"/>
  <c r="N120" i="2"/>
  <c r="L120" i="2"/>
  <c r="N117" i="2"/>
  <c r="L117" i="2"/>
  <c r="N116" i="2"/>
  <c r="L116" i="2"/>
  <c r="N115" i="2"/>
  <c r="L115" i="2"/>
  <c r="N114" i="2"/>
  <c r="L114" i="2"/>
  <c r="L111" i="2"/>
  <c r="P111" i="2" s="1"/>
  <c r="Q111" i="2" s="1"/>
  <c r="N109" i="2"/>
  <c r="L109" i="2"/>
  <c r="L108" i="2"/>
  <c r="P108" i="2" s="1"/>
  <c r="Q108" i="2" s="1"/>
  <c r="L107" i="2"/>
  <c r="P107" i="2" s="1"/>
  <c r="Q107" i="2" s="1"/>
  <c r="L106" i="2"/>
  <c r="P106" i="2" s="1"/>
  <c r="Q106" i="2" s="1"/>
  <c r="N105" i="2"/>
  <c r="L105" i="2"/>
  <c r="N104" i="2"/>
  <c r="L104" i="2"/>
  <c r="N103" i="2"/>
  <c r="L103" i="2"/>
  <c r="N102" i="2"/>
  <c r="L102" i="2"/>
  <c r="N101" i="2"/>
  <c r="L101" i="2"/>
  <c r="L100" i="2"/>
  <c r="P100" i="2" s="1"/>
  <c r="Q100" i="2" s="1"/>
  <c r="L94" i="2"/>
  <c r="P94" i="2" s="1"/>
  <c r="Q94" i="2" s="1"/>
  <c r="L93" i="2"/>
  <c r="P93" i="2" s="1"/>
  <c r="Q93" i="2" s="1"/>
  <c r="L92" i="2"/>
  <c r="P92" i="2" s="1"/>
  <c r="Q92" i="2" s="1"/>
  <c r="N91" i="2"/>
  <c r="L91" i="2"/>
  <c r="L90" i="2"/>
  <c r="P90" i="2" s="1"/>
  <c r="Q90" i="2" s="1"/>
  <c r="N89" i="2"/>
  <c r="L89" i="2"/>
  <c r="N88" i="2"/>
  <c r="L88" i="2"/>
  <c r="N87" i="2"/>
  <c r="L87" i="2"/>
  <c r="N86" i="2"/>
  <c r="L86" i="2"/>
  <c r="N85" i="2"/>
  <c r="L85" i="2"/>
  <c r="N84" i="2"/>
  <c r="L84" i="2"/>
  <c r="N83" i="2"/>
  <c r="L83" i="2"/>
  <c r="L82" i="2"/>
  <c r="P82" i="2" s="1"/>
  <c r="Q82" i="2" s="1"/>
  <c r="N81" i="2"/>
  <c r="L81" i="2"/>
  <c r="N80" i="2"/>
  <c r="L80" i="2"/>
  <c r="N79" i="2"/>
  <c r="L79" i="2"/>
  <c r="N78" i="2"/>
  <c r="L78" i="2"/>
  <c r="L77" i="2"/>
  <c r="P77" i="2" s="1"/>
  <c r="Q77" i="2" s="1"/>
  <c r="N76" i="2"/>
  <c r="L76" i="2"/>
  <c r="N75" i="2"/>
  <c r="L75" i="2"/>
  <c r="N74" i="2"/>
  <c r="L74" i="2"/>
  <c r="N73" i="2"/>
  <c r="L73" i="2"/>
  <c r="N72" i="2"/>
  <c r="L72" i="2"/>
  <c r="N71" i="2"/>
  <c r="L71" i="2"/>
  <c r="N69" i="2"/>
  <c r="L69" i="2"/>
  <c r="N67" i="2"/>
  <c r="L67" i="2"/>
  <c r="N66" i="2"/>
  <c r="L66" i="2"/>
  <c r="N65" i="2"/>
  <c r="L65" i="2"/>
  <c r="L64" i="2"/>
  <c r="P64" i="2" s="1"/>
  <c r="Q64" i="2" s="1"/>
  <c r="N63" i="2"/>
  <c r="L63" i="2"/>
  <c r="N61" i="2"/>
  <c r="L61" i="2"/>
  <c r="N60" i="2"/>
  <c r="L60" i="2"/>
  <c r="N58" i="2"/>
  <c r="L58" i="2"/>
  <c r="L57" i="2"/>
  <c r="P57" i="2" s="1"/>
  <c r="Q57" i="2" s="1"/>
  <c r="L52" i="2"/>
  <c r="P52" i="2" s="1"/>
  <c r="Q52" i="2" s="1"/>
  <c r="L51" i="2"/>
  <c r="P51" i="2" s="1"/>
  <c r="Q51" i="2" s="1"/>
  <c r="L50" i="2"/>
  <c r="P50" i="2" s="1"/>
  <c r="Q50" i="2" s="1"/>
  <c r="L49" i="2"/>
  <c r="P49" i="2" s="1"/>
  <c r="Q49" i="2" s="1"/>
  <c r="L48" i="2"/>
  <c r="P48" i="2" s="1"/>
  <c r="Q48" i="2" s="1"/>
  <c r="L47" i="2"/>
  <c r="P47" i="2" s="1"/>
  <c r="Q47" i="2" s="1"/>
  <c r="N46" i="2"/>
  <c r="L46" i="2"/>
  <c r="N45" i="2"/>
  <c r="L45" i="2"/>
  <c r="N44" i="2"/>
  <c r="L44" i="2"/>
  <c r="N43" i="2"/>
  <c r="L43" i="2"/>
  <c r="N42" i="2"/>
  <c r="L42" i="2"/>
  <c r="N41" i="2"/>
  <c r="L41" i="2"/>
  <c r="N40" i="2"/>
  <c r="L40" i="2"/>
  <c r="L39" i="2"/>
  <c r="P39" i="2" s="1"/>
  <c r="Q39" i="2" s="1"/>
  <c r="L38" i="2"/>
  <c r="P38" i="2" s="1"/>
  <c r="Q38" i="2" s="1"/>
  <c r="L36" i="2"/>
  <c r="P36" i="2" s="1"/>
  <c r="Q36" i="2" s="1"/>
  <c r="N33" i="2"/>
  <c r="L33" i="2"/>
  <c r="N32" i="2"/>
  <c r="L32" i="2"/>
  <c r="N31" i="2"/>
  <c r="L31" i="2"/>
  <c r="L30" i="2"/>
  <c r="P30" i="2" s="1"/>
  <c r="Q30" i="2" s="1"/>
  <c r="L29" i="2"/>
  <c r="P29" i="2" s="1"/>
  <c r="Q29" i="2" s="1"/>
  <c r="L28" i="2"/>
  <c r="P28" i="2" s="1"/>
  <c r="Q28" i="2" s="1"/>
  <c r="L27" i="2"/>
  <c r="P27" i="2" s="1"/>
  <c r="Q27" i="2" s="1"/>
  <c r="L26" i="2"/>
  <c r="P26" i="2" s="1"/>
  <c r="Q26" i="2" s="1"/>
  <c r="N25" i="2"/>
  <c r="L25" i="2"/>
  <c r="N23" i="2"/>
  <c r="L23" i="2"/>
  <c r="L22" i="2"/>
  <c r="P22" i="2" s="1"/>
  <c r="Q22" i="2" s="1"/>
  <c r="N20" i="2"/>
  <c r="L20" i="2"/>
  <c r="N19" i="2"/>
  <c r="L19" i="2"/>
  <c r="N18" i="2"/>
  <c r="L18" i="2"/>
  <c r="N17" i="2"/>
  <c r="L17" i="2"/>
  <c r="N16" i="2"/>
  <c r="L16" i="2"/>
  <c r="N15" i="2"/>
  <c r="L15" i="2"/>
  <c r="N14" i="2"/>
  <c r="L14" i="2"/>
  <c r="N13" i="2"/>
  <c r="L13" i="2"/>
  <c r="N10" i="2"/>
  <c r="L10" i="2"/>
  <c r="L9" i="2"/>
  <c r="P9" i="2" s="1"/>
  <c r="Q9" i="2" s="1"/>
  <c r="N8" i="2"/>
  <c r="L8" i="2"/>
  <c r="M815" i="1"/>
  <c r="K815" i="1"/>
  <c r="H815" i="1"/>
  <c r="G815" i="1"/>
  <c r="L791" i="1"/>
  <c r="N791" i="1" s="1"/>
  <c r="O791" i="1" s="1"/>
  <c r="L790" i="1"/>
  <c r="N790" i="1" s="1"/>
  <c r="O790" i="1" s="1"/>
  <c r="L788" i="1"/>
  <c r="N788" i="1" s="1"/>
  <c r="O788" i="1" s="1"/>
  <c r="L787" i="1"/>
  <c r="N787" i="1" s="1"/>
  <c r="O787" i="1" s="1"/>
  <c r="L786" i="1"/>
  <c r="N786" i="1" s="1"/>
  <c r="O786" i="1" s="1"/>
  <c r="L785" i="1"/>
  <c r="J785" i="1"/>
  <c r="L784" i="1"/>
  <c r="N784" i="1" s="1"/>
  <c r="O784" i="1" s="1"/>
  <c r="L783" i="1"/>
  <c r="N783" i="1" s="1"/>
  <c r="O783" i="1" s="1"/>
  <c r="L782" i="1"/>
  <c r="N782" i="1" s="1"/>
  <c r="O782" i="1" s="1"/>
  <c r="L781" i="1"/>
  <c r="N781" i="1" s="1"/>
  <c r="O781" i="1" s="1"/>
  <c r="L780" i="1"/>
  <c r="N780" i="1" s="1"/>
  <c r="O780" i="1" s="1"/>
  <c r="L779" i="1"/>
  <c r="N779" i="1" s="1"/>
  <c r="O779" i="1" s="1"/>
  <c r="L778" i="1"/>
  <c r="J778" i="1"/>
  <c r="L777" i="1"/>
  <c r="N777" i="1" s="1"/>
  <c r="O777" i="1" s="1"/>
  <c r="L775" i="1"/>
  <c r="N775" i="1" s="1"/>
  <c r="O775" i="1" s="1"/>
  <c r="L772" i="1"/>
  <c r="N772" i="1" s="1"/>
  <c r="O772" i="1" s="1"/>
  <c r="L771" i="1"/>
  <c r="N771" i="1" s="1"/>
  <c r="O771" i="1" s="1"/>
  <c r="L770" i="1"/>
  <c r="N770" i="1" s="1"/>
  <c r="O770" i="1" s="1"/>
  <c r="L769" i="1"/>
  <c r="N769" i="1" s="1"/>
  <c r="O769" i="1" s="1"/>
  <c r="L768" i="1"/>
  <c r="N768" i="1" s="1"/>
  <c r="O768" i="1" s="1"/>
  <c r="L764" i="1"/>
  <c r="N764" i="1" s="1"/>
  <c r="O764" i="1" s="1"/>
  <c r="L763" i="1"/>
  <c r="J763" i="1"/>
  <c r="L762" i="1"/>
  <c r="J762" i="1"/>
  <c r="L761" i="1"/>
  <c r="J761" i="1"/>
  <c r="L759" i="1"/>
  <c r="N759" i="1" s="1"/>
  <c r="O759" i="1" s="1"/>
  <c r="L758" i="1"/>
  <c r="N758" i="1" s="1"/>
  <c r="O758" i="1" s="1"/>
  <c r="L757" i="1"/>
  <c r="J757" i="1"/>
  <c r="L756" i="1"/>
  <c r="J756" i="1"/>
  <c r="L755" i="1"/>
  <c r="N755" i="1" s="1"/>
  <c r="O755" i="1" s="1"/>
  <c r="L746" i="1"/>
  <c r="J746" i="1"/>
  <c r="L745" i="1"/>
  <c r="N745" i="1" s="1"/>
  <c r="O745" i="1" s="1"/>
  <c r="L744" i="1"/>
  <c r="N744" i="1" s="1"/>
  <c r="O744" i="1" s="1"/>
  <c r="L743" i="1"/>
  <c r="N743" i="1" s="1"/>
  <c r="O743" i="1" s="1"/>
  <c r="L741" i="1"/>
  <c r="J741" i="1"/>
  <c r="L740" i="1"/>
  <c r="N740" i="1" s="1"/>
  <c r="O740" i="1" s="1"/>
  <c r="L739" i="1"/>
  <c r="N739" i="1" s="1"/>
  <c r="O739" i="1" s="1"/>
  <c r="L737" i="1"/>
  <c r="N737" i="1" s="1"/>
  <c r="O737" i="1" s="1"/>
  <c r="L736" i="1"/>
  <c r="N736" i="1" s="1"/>
  <c r="O736" i="1" s="1"/>
  <c r="L733" i="1"/>
  <c r="N733" i="1" s="1"/>
  <c r="O733" i="1" s="1"/>
  <c r="L732" i="1"/>
  <c r="N732" i="1" s="1"/>
  <c r="O732" i="1" s="1"/>
  <c r="L731" i="1"/>
  <c r="N731" i="1" s="1"/>
  <c r="O731" i="1" s="1"/>
  <c r="L726" i="1"/>
  <c r="N726" i="1" s="1"/>
  <c r="O726" i="1" s="1"/>
  <c r="L725" i="1"/>
  <c r="N725" i="1" s="1"/>
  <c r="O725" i="1" s="1"/>
  <c r="L724" i="1"/>
  <c r="N724" i="1" s="1"/>
  <c r="O724" i="1" s="1"/>
  <c r="L723" i="1"/>
  <c r="N723" i="1" s="1"/>
  <c r="O723" i="1" s="1"/>
  <c r="L721" i="1"/>
  <c r="N721" i="1" s="1"/>
  <c r="O721" i="1" s="1"/>
  <c r="L720" i="1"/>
  <c r="N720" i="1" s="1"/>
  <c r="O720" i="1" s="1"/>
  <c r="L719" i="1"/>
  <c r="N719" i="1" s="1"/>
  <c r="O719" i="1" s="1"/>
  <c r="L718" i="1"/>
  <c r="N718" i="1" s="1"/>
  <c r="O718" i="1" s="1"/>
  <c r="L717" i="1"/>
  <c r="N717" i="1" s="1"/>
  <c r="O717" i="1" s="1"/>
  <c r="L716" i="1"/>
  <c r="N716" i="1" s="1"/>
  <c r="O716" i="1" s="1"/>
  <c r="L715" i="1"/>
  <c r="N715" i="1" s="1"/>
  <c r="O715" i="1" s="1"/>
  <c r="L714" i="1"/>
  <c r="N714" i="1" s="1"/>
  <c r="O714" i="1" s="1"/>
  <c r="L713" i="1"/>
  <c r="N713" i="1" s="1"/>
  <c r="O713" i="1" s="1"/>
  <c r="L712" i="1"/>
  <c r="N712" i="1" s="1"/>
  <c r="O712" i="1" s="1"/>
  <c r="L711" i="1"/>
  <c r="N711" i="1" s="1"/>
  <c r="O711" i="1" s="1"/>
  <c r="L710" i="1"/>
  <c r="N710" i="1" s="1"/>
  <c r="O710" i="1" s="1"/>
  <c r="L709" i="1"/>
  <c r="N709" i="1" s="1"/>
  <c r="O709" i="1" s="1"/>
  <c r="L708" i="1"/>
  <c r="N708" i="1" s="1"/>
  <c r="O708" i="1" s="1"/>
  <c r="L707" i="1"/>
  <c r="J707" i="1"/>
  <c r="L706" i="1"/>
  <c r="J706" i="1"/>
  <c r="N706" i="1" s="1"/>
  <c r="O706" i="1" s="1"/>
  <c r="L702" i="1"/>
  <c r="N702" i="1" s="1"/>
  <c r="O702" i="1" s="1"/>
  <c r="L700" i="1"/>
  <c r="N700" i="1" s="1"/>
  <c r="O700" i="1" s="1"/>
  <c r="L699" i="1"/>
  <c r="N699" i="1" s="1"/>
  <c r="O699" i="1" s="1"/>
  <c r="L693" i="1"/>
  <c r="N693" i="1" s="1"/>
  <c r="O693" i="1" s="1"/>
  <c r="L692" i="1"/>
  <c r="N692" i="1" s="1"/>
  <c r="O692" i="1" s="1"/>
  <c r="L690" i="1"/>
  <c r="N690" i="1" s="1"/>
  <c r="O690" i="1" s="1"/>
  <c r="L689" i="1"/>
  <c r="N689" i="1" s="1"/>
  <c r="O689" i="1" s="1"/>
  <c r="L688" i="1"/>
  <c r="J688" i="1"/>
  <c r="L687" i="1"/>
  <c r="N687" i="1" s="1"/>
  <c r="O687" i="1" s="1"/>
  <c r="L684" i="1"/>
  <c r="N684" i="1" s="1"/>
  <c r="O684" i="1" s="1"/>
  <c r="L683" i="1"/>
  <c r="N683" i="1" s="1"/>
  <c r="O683" i="1" s="1"/>
  <c r="L682" i="1"/>
  <c r="N682" i="1" s="1"/>
  <c r="O682" i="1" s="1"/>
  <c r="L659" i="1"/>
  <c r="N659" i="1" s="1"/>
  <c r="O659" i="1" s="1"/>
  <c r="L656" i="1"/>
  <c r="N656" i="1" s="1"/>
  <c r="O656" i="1" s="1"/>
  <c r="L654" i="1"/>
  <c r="N654" i="1" s="1"/>
  <c r="O654" i="1" s="1"/>
  <c r="L652" i="1"/>
  <c r="N652" i="1" s="1"/>
  <c r="O652" i="1" s="1"/>
  <c r="L650" i="1"/>
  <c r="N650" i="1" s="1"/>
  <c r="O650" i="1" s="1"/>
  <c r="L648" i="1"/>
  <c r="N648" i="1" s="1"/>
  <c r="O648" i="1" s="1"/>
  <c r="L647" i="1"/>
  <c r="N647" i="1" s="1"/>
  <c r="O647" i="1" s="1"/>
  <c r="L646" i="1"/>
  <c r="N646" i="1" s="1"/>
  <c r="O646" i="1" s="1"/>
  <c r="L645" i="1"/>
  <c r="N645" i="1" s="1"/>
  <c r="O645" i="1" s="1"/>
  <c r="L644" i="1"/>
  <c r="N644" i="1" s="1"/>
  <c r="O644" i="1" s="1"/>
  <c r="L643" i="1"/>
  <c r="N643" i="1" s="1"/>
  <c r="O643" i="1" s="1"/>
  <c r="L642" i="1"/>
  <c r="N642" i="1" s="1"/>
  <c r="O642" i="1" s="1"/>
  <c r="L641" i="1"/>
  <c r="N641" i="1" s="1"/>
  <c r="O641" i="1" s="1"/>
  <c r="L640" i="1"/>
  <c r="J640" i="1"/>
  <c r="L639" i="1"/>
  <c r="N639" i="1" s="1"/>
  <c r="O639" i="1" s="1"/>
  <c r="L638" i="1"/>
  <c r="N638" i="1" s="1"/>
  <c r="O638" i="1" s="1"/>
  <c r="L637" i="1"/>
  <c r="N637" i="1" s="1"/>
  <c r="O637" i="1" s="1"/>
  <c r="L636" i="1"/>
  <c r="N636" i="1" s="1"/>
  <c r="O636" i="1" s="1"/>
  <c r="L635" i="1"/>
  <c r="N635" i="1" s="1"/>
  <c r="O635" i="1" s="1"/>
  <c r="L633" i="1"/>
  <c r="N633" i="1" s="1"/>
  <c r="O633" i="1" s="1"/>
  <c r="L632" i="1"/>
  <c r="N632" i="1" s="1"/>
  <c r="O632" i="1" s="1"/>
  <c r="L631" i="1"/>
  <c r="N631" i="1" s="1"/>
  <c r="O631" i="1" s="1"/>
  <c r="L630" i="1"/>
  <c r="N630" i="1" s="1"/>
  <c r="O630" i="1" s="1"/>
  <c r="L629" i="1"/>
  <c r="N629" i="1" s="1"/>
  <c r="O629" i="1" s="1"/>
  <c r="L628" i="1"/>
  <c r="N628" i="1" s="1"/>
  <c r="O628" i="1" s="1"/>
  <c r="I627" i="1"/>
  <c r="L627" i="1" s="1"/>
  <c r="N627" i="1" s="1"/>
  <c r="O627" i="1" s="1"/>
  <c r="L626" i="1"/>
  <c r="N626" i="1" s="1"/>
  <c r="O626" i="1" s="1"/>
  <c r="L625" i="1"/>
  <c r="N625" i="1" s="1"/>
  <c r="O625" i="1" s="1"/>
  <c r="L624" i="1"/>
  <c r="N624" i="1" s="1"/>
  <c r="O624" i="1" s="1"/>
  <c r="L623" i="1"/>
  <c r="N623" i="1" s="1"/>
  <c r="O623" i="1" s="1"/>
  <c r="L622" i="1"/>
  <c r="N622" i="1" s="1"/>
  <c r="O622" i="1" s="1"/>
  <c r="L621" i="1"/>
  <c r="N621" i="1" s="1"/>
  <c r="O621" i="1" s="1"/>
  <c r="L620" i="1"/>
  <c r="N620" i="1" s="1"/>
  <c r="O620" i="1" s="1"/>
  <c r="L619" i="1"/>
  <c r="N619" i="1" s="1"/>
  <c r="O619" i="1" s="1"/>
  <c r="L618" i="1"/>
  <c r="N618" i="1" s="1"/>
  <c r="O618" i="1" s="1"/>
  <c r="L617" i="1"/>
  <c r="N617" i="1" s="1"/>
  <c r="O617" i="1" s="1"/>
  <c r="L616" i="1"/>
  <c r="N616" i="1" s="1"/>
  <c r="O616" i="1" s="1"/>
  <c r="L615" i="1"/>
  <c r="N615" i="1" s="1"/>
  <c r="O615" i="1" s="1"/>
  <c r="L614" i="1"/>
  <c r="N614" i="1" s="1"/>
  <c r="O614" i="1" s="1"/>
  <c r="L613" i="1"/>
  <c r="N613" i="1" s="1"/>
  <c r="O613" i="1" s="1"/>
  <c r="L612" i="1"/>
  <c r="N612" i="1" s="1"/>
  <c r="O612" i="1" s="1"/>
  <c r="L610" i="1"/>
  <c r="N610" i="1" s="1"/>
  <c r="O610" i="1" s="1"/>
  <c r="L608" i="1"/>
  <c r="N608" i="1" s="1"/>
  <c r="O608" i="1" s="1"/>
  <c r="L607" i="1"/>
  <c r="N607" i="1" s="1"/>
  <c r="O607" i="1" s="1"/>
  <c r="L606" i="1"/>
  <c r="N606" i="1" s="1"/>
  <c r="O606" i="1" s="1"/>
  <c r="L604" i="1"/>
  <c r="N604" i="1" s="1"/>
  <c r="O604" i="1" s="1"/>
  <c r="L603" i="1"/>
  <c r="N603" i="1" s="1"/>
  <c r="O603" i="1" s="1"/>
  <c r="L602" i="1"/>
  <c r="N602" i="1" s="1"/>
  <c r="O602" i="1" s="1"/>
  <c r="L601" i="1"/>
  <c r="N601" i="1" s="1"/>
  <c r="O601" i="1" s="1"/>
  <c r="L600" i="1"/>
  <c r="N600" i="1" s="1"/>
  <c r="O600" i="1" s="1"/>
  <c r="L599" i="1"/>
  <c r="N599" i="1" s="1"/>
  <c r="O599" i="1" s="1"/>
  <c r="L598" i="1"/>
  <c r="N598" i="1" s="1"/>
  <c r="O598" i="1" s="1"/>
  <c r="L597" i="1"/>
  <c r="N597" i="1" s="1"/>
  <c r="O597" i="1" s="1"/>
  <c r="L596" i="1"/>
  <c r="N596" i="1" s="1"/>
  <c r="O596" i="1" s="1"/>
  <c r="L595" i="1"/>
  <c r="N595" i="1" s="1"/>
  <c r="O595" i="1" s="1"/>
  <c r="L594" i="1"/>
  <c r="N594" i="1" s="1"/>
  <c r="O594" i="1" s="1"/>
  <c r="L588" i="1"/>
  <c r="N588" i="1" s="1"/>
  <c r="O588" i="1" s="1"/>
  <c r="L587" i="1"/>
  <c r="N587" i="1" s="1"/>
  <c r="O587" i="1" s="1"/>
  <c r="L584" i="1"/>
  <c r="N584" i="1" s="1"/>
  <c r="O584" i="1" s="1"/>
  <c r="L581" i="1"/>
  <c r="N581" i="1" s="1"/>
  <c r="O581" i="1" s="1"/>
  <c r="L579" i="1"/>
  <c r="J579" i="1"/>
  <c r="N579" i="1" s="1"/>
  <c r="O579" i="1" s="1"/>
  <c r="L577" i="1"/>
  <c r="N577" i="1" s="1"/>
  <c r="O577" i="1" s="1"/>
  <c r="L576" i="1"/>
  <c r="N576" i="1" s="1"/>
  <c r="O576" i="1" s="1"/>
  <c r="L570" i="1"/>
  <c r="N570" i="1" s="1"/>
  <c r="O570" i="1" s="1"/>
  <c r="L566" i="1"/>
  <c r="N566" i="1" s="1"/>
  <c r="O566" i="1" s="1"/>
  <c r="L564" i="1"/>
  <c r="N564" i="1" s="1"/>
  <c r="O564" i="1" s="1"/>
  <c r="L563" i="1"/>
  <c r="N563" i="1" s="1"/>
  <c r="O563" i="1" s="1"/>
  <c r="L562" i="1"/>
  <c r="N562" i="1" s="1"/>
  <c r="O562" i="1" s="1"/>
  <c r="L551" i="1"/>
  <c r="N551" i="1" s="1"/>
  <c r="O551" i="1" s="1"/>
  <c r="L550" i="1"/>
  <c r="N550" i="1" s="1"/>
  <c r="O550" i="1" s="1"/>
  <c r="L549" i="1"/>
  <c r="N549" i="1" s="1"/>
  <c r="O549" i="1" s="1"/>
  <c r="L548" i="1"/>
  <c r="N548" i="1" s="1"/>
  <c r="O548" i="1" s="1"/>
  <c r="L544" i="1"/>
  <c r="N544" i="1" s="1"/>
  <c r="O544" i="1" s="1"/>
  <c r="L543" i="1"/>
  <c r="N543" i="1" s="1"/>
  <c r="O543" i="1" s="1"/>
  <c r="L542" i="1"/>
  <c r="N542" i="1" s="1"/>
  <c r="O542" i="1" s="1"/>
  <c r="L540" i="1"/>
  <c r="N540" i="1" s="1"/>
  <c r="O540" i="1" s="1"/>
  <c r="L537" i="1"/>
  <c r="N537" i="1" s="1"/>
  <c r="O537" i="1" s="1"/>
  <c r="L536" i="1"/>
  <c r="N536" i="1" s="1"/>
  <c r="O536" i="1" s="1"/>
  <c r="L533" i="1"/>
  <c r="N533" i="1" s="1"/>
  <c r="O533" i="1" s="1"/>
  <c r="L532" i="1"/>
  <c r="N532" i="1" s="1"/>
  <c r="O532" i="1" s="1"/>
  <c r="L531" i="1"/>
  <c r="N531" i="1" s="1"/>
  <c r="O531" i="1" s="1"/>
  <c r="L527" i="1"/>
  <c r="N527" i="1" s="1"/>
  <c r="O527" i="1" s="1"/>
  <c r="L525" i="1"/>
  <c r="N525" i="1" s="1"/>
  <c r="O525" i="1" s="1"/>
  <c r="L523" i="1"/>
  <c r="N523" i="1" s="1"/>
  <c r="O523" i="1" s="1"/>
  <c r="L521" i="1"/>
  <c r="N521" i="1" s="1"/>
  <c r="O521" i="1" s="1"/>
  <c r="L520" i="1"/>
  <c r="N520" i="1" s="1"/>
  <c r="O520" i="1" s="1"/>
  <c r="L519" i="1"/>
  <c r="N519" i="1" s="1"/>
  <c r="O519" i="1" s="1"/>
  <c r="L518" i="1"/>
  <c r="N518" i="1" s="1"/>
  <c r="O518" i="1" s="1"/>
  <c r="L517" i="1"/>
  <c r="N517" i="1" s="1"/>
  <c r="O517" i="1" s="1"/>
  <c r="L516" i="1"/>
  <c r="N516" i="1" s="1"/>
  <c r="O516" i="1" s="1"/>
  <c r="L509" i="1"/>
  <c r="N509" i="1" s="1"/>
  <c r="O509" i="1" s="1"/>
  <c r="L506" i="1"/>
  <c r="N506" i="1" s="1"/>
  <c r="O506" i="1" s="1"/>
  <c r="L505" i="1"/>
  <c r="N505" i="1" s="1"/>
  <c r="O505" i="1" s="1"/>
  <c r="L504" i="1"/>
  <c r="N504" i="1" s="1"/>
  <c r="O504" i="1" s="1"/>
  <c r="L503" i="1"/>
  <c r="J503" i="1"/>
  <c r="L502" i="1"/>
  <c r="J502" i="1"/>
  <c r="L501" i="1"/>
  <c r="N501" i="1" s="1"/>
  <c r="O501" i="1" s="1"/>
  <c r="L500" i="1"/>
  <c r="N500" i="1" s="1"/>
  <c r="O500" i="1" s="1"/>
  <c r="L497" i="1"/>
  <c r="N497" i="1" s="1"/>
  <c r="O497" i="1" s="1"/>
  <c r="L496" i="1"/>
  <c r="N496" i="1" s="1"/>
  <c r="O496" i="1" s="1"/>
  <c r="L494" i="1"/>
  <c r="N494" i="1" s="1"/>
  <c r="O494" i="1" s="1"/>
  <c r="L489" i="1"/>
  <c r="N489" i="1" s="1"/>
  <c r="O489" i="1" s="1"/>
  <c r="L475" i="1"/>
  <c r="N475" i="1" s="1"/>
  <c r="O475" i="1" s="1"/>
  <c r="L471" i="1"/>
  <c r="N471" i="1" s="1"/>
  <c r="O471" i="1" s="1"/>
  <c r="L470" i="1"/>
  <c r="N470" i="1" s="1"/>
  <c r="O470" i="1" s="1"/>
  <c r="L468" i="1"/>
  <c r="N468" i="1" s="1"/>
  <c r="O468" i="1" s="1"/>
  <c r="L466" i="1"/>
  <c r="N466" i="1" s="1"/>
  <c r="O466" i="1" s="1"/>
  <c r="L463" i="1"/>
  <c r="N463" i="1" s="1"/>
  <c r="O463" i="1" s="1"/>
  <c r="L462" i="1"/>
  <c r="N462" i="1" s="1"/>
  <c r="O462" i="1" s="1"/>
  <c r="L460" i="1"/>
  <c r="N460" i="1" s="1"/>
  <c r="O460" i="1" s="1"/>
  <c r="L458" i="1"/>
  <c r="N458" i="1" s="1"/>
  <c r="O458" i="1" s="1"/>
  <c r="L456" i="1"/>
  <c r="N456" i="1" s="1"/>
  <c r="O456" i="1" s="1"/>
  <c r="L455" i="1"/>
  <c r="N455" i="1" s="1"/>
  <c r="O455" i="1" s="1"/>
  <c r="L454" i="1"/>
  <c r="N454" i="1" s="1"/>
  <c r="O454" i="1" s="1"/>
  <c r="L453" i="1"/>
  <c r="N453" i="1" s="1"/>
  <c r="O453" i="1" s="1"/>
  <c r="L452" i="1"/>
  <c r="N452" i="1" s="1"/>
  <c r="O452" i="1" s="1"/>
  <c r="L447" i="1"/>
  <c r="N447" i="1" s="1"/>
  <c r="O447" i="1" s="1"/>
  <c r="L441" i="1"/>
  <c r="N441" i="1" s="1"/>
  <c r="O441" i="1" s="1"/>
  <c r="L429" i="1"/>
  <c r="N429" i="1" s="1"/>
  <c r="O429" i="1" s="1"/>
  <c r="L428" i="1"/>
  <c r="N428" i="1" s="1"/>
  <c r="O428" i="1" s="1"/>
  <c r="L419" i="1"/>
  <c r="N419" i="1" s="1"/>
  <c r="O419" i="1" s="1"/>
  <c r="L417" i="1"/>
  <c r="N417" i="1" s="1"/>
  <c r="O417" i="1" s="1"/>
  <c r="L414" i="1"/>
  <c r="N414" i="1" s="1"/>
  <c r="O414" i="1" s="1"/>
  <c r="L413" i="1"/>
  <c r="N413" i="1" s="1"/>
  <c r="O413" i="1" s="1"/>
  <c r="L410" i="1"/>
  <c r="N410" i="1" s="1"/>
  <c r="O410" i="1" s="1"/>
  <c r="L409" i="1"/>
  <c r="N409" i="1" s="1"/>
  <c r="O409" i="1" s="1"/>
  <c r="L407" i="1"/>
  <c r="N407" i="1" s="1"/>
  <c r="O407" i="1" s="1"/>
  <c r="L406" i="1"/>
  <c r="N406" i="1" s="1"/>
  <c r="O406" i="1" s="1"/>
  <c r="L405" i="1"/>
  <c r="N405" i="1" s="1"/>
  <c r="O405" i="1" s="1"/>
  <c r="L404" i="1"/>
  <c r="N404" i="1" s="1"/>
  <c r="O404" i="1" s="1"/>
  <c r="L403" i="1"/>
  <c r="N403" i="1" s="1"/>
  <c r="O403" i="1" s="1"/>
  <c r="L400" i="1"/>
  <c r="N400" i="1" s="1"/>
  <c r="O400" i="1" s="1"/>
  <c r="L398" i="1"/>
  <c r="N398" i="1" s="1"/>
  <c r="O398" i="1" s="1"/>
  <c r="L396" i="1"/>
  <c r="N396" i="1" s="1"/>
  <c r="O396" i="1" s="1"/>
  <c r="L395" i="1"/>
  <c r="N395" i="1" s="1"/>
  <c r="O395" i="1" s="1"/>
  <c r="L392" i="1"/>
  <c r="N392" i="1" s="1"/>
  <c r="O392" i="1" s="1"/>
  <c r="L391" i="1"/>
  <c r="N391" i="1" s="1"/>
  <c r="O391" i="1" s="1"/>
  <c r="L390" i="1"/>
  <c r="N390" i="1" s="1"/>
  <c r="O390" i="1" s="1"/>
  <c r="L387" i="1"/>
  <c r="N387" i="1" s="1"/>
  <c r="O387" i="1" s="1"/>
  <c r="L382" i="1"/>
  <c r="N382" i="1" s="1"/>
  <c r="O382" i="1" s="1"/>
  <c r="L381" i="1"/>
  <c r="N381" i="1" s="1"/>
  <c r="O381" i="1" s="1"/>
  <c r="L379" i="1"/>
  <c r="N379" i="1" s="1"/>
  <c r="O379" i="1" s="1"/>
  <c r="L376" i="1"/>
  <c r="N376" i="1" s="1"/>
  <c r="O376" i="1" s="1"/>
  <c r="L375" i="1"/>
  <c r="N375" i="1" s="1"/>
  <c r="O375" i="1" s="1"/>
  <c r="L373" i="1"/>
  <c r="N373" i="1" s="1"/>
  <c r="O373" i="1" s="1"/>
  <c r="L372" i="1"/>
  <c r="N372" i="1" s="1"/>
  <c r="O372" i="1" s="1"/>
  <c r="L371" i="1"/>
  <c r="N371" i="1" s="1"/>
  <c r="O371" i="1" s="1"/>
  <c r="L370" i="1"/>
  <c r="N370" i="1" s="1"/>
  <c r="O370" i="1" s="1"/>
  <c r="L369" i="1"/>
  <c r="N369" i="1" s="1"/>
  <c r="O369" i="1" s="1"/>
  <c r="L368" i="1"/>
  <c r="N368" i="1" s="1"/>
  <c r="O368" i="1" s="1"/>
  <c r="L366" i="1"/>
  <c r="N366" i="1" s="1"/>
  <c r="O366" i="1" s="1"/>
  <c r="L364" i="1"/>
  <c r="N364" i="1" s="1"/>
  <c r="O364" i="1" s="1"/>
  <c r="L363" i="1"/>
  <c r="N363" i="1" s="1"/>
  <c r="O363" i="1" s="1"/>
  <c r="L360" i="1"/>
  <c r="N360" i="1" s="1"/>
  <c r="O360" i="1" s="1"/>
  <c r="L359" i="1"/>
  <c r="N359" i="1" s="1"/>
  <c r="O359" i="1" s="1"/>
  <c r="L357" i="1"/>
  <c r="N357" i="1" s="1"/>
  <c r="O357" i="1" s="1"/>
  <c r="L356" i="1"/>
  <c r="N356" i="1" s="1"/>
  <c r="O356" i="1" s="1"/>
  <c r="L354" i="1"/>
  <c r="N354" i="1" s="1"/>
  <c r="O354" i="1" s="1"/>
  <c r="L353" i="1"/>
  <c r="J353" i="1"/>
  <c r="L351" i="1"/>
  <c r="N351" i="1" s="1"/>
  <c r="O351" i="1" s="1"/>
  <c r="L350" i="1"/>
  <c r="N350" i="1" s="1"/>
  <c r="O350" i="1" s="1"/>
  <c r="L349" i="1"/>
  <c r="N349" i="1" s="1"/>
  <c r="O349" i="1" s="1"/>
  <c r="L348" i="1"/>
  <c r="N348" i="1" s="1"/>
  <c r="O348" i="1" s="1"/>
  <c r="L343" i="1"/>
  <c r="N343" i="1" s="1"/>
  <c r="O343" i="1" s="1"/>
  <c r="L342" i="1"/>
  <c r="N342" i="1" s="1"/>
  <c r="O342" i="1" s="1"/>
  <c r="L337" i="1"/>
  <c r="N337" i="1" s="1"/>
  <c r="O337" i="1" s="1"/>
  <c r="L333" i="1"/>
  <c r="N333" i="1" s="1"/>
  <c r="O333" i="1" s="1"/>
  <c r="L329" i="1"/>
  <c r="N329" i="1" s="1"/>
  <c r="O329" i="1" s="1"/>
  <c r="L327" i="1"/>
  <c r="N327" i="1" s="1"/>
  <c r="O327" i="1" s="1"/>
  <c r="L325" i="1"/>
  <c r="N325" i="1" s="1"/>
  <c r="O325" i="1" s="1"/>
  <c r="L324" i="1"/>
  <c r="N324" i="1" s="1"/>
  <c r="O324" i="1" s="1"/>
  <c r="L323" i="1"/>
  <c r="N323" i="1" s="1"/>
  <c r="O323" i="1" s="1"/>
  <c r="L322" i="1"/>
  <c r="N322" i="1" s="1"/>
  <c r="O322" i="1" s="1"/>
  <c r="L321" i="1"/>
  <c r="N321" i="1" s="1"/>
  <c r="O321" i="1" s="1"/>
  <c r="L320" i="1"/>
  <c r="N320" i="1" s="1"/>
  <c r="O320" i="1" s="1"/>
  <c r="L319" i="1"/>
  <c r="N319" i="1" s="1"/>
  <c r="O319" i="1" s="1"/>
  <c r="L318" i="1"/>
  <c r="N318" i="1" s="1"/>
  <c r="O318" i="1" s="1"/>
  <c r="L316" i="1"/>
  <c r="N316" i="1" s="1"/>
  <c r="O316" i="1" s="1"/>
  <c r="L315" i="1"/>
  <c r="N315" i="1" s="1"/>
  <c r="O315" i="1" s="1"/>
  <c r="L313" i="1"/>
  <c r="N313" i="1" s="1"/>
  <c r="O313" i="1" s="1"/>
  <c r="L311" i="1"/>
  <c r="N311" i="1" s="1"/>
  <c r="O311" i="1" s="1"/>
  <c r="L309" i="1"/>
  <c r="N309" i="1" s="1"/>
  <c r="O309" i="1" s="1"/>
  <c r="L308" i="1"/>
  <c r="N308" i="1" s="1"/>
  <c r="O308" i="1" s="1"/>
  <c r="L306" i="1"/>
  <c r="N306" i="1" s="1"/>
  <c r="O306" i="1" s="1"/>
  <c r="L305" i="1"/>
  <c r="N305" i="1" s="1"/>
  <c r="O305" i="1" s="1"/>
  <c r="L304" i="1"/>
  <c r="N304" i="1" s="1"/>
  <c r="O304" i="1" s="1"/>
  <c r="L302" i="1"/>
  <c r="N302" i="1" s="1"/>
  <c r="O302" i="1" s="1"/>
  <c r="L301" i="1"/>
  <c r="N301" i="1" s="1"/>
  <c r="O301" i="1" s="1"/>
  <c r="L300" i="1"/>
  <c r="N300" i="1" s="1"/>
  <c r="O300" i="1" s="1"/>
  <c r="L299" i="1"/>
  <c r="N299" i="1" s="1"/>
  <c r="O299" i="1" s="1"/>
  <c r="L298" i="1"/>
  <c r="N298" i="1" s="1"/>
  <c r="O298" i="1" s="1"/>
  <c r="L296" i="1"/>
  <c r="N296" i="1" s="1"/>
  <c r="O296" i="1" s="1"/>
  <c r="L294" i="1"/>
  <c r="N294" i="1" s="1"/>
  <c r="O294" i="1" s="1"/>
  <c r="L288" i="1"/>
  <c r="N288" i="1" s="1"/>
  <c r="O288" i="1" s="1"/>
  <c r="L287" i="1"/>
  <c r="N287" i="1" s="1"/>
  <c r="O287" i="1" s="1"/>
  <c r="L286" i="1"/>
  <c r="N286" i="1" s="1"/>
  <c r="O286" i="1" s="1"/>
  <c r="L285" i="1"/>
  <c r="N285" i="1" s="1"/>
  <c r="O285" i="1" s="1"/>
  <c r="L282" i="1"/>
  <c r="N282" i="1" s="1"/>
  <c r="O282" i="1" s="1"/>
  <c r="L281" i="1"/>
  <c r="N281" i="1" s="1"/>
  <c r="O281" i="1" s="1"/>
  <c r="L277" i="1"/>
  <c r="N277" i="1" s="1"/>
  <c r="O277" i="1" s="1"/>
  <c r="L276" i="1"/>
  <c r="N276" i="1" s="1"/>
  <c r="O276" i="1" s="1"/>
  <c r="L273" i="1"/>
  <c r="N273" i="1" s="1"/>
  <c r="O273" i="1" s="1"/>
  <c r="L266" i="1"/>
  <c r="N266" i="1" s="1"/>
  <c r="O266" i="1" s="1"/>
  <c r="L264" i="1"/>
  <c r="N264" i="1" s="1"/>
  <c r="O264" i="1" s="1"/>
  <c r="L263" i="1"/>
  <c r="N263" i="1" s="1"/>
  <c r="O263" i="1" s="1"/>
  <c r="L262" i="1"/>
  <c r="N262" i="1" s="1"/>
  <c r="O262" i="1" s="1"/>
  <c r="L259" i="1"/>
  <c r="N259" i="1" s="1"/>
  <c r="O259" i="1" s="1"/>
  <c r="L258" i="1"/>
  <c r="N258" i="1" s="1"/>
  <c r="O258" i="1" s="1"/>
  <c r="L257" i="1"/>
  <c r="N257" i="1" s="1"/>
  <c r="O257" i="1" s="1"/>
  <c r="L255" i="1"/>
  <c r="N255" i="1" s="1"/>
  <c r="O255" i="1" s="1"/>
  <c r="L254" i="1"/>
  <c r="N254" i="1" s="1"/>
  <c r="O254" i="1" s="1"/>
  <c r="L253" i="1"/>
  <c r="N253" i="1" s="1"/>
  <c r="O253" i="1" s="1"/>
  <c r="L252" i="1"/>
  <c r="N252" i="1" s="1"/>
  <c r="O252" i="1" s="1"/>
  <c r="L249" i="1"/>
  <c r="N249" i="1" s="1"/>
  <c r="O249" i="1" s="1"/>
  <c r="L248" i="1"/>
  <c r="N248" i="1" s="1"/>
  <c r="O248" i="1" s="1"/>
  <c r="L247" i="1"/>
  <c r="N247" i="1" s="1"/>
  <c r="O247" i="1" s="1"/>
  <c r="L245" i="1"/>
  <c r="N245" i="1" s="1"/>
  <c r="O245" i="1" s="1"/>
  <c r="L244" i="1"/>
  <c r="N244" i="1" s="1"/>
  <c r="O244" i="1" s="1"/>
  <c r="L243" i="1"/>
  <c r="N243" i="1" s="1"/>
  <c r="O243" i="1" s="1"/>
  <c r="L242" i="1"/>
  <c r="N242" i="1" s="1"/>
  <c r="O242" i="1" s="1"/>
  <c r="L241" i="1"/>
  <c r="N241" i="1" s="1"/>
  <c r="O241" i="1" s="1"/>
  <c r="L240" i="1"/>
  <c r="N240" i="1" s="1"/>
  <c r="O240" i="1" s="1"/>
  <c r="L238" i="1"/>
  <c r="N238" i="1" s="1"/>
  <c r="O238" i="1" s="1"/>
  <c r="L236" i="1"/>
  <c r="N236" i="1" s="1"/>
  <c r="O236" i="1" s="1"/>
  <c r="L235" i="1"/>
  <c r="N235" i="1" s="1"/>
  <c r="O235" i="1" s="1"/>
  <c r="L234" i="1"/>
  <c r="N234" i="1" s="1"/>
  <c r="O234" i="1" s="1"/>
  <c r="L233" i="1"/>
  <c r="N233" i="1" s="1"/>
  <c r="O233" i="1" s="1"/>
  <c r="L232" i="1"/>
  <c r="N232" i="1" s="1"/>
  <c r="O232" i="1" s="1"/>
  <c r="L231" i="1"/>
  <c r="N231" i="1" s="1"/>
  <c r="O231" i="1" s="1"/>
  <c r="L230" i="1"/>
  <c r="N230" i="1" s="1"/>
  <c r="O230" i="1" s="1"/>
  <c r="L227" i="1"/>
  <c r="N227" i="1" s="1"/>
  <c r="O227" i="1" s="1"/>
  <c r="L226" i="1"/>
  <c r="N226" i="1" s="1"/>
  <c r="O226" i="1" s="1"/>
  <c r="L225" i="1"/>
  <c r="N225" i="1" s="1"/>
  <c r="O225" i="1" s="1"/>
  <c r="L221" i="1"/>
  <c r="N221" i="1" s="1"/>
  <c r="O221" i="1" s="1"/>
  <c r="L220" i="1"/>
  <c r="N220" i="1" s="1"/>
  <c r="O220" i="1" s="1"/>
  <c r="L219" i="1"/>
  <c r="N219" i="1" s="1"/>
  <c r="O219" i="1" s="1"/>
  <c r="L218" i="1"/>
  <c r="N218" i="1" s="1"/>
  <c r="O218" i="1" s="1"/>
  <c r="L217" i="1"/>
  <c r="N217" i="1" s="1"/>
  <c r="O217" i="1" s="1"/>
  <c r="L216" i="1"/>
  <c r="N216" i="1" s="1"/>
  <c r="O216" i="1" s="1"/>
  <c r="L215" i="1"/>
  <c r="N215" i="1" s="1"/>
  <c r="O215" i="1" s="1"/>
  <c r="L211" i="1"/>
  <c r="N211" i="1" s="1"/>
  <c r="O211" i="1" s="1"/>
  <c r="L210" i="1"/>
  <c r="J210" i="1"/>
  <c r="L208" i="1"/>
  <c r="J208" i="1"/>
  <c r="L207" i="1"/>
  <c r="J207" i="1"/>
  <c r="L206" i="1"/>
  <c r="J206" i="1"/>
  <c r="L205" i="1"/>
  <c r="J205" i="1"/>
  <c r="L204" i="1"/>
  <c r="N204" i="1" s="1"/>
  <c r="O204" i="1" s="1"/>
  <c r="L203" i="1"/>
  <c r="N203" i="1" s="1"/>
  <c r="O203" i="1" s="1"/>
  <c r="L202" i="1"/>
  <c r="N202" i="1" s="1"/>
  <c r="O202" i="1" s="1"/>
  <c r="L201" i="1"/>
  <c r="N201" i="1" s="1"/>
  <c r="O201" i="1" s="1"/>
  <c r="L200" i="1"/>
  <c r="N200" i="1" s="1"/>
  <c r="O200" i="1" s="1"/>
  <c r="L199" i="1"/>
  <c r="N199" i="1" s="1"/>
  <c r="O199" i="1" s="1"/>
  <c r="L198" i="1"/>
  <c r="N198" i="1" s="1"/>
  <c r="O198" i="1" s="1"/>
  <c r="L197" i="1"/>
  <c r="N197" i="1" s="1"/>
  <c r="O197" i="1" s="1"/>
  <c r="L196" i="1"/>
  <c r="N196" i="1" s="1"/>
  <c r="O196" i="1" s="1"/>
  <c r="L195" i="1"/>
  <c r="N195" i="1" s="1"/>
  <c r="O195" i="1" s="1"/>
  <c r="L194" i="1"/>
  <c r="J194" i="1"/>
  <c r="L189" i="1"/>
  <c r="J189" i="1"/>
  <c r="L188" i="1"/>
  <c r="J188" i="1"/>
  <c r="L187" i="1"/>
  <c r="N187" i="1" s="1"/>
  <c r="O187" i="1" s="1"/>
  <c r="L186" i="1"/>
  <c r="J186" i="1"/>
  <c r="L185" i="1"/>
  <c r="N185" i="1" s="1"/>
  <c r="O185" i="1" s="1"/>
  <c r="L184" i="1"/>
  <c r="J184" i="1"/>
  <c r="L183" i="1"/>
  <c r="N183" i="1" s="1"/>
  <c r="O183" i="1" s="1"/>
  <c r="L182" i="1"/>
  <c r="N182" i="1" s="1"/>
  <c r="O182" i="1" s="1"/>
  <c r="L181" i="1"/>
  <c r="N181" i="1" s="1"/>
  <c r="O181" i="1" s="1"/>
  <c r="L180" i="1"/>
  <c r="N180" i="1" s="1"/>
  <c r="O180" i="1" s="1"/>
  <c r="L178" i="1"/>
  <c r="N178" i="1" s="1"/>
  <c r="O178" i="1" s="1"/>
  <c r="L175" i="1"/>
  <c r="N175" i="1" s="1"/>
  <c r="O175" i="1" s="1"/>
  <c r="L174" i="1"/>
  <c r="N174" i="1" s="1"/>
  <c r="O174" i="1" s="1"/>
  <c r="L173" i="1"/>
  <c r="N173" i="1" s="1"/>
  <c r="O173" i="1" s="1"/>
  <c r="L172" i="1"/>
  <c r="N172" i="1" s="1"/>
  <c r="O172" i="1" s="1"/>
  <c r="L171" i="1"/>
  <c r="N171" i="1" s="1"/>
  <c r="O171" i="1" s="1"/>
  <c r="L170" i="1"/>
  <c r="N170" i="1" s="1"/>
  <c r="O170" i="1" s="1"/>
  <c r="L169" i="1"/>
  <c r="N169" i="1" s="1"/>
  <c r="O169" i="1" s="1"/>
  <c r="L168" i="1"/>
  <c r="N168" i="1" s="1"/>
  <c r="O168" i="1" s="1"/>
  <c r="L167" i="1"/>
  <c r="N167" i="1" s="1"/>
  <c r="O167" i="1" s="1"/>
  <c r="L166" i="1"/>
  <c r="N166" i="1" s="1"/>
  <c r="O166" i="1" s="1"/>
  <c r="L165" i="1"/>
  <c r="N165" i="1" s="1"/>
  <c r="O165" i="1" s="1"/>
  <c r="L164" i="1"/>
  <c r="N164" i="1" s="1"/>
  <c r="O164" i="1" s="1"/>
  <c r="L163" i="1"/>
  <c r="N163" i="1" s="1"/>
  <c r="O163" i="1" s="1"/>
  <c r="L161" i="1"/>
  <c r="N161" i="1" s="1"/>
  <c r="O161" i="1" s="1"/>
  <c r="L159" i="1"/>
  <c r="N159" i="1" s="1"/>
  <c r="O159" i="1" s="1"/>
  <c r="L158" i="1"/>
  <c r="N158" i="1" s="1"/>
  <c r="O158" i="1" s="1"/>
  <c r="L157" i="1"/>
  <c r="N157" i="1" s="1"/>
  <c r="O157" i="1" s="1"/>
  <c r="L156" i="1"/>
  <c r="N156" i="1" s="1"/>
  <c r="O156" i="1" s="1"/>
  <c r="L155" i="1"/>
  <c r="N155" i="1" s="1"/>
  <c r="O155" i="1" s="1"/>
  <c r="L154" i="1"/>
  <c r="N154" i="1" s="1"/>
  <c r="O154" i="1" s="1"/>
  <c r="L153" i="1"/>
  <c r="N153" i="1" s="1"/>
  <c r="O153" i="1" s="1"/>
  <c r="L152" i="1"/>
  <c r="N152" i="1" s="1"/>
  <c r="O152" i="1" s="1"/>
  <c r="L151" i="1"/>
  <c r="N151" i="1" s="1"/>
  <c r="O151" i="1" s="1"/>
  <c r="L150" i="1"/>
  <c r="N150" i="1" s="1"/>
  <c r="O150" i="1" s="1"/>
  <c r="L149" i="1"/>
  <c r="N149" i="1" s="1"/>
  <c r="O149" i="1" s="1"/>
  <c r="L148" i="1"/>
  <c r="N148" i="1" s="1"/>
  <c r="O148" i="1" s="1"/>
  <c r="L147" i="1"/>
  <c r="N147" i="1" s="1"/>
  <c r="O147" i="1" s="1"/>
  <c r="L146" i="1"/>
  <c r="N146" i="1" s="1"/>
  <c r="O146" i="1" s="1"/>
  <c r="L145" i="1"/>
  <c r="N145" i="1" s="1"/>
  <c r="O145" i="1" s="1"/>
  <c r="L144" i="1"/>
  <c r="N144" i="1" s="1"/>
  <c r="O144" i="1" s="1"/>
  <c r="L143" i="1"/>
  <c r="N143" i="1" s="1"/>
  <c r="O143" i="1" s="1"/>
  <c r="L142" i="1"/>
  <c r="N142" i="1" s="1"/>
  <c r="O142" i="1" s="1"/>
  <c r="L141" i="1"/>
  <c r="N141" i="1" s="1"/>
  <c r="O141" i="1" s="1"/>
  <c r="L140" i="1"/>
  <c r="N140" i="1" s="1"/>
  <c r="O140" i="1" s="1"/>
  <c r="L139" i="1"/>
  <c r="N139" i="1" s="1"/>
  <c r="O139" i="1" s="1"/>
  <c r="L138" i="1"/>
  <c r="N138" i="1" s="1"/>
  <c r="O138" i="1" s="1"/>
  <c r="L136" i="1"/>
  <c r="N136" i="1" s="1"/>
  <c r="O136" i="1" s="1"/>
  <c r="L135" i="1"/>
  <c r="N135" i="1" s="1"/>
  <c r="O135" i="1" s="1"/>
  <c r="L134" i="1"/>
  <c r="N134" i="1" s="1"/>
  <c r="O134" i="1" s="1"/>
  <c r="L133" i="1"/>
  <c r="N133" i="1" s="1"/>
  <c r="O133" i="1" s="1"/>
  <c r="L132" i="1"/>
  <c r="N132" i="1" s="1"/>
  <c r="O132" i="1" s="1"/>
  <c r="L131" i="1"/>
  <c r="N131" i="1" s="1"/>
  <c r="O131" i="1" s="1"/>
  <c r="L130" i="1"/>
  <c r="N130" i="1" s="1"/>
  <c r="O130" i="1" s="1"/>
  <c r="L129" i="1"/>
  <c r="N129" i="1" s="1"/>
  <c r="O129" i="1" s="1"/>
  <c r="L128" i="1"/>
  <c r="N128" i="1" s="1"/>
  <c r="O128" i="1" s="1"/>
  <c r="L127" i="1"/>
  <c r="N127" i="1" s="1"/>
  <c r="O127" i="1" s="1"/>
  <c r="L126" i="1"/>
  <c r="N126" i="1" s="1"/>
  <c r="O126" i="1" s="1"/>
  <c r="L123" i="1"/>
  <c r="N123" i="1" s="1"/>
  <c r="O123" i="1" s="1"/>
  <c r="L122" i="1"/>
  <c r="N122" i="1" s="1"/>
  <c r="O122" i="1" s="1"/>
  <c r="L121" i="1"/>
  <c r="N121" i="1" s="1"/>
  <c r="O121" i="1" s="1"/>
  <c r="L119" i="1"/>
  <c r="N119" i="1" s="1"/>
  <c r="O119" i="1" s="1"/>
  <c r="L118" i="1"/>
  <c r="N118" i="1" s="1"/>
  <c r="O118" i="1" s="1"/>
  <c r="L117" i="1"/>
  <c r="N117" i="1" s="1"/>
  <c r="O117" i="1" s="1"/>
  <c r="L115" i="1"/>
  <c r="N115" i="1" s="1"/>
  <c r="O115" i="1" s="1"/>
  <c r="L113" i="1"/>
  <c r="N113" i="1" s="1"/>
  <c r="O113" i="1" s="1"/>
  <c r="L112" i="1"/>
  <c r="N112" i="1" s="1"/>
  <c r="O112" i="1" s="1"/>
  <c r="L111" i="1"/>
  <c r="N111" i="1" s="1"/>
  <c r="O111" i="1" s="1"/>
  <c r="L110" i="1"/>
  <c r="N110" i="1" s="1"/>
  <c r="O110" i="1" s="1"/>
  <c r="L108" i="1"/>
  <c r="J108" i="1"/>
  <c r="L107" i="1"/>
  <c r="N107" i="1" s="1"/>
  <c r="O107" i="1" s="1"/>
  <c r="L106" i="1"/>
  <c r="N106" i="1" s="1"/>
  <c r="O106" i="1" s="1"/>
  <c r="L105" i="1"/>
  <c r="N105" i="1" s="1"/>
  <c r="O105" i="1" s="1"/>
  <c r="L103" i="1"/>
  <c r="N103" i="1" s="1"/>
  <c r="O103" i="1" s="1"/>
  <c r="L100" i="1"/>
  <c r="N100" i="1" s="1"/>
  <c r="O100" i="1" s="1"/>
  <c r="L99" i="1"/>
  <c r="N99" i="1" s="1"/>
  <c r="O99" i="1" s="1"/>
  <c r="L98" i="1"/>
  <c r="N98" i="1" s="1"/>
  <c r="O98" i="1" s="1"/>
  <c r="L97" i="1"/>
  <c r="N97" i="1" s="1"/>
  <c r="O97" i="1" s="1"/>
  <c r="L96" i="1"/>
  <c r="N96" i="1" s="1"/>
  <c r="O96" i="1" s="1"/>
  <c r="L95" i="1"/>
  <c r="N95" i="1" s="1"/>
  <c r="O95" i="1" s="1"/>
  <c r="L94" i="1"/>
  <c r="N94" i="1" s="1"/>
  <c r="O94" i="1" s="1"/>
  <c r="L93" i="1"/>
  <c r="N93" i="1" s="1"/>
  <c r="O93" i="1" s="1"/>
  <c r="L92" i="1"/>
  <c r="N92" i="1" s="1"/>
  <c r="O92" i="1" s="1"/>
  <c r="L91" i="1"/>
  <c r="N91" i="1" s="1"/>
  <c r="O91" i="1" s="1"/>
  <c r="L90" i="1"/>
  <c r="N90" i="1" s="1"/>
  <c r="O90" i="1" s="1"/>
  <c r="L89" i="1"/>
  <c r="N89" i="1" s="1"/>
  <c r="O89" i="1" s="1"/>
  <c r="L88" i="1"/>
  <c r="N88" i="1" s="1"/>
  <c r="O88" i="1" s="1"/>
  <c r="L87" i="1"/>
  <c r="N87" i="1" s="1"/>
  <c r="O87" i="1" s="1"/>
  <c r="L86" i="1"/>
  <c r="N86" i="1" s="1"/>
  <c r="O86" i="1" s="1"/>
  <c r="L85" i="1"/>
  <c r="N85" i="1" s="1"/>
  <c r="O85" i="1" s="1"/>
  <c r="L84" i="1"/>
  <c r="N84" i="1" s="1"/>
  <c r="O84" i="1" s="1"/>
  <c r="L83" i="1"/>
  <c r="N83" i="1" s="1"/>
  <c r="O83" i="1" s="1"/>
  <c r="L82" i="1"/>
  <c r="N82" i="1" s="1"/>
  <c r="O82" i="1" s="1"/>
  <c r="L79" i="1"/>
  <c r="N79" i="1" s="1"/>
  <c r="O79" i="1" s="1"/>
  <c r="L78" i="1"/>
  <c r="N78" i="1" s="1"/>
  <c r="O78" i="1" s="1"/>
  <c r="L77" i="1"/>
  <c r="N77" i="1" s="1"/>
  <c r="O77" i="1" s="1"/>
  <c r="L75" i="1"/>
  <c r="N75" i="1" s="1"/>
  <c r="O75" i="1" s="1"/>
  <c r="L74" i="1"/>
  <c r="N74" i="1" s="1"/>
  <c r="O74" i="1" s="1"/>
  <c r="L73" i="1"/>
  <c r="N73" i="1" s="1"/>
  <c r="O73" i="1" s="1"/>
  <c r="L72" i="1"/>
  <c r="N72" i="1" s="1"/>
  <c r="O72" i="1" s="1"/>
  <c r="L67" i="1"/>
  <c r="N67" i="1" s="1"/>
  <c r="O67" i="1" s="1"/>
  <c r="L66" i="1"/>
  <c r="N66" i="1" s="1"/>
  <c r="O66" i="1" s="1"/>
  <c r="L65" i="1"/>
  <c r="J65" i="1"/>
  <c r="L64" i="1"/>
  <c r="L61" i="1"/>
  <c r="N61" i="1" s="1"/>
  <c r="O61" i="1" s="1"/>
  <c r="L60" i="1"/>
  <c r="N60" i="1" s="1"/>
  <c r="O60" i="1" s="1"/>
  <c r="L59" i="1"/>
  <c r="N59" i="1" s="1"/>
  <c r="O59" i="1" s="1"/>
  <c r="L58" i="1"/>
  <c r="N58" i="1" s="1"/>
  <c r="O58" i="1" s="1"/>
  <c r="L57" i="1"/>
  <c r="N57" i="1" s="1"/>
  <c r="O57" i="1" s="1"/>
  <c r="L56" i="1"/>
  <c r="N56" i="1" s="1"/>
  <c r="O56" i="1" s="1"/>
  <c r="L55" i="1"/>
  <c r="N55" i="1" s="1"/>
  <c r="O55" i="1" s="1"/>
  <c r="L54" i="1"/>
  <c r="N54" i="1" s="1"/>
  <c r="O54" i="1" s="1"/>
  <c r="L53" i="1"/>
  <c r="N53" i="1" s="1"/>
  <c r="O53" i="1" s="1"/>
  <c r="L52" i="1"/>
  <c r="N52" i="1" s="1"/>
  <c r="O52" i="1" s="1"/>
  <c r="L51" i="1"/>
  <c r="N51" i="1" s="1"/>
  <c r="O51" i="1" s="1"/>
  <c r="L50" i="1"/>
  <c r="N50" i="1" s="1"/>
  <c r="O50" i="1" s="1"/>
  <c r="L49" i="1"/>
  <c r="N49" i="1" s="1"/>
  <c r="O49" i="1" s="1"/>
  <c r="L48" i="1"/>
  <c r="N48" i="1" s="1"/>
  <c r="O48" i="1" s="1"/>
  <c r="L47" i="1"/>
  <c r="N47" i="1" s="1"/>
  <c r="O47" i="1" s="1"/>
  <c r="L46" i="1"/>
  <c r="N46" i="1" s="1"/>
  <c r="O46" i="1" s="1"/>
  <c r="L45" i="1"/>
  <c r="N45" i="1" s="1"/>
  <c r="O45" i="1" s="1"/>
  <c r="L43" i="1"/>
  <c r="N43" i="1" s="1"/>
  <c r="O43" i="1" s="1"/>
  <c r="L42" i="1"/>
  <c r="N42" i="1" s="1"/>
  <c r="O42" i="1" s="1"/>
  <c r="L41" i="1"/>
  <c r="N41" i="1" s="1"/>
  <c r="O41" i="1" s="1"/>
  <c r="L40" i="1"/>
  <c r="N40" i="1" s="1"/>
  <c r="O40" i="1" s="1"/>
  <c r="L39" i="1"/>
  <c r="N39" i="1" s="1"/>
  <c r="O39" i="1" s="1"/>
  <c r="L38" i="1"/>
  <c r="N38" i="1" s="1"/>
  <c r="O38" i="1" s="1"/>
  <c r="L34" i="1"/>
  <c r="J34" i="1"/>
  <c r="L33" i="1"/>
  <c r="J33" i="1"/>
  <c r="L32" i="1"/>
  <c r="N32" i="1" s="1"/>
  <c r="O32" i="1" s="1"/>
  <c r="L31" i="1"/>
  <c r="N31" i="1" s="1"/>
  <c r="O31" i="1" s="1"/>
  <c r="L30" i="1"/>
  <c r="N30" i="1" s="1"/>
  <c r="O30" i="1" s="1"/>
  <c r="L28" i="1"/>
  <c r="N28" i="1" s="1"/>
  <c r="O28" i="1" s="1"/>
  <c r="L26" i="1"/>
  <c r="N26" i="1" s="1"/>
  <c r="O26" i="1" s="1"/>
  <c r="L25" i="1"/>
  <c r="N25" i="1" s="1"/>
  <c r="O25" i="1" s="1"/>
  <c r="L24" i="1"/>
  <c r="N24" i="1" s="1"/>
  <c r="O24" i="1" s="1"/>
  <c r="L23" i="1"/>
  <c r="N23" i="1" s="1"/>
  <c r="O23" i="1" s="1"/>
  <c r="L22" i="1"/>
  <c r="J22" i="1"/>
  <c r="L17" i="1"/>
  <c r="J17" i="1"/>
  <c r="L16" i="1"/>
  <c r="J16" i="1"/>
  <c r="L14" i="1"/>
  <c r="J14" i="1"/>
  <c r="L13" i="1"/>
  <c r="J13" i="1"/>
  <c r="L12" i="1"/>
  <c r="J12" i="1"/>
  <c r="L11" i="1"/>
  <c r="J11" i="1"/>
  <c r="L10" i="1"/>
  <c r="J10" i="1"/>
  <c r="J9" i="1"/>
  <c r="N9" i="1" s="1"/>
  <c r="N9" i="6" l="1"/>
  <c r="O9" i="6" s="1"/>
  <c r="N14" i="3"/>
  <c r="O14" i="3" s="1"/>
  <c r="N24" i="6"/>
  <c r="O24" i="6" s="1"/>
  <c r="N20" i="6"/>
  <c r="O20" i="6" s="1"/>
  <c r="M99" i="7"/>
  <c r="N707" i="1"/>
  <c r="O707" i="1" s="1"/>
  <c r="N64" i="1"/>
  <c r="O64" i="1" s="1"/>
  <c r="N108" i="1"/>
  <c r="O108" i="1" s="1"/>
  <c r="N10" i="1"/>
  <c r="O10" i="1" s="1"/>
  <c r="N12" i="1"/>
  <c r="O12" i="1" s="1"/>
  <c r="N14" i="1"/>
  <c r="O14" i="1" s="1"/>
  <c r="N17" i="1"/>
  <c r="O17" i="1" s="1"/>
  <c r="N33" i="1"/>
  <c r="O33" i="1" s="1"/>
  <c r="N65" i="1"/>
  <c r="O65" i="1" s="1"/>
  <c r="N184" i="1"/>
  <c r="O184" i="1" s="1"/>
  <c r="N189" i="1"/>
  <c r="O189" i="1" s="1"/>
  <c r="N206" i="1"/>
  <c r="O206" i="1" s="1"/>
  <c r="N208" i="1"/>
  <c r="O208" i="1" s="1"/>
  <c r="N502" i="1"/>
  <c r="O502" i="1" s="1"/>
  <c r="N688" i="1"/>
  <c r="O688" i="1" s="1"/>
  <c r="N757" i="1"/>
  <c r="O757" i="1" s="1"/>
  <c r="N761" i="1"/>
  <c r="O761" i="1" s="1"/>
  <c r="N763" i="1"/>
  <c r="O763" i="1" s="1"/>
  <c r="N353" i="1"/>
  <c r="O353" i="1" s="1"/>
  <c r="N188" i="1"/>
  <c r="O188" i="1" s="1"/>
  <c r="N194" i="1"/>
  <c r="O194" i="1" s="1"/>
  <c r="N205" i="1"/>
  <c r="O205" i="1" s="1"/>
  <c r="N207" i="1"/>
  <c r="O207" i="1" s="1"/>
  <c r="N210" i="1"/>
  <c r="O210" i="1" s="1"/>
  <c r="N503" i="1"/>
  <c r="O503" i="1" s="1"/>
  <c r="N11" i="1"/>
  <c r="O11" i="1" s="1"/>
  <c r="N13" i="1"/>
  <c r="O13" i="1" s="1"/>
  <c r="N16" i="1"/>
  <c r="O16" i="1" s="1"/>
  <c r="N22" i="1"/>
  <c r="O22" i="1" s="1"/>
  <c r="N34" i="1"/>
  <c r="O34" i="1" s="1"/>
  <c r="N741" i="1"/>
  <c r="O741" i="1" s="1"/>
  <c r="N756" i="1"/>
  <c r="O756" i="1" s="1"/>
  <c r="N762" i="1"/>
  <c r="O762" i="1" s="1"/>
  <c r="N778" i="1"/>
  <c r="O778" i="1" s="1"/>
  <c r="N785" i="1"/>
  <c r="O785" i="1" s="1"/>
  <c r="N746" i="1"/>
  <c r="O746" i="1" s="1"/>
  <c r="N186" i="1"/>
  <c r="O186" i="1" s="1"/>
  <c r="N640" i="1"/>
  <c r="O640" i="1" s="1"/>
  <c r="P16" i="2"/>
  <c r="Q16" i="2" s="1"/>
  <c r="P31" i="2"/>
  <c r="Q31" i="2" s="1"/>
  <c r="P121" i="2"/>
  <c r="Q121" i="2" s="1"/>
  <c r="P127" i="2"/>
  <c r="Q127" i="2" s="1"/>
  <c r="J10" i="3"/>
  <c r="L13" i="5"/>
  <c r="L65" i="9"/>
  <c r="J65" i="9"/>
  <c r="N16" i="3"/>
  <c r="O16" i="3" s="1"/>
  <c r="J77" i="8"/>
  <c r="J8" i="3"/>
  <c r="N8" i="3" s="1"/>
  <c r="P104" i="2"/>
  <c r="Q104" i="2" s="1"/>
  <c r="P87" i="2"/>
  <c r="Q87" i="2" s="1"/>
  <c r="P61" i="2"/>
  <c r="Q61" i="2" s="1"/>
  <c r="P18" i="2"/>
  <c r="Q18" i="2" s="1"/>
  <c r="P76" i="2"/>
  <c r="Q76" i="2" s="1"/>
  <c r="P14" i="2"/>
  <c r="Q14" i="2" s="1"/>
  <c r="P20" i="2"/>
  <c r="Q20" i="2" s="1"/>
  <c r="P44" i="2"/>
  <c r="Q44" i="2" s="1"/>
  <c r="P65" i="2"/>
  <c r="Q65" i="2" s="1"/>
  <c r="P72" i="2"/>
  <c r="Q72" i="2" s="1"/>
  <c r="P79" i="2"/>
  <c r="Q79" i="2" s="1"/>
  <c r="P23" i="2"/>
  <c r="Q23" i="2" s="1"/>
  <c r="P69" i="2"/>
  <c r="Q69" i="2" s="1"/>
  <c r="P75" i="2"/>
  <c r="Q75" i="2" s="1"/>
  <c r="P32" i="2"/>
  <c r="Q32" i="2" s="1"/>
  <c r="P33" i="2"/>
  <c r="Q33" i="2" s="1"/>
  <c r="P84" i="2"/>
  <c r="Q84" i="2" s="1"/>
  <c r="P89" i="2"/>
  <c r="Q89" i="2" s="1"/>
  <c r="P102" i="2"/>
  <c r="Q102" i="2" s="1"/>
  <c r="P58" i="2"/>
  <c r="Q58" i="2" s="1"/>
  <c r="P66" i="2"/>
  <c r="Q66" i="2" s="1"/>
  <c r="P73" i="2"/>
  <c r="Q73" i="2" s="1"/>
  <c r="P81" i="2"/>
  <c r="Q81" i="2" s="1"/>
  <c r="P78" i="2"/>
  <c r="Q78" i="2" s="1"/>
  <c r="P115" i="2"/>
  <c r="Q115" i="2" s="1"/>
  <c r="P123" i="2"/>
  <c r="Q123" i="2" s="1"/>
  <c r="P129" i="2"/>
  <c r="Q129" i="2" s="1"/>
  <c r="P43" i="2"/>
  <c r="Q43" i="2" s="1"/>
  <c r="N139" i="2"/>
  <c r="P45" i="2"/>
  <c r="Q45" i="2" s="1"/>
  <c r="P114" i="2"/>
  <c r="Q114" i="2" s="1"/>
  <c r="P122" i="2"/>
  <c r="Q122" i="2" s="1"/>
  <c r="P128" i="2"/>
  <c r="Q128" i="2" s="1"/>
  <c r="N21" i="7"/>
  <c r="O21" i="7" s="1"/>
  <c r="N24" i="7"/>
  <c r="O24" i="7" s="1"/>
  <c r="J13" i="3"/>
  <c r="L13" i="3"/>
  <c r="P40" i="2"/>
  <c r="Q40" i="2" s="1"/>
  <c r="P42" i="2"/>
  <c r="Q42" i="2" s="1"/>
  <c r="P46" i="2"/>
  <c r="Q46" i="2" s="1"/>
  <c r="L11" i="3"/>
  <c r="J11" i="3"/>
  <c r="N11" i="3" s="1"/>
  <c r="O11" i="3" s="1"/>
  <c r="P71" i="2"/>
  <c r="Q71" i="2" s="1"/>
  <c r="N16" i="7"/>
  <c r="O16" i="7" s="1"/>
  <c r="P10" i="2"/>
  <c r="Q10" i="2" s="1"/>
  <c r="P25" i="2"/>
  <c r="Q25" i="2" s="1"/>
  <c r="P41" i="2"/>
  <c r="Q41" i="2" s="1"/>
  <c r="P67" i="2"/>
  <c r="Q67" i="2" s="1"/>
  <c r="P74" i="2"/>
  <c r="Q74" i="2" s="1"/>
  <c r="P83" i="2"/>
  <c r="Q83" i="2" s="1"/>
  <c r="P86" i="2"/>
  <c r="Q86" i="2" s="1"/>
  <c r="P91" i="2"/>
  <c r="Q91" i="2" s="1"/>
  <c r="P109" i="2"/>
  <c r="Q109" i="2" s="1"/>
  <c r="P116" i="2"/>
  <c r="Q116" i="2" s="1"/>
  <c r="P120" i="2"/>
  <c r="Q120" i="2" s="1"/>
  <c r="P124" i="2"/>
  <c r="Q124" i="2" s="1"/>
  <c r="P126" i="2"/>
  <c r="Q126" i="2" s="1"/>
  <c r="P130" i="2"/>
  <c r="Q130" i="2" s="1"/>
  <c r="L68" i="7"/>
  <c r="L99" i="7" s="1"/>
  <c r="L139" i="2"/>
  <c r="P13" i="2"/>
  <c r="Q13" i="2" s="1"/>
  <c r="P15" i="2"/>
  <c r="Q15" i="2" s="1"/>
  <c r="P17" i="2"/>
  <c r="Q17" i="2" s="1"/>
  <c r="P19" i="2"/>
  <c r="Q19" i="2" s="1"/>
  <c r="P60" i="2"/>
  <c r="Q60" i="2" s="1"/>
  <c r="P63" i="2"/>
  <c r="Q63" i="2" s="1"/>
  <c r="P80" i="2"/>
  <c r="Q80" i="2" s="1"/>
  <c r="P85" i="2"/>
  <c r="Q85" i="2" s="1"/>
  <c r="P88" i="2"/>
  <c r="Q88" i="2" s="1"/>
  <c r="P101" i="2"/>
  <c r="Q101" i="2" s="1"/>
  <c r="P103" i="2"/>
  <c r="Q103" i="2" s="1"/>
  <c r="P105" i="2"/>
  <c r="Q105" i="2" s="1"/>
  <c r="P117" i="2"/>
  <c r="Q117" i="2" s="1"/>
  <c r="P125" i="2"/>
  <c r="Q125" i="2" s="1"/>
  <c r="P131" i="2"/>
  <c r="Q131" i="2" s="1"/>
  <c r="N10" i="3"/>
  <c r="O10" i="3" s="1"/>
  <c r="N12" i="3"/>
  <c r="O12" i="3" s="1"/>
  <c r="L35" i="6"/>
  <c r="O11" i="10"/>
  <c r="O51" i="10" s="1"/>
  <c r="N11" i="10"/>
  <c r="N51" i="10" s="1"/>
  <c r="N8" i="9"/>
  <c r="N58" i="9"/>
  <c r="O58" i="9" s="1"/>
  <c r="N19" i="9"/>
  <c r="O19" i="9" s="1"/>
  <c r="N31" i="9"/>
  <c r="O31" i="9" s="1"/>
  <c r="N71" i="8"/>
  <c r="O71" i="8" s="1"/>
  <c r="N26" i="8"/>
  <c r="O26" i="8" s="1"/>
  <c r="N36" i="8"/>
  <c r="O36" i="8" s="1"/>
  <c r="N47" i="8"/>
  <c r="O47" i="8" s="1"/>
  <c r="N37" i="8"/>
  <c r="O37" i="8" s="1"/>
  <c r="N72" i="8"/>
  <c r="O72" i="8" s="1"/>
  <c r="N33" i="8"/>
  <c r="O33" i="8" s="1"/>
  <c r="N17" i="8"/>
  <c r="O17" i="8" s="1"/>
  <c r="N65" i="8"/>
  <c r="O65" i="8" s="1"/>
  <c r="N73" i="8"/>
  <c r="O73" i="8" s="1"/>
  <c r="L77" i="8"/>
  <c r="N46" i="8"/>
  <c r="O46" i="8" s="1"/>
  <c r="N66" i="8"/>
  <c r="O66" i="8" s="1"/>
  <c r="J68" i="7"/>
  <c r="J99" i="7" s="1"/>
  <c r="N8" i="7"/>
  <c r="N37" i="7"/>
  <c r="O37" i="7" s="1"/>
  <c r="N28" i="7"/>
  <c r="O28" i="7" s="1"/>
  <c r="N34" i="7"/>
  <c r="O34" i="7" s="1"/>
  <c r="J35" i="6"/>
  <c r="N8" i="6"/>
  <c r="J13" i="5"/>
  <c r="N8" i="5"/>
  <c r="L19" i="3"/>
  <c r="I19" i="3"/>
  <c r="P8" i="2"/>
  <c r="J815" i="1"/>
  <c r="I815" i="1"/>
  <c r="O9" i="1"/>
  <c r="L815" i="1"/>
  <c r="O8" i="9" l="1"/>
  <c r="O65" i="9" s="1"/>
  <c r="N65" i="9"/>
  <c r="N13" i="3"/>
  <c r="O13" i="3" s="1"/>
  <c r="J19" i="3"/>
  <c r="O815" i="1"/>
  <c r="N77" i="8"/>
  <c r="O77" i="8"/>
  <c r="O8" i="7"/>
  <c r="O68" i="7" s="1"/>
  <c r="O99" i="7" s="1"/>
  <c r="N68" i="7"/>
  <c r="N99" i="7" s="1"/>
  <c r="N35" i="6"/>
  <c r="O8" i="6"/>
  <c r="O35" i="6" s="1"/>
  <c r="N13" i="5"/>
  <c r="O8" i="5"/>
  <c r="O13" i="5" s="1"/>
  <c r="O8" i="3"/>
  <c r="P139" i="2"/>
  <c r="Q8" i="2"/>
  <c r="Q139" i="2" s="1"/>
  <c r="N815" i="1"/>
  <c r="K51" i="10"/>
  <c r="N19" i="3" l="1"/>
  <c r="O19" i="3"/>
</calcChain>
</file>

<file path=xl/sharedStrings.xml><?xml version="1.0" encoding="utf-8"?>
<sst xmlns="http://schemas.openxmlformats.org/spreadsheetml/2006/main" count="6499" uniqueCount="1518">
  <si>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</si>
  <si>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</si>
  <si>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</si>
  <si>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</si>
  <si>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</si>
  <si>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</si>
  <si>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</si>
  <si>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</si>
  <si>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</si>
  <si>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</si>
  <si>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</si>
  <si>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</si>
  <si>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</si>
  <si>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</si>
  <si>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</si>
  <si>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</si>
  <si>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</si>
  <si>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</si>
  <si>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</si>
  <si>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</si>
  <si>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</si>
  <si>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</si>
  <si>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</si>
  <si>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</si>
  <si>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</si>
  <si>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</si>
  <si>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</si>
  <si>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</si>
  <si>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</si>
  <si>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</si>
  <si>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</si>
  <si>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</si>
  <si>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</si>
  <si>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</si>
  <si>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</si>
  <si>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</si>
  <si>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</si>
  <si>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</si>
  <si>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</si>
  <si>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SECRETARIA DEL DESPACHO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</si>
  <si>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</si>
  <si>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</si>
  <si>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</si>
  <si>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</si>
  <si>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</si>
  <si>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</si>
  <si>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</si>
  <si>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</si>
  <si>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</si>
  <si>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</si>
  <si>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</si>
  <si>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</si>
  <si>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</si>
  <si>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</si>
  <si>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</si>
  <si>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</si>
  <si>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</si>
  <si>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</si>
  <si>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</si>
  <si>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</si>
  <si>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</si>
  <si>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</si>
  <si>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 xml:space="preserve">SUBDIRECCION GENERAL 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</si>
  <si>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</si>
  <si>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</si>
  <si>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</si>
  <si>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</si>
  <si>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</si>
  <si>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</si>
  <si>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</si>
  <si>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</si>
  <si>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</si>
  <si>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 xml:space="preserve">DIVISION DE RECURSOS HUMANOS 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</si>
  <si>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</si>
  <si>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</si>
  <si>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</si>
  <si>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</si>
  <si>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</si>
  <si>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</si>
  <si>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</si>
  <si>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</si>
  <si>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</si>
  <si>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</si>
  <si>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</si>
  <si>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</si>
  <si>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</si>
  <si>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</si>
  <si>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</si>
  <si>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</si>
  <si>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</si>
  <si>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</si>
  <si>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</si>
  <si>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</si>
  <si>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</si>
  <si>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</si>
  <si>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</si>
  <si>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</si>
  <si>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</si>
  <si>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</si>
  <si>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</si>
  <si>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</si>
  <si>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JOSE ALEJANDRO HERNANDEZ JIMENEZ</t>
  </si>
  <si>
    <t>MIGUEL ENRIQUE RINCON VARGAS</t>
  </si>
  <si>
    <t>MIGUEL ANGEL LOPEZ ZORRILLA</t>
  </si>
  <si>
    <t>AUXILIAR VETERINARIO</t>
  </si>
  <si>
    <t>JUDITH DAYANARA DOMINGUEZ VICTORIA</t>
  </si>
  <si>
    <t>DEPARTAMENTO ADMINISTRATIVO</t>
  </si>
  <si>
    <t>RECEPCIONISTA</t>
  </si>
  <si>
    <t>PEDRO LEONARDO EVANGELISTA HENRIQUE</t>
  </si>
  <si>
    <t>DIVISION DE SERVICIOS GENERALES</t>
  </si>
  <si>
    <t>TECNICO EN REFRIGERACION</t>
  </si>
  <si>
    <t>FAUSTO ANTONIO CASTRO PICHARDO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</si>
  <si>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</si>
  <si>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</si>
  <si>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</si>
  <si>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</si>
  <si>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</si>
  <si>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</si>
  <si>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</si>
  <si>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</si>
  <si>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</si>
  <si>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</si>
  <si>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</si>
  <si>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</si>
  <si>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</si>
  <si>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</si>
  <si>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</si>
  <si>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</si>
  <si>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MARIA JIMENEZ R.</t>
  </si>
  <si>
    <t>ROSA FELIZ MONTERO</t>
  </si>
  <si>
    <t>ISABEL SEVERINO</t>
  </si>
  <si>
    <t>PAOLA DE LOS SANTOS HENRIQUEZ</t>
  </si>
  <si>
    <t>GELTRUDIZ ESPINAL</t>
  </si>
  <si>
    <t>CLARA LUZ MAGALLANES ROMERO</t>
  </si>
  <si>
    <t>ELIZABETH MARTINEZ CRUZ</t>
  </si>
  <si>
    <t>JOSE MIGUEL CANELO QUIROZ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</si>
  <si>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</si>
  <si>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</si>
  <si>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</si>
  <si>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</si>
  <si>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</si>
  <si>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</si>
  <si>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</si>
  <si>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</si>
  <si>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</si>
  <si>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</si>
  <si>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</si>
  <si>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</si>
  <si>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</si>
  <si>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</si>
  <si>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</si>
  <si>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</si>
  <si>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</si>
  <si>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</si>
  <si>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</si>
  <si>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</si>
  <si>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</si>
  <si>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</si>
  <si>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</si>
  <si>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</si>
  <si>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</si>
  <si>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</si>
  <si>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</si>
  <si>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</si>
  <si>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</si>
  <si>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</si>
  <si>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</si>
  <si>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</si>
  <si>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</si>
  <si>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</si>
  <si>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</si>
  <si>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</si>
  <si>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</si>
  <si>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</si>
  <si>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</si>
  <si>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</si>
  <si>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</si>
  <si>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</si>
  <si>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</si>
  <si>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</si>
  <si>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</si>
  <si>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</si>
  <si>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</si>
  <si>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</si>
  <si>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</si>
  <si>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</si>
  <si>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</si>
  <si>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</si>
  <si>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</si>
  <si>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</si>
  <si>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</si>
  <si>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</si>
  <si>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</si>
  <si>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</si>
  <si>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</si>
  <si>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</si>
  <si>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</si>
  <si>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</si>
  <si>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</si>
  <si>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</si>
  <si>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ENCARGADO DE UNIDAD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</si>
  <si>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</si>
  <si>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</si>
  <si>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</si>
  <si>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</si>
  <si>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</si>
  <si>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JOSE ALBERTO VALERIO BERNARD</t>
  </si>
  <si>
    <t>CLAUDINA MARISOL BAEZ VALERIO</t>
  </si>
  <si>
    <t>SANIDAD ANIMAL (INSPEC. DE MATADERO)</t>
  </si>
  <si>
    <t>LUDOVICA ANTONIA VASQUEZ VASQUEZ</t>
  </si>
  <si>
    <t>ANGELA FILOMENA FERRERAS RUIZ</t>
  </si>
  <si>
    <t>ROMULO ROSARIO CONTRERAS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</si>
  <si>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</si>
  <si>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</si>
  <si>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</si>
  <si>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</si>
  <si>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</si>
  <si>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</si>
  <si>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</si>
  <si>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</si>
  <si>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</si>
  <si>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</si>
  <si>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</si>
  <si>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</si>
  <si>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</si>
  <si>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CARLA YULIBETH LIRANZO FELIZ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</si>
  <si>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</si>
  <si>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</si>
  <si>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</si>
  <si>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</si>
  <si>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</si>
  <si>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</si>
  <si>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</si>
  <si>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</si>
  <si>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</si>
  <si>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</si>
  <si>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</si>
  <si>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</si>
  <si>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</si>
  <si>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</si>
  <si>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</si>
  <si>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</si>
  <si>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</si>
  <si>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</si>
  <si>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</si>
  <si>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</si>
  <si>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</si>
  <si>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</si>
  <si>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</si>
  <si>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</si>
  <si>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</si>
  <si>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</si>
  <si>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</si>
  <si>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</si>
  <si>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CLAUDIO EMILIO MEJIA MAHFUD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</si>
  <si>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</si>
  <si>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</si>
  <si>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</si>
  <si>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</si>
  <si>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</si>
  <si>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</si>
  <si>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</si>
  <si>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</si>
  <si>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</si>
  <si>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</si>
  <si>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</si>
  <si>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</si>
  <si>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BEATRIZ FORTUNATO</t>
  </si>
  <si>
    <t>ANPARO MORENO HERRERA</t>
  </si>
  <si>
    <t>ROSA JULIA HENRIQUEZ MOLINA</t>
  </si>
  <si>
    <t>COORDINADA A CONFENAGRO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</si>
  <si>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</si>
  <si>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</si>
  <si>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</si>
  <si>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</si>
  <si>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</si>
  <si>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</si>
  <si>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</si>
  <si>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</si>
  <si>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</si>
  <si>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</si>
  <si>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</si>
  <si>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</si>
  <si>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</si>
  <si>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</si>
  <si>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</si>
  <si>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MARCOS NUÑEZ RPDRIGUEZ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</si>
  <si>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</si>
  <si>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</si>
  <si>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</si>
  <si>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</si>
  <si>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</si>
  <si>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</si>
  <si>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</si>
  <si>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</si>
  <si>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</si>
  <si>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</si>
  <si>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</si>
  <si>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</si>
  <si>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</si>
  <si>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</si>
  <si>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</si>
  <si>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ENCARGADO DE DEPARTAMENTO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</si>
  <si>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</si>
  <si>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</si>
  <si>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</si>
  <si>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</si>
  <si>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</si>
  <si>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</si>
  <si>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</si>
  <si>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</si>
  <si>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</si>
  <si>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</si>
  <si>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</si>
  <si>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</si>
  <si>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</si>
  <si>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</si>
  <si>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</si>
  <si>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</si>
  <si>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</si>
  <si>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</si>
  <si>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</si>
  <si>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</si>
  <si>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</si>
  <si>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</si>
  <si>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</si>
  <si>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</si>
  <si>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</si>
  <si>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</si>
  <si>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</si>
  <si>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LAURA CAMILA ALVAREZ JAVIER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</si>
  <si>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</si>
  <si>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</si>
  <si>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</si>
  <si>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</si>
  <si>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</si>
  <si>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JOSE MIGUEL POLANCO VASQUEZ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</si>
  <si>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</si>
  <si>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</si>
  <si>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</si>
  <si>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</si>
  <si>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</si>
  <si>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</si>
  <si>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</si>
  <si>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</si>
  <si>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</si>
  <si>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</si>
  <si>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</si>
  <si>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</si>
  <si>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</si>
  <si>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</si>
  <si>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</si>
  <si>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</si>
  <si>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</si>
  <si>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VICTOR RAFAEL BORGES REYES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</si>
  <si>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</si>
  <si>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</si>
  <si>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</si>
  <si>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</si>
  <si>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</si>
  <si>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</si>
  <si>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</si>
  <si>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</si>
  <si>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MARITZA DEL C. NUNEZ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</si>
  <si>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</si>
  <si>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</si>
  <si>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</si>
  <si>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</si>
  <si>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</si>
  <si>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</si>
  <si>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</si>
  <si>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</si>
  <si>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</si>
  <si>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</si>
  <si>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</si>
  <si>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TEODORO VASQUEZ ROSARIO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</si>
  <si>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</si>
  <si>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</si>
  <si>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</si>
  <si>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</si>
  <si>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</si>
  <si>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</si>
  <si>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</si>
  <si>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</si>
  <si>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</si>
  <si>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</si>
  <si>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</si>
  <si>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</si>
  <si>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</si>
  <si>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</si>
  <si>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</si>
  <si>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</si>
  <si>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</si>
  <si>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EDUARDO ESPINAL C.</t>
  </si>
  <si>
    <t>VIRGILIO DE JS. BAEZ MENDEZ</t>
  </si>
  <si>
    <t>JOSE MANUEL BANKS VALERA</t>
  </si>
  <si>
    <t>WANDER ANTONIO HERNANDEZ RODRIGUEZ</t>
  </si>
  <si>
    <t>HENRY LUIS CASTILLO MEJIA</t>
  </si>
  <si>
    <t>LUIGIE ALEXANDER HERRERA MUESES</t>
  </si>
  <si>
    <t>CIRILO MAÑON SILVA</t>
  </si>
  <si>
    <t>JESUS MANUEL REYNOSO REYES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</si>
  <si>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</si>
  <si>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</si>
  <si>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</si>
  <si>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</si>
  <si>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</si>
  <si>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</si>
  <si>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</si>
  <si>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</si>
  <si>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</si>
  <si>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JUAN CARLOS RUIZ SANTANA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</si>
  <si>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</si>
  <si>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</si>
  <si>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</si>
  <si>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</si>
  <si>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</si>
  <si>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</si>
  <si>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PEDRO CESAR VERAS POLA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</si>
  <si>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</si>
  <si>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</si>
  <si>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</si>
  <si>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</si>
  <si>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</si>
  <si>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</si>
  <si>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</si>
  <si>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</si>
  <si>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</si>
  <si>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</si>
  <si>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</si>
  <si>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</si>
  <si>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</si>
  <si>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</si>
  <si>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</si>
  <si>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</si>
  <si>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</si>
  <si>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</si>
  <si>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</si>
  <si>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</si>
  <si>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</si>
  <si>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</si>
  <si>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</si>
  <si>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ELVIO SANTOS REYES</t>
  </si>
  <si>
    <t>RAFAEL ANTONIO CEDANO CORPORAN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</si>
  <si>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</si>
  <si>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</si>
  <si>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</si>
  <si>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</si>
  <si>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</si>
  <si>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</si>
  <si>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</si>
  <si>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</si>
  <si>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</si>
  <si>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</si>
  <si>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</si>
  <si>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</si>
  <si>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</si>
  <si>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</si>
  <si>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</si>
  <si>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</si>
  <si>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</si>
  <si>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</si>
  <si>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</si>
  <si>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</si>
  <si>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</si>
  <si>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</si>
  <si>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</si>
  <si>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</si>
  <si>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</si>
  <si>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SANTA DE LA ROSA CASTILLO</t>
  </si>
  <si>
    <t>STHEFANY SUGEILI SEPULVEDA CASTILLO</t>
  </si>
  <si>
    <t>JUAN  BAUTISTA PEREZ ROJAS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</si>
  <si>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</si>
  <si>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</si>
  <si>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</si>
  <si>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</si>
  <si>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</si>
  <si>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</si>
  <si>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</si>
  <si>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</si>
  <si>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</si>
  <si>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</si>
  <si>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</si>
  <si>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</si>
  <si>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</si>
  <si>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</si>
  <si>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</si>
  <si>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</si>
  <si>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SUB-DIRECTOR REGIONAL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</si>
  <si>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</si>
  <si>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</si>
  <si>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</si>
  <si>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</si>
  <si>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</si>
  <si>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</si>
  <si>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</si>
  <si>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</si>
  <si>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</si>
  <si>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</si>
  <si>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</si>
  <si>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</si>
  <si>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MILADY ALTAGRACIA CAMILO CHAVEZ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</si>
  <si>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</si>
  <si>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</si>
  <si>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</si>
  <si>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</si>
  <si>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</si>
  <si>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</si>
  <si>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</si>
  <si>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</si>
  <si>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</si>
  <si>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</si>
  <si>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</si>
  <si>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</si>
  <si>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</si>
  <si>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</si>
  <si>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</si>
  <si>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</si>
  <si>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</si>
  <si>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</si>
  <si>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JUAN JOSE SANCHEZ SANCHEZ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</si>
  <si>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</si>
  <si>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</si>
  <si>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</si>
  <si>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</si>
  <si>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</si>
  <si>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</si>
  <si>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</si>
  <si>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</si>
  <si>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</si>
  <si>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</si>
  <si>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</si>
  <si>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</si>
  <si>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</si>
  <si>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</si>
  <si>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</si>
  <si>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</si>
  <si>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</si>
  <si>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</si>
  <si>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</si>
  <si>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</si>
  <si>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</si>
  <si>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</si>
  <si>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</si>
  <si>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</si>
  <si>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</si>
  <si>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</si>
  <si>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</si>
  <si>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</si>
  <si>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</si>
  <si>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</si>
  <si>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</si>
  <si>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</si>
  <si>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</si>
  <si>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</si>
  <si>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</si>
  <si>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MARIO CLEMENTE BURGOS BRISMAN</t>
  </si>
  <si>
    <t>JOSE RAFAEL VICENTE VASQUEZ</t>
  </si>
  <si>
    <t>JUAN PABLO MORILLO GIL</t>
  </si>
  <si>
    <t>WINSTON GOMEZ SANCHEZ</t>
  </si>
  <si>
    <t xml:space="preserve">MAYOBANEX PAULINO ACOSTA 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</si>
  <si>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</si>
  <si>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</si>
  <si>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</si>
  <si>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</si>
  <si>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</si>
  <si>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</si>
  <si>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</si>
  <si>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</si>
  <si>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</si>
  <si>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</si>
  <si>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</si>
  <si>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</si>
  <si>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</si>
  <si>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</si>
  <si>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</si>
  <si>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</si>
  <si>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</si>
  <si>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</si>
  <si>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</si>
  <si>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</si>
  <si>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HERMENEGILDO VILLAR HERNANDEZ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</si>
  <si>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</si>
  <si>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</si>
  <si>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</si>
  <si>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</si>
  <si>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</si>
  <si>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</si>
  <si>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</si>
  <si>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</si>
  <si>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</si>
  <si>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</si>
  <si>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</si>
  <si>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PERSIO ANTONIO ALMANZAR MUNOZ</t>
  </si>
  <si>
    <t>ANDRES GENERE</t>
  </si>
  <si>
    <t>RAMON FERNANDO MARICHAL CABRAL</t>
  </si>
  <si>
    <t>JUAN ALBERTO DURAN RODRIGUEZ</t>
  </si>
  <si>
    <t>EUCLIDES MIGUEL GUTIERREZ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</si>
  <si>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</si>
  <si>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</si>
  <si>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</si>
  <si>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</si>
  <si>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</si>
  <si>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</si>
  <si>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</si>
  <si>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</si>
  <si>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</si>
  <si>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</si>
  <si>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</si>
  <si>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</si>
  <si>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</si>
  <si>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</si>
  <si>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</si>
  <si>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</si>
  <si>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</si>
  <si>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</si>
  <si>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</si>
  <si>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</si>
  <si>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DIURY JHOSUE BALDAYAC LEONARDO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</si>
  <si>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</si>
  <si>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</si>
  <si>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</si>
  <si>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</si>
  <si>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</si>
  <si>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</si>
  <si>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MABEL PATRICIA BORBON VARGAS</t>
  </si>
  <si>
    <t>NOEL RODRIGUEZ CONTRERAS</t>
  </si>
  <si>
    <t>ELIGIO RAFAEL NUÑEZ MERCEDES</t>
  </si>
  <si>
    <t>RAMONA DEL CARMEN CABRERA</t>
  </si>
  <si>
    <t>FIDELINA ALTAGRACIA LECLERC GUZMAN</t>
  </si>
  <si>
    <t>JULIO CESAR OGANDO CLIMES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</si>
  <si>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</si>
  <si>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</si>
  <si>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</si>
  <si>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</si>
  <si>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</si>
  <si>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</si>
  <si>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</si>
  <si>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</si>
  <si>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</si>
  <si>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</si>
  <si>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</si>
  <si>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</si>
  <si>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</si>
  <si>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</si>
  <si>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</si>
  <si>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</si>
  <si>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</si>
  <si>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MARIA SUSANA DE LA CRUZ CALCAÑO</t>
  </si>
  <si>
    <t>ESFRAILIN REYES DE SENA</t>
  </si>
  <si>
    <t>DIRECCION REGIONAL NORTE</t>
  </si>
  <si>
    <t>ROBINSON ALBERTO GONZALEZ SEVERINO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</si>
  <si>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</si>
  <si>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</si>
  <si>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</si>
  <si>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</si>
  <si>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</si>
  <si>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</si>
  <si>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</si>
  <si>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</si>
  <si>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</si>
  <si>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</si>
  <si>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</si>
  <si>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ARIDIO EUSEBIO MARTINEZ MICELI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</si>
  <si>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</si>
  <si>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</si>
  <si>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</si>
  <si>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</si>
  <si>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</si>
  <si>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</si>
  <si>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ADONIS PEREZ PEREZ</t>
  </si>
  <si>
    <t>MANUEL ALFONSO NUÑEZ JAQUEZ</t>
  </si>
  <si>
    <t>MARIA M. PERALTA R.</t>
  </si>
  <si>
    <t>JOEL SANTANA SANCHEZ</t>
  </si>
  <si>
    <t>HEIRY ALEJANDRO GARCIA SALCE</t>
  </si>
  <si>
    <t>DIOSA MIGUELINA BOURDIERD CHECO</t>
  </si>
  <si>
    <t>AURA MARIA MARTINEZ ACEVEDO</t>
  </si>
  <si>
    <t>EDUARDO ANTONIO BREA TIO</t>
  </si>
  <si>
    <t>ASESOR TECNICO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</si>
  <si>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</si>
  <si>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</si>
  <si>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</si>
  <si>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</si>
  <si>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</si>
  <si>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</si>
  <si>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</si>
  <si>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</si>
  <si>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</si>
  <si>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</si>
  <si>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</si>
  <si>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</si>
  <si>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</si>
  <si>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</si>
  <si>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</si>
  <si>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</si>
  <si>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</si>
  <si>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</si>
  <si>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</si>
  <si>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</si>
  <si>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</si>
  <si>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</si>
  <si>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</si>
  <si>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</si>
  <si>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</si>
  <si>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</si>
  <si>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</si>
  <si>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</si>
  <si>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</si>
  <si>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</si>
  <si>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</si>
  <si>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RAMON MARTINEZ ROSARIO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</si>
  <si>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</si>
  <si>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</si>
  <si>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</si>
  <si>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</si>
  <si>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</si>
  <si>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</si>
  <si>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</si>
  <si>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</si>
  <si>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</si>
  <si>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</si>
  <si>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</si>
  <si>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</si>
  <si>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</si>
  <si>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</si>
  <si>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</si>
  <si>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</si>
  <si>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AYDEN PERALTA DE LEON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</si>
  <si>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</si>
  <si>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</si>
  <si>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</si>
  <si>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</si>
  <si>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</si>
  <si>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</si>
  <si>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</si>
  <si>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</si>
  <si>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</si>
  <si>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</si>
  <si>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</si>
  <si>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</si>
  <si>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</si>
  <si>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</si>
  <si>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</si>
  <si>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VIANELO PERDOMO FIGUEREO</t>
  </si>
  <si>
    <t>ESDRAS STERLING RODRIGUEZ CUELLO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</si>
  <si>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</si>
  <si>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</si>
  <si>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</si>
  <si>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</si>
  <si>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</si>
  <si>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</si>
  <si>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</si>
  <si>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</si>
  <si>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</si>
  <si>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</si>
  <si>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</si>
  <si>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</si>
  <si>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RICHARD BERNEL FELIZ FELIZ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</si>
  <si>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</si>
  <si>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</si>
  <si>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</si>
  <si>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</si>
  <si>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</si>
  <si>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</si>
  <si>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</si>
  <si>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ANDRY ELIEZER FELIZ FELIZ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</si>
  <si>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</si>
  <si>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</si>
  <si>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</si>
  <si>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</si>
  <si>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</si>
  <si>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</si>
  <si>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</si>
  <si>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</si>
  <si>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</si>
  <si>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</si>
  <si>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</si>
  <si>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</si>
  <si>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</si>
  <si>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</si>
  <si>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</si>
  <si>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</si>
  <si>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</si>
  <si>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</si>
  <si>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</si>
  <si>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</si>
  <si>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</si>
  <si>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</si>
  <si>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</si>
  <si>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</si>
  <si>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</si>
  <si>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</si>
  <si>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</si>
  <si>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</si>
  <si>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</si>
  <si>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</si>
  <si>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</si>
  <si>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WILFREN YLLEMAR GARABITO DE OLEO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</si>
  <si>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</si>
  <si>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</si>
  <si>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</si>
  <si>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</si>
  <si>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</si>
  <si>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</si>
  <si>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</si>
  <si>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</si>
  <si>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</si>
  <si>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</si>
  <si>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</si>
  <si>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</si>
  <si>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</si>
  <si>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</si>
  <si>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</si>
  <si>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</si>
  <si>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</si>
  <si>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</si>
  <si>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</si>
  <si>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</si>
  <si>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</si>
  <si>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</si>
  <si>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</si>
  <si>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</si>
  <si>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ORDALINA MONTERO ENCARNACION</t>
  </si>
  <si>
    <t>TEODORO NICOLAS FIGUEREO</t>
  </si>
  <si>
    <t>FELIPE A. MATEO AGRAMONTE</t>
  </si>
  <si>
    <t>JUANA MARIA DIAZ GARCIA</t>
  </si>
  <si>
    <t>JUANA C. BENJAMIN B.</t>
  </si>
  <si>
    <t>JOSE ANT. PEGUERO PERDOMO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</si>
  <si>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</si>
  <si>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</si>
  <si>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</si>
  <si>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</si>
  <si>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</si>
  <si>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</si>
  <si>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</si>
  <si>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</si>
  <si>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</si>
  <si>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</si>
  <si>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</si>
  <si>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</si>
  <si>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</si>
  <si>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</si>
  <si>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</si>
  <si>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</si>
  <si>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</si>
  <si>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</si>
  <si>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</si>
  <si>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</si>
  <si>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UZIEL JONATAN DURAN BOURET</t>
  </si>
  <si>
    <t>BELKIS L AMADOR PINEDA</t>
  </si>
  <si>
    <t>JULIA MARGARITA VARGAS GARCIA</t>
  </si>
  <si>
    <t>ENCARGADO(A) DEPARTAMENTO</t>
  </si>
  <si>
    <t>FAJIN CUNILLERA ALIX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</si>
  <si>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</si>
  <si>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</si>
  <si>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</si>
  <si>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</si>
  <si>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</si>
  <si>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</si>
  <si>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</si>
  <si>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</si>
  <si>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</si>
  <si>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</si>
  <si>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</si>
  <si>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SEVERINO SANCHEZ GONZALEZ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</si>
  <si>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</si>
  <si>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</si>
  <si>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</si>
  <si>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</si>
  <si>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</si>
  <si>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</si>
  <si>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</si>
  <si>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</si>
  <si>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</si>
  <si>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</si>
  <si>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</si>
  <si>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</si>
  <si>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</si>
  <si>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</si>
  <si>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</si>
  <si>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</si>
  <si>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</si>
  <si>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</si>
  <si>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INDHIRA MARLENE URIBE VELAZQUEZ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</si>
  <si>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</si>
  <si>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</si>
  <si>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</si>
  <si>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</si>
  <si>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</si>
  <si>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</si>
  <si>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</si>
  <si>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</si>
  <si>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</si>
  <si>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</si>
  <si>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</si>
  <si>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</si>
  <si>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</si>
  <si>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</si>
  <si>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FRANKLIN ASENCIO DE LA ROS</t>
  </si>
  <si>
    <t>AUXILIAR III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</si>
  <si>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</si>
  <si>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</si>
  <si>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</si>
  <si>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</si>
  <si>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</si>
  <si>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</si>
  <si>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</si>
  <si>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</si>
  <si>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</si>
  <si>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</si>
  <si>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</si>
  <si>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</si>
  <si>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</si>
  <si>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IRIS MILAGROS PADILLA SANCHEZ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</si>
  <si>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</si>
  <si>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</si>
  <si>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</si>
  <si>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</si>
  <si>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</si>
  <si>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</si>
  <si>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</si>
  <si>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</si>
  <si>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</si>
  <si>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</si>
  <si>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</si>
  <si>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</si>
  <si>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</si>
  <si>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</si>
  <si>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</si>
  <si>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</si>
  <si>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MIGUELINA DEL PILAR ZAPATA SANTOS</t>
  </si>
  <si>
    <t xml:space="preserve">DIRECCIÓN GENERAL </t>
  </si>
  <si>
    <t>TECNICO ADMINISTRATIVO</t>
  </si>
  <si>
    <t>NOMBRAMIENTO TEMPORAL</t>
  </si>
  <si>
    <t>01/10/2023</t>
  </si>
  <si>
    <t>01/04/2024</t>
  </si>
  <si>
    <t>PATRICIA ELISA VALERIO SANTANA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</si>
  <si>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</si>
  <si>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</si>
  <si>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</si>
  <si>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</si>
  <si>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</si>
  <si>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</si>
  <si>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</si>
  <si>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KATIA MOISES SANCHEZ</t>
  </si>
  <si>
    <t>DEPARTAMENTO FINANCIERO</t>
  </si>
  <si>
    <t>ANALISTA FINANCIERO</t>
  </si>
  <si>
    <t>01/10/2024</t>
  </si>
  <si>
    <t>IVETTE GARCIA VARGAS</t>
  </si>
  <si>
    <t>ENCARGADO (A) ADMINISTRATIVO</t>
  </si>
  <si>
    <t>08/11/2022</t>
  </si>
  <si>
    <t>08/11/2023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</si>
  <si>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</si>
  <si>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</si>
  <si>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</si>
  <si>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</si>
  <si>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</si>
  <si>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</si>
  <si>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</si>
  <si>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</si>
  <si>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</si>
  <si>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DALISA FLORENTINO VARGAS</t>
  </si>
  <si>
    <t>TECNICO EN COMPRAS</t>
  </si>
  <si>
    <t>VIANNY DOLICE MEJIA PEGUERO</t>
  </si>
  <si>
    <t>DIVISION DE COMUNICACIONES</t>
  </si>
  <si>
    <t>JOAQUIN CARABALLO MARTINEZ</t>
  </si>
  <si>
    <t>PERIODISTA</t>
  </si>
  <si>
    <t xml:space="preserve">MARTIN POLANCO PAULA </t>
  </si>
  <si>
    <t>JUAN FEDERICO ALEXIS THOMSON FARIA</t>
  </si>
  <si>
    <t>WENDY RIVERAS DE JESUS</t>
  </si>
  <si>
    <t>JENSIL REGALADO GONZALEZ</t>
  </si>
  <si>
    <t>ENCARGADO (A) DIVISION SERVICIOS GENERALES</t>
  </si>
  <si>
    <t>RAYMUNDO ANTONIO DE J. HERNANDEZ</t>
  </si>
  <si>
    <t>ENCARGADO (A) DE MAYORDOMIA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</si>
  <si>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</si>
  <si>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</si>
  <si>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</si>
  <si>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</si>
  <si>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</si>
  <si>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</si>
  <si>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</si>
  <si>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</si>
  <si>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</si>
  <si>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</si>
  <si>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</si>
  <si>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MAURA TORRES VARGAS</t>
  </si>
  <si>
    <t>DIVISION JURIDICA</t>
  </si>
  <si>
    <t>PARALEGAL</t>
  </si>
  <si>
    <t>ISIS M DE LA ALTAGRACIA SANTOS ALVAREZ</t>
  </si>
  <si>
    <t xml:space="preserve">ANALISTA LEGAL 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</si>
  <si>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</si>
  <si>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</si>
  <si>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</si>
  <si>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</si>
  <si>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</si>
  <si>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</si>
  <si>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</si>
  <si>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</si>
  <si>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</si>
  <si>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</si>
  <si>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</si>
  <si>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</si>
  <si>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 xml:space="preserve">ALEJANDRO JOSE MOQUETE JIMINIAN </t>
  </si>
  <si>
    <t>01/05/2024</t>
  </si>
  <si>
    <t>IBRAHIM MEJIA TERRERO</t>
  </si>
  <si>
    <t>IVAN JOSÉ REUMAN PERALTA</t>
  </si>
  <si>
    <t>DEMI YAMILE GARCIA DANIEL</t>
  </si>
  <si>
    <t>GERARDO RAFAEL DE JESUS MALKUN PARA</t>
  </si>
  <si>
    <t>01/07/2023</t>
  </si>
  <si>
    <t>SOLANCHI MIGUELINA TRONCOSO NUÑEZ</t>
  </si>
  <si>
    <t>BEATRIZ MARIA VENTURA BOCIO</t>
  </si>
  <si>
    <t>LAURA ESTHER DIAZ ROSARIO</t>
  </si>
  <si>
    <t>NICOLLE CRISTINA GUTIERREZ MONTAS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</si>
  <si>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</si>
  <si>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</si>
  <si>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</si>
  <si>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</si>
  <si>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</si>
  <si>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</si>
  <si>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</si>
  <si>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DEPARTAMENTO DE CAMPAÑA SANITARIA (PROGRAMA DE TRAZABILIDAD)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</si>
  <si>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</si>
  <si>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</si>
  <si>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</si>
  <si>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</si>
  <si>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</si>
  <si>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</si>
  <si>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</si>
  <si>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</si>
  <si>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</si>
  <si>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</si>
  <si>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</si>
  <si>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</si>
  <si>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</si>
  <si>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</si>
  <si>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</si>
  <si>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 xml:space="preserve">ELIZABETH MARIA SKEET GARCIA </t>
  </si>
  <si>
    <t xml:space="preserve">ALEXANDRA CAROLINA ALBA ALMANZAR </t>
  </si>
  <si>
    <t>ANALISTA RIESGO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</si>
  <si>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</si>
  <si>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</si>
  <si>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</si>
  <si>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</si>
  <si>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</si>
  <si>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</si>
  <si>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</si>
  <si>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</si>
  <si>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COORDINADO APROLECHE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</si>
  <si>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</si>
  <si>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</si>
  <si>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</si>
  <si>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</si>
  <si>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</si>
  <si>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</si>
  <si>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</si>
  <si>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</si>
  <si>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</si>
  <si>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</si>
  <si>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 xml:space="preserve">LUIS AMILCAR VALDEZ MARTE 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</si>
  <si>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</si>
  <si>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</si>
  <si>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</si>
  <si>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</si>
  <si>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</si>
  <si>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</si>
  <si>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</si>
  <si>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</si>
  <si>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</si>
  <si>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</si>
  <si>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</si>
  <si>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</si>
  <si>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</si>
  <si>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</si>
  <si>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</si>
  <si>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</si>
  <si>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</si>
  <si>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</si>
  <si>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</si>
  <si>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</si>
  <si>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</si>
  <si>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</si>
  <si>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</si>
  <si>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</si>
  <si>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</si>
  <si>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JOHANNY RODRIGUEZ MINAYA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</si>
  <si>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</si>
  <si>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</si>
  <si>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</si>
  <si>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</si>
  <si>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</si>
  <si>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</si>
  <si>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</si>
  <si>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</si>
  <si>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</si>
  <si>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</si>
  <si>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</si>
  <si>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</si>
  <si>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SOLIANDY NATIVIDAD GARCÍA DURAN</t>
  </si>
  <si>
    <t>ANALISTA EN VIROLOGÍA</t>
  </si>
  <si>
    <t>ANDREINA SANCHEZ DELGADO</t>
  </si>
  <si>
    <t>AMALIA ROSA BALLENILLA RAMIREZ</t>
  </si>
  <si>
    <t>TECNICO EN DOCUMENTACIÓN VETERINARIA</t>
  </si>
  <si>
    <t xml:space="preserve">NATALI GONZALEZ DE LOS SANTOS </t>
  </si>
  <si>
    <t>MANUEL ALEJANDRO ANTONIO ESPINAL LE</t>
  </si>
  <si>
    <t>NEY SAMUEL CASILLA VEGA</t>
  </si>
  <si>
    <t>ALTAGRACIA M. VALDEZ R.</t>
  </si>
  <si>
    <t xml:space="preserve">DIRECCION GENERAL DE GANADERIA </t>
  </si>
  <si>
    <t xml:space="preserve">TECNICO </t>
  </si>
  <si>
    <t>TRAMITE DE PENSION</t>
  </si>
  <si>
    <t xml:space="preserve">ANA CELIA DURAN </t>
  </si>
  <si>
    <t xml:space="preserve">AUXILIAR DE ESTADISTICA </t>
  </si>
  <si>
    <t>ANA LUISA MATA N.</t>
  </si>
  <si>
    <t xml:space="preserve">CONSERJE </t>
  </si>
  <si>
    <t xml:space="preserve">MELANEO R. DE JESUS </t>
  </si>
  <si>
    <t xml:space="preserve">MARITZA ANTONIA VALDEZ </t>
  </si>
  <si>
    <t xml:space="preserve">DIRECCION DE SANIDAD ANIMAL </t>
  </si>
  <si>
    <t>CARLOS GUILLERMO FAURE AYBAR</t>
  </si>
  <si>
    <t>TANIA E. GALARZA GOMEZ</t>
  </si>
  <si>
    <t>CLEOTILDE RODRIGUEZ CASTILLO</t>
  </si>
  <si>
    <t>COORDINADOR REGIONAL</t>
  </si>
  <si>
    <t>FRANCISCO ANTONIO ESTEVEZ</t>
  </si>
  <si>
    <t>BIANKA SOCIAS DIAZ</t>
  </si>
  <si>
    <t>VANESSA POLANCO PEGUERO</t>
  </si>
  <si>
    <t>ENCARGADO (A) DE DIVISION</t>
  </si>
  <si>
    <t>SUPLENCIA</t>
  </si>
  <si>
    <t>ENGARGADO (A) DE MOVILIZACION DE TRANSITO</t>
  </si>
  <si>
    <t>ENCARGADA DE CUARENTENA ANIMAL</t>
  </si>
  <si>
    <t>INTERINATO</t>
  </si>
  <si>
    <t>DIVISION DE RECURSOS HUMANOS</t>
  </si>
  <si>
    <t>NANCY ALTAGRACIA MARTINEZ DE LA CRUZ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</si>
  <si>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</si>
  <si>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</si>
  <si>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</si>
  <si>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</si>
  <si>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</si>
  <si>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ENCARGADA DE LA DIVISION DE VIGILANCIA EPIDEMIOLOGICA</t>
  </si>
  <si>
    <t>EDISON ARMANDO VLADIMIR SANCHEZ SOSA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</si>
  <si>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</si>
  <si>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</si>
  <si>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</si>
  <si>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</si>
  <si>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</si>
  <si>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</si>
  <si>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</si>
  <si>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</si>
  <si>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</si>
  <si>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>ANTONIA JOSEFINA GERMAN DE LA CRUZ</t>
  </si>
  <si>
    <t xml:space="preserve">ENCARGADO DE UNIDAD 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</si>
  <si>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</si>
  <si>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</si>
  <si>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</si>
  <si>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</si>
  <si>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</si>
  <si>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</si>
  <si>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</si>
  <si>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</si>
  <si>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</si>
  <si>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>PROFESIONAL SUPERIOR III</t>
  </si>
  <si>
    <t xml:space="preserve">DULCE VERONICA RAMIREZ DE LA CRUZ </t>
  </si>
  <si>
    <t>DEPARTAMENTO DE EXTENSION Y FOMENTO PECUARIO PROYECTO 02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</si>
  <si>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</si>
  <si>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</si>
  <si>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</si>
  <si>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</si>
  <si>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</si>
  <si>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</si>
  <si>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</si>
  <si>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</si>
  <si>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</si>
  <si>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</si>
  <si>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</si>
  <si>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</si>
  <si>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</si>
  <si>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</si>
  <si>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</si>
  <si>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MIGUEL ANTONIO VILLAR CUEVAS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</si>
  <si>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</si>
  <si>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</si>
  <si>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</si>
  <si>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</si>
  <si>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</si>
  <si>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</si>
  <si>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</si>
  <si>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</si>
  <si>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</si>
  <si>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</si>
  <si>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</si>
  <si>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</si>
  <si>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</si>
  <si>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</si>
  <si>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</si>
  <si>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</si>
  <si>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</si>
  <si>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</si>
  <si>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 xml:space="preserve">LEONANDO RODRIGUEZ TEJADA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</si>
  <si>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</si>
  <si>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</si>
  <si>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</si>
  <si>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</si>
  <si>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</si>
  <si>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FIJO PROG.19</t>
  </si>
  <si>
    <t>FIJO PROG.18</t>
  </si>
  <si>
    <t>TEMPORAL PROG.18</t>
  </si>
  <si>
    <t>TEMPORAL PROG.19</t>
  </si>
  <si>
    <t>PROYECTO 02</t>
  </si>
  <si>
    <t>MAYRA DEL ROSARIO PEÑA CONTRERAS</t>
  </si>
  <si>
    <t>YIRA MARIAN HEREDIA FLORIAN</t>
  </si>
  <si>
    <t>ANALISTA DE TESORERIA</t>
  </si>
  <si>
    <t>ALVIN MAYOBANEX ROJAS DEL ROSARIO</t>
  </si>
  <si>
    <t>DISEÑADOR GRAFICO</t>
  </si>
  <si>
    <t>JUAN DANIEL GARCIA GUTIERREZ</t>
  </si>
  <si>
    <t>CAMILA MARIA ACOSTA ACOSTA</t>
  </si>
  <si>
    <t>DIVISION DE NORMAS ANALISIS DE RIESGOS</t>
  </si>
  <si>
    <t>NICOLE DENISSE TRINIDAD ROSARIO</t>
  </si>
  <si>
    <t>ANA BEATRIZ LIRIANO RODRIGUEZ</t>
  </si>
  <si>
    <t>ALBRE JOSE TAVAREZ GUICHARDO</t>
  </si>
  <si>
    <t>EBELYS MADELIN GUZMAN VALENZUELA</t>
  </si>
  <si>
    <t>ENC. SUB ZONA</t>
  </si>
  <si>
    <t>MANUEL ROBERTO ALMONTE VALDEZ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</si>
  <si>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</si>
  <si>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</si>
  <si>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</si>
  <si>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</si>
  <si>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</si>
  <si>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</si>
  <si>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</si>
  <si>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</si>
  <si>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</si>
  <si>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PERLA NATHALIA VICTORIANO ROSADO</t>
  </si>
  <si>
    <t>KIANNYS TAVERAS FERNANDEZ</t>
  </si>
  <si>
    <t>BEILIN RODRIGUEZ GARCIA</t>
  </si>
  <si>
    <t>INSPECTOR DE TRANSITO INTERNO</t>
  </si>
  <si>
    <t>JORGE LUIS ROSARIO MEJIA</t>
  </si>
  <si>
    <t>ENCARGADO DE AREA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</si>
  <si>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</si>
  <si>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</si>
  <si>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</si>
  <si>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</si>
  <si>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</si>
  <si>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</si>
  <si>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</si>
  <si>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</si>
  <si>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</si>
  <si>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</si>
  <si>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</si>
  <si>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</si>
  <si>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</si>
  <si>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RAMON ANDRES JOSE IGNACIO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</si>
  <si>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</si>
  <si>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</si>
  <si>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</si>
  <si>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</si>
  <si>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</si>
  <si>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JOSE ISIDRO OSORIA BAEZ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</si>
  <si>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</si>
  <si>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</si>
  <si>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</si>
  <si>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</si>
  <si>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</si>
  <si>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</si>
  <si>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</si>
  <si>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</si>
  <si>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</si>
  <si>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</si>
  <si>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</si>
  <si>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</si>
  <si>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</si>
  <si>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</si>
  <si>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</si>
  <si>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</si>
  <si>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</si>
  <si>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</si>
  <si>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</si>
  <si>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</si>
  <si>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</si>
  <si>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ROSANNA ISABEL PEÑA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</si>
  <si>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</si>
  <si>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</si>
  <si>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</si>
  <si>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</si>
  <si>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</si>
  <si>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</si>
  <si>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JAN CARLOS VELOZ HIDALGO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</si>
  <si>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</si>
  <si>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</si>
  <si>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</si>
  <si>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</si>
  <si>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</si>
  <si>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</si>
  <si>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</si>
  <si>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</si>
  <si>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</si>
  <si>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</si>
  <si>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</si>
  <si>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</si>
  <si>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</si>
  <si>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</si>
  <si>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</si>
  <si>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</si>
  <si>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</si>
  <si>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</si>
  <si>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</si>
  <si>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</si>
  <si>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</si>
  <si>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</si>
  <si>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</si>
  <si>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</si>
  <si>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</si>
  <si>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>JUAN CARLOS RAMIREZ PEREZ</t>
  </si>
  <si>
    <t xml:space="preserve">CESAR AUGUSTO RIVERA ALCANTARA </t>
  </si>
  <si>
    <t xml:space="preserve">ANDRES JULIO BERIGUETE CABRAL </t>
  </si>
  <si>
    <t>ALEJANDRITO MARTIRES BATISTA GALVAN</t>
  </si>
  <si>
    <t>DIRECTOR FOMENTO Y EXTENSION P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</si>
  <si>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</si>
  <si>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</si>
  <si>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</si>
  <si>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</si>
  <si>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</si>
  <si>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</si>
  <si>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</si>
  <si>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</si>
  <si>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</si>
  <si>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</si>
  <si>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</si>
  <si>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</si>
  <si>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</si>
  <si>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</si>
  <si>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</si>
  <si>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</si>
  <si>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</si>
  <si>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</si>
  <si>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</si>
  <si>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</si>
  <si>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</si>
  <si>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</si>
  <si>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</si>
  <si>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</si>
  <si>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</si>
  <si>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</si>
  <si>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</si>
  <si>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</si>
  <si>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</si>
  <si>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</si>
  <si>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</si>
  <si>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</si>
  <si>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</si>
  <si>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>MEGALECHE</t>
  </si>
  <si>
    <t>INSPECTORES</t>
  </si>
  <si>
    <t>UAT</t>
  </si>
  <si>
    <t xml:space="preserve">OBREROS </t>
  </si>
  <si>
    <t xml:space="preserve">ROBERTO POLANCO CABRERA </t>
  </si>
  <si>
    <t>ROSAYDDEL RAMIREZ PINEDA</t>
  </si>
  <si>
    <t>ENC. OFICINA ACCESO INFORMACION</t>
  </si>
  <si>
    <t>RAMON RADHAMES GUZMAN JIMENEZ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</si>
  <si>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</si>
  <si>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</si>
  <si>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</si>
  <si>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</si>
  <si>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</si>
  <si>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</si>
  <si>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</si>
  <si>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OSCARINA MARIE AYALA GUZMAN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</si>
  <si>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</si>
  <si>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</si>
  <si>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</si>
  <si>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</si>
  <si>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</si>
  <si>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</si>
  <si>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</si>
  <si>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KELVIN MANUEL BRITO RODRIGUEZ</t>
  </si>
  <si>
    <t>GADIEL CID RODRIGUEZ</t>
  </si>
  <si>
    <t>COLON ROSARIO JOEL</t>
  </si>
  <si>
    <t>REYNALDO DE LA ROSA REYES</t>
  </si>
  <si>
    <t>RAMON DEL JESUS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</si>
  <si>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</si>
  <si>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</si>
  <si>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</si>
  <si>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</si>
  <si>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</si>
  <si>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</si>
  <si>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</si>
  <si>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</si>
  <si>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</si>
  <si>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</si>
  <si>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</si>
  <si>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</si>
  <si>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</si>
  <si>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</si>
  <si>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</si>
  <si>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</si>
  <si>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</si>
  <si>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</si>
  <si>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BRITNEY SAIDDY RIVAS MATOS</t>
  </si>
  <si>
    <t>CARLOS LUIS ROSARIO TORRES</t>
  </si>
  <si>
    <t>DANIEL ROSARIO HEREDIA</t>
  </si>
  <si>
    <t>DANI RODRIGUEZ PILAR</t>
  </si>
  <si>
    <t>CASIMIRO SUAREZ ROBLES</t>
  </si>
  <si>
    <t>JORGE MANUEL TAVERAS MOSQUEA</t>
  </si>
  <si>
    <t>JOSE FRANCISCO TAVERAS</t>
  </si>
  <si>
    <t>JULIO SANTANA MATOS</t>
  </si>
  <si>
    <t xml:space="preserve">OBRERO </t>
  </si>
  <si>
    <t>JULIO CESAR SUAREZ MEDINA</t>
  </si>
  <si>
    <t>MAX ARGENIS BRITO FRANCISCO</t>
  </si>
  <si>
    <t>EDWARD ABEL PADILLA ALONZO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</si>
  <si>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</si>
  <si>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</si>
  <si>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</si>
  <si>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</si>
  <si>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</si>
  <si>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</si>
  <si>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</si>
  <si>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</si>
  <si>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</si>
  <si>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</si>
  <si>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</si>
  <si>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MIGUEL ANTONIO DIAZ TERRERO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</si>
  <si>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</si>
  <si>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</si>
  <si>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</si>
  <si>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</si>
  <si>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</si>
  <si>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</si>
  <si>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</si>
  <si>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</si>
  <si>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JESSICA MARIEL HENRIQUEZ</t>
  </si>
  <si>
    <t>LIZ SHAKIRA SEVERINO RAMIREZ</t>
  </si>
  <si>
    <t>NURY VARGAS ROSARIO</t>
  </si>
  <si>
    <t>SANTA ALTAGRACIA PINA JIMENEZ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</si>
  <si>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</si>
  <si>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</si>
  <si>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</si>
  <si>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</si>
  <si>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</si>
  <si>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</si>
  <si>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</si>
  <si>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</si>
  <si>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</si>
  <si>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</si>
  <si>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</si>
  <si>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</si>
  <si>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</si>
  <si>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</si>
  <si>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</si>
  <si>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</si>
  <si>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NOMINA DE EMPLEADOS DICIEMBRE 2024 FIJOS</t>
  </si>
  <si>
    <t>NOMINA DE EMPLEADOS DICIEMBRE 2024 NOMBRAMIENTOS TEMPORALES</t>
  </si>
  <si>
    <t>NOMINA DE EMPLEADOS DICIEMBRE 2024 TRAMITE DE PENSION</t>
  </si>
  <si>
    <t>NOMINA DE EMPLEADOS DICIEMBRE 2024 PERIODO PROBATORIO</t>
  </si>
  <si>
    <t xml:space="preserve">NOMINA DE EMPLEADOS DICIEMBRE 2024 SUPLENCIA </t>
  </si>
  <si>
    <t xml:space="preserve">NOMINA DE EMPLEADOS DICIEMBRE 2024 INTERINATO </t>
  </si>
  <si>
    <t>NOMINA DE EMPLEADOS DICIEMBRE  2024 PROGRAMAS</t>
  </si>
  <si>
    <t>NOMINA DE EMPLEADOS DICIEMBRE 2024 FIJA 2</t>
  </si>
  <si>
    <t>NOMINA DE EMPLEADOS DICIEMBRE 2024 NOMBRAMIENTOS TEMPORALES 2</t>
  </si>
  <si>
    <t>NOMINA DE EMPLEADOS DICIEMBRE 2024 INTERNA</t>
  </si>
  <si>
    <t>JHONATAN YIDO</t>
  </si>
  <si>
    <t>MASSIEL ENCARNACION MONTERO</t>
  </si>
  <si>
    <t>RONALD LUIS FELIZ AYALA</t>
  </si>
  <si>
    <t>RUBEN MUESES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</si>
  <si>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</si>
  <si>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</si>
  <si>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</si>
  <si>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</si>
  <si>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</si>
  <si>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</si>
  <si>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</si>
  <si>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</si>
  <si>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</si>
  <si>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</si>
  <si>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</si>
  <si>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</si>
  <si>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</si>
  <si>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</si>
  <si>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</si>
  <si>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</si>
  <si>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</si>
  <si>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</si>
  <si>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JUAN JOSE MARTE ACOSTA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</si>
  <si>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</si>
  <si>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</si>
  <si>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</si>
  <si>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</si>
  <si>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</si>
  <si>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</si>
  <si>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</si>
  <si>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>YAN MANUEL SANCHEZ VELASQUEZ</t>
  </si>
  <si>
    <t xml:space="preserve">SEGURIDAD </t>
  </si>
  <si>
    <t xml:space="preserve">MISAEL UBALDO </t>
  </si>
  <si>
    <t xml:space="preserve">CARLOS MONTERO MESA </t>
  </si>
  <si>
    <t xml:space="preserve">ALMINIO LEOCADIO RIVERA </t>
  </si>
  <si>
    <t xml:space="preserve">VICTOR M. MALENO </t>
  </si>
  <si>
    <t>WANDER MIGUELY GUZMAN GUZMAN</t>
  </si>
  <si>
    <t xml:space="preserve">EDUARD NICOLAS FELIZ JOSE </t>
  </si>
  <si>
    <t>WILLY MEDRANO MEDRANO</t>
  </si>
  <si>
    <t xml:space="preserve">NICOLAS ALCANTARA AMADOR </t>
  </si>
  <si>
    <t>SHEILA Y. GUZMAN MOLINA</t>
  </si>
  <si>
    <t>AVELITO MATOS TORRES</t>
  </si>
  <si>
    <t>WILSON A. RUIZ MATOS</t>
  </si>
  <si>
    <t>DOMINGO GOMEZ TORREZ</t>
  </si>
  <si>
    <t>LUIS A. MORETA BOCIO</t>
  </si>
  <si>
    <t>JHORDYS M. PEREZ MATOS</t>
  </si>
  <si>
    <t>JUNIOR SANTANA GONZALEZ</t>
  </si>
  <si>
    <t>BRAYNER SOLER LUIS</t>
  </si>
  <si>
    <t xml:space="preserve">ANDERSON ALCANTARA ALCANTARA </t>
  </si>
  <si>
    <t>VICTOR E. CARRERAS GOMEZ</t>
  </si>
  <si>
    <t xml:space="preserve">ROLLER CUEVAS ROCHA </t>
  </si>
  <si>
    <t>RAYSA E. RINCON CASTRO</t>
  </si>
  <si>
    <t>YOERBI JOSE GUZMAN</t>
  </si>
  <si>
    <t>NOMINAS INTERNAS DE EMPLEADOS DICIEMBRE 2024</t>
  </si>
  <si>
    <t>MARIA MAGDALENA PEGUERO PEGUERO</t>
  </si>
  <si>
    <t>CRISTHIAN CUEVAS TRINIDAD</t>
  </si>
  <si>
    <t>RAFAEL SOSA ALCANTARA</t>
  </si>
  <si>
    <t>VICTOR MANUEL FIGUEREO VARGAS</t>
  </si>
  <si>
    <t>ANGEL MELO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</si>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</sst>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0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5" fillId="0" borderId="0" xfId="1" applyFont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0" fontId="0" fillId="4" borderId="0" xfId="0" applyFill="1" applyAlignment="1">
      <alignment wrapText="1"/>
    </xf>
    <xf numFmtId="43" fontId="1" fillId="4" borderId="0" xfId="1" applyFont="1" applyFill="1" applyAlignment="1">
      <alignment wrapText="1"/>
    </xf>
    <xf numFmtId="0" fontId="0" fillId="5" borderId="0" xfId="0" applyFill="1" applyAlignment="1">
      <alignment wrapText="1"/>
    </xf>
    <xf numFmtId="43" fontId="1" fillId="5" borderId="0" xfId="1" applyFont="1" applyFill="1" applyAlignment="1">
      <alignment wrapText="1"/>
    </xf>
    <xf numFmtId="0" fontId="0" fillId="6" borderId="0" xfId="0" applyFill="1" applyAlignment="1">
      <alignment wrapText="1"/>
    </xf>
    <xf numFmtId="43" fontId="1" fillId="6" borderId="0" xfId="1" applyFont="1" applyFill="1" applyAlignment="1">
      <alignment wrapText="1"/>
    </xf>
    <xf numFmtId="0" fontId="0" fillId="7" borderId="0" xfId="0" applyFill="1" applyAlignment="1">
      <alignment wrapText="1"/>
    </xf>
    <xf numFmtId="43" fontId="1" fillId="7" borderId="0" xfId="1" applyFont="1" applyFill="1" applyAlignment="1">
      <alignment wrapText="1"/>
    </xf>
    <xf numFmtId="0" fontId="0" fillId="8" borderId="0" xfId="0" applyFill="1" applyAlignment="1">
      <alignment wrapText="1"/>
    </xf>
    <xf numFmtId="43" fontId="1" fillId="8" borderId="0" xfId="1" applyFont="1" applyFill="1" applyAlignment="1">
      <alignment wrapText="1"/>
    </xf>
    <xf numFmtId="43" fontId="2" fillId="0" borderId="0" xfId="0" applyNumberFormat="1" applyFont="1" applyAlignment="1">
      <alignment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5" fillId="6" borderId="0" xfId="1" applyFont="1" applyFill="1" applyAlignment="1">
      <alignment wrapText="1"/>
    </xf>
    <xf numFmtId="4" fontId="0" fillId="5" borderId="0" xfId="0" applyNumberFormat="1" applyFill="1" applyAlignment="1">
      <alignment wrapText="1"/>
    </xf>
    <xf numFmtId="43" fontId="5" fillId="5" borderId="0" xfId="1" applyFont="1" applyFill="1" applyAlignment="1">
      <alignment wrapText="1"/>
    </xf>
    <xf numFmtId="43" fontId="5" fillId="8" borderId="0" xfId="1" applyFont="1" applyFill="1" applyAlignment="1">
      <alignment wrapText="1"/>
    </xf>
    <xf numFmtId="43" fontId="5" fillId="4" borderId="0" xfId="1" applyFont="1" applyFill="1" applyAlignment="1">
      <alignment wrapText="1"/>
    </xf>
    <xf numFmtId="43" fontId="2" fillId="0" borderId="0" xfId="1" applyFont="1" applyAlignment="1">
      <alignment wrapText="1"/>
    </xf>
    <xf numFmtId="43" fontId="0" fillId="0" borderId="0" xfId="1" applyFont="1" applyAlignment="1">
      <alignment wrapText="1"/>
    </xf>
    <xf numFmtId="0" fontId="0" fillId="0" borderId="0" xfId="0" applyAlignment="1">
      <alignment horizontal="center" vertical="center"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0" fontId="0" fillId="4" borderId="0" xfId="0" applyFill="1" applyAlignment="1">
      <alignment horizontal="center" wrapText="1"/>
    </xf>
    <xf numFmtId="0" fontId="0" fillId="6" borderId="0" xfId="0" applyFill="1" applyAlignment="1">
      <alignment horizontal="center" wrapText="1"/>
    </xf>
    <xf numFmtId="0" fontId="0" fillId="5" borderId="0" xfId="0" applyFill="1" applyAlignment="1">
      <alignment horizontal="center" wrapText="1"/>
    </xf>
    <xf numFmtId="0" fontId="0" fillId="8" borderId="0" xfId="0" applyFill="1" applyAlignment="1">
      <alignment horizontal="center" wrapText="1"/>
    </xf>
    <xf numFmtId="43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0</xdr:row>
      <xdr:rowOff>0</xdr:rowOff>
    </xdr:from>
    <xdr:to>
      <xdr:col>5</xdr:col>
      <xdr:colOff>685800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25" y="0"/>
          <a:ext cx="6000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704850</xdr:colOff>
      <xdr:row>6</xdr:row>
      <xdr:rowOff>171450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885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</xdr:colOff>
      <xdr:row>5</xdr:row>
      <xdr:rowOff>148908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305175" cy="187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457200</xdr:colOff>
      <xdr:row>0</xdr:row>
      <xdr:rowOff>85725</xdr:rowOff>
    </xdr:from>
    <xdr:to>
      <xdr:col>5</xdr:col>
      <xdr:colOff>352425</xdr:colOff>
      <xdr:row>0</xdr:row>
      <xdr:rowOff>885825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5725"/>
          <a:ext cx="8001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0</xdr:row>
      <xdr:rowOff>9525</xdr:rowOff>
    </xdr:from>
    <xdr:to>
      <xdr:col>6</xdr:col>
      <xdr:colOff>685800</xdr:colOff>
      <xdr:row>0</xdr:row>
      <xdr:rowOff>828675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9525"/>
          <a:ext cx="9810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2</xdr:col>
      <xdr:colOff>228600</xdr:colOff>
      <xdr:row>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3276600" cy="1781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457200</xdr:colOff>
      <xdr:row>5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9813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28575</xdr:colOff>
      <xdr:row>3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28899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390525</xdr:colOff>
      <xdr:row>0</xdr:row>
      <xdr:rowOff>76200</xdr:rowOff>
    </xdr:from>
    <xdr:to>
      <xdr:col>6</xdr:col>
      <xdr:colOff>495300</xdr:colOff>
      <xdr:row>1</xdr:row>
      <xdr:rowOff>104775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7620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80736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0</xdr:row>
      <xdr:rowOff>0</xdr:rowOff>
    </xdr:from>
    <xdr:to>
      <xdr:col>6</xdr:col>
      <xdr:colOff>57150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38100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409575</xdr:colOff>
      <xdr:row>0</xdr:row>
      <xdr:rowOff>0</xdr:rowOff>
    </xdr:from>
    <xdr:to>
      <xdr:col>6</xdr:col>
      <xdr:colOff>457200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735807</xdr:colOff>
      <xdr:row>0</xdr:row>
      <xdr:rowOff>23813</xdr:rowOff>
    </xdr:from>
    <xdr:to>
      <xdr:col>5</xdr:col>
      <xdr:colOff>1678782</xdr:colOff>
      <xdr:row>0</xdr:row>
      <xdr:rowOff>881063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7370" y="23813"/>
          <a:ext cx="9429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630848</xdr:colOff>
      <xdr:row>0</xdr:row>
      <xdr:rowOff>76200</xdr:rowOff>
    </xdr:from>
    <xdr:to>
      <xdr:col>6</xdr:col>
      <xdr:colOff>564173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7521" y="76200"/>
          <a:ext cx="87849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S1594"/>
  <sheetViews>
    <sheetView topLeftCell="G1" zoomScale="130" zoomScaleNormal="130" workbookViewId="0">
      <selection activeCell="G8" sqref="A8:XFD8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42.5703125" style="1" customWidth="1"/>
    <col min="4" max="4" width="35.42578125" style="1" customWidth="1"/>
    <col min="5" max="5" width="27" style="1" customWidth="1"/>
    <col min="6" max="6" width="17.85546875" style="1" customWidth="1"/>
    <col min="7" max="7" width="19.42578125" style="14" bestFit="1" customWidth="1"/>
    <col min="8" max="8" width="10.85546875" style="1" customWidth="1"/>
    <col min="9" max="9" width="16.5703125" style="14" bestFit="1" customWidth="1"/>
    <col min="10" max="10" width="13.5703125" style="14" bestFit="1" customWidth="1"/>
    <col min="11" max="11" width="17.42578125" style="14" bestFit="1" customWidth="1"/>
    <col min="12" max="12" width="20" style="14" bestFit="1" customWidth="1"/>
    <col min="13" max="13" width="14.42578125" style="14" bestFit="1" customWidth="1"/>
    <col min="14" max="14" width="14.5703125" style="14" bestFit="1" customWidth="1"/>
    <col min="15" max="15" width="15.5703125" style="14" bestFit="1" customWidth="1"/>
    <col min="16" max="16" width="11.42578125" style="1" customWidth="1"/>
    <col min="17" max="245" width="11.42578125" style="1"/>
    <col min="246" max="246" width="4.42578125" style="1" bestFit="1" customWidth="1"/>
    <col min="247" max="247" width="41.42578125" style="1" customWidth="1"/>
    <col min="248" max="248" width="42.5703125" style="1" customWidth="1"/>
    <col min="249" max="249" width="35.42578125" style="1" customWidth="1"/>
    <col min="250" max="250" width="27" style="1" customWidth="1"/>
    <col min="251" max="251" width="17.85546875" style="1" customWidth="1"/>
    <col min="252" max="252" width="19.42578125" style="1" bestFit="1" customWidth="1"/>
    <col min="253" max="253" width="10.85546875" style="1" customWidth="1"/>
    <col min="254" max="254" width="16.5703125" style="1" bestFit="1" customWidth="1"/>
    <col min="255" max="255" width="13.5703125" style="1" bestFit="1" customWidth="1"/>
    <col min="256" max="256" width="17.42578125" style="1" bestFit="1" customWidth="1"/>
    <col min="257" max="257" width="20" style="1" bestFit="1" customWidth="1"/>
    <col min="258" max="258" width="14.42578125" style="1" bestFit="1" customWidth="1"/>
    <col min="259" max="259" width="14.5703125" style="1" bestFit="1" customWidth="1"/>
    <col min="260" max="260" width="15.5703125" style="1" bestFit="1" customWidth="1"/>
    <col min="261" max="261" width="11.42578125" style="1" customWidth="1"/>
    <col min="262" max="501" width="11.42578125" style="1"/>
    <col min="502" max="502" width="4.42578125" style="1" bestFit="1" customWidth="1"/>
    <col min="503" max="503" width="41.42578125" style="1" customWidth="1"/>
    <col min="504" max="504" width="42.5703125" style="1" customWidth="1"/>
    <col min="505" max="505" width="35.42578125" style="1" customWidth="1"/>
    <col min="506" max="506" width="27" style="1" customWidth="1"/>
    <col min="507" max="507" width="17.85546875" style="1" customWidth="1"/>
    <col min="508" max="508" width="19.42578125" style="1" bestFit="1" customWidth="1"/>
    <col min="509" max="509" width="10.85546875" style="1" customWidth="1"/>
    <col min="510" max="510" width="16.5703125" style="1" bestFit="1" customWidth="1"/>
    <col min="511" max="511" width="13.5703125" style="1" bestFit="1" customWidth="1"/>
    <col min="512" max="512" width="17.42578125" style="1" bestFit="1" customWidth="1"/>
    <col min="513" max="513" width="20" style="1" bestFit="1" customWidth="1"/>
    <col min="514" max="514" width="14.42578125" style="1" bestFit="1" customWidth="1"/>
    <col min="515" max="515" width="14.5703125" style="1" bestFit="1" customWidth="1"/>
    <col min="516" max="516" width="15.5703125" style="1" bestFit="1" customWidth="1"/>
    <col min="517" max="517" width="11.42578125" style="1" customWidth="1"/>
    <col min="518" max="757" width="11.42578125" style="1"/>
    <col min="758" max="758" width="4.42578125" style="1" bestFit="1" customWidth="1"/>
    <col min="759" max="759" width="41.42578125" style="1" customWidth="1"/>
    <col min="760" max="760" width="42.5703125" style="1" customWidth="1"/>
    <col min="761" max="761" width="35.42578125" style="1" customWidth="1"/>
    <col min="762" max="762" width="27" style="1" customWidth="1"/>
    <col min="763" max="763" width="17.85546875" style="1" customWidth="1"/>
    <col min="764" max="764" width="19.42578125" style="1" bestFit="1" customWidth="1"/>
    <col min="765" max="765" width="10.85546875" style="1" customWidth="1"/>
    <col min="766" max="766" width="16.5703125" style="1" bestFit="1" customWidth="1"/>
    <col min="767" max="767" width="13.5703125" style="1" bestFit="1" customWidth="1"/>
    <col min="768" max="768" width="17.42578125" style="1" bestFit="1" customWidth="1"/>
    <col min="769" max="769" width="20" style="1" bestFit="1" customWidth="1"/>
    <col min="770" max="770" width="14.42578125" style="1" bestFit="1" customWidth="1"/>
    <col min="771" max="771" width="14.5703125" style="1" bestFit="1" customWidth="1"/>
    <col min="772" max="772" width="15.5703125" style="1" bestFit="1" customWidth="1"/>
    <col min="773" max="773" width="11.42578125" style="1" customWidth="1"/>
    <col min="774" max="1013" width="11.42578125" style="1"/>
    <col min="1014" max="1014" width="4.42578125" style="1" bestFit="1" customWidth="1"/>
    <col min="1015" max="1015" width="41.42578125" style="1" customWidth="1"/>
    <col min="1016" max="1016" width="42.5703125" style="1" customWidth="1"/>
    <col min="1017" max="1017" width="35.42578125" style="1" customWidth="1"/>
    <col min="1018" max="1018" width="27" style="1" customWidth="1"/>
    <col min="1019" max="1019" width="17.85546875" style="1" customWidth="1"/>
    <col min="1020" max="1020" width="19.42578125" style="1" bestFit="1" customWidth="1"/>
    <col min="1021" max="1021" width="10.85546875" style="1" customWidth="1"/>
    <col min="1022" max="1022" width="16.5703125" style="1" bestFit="1" customWidth="1"/>
    <col min="1023" max="1023" width="13.5703125" style="1" bestFit="1" customWidth="1"/>
    <col min="1024" max="1024" width="17.42578125" style="1" bestFit="1" customWidth="1"/>
    <col min="1025" max="1025" width="20" style="1" bestFit="1" customWidth="1"/>
    <col min="1026" max="1026" width="14.42578125" style="1" bestFit="1" customWidth="1"/>
    <col min="1027" max="1027" width="14.5703125" style="1" bestFit="1" customWidth="1"/>
    <col min="1028" max="1028" width="15.5703125" style="1" bestFit="1" customWidth="1"/>
    <col min="1029" max="1029" width="11.42578125" style="1" customWidth="1"/>
    <col min="1030" max="1269" width="11.42578125" style="1"/>
    <col min="1270" max="1270" width="4.42578125" style="1" bestFit="1" customWidth="1"/>
    <col min="1271" max="1271" width="41.42578125" style="1" customWidth="1"/>
    <col min="1272" max="1272" width="42.5703125" style="1" customWidth="1"/>
    <col min="1273" max="1273" width="35.42578125" style="1" customWidth="1"/>
    <col min="1274" max="1274" width="27" style="1" customWidth="1"/>
    <col min="1275" max="1275" width="17.85546875" style="1" customWidth="1"/>
    <col min="1276" max="1276" width="19.42578125" style="1" bestFit="1" customWidth="1"/>
    <col min="1277" max="1277" width="10.85546875" style="1" customWidth="1"/>
    <col min="1278" max="1278" width="16.5703125" style="1" bestFit="1" customWidth="1"/>
    <col min="1279" max="1279" width="13.5703125" style="1" bestFit="1" customWidth="1"/>
    <col min="1280" max="1280" width="17.42578125" style="1" bestFit="1" customWidth="1"/>
    <col min="1281" max="1281" width="20" style="1" bestFit="1" customWidth="1"/>
    <col min="1282" max="1282" width="14.42578125" style="1" bestFit="1" customWidth="1"/>
    <col min="1283" max="1283" width="14.5703125" style="1" bestFit="1" customWidth="1"/>
    <col min="1284" max="1284" width="15.5703125" style="1" bestFit="1" customWidth="1"/>
    <col min="1285" max="1285" width="11.42578125" style="1" customWidth="1"/>
    <col min="1286" max="1525" width="11.42578125" style="1"/>
    <col min="1526" max="1526" width="4.42578125" style="1" bestFit="1" customWidth="1"/>
    <col min="1527" max="1527" width="41.42578125" style="1" customWidth="1"/>
    <col min="1528" max="1528" width="42.5703125" style="1" customWidth="1"/>
    <col min="1529" max="1529" width="35.42578125" style="1" customWidth="1"/>
    <col min="1530" max="1530" width="27" style="1" customWidth="1"/>
    <col min="1531" max="1531" width="17.85546875" style="1" customWidth="1"/>
    <col min="1532" max="1532" width="19.42578125" style="1" bestFit="1" customWidth="1"/>
    <col min="1533" max="1533" width="10.85546875" style="1" customWidth="1"/>
    <col min="1534" max="1534" width="16.5703125" style="1" bestFit="1" customWidth="1"/>
    <col min="1535" max="1535" width="13.5703125" style="1" bestFit="1" customWidth="1"/>
    <col min="1536" max="1536" width="17.42578125" style="1" bestFit="1" customWidth="1"/>
    <col min="1537" max="1537" width="20" style="1" bestFit="1" customWidth="1"/>
    <col min="1538" max="1538" width="14.42578125" style="1" bestFit="1" customWidth="1"/>
    <col min="1539" max="1539" width="14.5703125" style="1" bestFit="1" customWidth="1"/>
    <col min="1540" max="1540" width="15.5703125" style="1" bestFit="1" customWidth="1"/>
    <col min="1541" max="1541" width="11.42578125" style="1" customWidth="1"/>
    <col min="1542" max="1781" width="11.42578125" style="1"/>
    <col min="1782" max="1782" width="4.42578125" style="1" bestFit="1" customWidth="1"/>
    <col min="1783" max="1783" width="41.42578125" style="1" customWidth="1"/>
    <col min="1784" max="1784" width="42.5703125" style="1" customWidth="1"/>
    <col min="1785" max="1785" width="35.42578125" style="1" customWidth="1"/>
    <col min="1786" max="1786" width="27" style="1" customWidth="1"/>
    <col min="1787" max="1787" width="17.85546875" style="1" customWidth="1"/>
    <col min="1788" max="1788" width="19.42578125" style="1" bestFit="1" customWidth="1"/>
    <col min="1789" max="1789" width="10.85546875" style="1" customWidth="1"/>
    <col min="1790" max="1790" width="16.5703125" style="1" bestFit="1" customWidth="1"/>
    <col min="1791" max="1791" width="13.5703125" style="1" bestFit="1" customWidth="1"/>
    <col min="1792" max="1792" width="17.42578125" style="1" bestFit="1" customWidth="1"/>
    <col min="1793" max="1793" width="20" style="1" bestFit="1" customWidth="1"/>
    <col min="1794" max="1794" width="14.42578125" style="1" bestFit="1" customWidth="1"/>
    <col min="1795" max="1795" width="14.5703125" style="1" bestFit="1" customWidth="1"/>
    <col min="1796" max="1796" width="15.5703125" style="1" bestFit="1" customWidth="1"/>
    <col min="1797" max="1797" width="11.42578125" style="1" customWidth="1"/>
    <col min="1798" max="2037" width="11.42578125" style="1"/>
    <col min="2038" max="2038" width="4.42578125" style="1" bestFit="1" customWidth="1"/>
    <col min="2039" max="2039" width="41.42578125" style="1" customWidth="1"/>
    <col min="2040" max="2040" width="42.5703125" style="1" customWidth="1"/>
    <col min="2041" max="2041" width="35.42578125" style="1" customWidth="1"/>
    <col min="2042" max="2042" width="27" style="1" customWidth="1"/>
    <col min="2043" max="2043" width="17.85546875" style="1" customWidth="1"/>
    <col min="2044" max="2044" width="19.42578125" style="1" bestFit="1" customWidth="1"/>
    <col min="2045" max="2045" width="10.85546875" style="1" customWidth="1"/>
    <col min="2046" max="2046" width="16.5703125" style="1" bestFit="1" customWidth="1"/>
    <col min="2047" max="2047" width="13.5703125" style="1" bestFit="1" customWidth="1"/>
    <col min="2048" max="2048" width="17.42578125" style="1" bestFit="1" customWidth="1"/>
    <col min="2049" max="2049" width="20" style="1" bestFit="1" customWidth="1"/>
    <col min="2050" max="2050" width="14.42578125" style="1" bestFit="1" customWidth="1"/>
    <col min="2051" max="2051" width="14.5703125" style="1" bestFit="1" customWidth="1"/>
    <col min="2052" max="2052" width="15.5703125" style="1" bestFit="1" customWidth="1"/>
    <col min="2053" max="2053" width="11.42578125" style="1" customWidth="1"/>
    <col min="2054" max="2293" width="11.42578125" style="1"/>
    <col min="2294" max="2294" width="4.42578125" style="1" bestFit="1" customWidth="1"/>
    <col min="2295" max="2295" width="41.42578125" style="1" customWidth="1"/>
    <col min="2296" max="2296" width="42.5703125" style="1" customWidth="1"/>
    <col min="2297" max="2297" width="35.42578125" style="1" customWidth="1"/>
    <col min="2298" max="2298" width="27" style="1" customWidth="1"/>
    <col min="2299" max="2299" width="17.85546875" style="1" customWidth="1"/>
    <col min="2300" max="2300" width="19.42578125" style="1" bestFit="1" customWidth="1"/>
    <col min="2301" max="2301" width="10.85546875" style="1" customWidth="1"/>
    <col min="2302" max="2302" width="16.5703125" style="1" bestFit="1" customWidth="1"/>
    <col min="2303" max="2303" width="13.5703125" style="1" bestFit="1" customWidth="1"/>
    <col min="2304" max="2304" width="17.42578125" style="1" bestFit="1" customWidth="1"/>
    <col min="2305" max="2305" width="20" style="1" bestFit="1" customWidth="1"/>
    <col min="2306" max="2306" width="14.42578125" style="1" bestFit="1" customWidth="1"/>
    <col min="2307" max="2307" width="14.5703125" style="1" bestFit="1" customWidth="1"/>
    <col min="2308" max="2308" width="15.5703125" style="1" bestFit="1" customWidth="1"/>
    <col min="2309" max="2309" width="11.42578125" style="1" customWidth="1"/>
    <col min="2310" max="2549" width="11.42578125" style="1"/>
    <col min="2550" max="2550" width="4.42578125" style="1" bestFit="1" customWidth="1"/>
    <col min="2551" max="2551" width="41.42578125" style="1" customWidth="1"/>
    <col min="2552" max="2552" width="42.5703125" style="1" customWidth="1"/>
    <col min="2553" max="2553" width="35.42578125" style="1" customWidth="1"/>
    <col min="2554" max="2554" width="27" style="1" customWidth="1"/>
    <col min="2555" max="2555" width="17.85546875" style="1" customWidth="1"/>
    <col min="2556" max="2556" width="19.42578125" style="1" bestFit="1" customWidth="1"/>
    <col min="2557" max="2557" width="10.85546875" style="1" customWidth="1"/>
    <col min="2558" max="2558" width="16.5703125" style="1" bestFit="1" customWidth="1"/>
    <col min="2559" max="2559" width="13.5703125" style="1" bestFit="1" customWidth="1"/>
    <col min="2560" max="2560" width="17.42578125" style="1" bestFit="1" customWidth="1"/>
    <col min="2561" max="2561" width="20" style="1" bestFit="1" customWidth="1"/>
    <col min="2562" max="2562" width="14.42578125" style="1" bestFit="1" customWidth="1"/>
    <col min="2563" max="2563" width="14.5703125" style="1" bestFit="1" customWidth="1"/>
    <col min="2564" max="2564" width="15.5703125" style="1" bestFit="1" customWidth="1"/>
    <col min="2565" max="2565" width="11.42578125" style="1" customWidth="1"/>
    <col min="2566" max="2805" width="11.42578125" style="1"/>
    <col min="2806" max="2806" width="4.42578125" style="1" bestFit="1" customWidth="1"/>
    <col min="2807" max="2807" width="41.42578125" style="1" customWidth="1"/>
    <col min="2808" max="2808" width="42.5703125" style="1" customWidth="1"/>
    <col min="2809" max="2809" width="35.42578125" style="1" customWidth="1"/>
    <col min="2810" max="2810" width="27" style="1" customWidth="1"/>
    <col min="2811" max="2811" width="17.85546875" style="1" customWidth="1"/>
    <col min="2812" max="2812" width="19.42578125" style="1" bestFit="1" customWidth="1"/>
    <col min="2813" max="2813" width="10.85546875" style="1" customWidth="1"/>
    <col min="2814" max="2814" width="16.5703125" style="1" bestFit="1" customWidth="1"/>
    <col min="2815" max="2815" width="13.5703125" style="1" bestFit="1" customWidth="1"/>
    <col min="2816" max="2816" width="17.42578125" style="1" bestFit="1" customWidth="1"/>
    <col min="2817" max="2817" width="20" style="1" bestFit="1" customWidth="1"/>
    <col min="2818" max="2818" width="14.42578125" style="1" bestFit="1" customWidth="1"/>
    <col min="2819" max="2819" width="14.5703125" style="1" bestFit="1" customWidth="1"/>
    <col min="2820" max="2820" width="15.5703125" style="1" bestFit="1" customWidth="1"/>
    <col min="2821" max="2821" width="11.42578125" style="1" customWidth="1"/>
    <col min="2822" max="3061" width="11.42578125" style="1"/>
    <col min="3062" max="3062" width="4.42578125" style="1" bestFit="1" customWidth="1"/>
    <col min="3063" max="3063" width="41.42578125" style="1" customWidth="1"/>
    <col min="3064" max="3064" width="42.5703125" style="1" customWidth="1"/>
    <col min="3065" max="3065" width="35.42578125" style="1" customWidth="1"/>
    <col min="3066" max="3066" width="27" style="1" customWidth="1"/>
    <col min="3067" max="3067" width="17.85546875" style="1" customWidth="1"/>
    <col min="3068" max="3068" width="19.42578125" style="1" bestFit="1" customWidth="1"/>
    <col min="3069" max="3069" width="10.85546875" style="1" customWidth="1"/>
    <col min="3070" max="3070" width="16.5703125" style="1" bestFit="1" customWidth="1"/>
    <col min="3071" max="3071" width="13.5703125" style="1" bestFit="1" customWidth="1"/>
    <col min="3072" max="3072" width="17.42578125" style="1" bestFit="1" customWidth="1"/>
    <col min="3073" max="3073" width="20" style="1" bestFit="1" customWidth="1"/>
    <col min="3074" max="3074" width="14.42578125" style="1" bestFit="1" customWidth="1"/>
    <col min="3075" max="3075" width="14.5703125" style="1" bestFit="1" customWidth="1"/>
    <col min="3076" max="3076" width="15.5703125" style="1" bestFit="1" customWidth="1"/>
    <col min="3077" max="3077" width="11.42578125" style="1" customWidth="1"/>
    <col min="3078" max="3317" width="11.42578125" style="1"/>
    <col min="3318" max="3318" width="4.42578125" style="1" bestFit="1" customWidth="1"/>
    <col min="3319" max="3319" width="41.42578125" style="1" customWidth="1"/>
    <col min="3320" max="3320" width="42.5703125" style="1" customWidth="1"/>
    <col min="3321" max="3321" width="35.42578125" style="1" customWidth="1"/>
    <col min="3322" max="3322" width="27" style="1" customWidth="1"/>
    <col min="3323" max="3323" width="17.85546875" style="1" customWidth="1"/>
    <col min="3324" max="3324" width="19.42578125" style="1" bestFit="1" customWidth="1"/>
    <col min="3325" max="3325" width="10.85546875" style="1" customWidth="1"/>
    <col min="3326" max="3326" width="16.5703125" style="1" bestFit="1" customWidth="1"/>
    <col min="3327" max="3327" width="13.5703125" style="1" bestFit="1" customWidth="1"/>
    <col min="3328" max="3328" width="17.42578125" style="1" bestFit="1" customWidth="1"/>
    <col min="3329" max="3329" width="20" style="1" bestFit="1" customWidth="1"/>
    <col min="3330" max="3330" width="14.42578125" style="1" bestFit="1" customWidth="1"/>
    <col min="3331" max="3331" width="14.5703125" style="1" bestFit="1" customWidth="1"/>
    <col min="3332" max="3332" width="15.5703125" style="1" bestFit="1" customWidth="1"/>
    <col min="3333" max="3333" width="11.42578125" style="1" customWidth="1"/>
    <col min="3334" max="3573" width="11.42578125" style="1"/>
    <col min="3574" max="3574" width="4.42578125" style="1" bestFit="1" customWidth="1"/>
    <col min="3575" max="3575" width="41.42578125" style="1" customWidth="1"/>
    <col min="3576" max="3576" width="42.5703125" style="1" customWidth="1"/>
    <col min="3577" max="3577" width="35.42578125" style="1" customWidth="1"/>
    <col min="3578" max="3578" width="27" style="1" customWidth="1"/>
    <col min="3579" max="3579" width="17.85546875" style="1" customWidth="1"/>
    <col min="3580" max="3580" width="19.42578125" style="1" bestFit="1" customWidth="1"/>
    <col min="3581" max="3581" width="10.85546875" style="1" customWidth="1"/>
    <col min="3582" max="3582" width="16.5703125" style="1" bestFit="1" customWidth="1"/>
    <col min="3583" max="3583" width="13.5703125" style="1" bestFit="1" customWidth="1"/>
    <col min="3584" max="3584" width="17.42578125" style="1" bestFit="1" customWidth="1"/>
    <col min="3585" max="3585" width="20" style="1" bestFit="1" customWidth="1"/>
    <col min="3586" max="3586" width="14.42578125" style="1" bestFit="1" customWidth="1"/>
    <col min="3587" max="3587" width="14.5703125" style="1" bestFit="1" customWidth="1"/>
    <col min="3588" max="3588" width="15.5703125" style="1" bestFit="1" customWidth="1"/>
    <col min="3589" max="3589" width="11.42578125" style="1" customWidth="1"/>
    <col min="3590" max="3829" width="11.42578125" style="1"/>
    <col min="3830" max="3830" width="4.42578125" style="1" bestFit="1" customWidth="1"/>
    <col min="3831" max="3831" width="41.42578125" style="1" customWidth="1"/>
    <col min="3832" max="3832" width="42.5703125" style="1" customWidth="1"/>
    <col min="3833" max="3833" width="35.42578125" style="1" customWidth="1"/>
    <col min="3834" max="3834" width="27" style="1" customWidth="1"/>
    <col min="3835" max="3835" width="17.85546875" style="1" customWidth="1"/>
    <col min="3836" max="3836" width="19.42578125" style="1" bestFit="1" customWidth="1"/>
    <col min="3837" max="3837" width="10.85546875" style="1" customWidth="1"/>
    <col min="3838" max="3838" width="16.5703125" style="1" bestFit="1" customWidth="1"/>
    <col min="3839" max="3839" width="13.5703125" style="1" bestFit="1" customWidth="1"/>
    <col min="3840" max="3840" width="17.42578125" style="1" bestFit="1" customWidth="1"/>
    <col min="3841" max="3841" width="20" style="1" bestFit="1" customWidth="1"/>
    <col min="3842" max="3842" width="14.42578125" style="1" bestFit="1" customWidth="1"/>
    <col min="3843" max="3843" width="14.5703125" style="1" bestFit="1" customWidth="1"/>
    <col min="3844" max="3844" width="15.5703125" style="1" bestFit="1" customWidth="1"/>
    <col min="3845" max="3845" width="11.42578125" style="1" customWidth="1"/>
    <col min="3846" max="4085" width="11.42578125" style="1"/>
    <col min="4086" max="4086" width="4.42578125" style="1" bestFit="1" customWidth="1"/>
    <col min="4087" max="4087" width="41.42578125" style="1" customWidth="1"/>
    <col min="4088" max="4088" width="42.5703125" style="1" customWidth="1"/>
    <col min="4089" max="4089" width="35.42578125" style="1" customWidth="1"/>
    <col min="4090" max="4090" width="27" style="1" customWidth="1"/>
    <col min="4091" max="4091" width="17.85546875" style="1" customWidth="1"/>
    <col min="4092" max="4092" width="19.42578125" style="1" bestFit="1" customWidth="1"/>
    <col min="4093" max="4093" width="10.85546875" style="1" customWidth="1"/>
    <col min="4094" max="4094" width="16.5703125" style="1" bestFit="1" customWidth="1"/>
    <col min="4095" max="4095" width="13.5703125" style="1" bestFit="1" customWidth="1"/>
    <col min="4096" max="4096" width="17.42578125" style="1" bestFit="1" customWidth="1"/>
    <col min="4097" max="4097" width="20" style="1" bestFit="1" customWidth="1"/>
    <col min="4098" max="4098" width="14.42578125" style="1" bestFit="1" customWidth="1"/>
    <col min="4099" max="4099" width="14.5703125" style="1" bestFit="1" customWidth="1"/>
    <col min="4100" max="4100" width="15.5703125" style="1" bestFit="1" customWidth="1"/>
    <col min="4101" max="4101" width="11.42578125" style="1" customWidth="1"/>
    <col min="4102" max="4341" width="11.42578125" style="1"/>
    <col min="4342" max="4342" width="4.42578125" style="1" bestFit="1" customWidth="1"/>
    <col min="4343" max="4343" width="41.42578125" style="1" customWidth="1"/>
    <col min="4344" max="4344" width="42.5703125" style="1" customWidth="1"/>
    <col min="4345" max="4345" width="35.42578125" style="1" customWidth="1"/>
    <col min="4346" max="4346" width="27" style="1" customWidth="1"/>
    <col min="4347" max="4347" width="17.85546875" style="1" customWidth="1"/>
    <col min="4348" max="4348" width="19.42578125" style="1" bestFit="1" customWidth="1"/>
    <col min="4349" max="4349" width="10.85546875" style="1" customWidth="1"/>
    <col min="4350" max="4350" width="16.5703125" style="1" bestFit="1" customWidth="1"/>
    <col min="4351" max="4351" width="13.5703125" style="1" bestFit="1" customWidth="1"/>
    <col min="4352" max="4352" width="17.42578125" style="1" bestFit="1" customWidth="1"/>
    <col min="4353" max="4353" width="20" style="1" bestFit="1" customWidth="1"/>
    <col min="4354" max="4354" width="14.42578125" style="1" bestFit="1" customWidth="1"/>
    <col min="4355" max="4355" width="14.5703125" style="1" bestFit="1" customWidth="1"/>
    <col min="4356" max="4356" width="15.5703125" style="1" bestFit="1" customWidth="1"/>
    <col min="4357" max="4357" width="11.42578125" style="1" customWidth="1"/>
    <col min="4358" max="4597" width="11.42578125" style="1"/>
    <col min="4598" max="4598" width="4.42578125" style="1" bestFit="1" customWidth="1"/>
    <col min="4599" max="4599" width="41.42578125" style="1" customWidth="1"/>
    <col min="4600" max="4600" width="42.5703125" style="1" customWidth="1"/>
    <col min="4601" max="4601" width="35.42578125" style="1" customWidth="1"/>
    <col min="4602" max="4602" width="27" style="1" customWidth="1"/>
    <col min="4603" max="4603" width="17.85546875" style="1" customWidth="1"/>
    <col min="4604" max="4604" width="19.42578125" style="1" bestFit="1" customWidth="1"/>
    <col min="4605" max="4605" width="10.85546875" style="1" customWidth="1"/>
    <col min="4606" max="4606" width="16.5703125" style="1" bestFit="1" customWidth="1"/>
    <col min="4607" max="4607" width="13.5703125" style="1" bestFit="1" customWidth="1"/>
    <col min="4608" max="4608" width="17.42578125" style="1" bestFit="1" customWidth="1"/>
    <col min="4609" max="4609" width="20" style="1" bestFit="1" customWidth="1"/>
    <col min="4610" max="4610" width="14.42578125" style="1" bestFit="1" customWidth="1"/>
    <col min="4611" max="4611" width="14.5703125" style="1" bestFit="1" customWidth="1"/>
    <col min="4612" max="4612" width="15.5703125" style="1" bestFit="1" customWidth="1"/>
    <col min="4613" max="4613" width="11.42578125" style="1" customWidth="1"/>
    <col min="4614" max="4853" width="11.42578125" style="1"/>
    <col min="4854" max="4854" width="4.42578125" style="1" bestFit="1" customWidth="1"/>
    <col min="4855" max="4855" width="41.42578125" style="1" customWidth="1"/>
    <col min="4856" max="4856" width="42.5703125" style="1" customWidth="1"/>
    <col min="4857" max="4857" width="35.42578125" style="1" customWidth="1"/>
    <col min="4858" max="4858" width="27" style="1" customWidth="1"/>
    <col min="4859" max="4859" width="17.85546875" style="1" customWidth="1"/>
    <col min="4860" max="4860" width="19.42578125" style="1" bestFit="1" customWidth="1"/>
    <col min="4861" max="4861" width="10.85546875" style="1" customWidth="1"/>
    <col min="4862" max="4862" width="16.5703125" style="1" bestFit="1" customWidth="1"/>
    <col min="4863" max="4863" width="13.5703125" style="1" bestFit="1" customWidth="1"/>
    <col min="4864" max="4864" width="17.42578125" style="1" bestFit="1" customWidth="1"/>
    <col min="4865" max="4865" width="20" style="1" bestFit="1" customWidth="1"/>
    <col min="4866" max="4866" width="14.42578125" style="1" bestFit="1" customWidth="1"/>
    <col min="4867" max="4867" width="14.5703125" style="1" bestFit="1" customWidth="1"/>
    <col min="4868" max="4868" width="15.5703125" style="1" bestFit="1" customWidth="1"/>
    <col min="4869" max="4869" width="11.42578125" style="1" customWidth="1"/>
    <col min="4870" max="5109" width="11.42578125" style="1"/>
    <col min="5110" max="5110" width="4.42578125" style="1" bestFit="1" customWidth="1"/>
    <col min="5111" max="5111" width="41.42578125" style="1" customWidth="1"/>
    <col min="5112" max="5112" width="42.5703125" style="1" customWidth="1"/>
    <col min="5113" max="5113" width="35.42578125" style="1" customWidth="1"/>
    <col min="5114" max="5114" width="27" style="1" customWidth="1"/>
    <col min="5115" max="5115" width="17.85546875" style="1" customWidth="1"/>
    <col min="5116" max="5116" width="19.42578125" style="1" bestFit="1" customWidth="1"/>
    <col min="5117" max="5117" width="10.85546875" style="1" customWidth="1"/>
    <col min="5118" max="5118" width="16.5703125" style="1" bestFit="1" customWidth="1"/>
    <col min="5119" max="5119" width="13.5703125" style="1" bestFit="1" customWidth="1"/>
    <col min="5120" max="5120" width="17.42578125" style="1" bestFit="1" customWidth="1"/>
    <col min="5121" max="5121" width="20" style="1" bestFit="1" customWidth="1"/>
    <col min="5122" max="5122" width="14.42578125" style="1" bestFit="1" customWidth="1"/>
    <col min="5123" max="5123" width="14.5703125" style="1" bestFit="1" customWidth="1"/>
    <col min="5124" max="5124" width="15.5703125" style="1" bestFit="1" customWidth="1"/>
    <col min="5125" max="5125" width="11.42578125" style="1" customWidth="1"/>
    <col min="5126" max="5365" width="11.42578125" style="1"/>
    <col min="5366" max="5366" width="4.42578125" style="1" bestFit="1" customWidth="1"/>
    <col min="5367" max="5367" width="41.42578125" style="1" customWidth="1"/>
    <col min="5368" max="5368" width="42.5703125" style="1" customWidth="1"/>
    <col min="5369" max="5369" width="35.42578125" style="1" customWidth="1"/>
    <col min="5370" max="5370" width="27" style="1" customWidth="1"/>
    <col min="5371" max="5371" width="17.85546875" style="1" customWidth="1"/>
    <col min="5372" max="5372" width="19.42578125" style="1" bestFit="1" customWidth="1"/>
    <col min="5373" max="5373" width="10.85546875" style="1" customWidth="1"/>
    <col min="5374" max="5374" width="16.5703125" style="1" bestFit="1" customWidth="1"/>
    <col min="5375" max="5375" width="13.5703125" style="1" bestFit="1" customWidth="1"/>
    <col min="5376" max="5376" width="17.42578125" style="1" bestFit="1" customWidth="1"/>
    <col min="5377" max="5377" width="20" style="1" bestFit="1" customWidth="1"/>
    <col min="5378" max="5378" width="14.42578125" style="1" bestFit="1" customWidth="1"/>
    <col min="5379" max="5379" width="14.5703125" style="1" bestFit="1" customWidth="1"/>
    <col min="5380" max="5380" width="15.5703125" style="1" bestFit="1" customWidth="1"/>
    <col min="5381" max="5381" width="11.42578125" style="1" customWidth="1"/>
    <col min="5382" max="5621" width="11.42578125" style="1"/>
    <col min="5622" max="5622" width="4.42578125" style="1" bestFit="1" customWidth="1"/>
    <col min="5623" max="5623" width="41.42578125" style="1" customWidth="1"/>
    <col min="5624" max="5624" width="42.5703125" style="1" customWidth="1"/>
    <col min="5625" max="5625" width="35.42578125" style="1" customWidth="1"/>
    <col min="5626" max="5626" width="27" style="1" customWidth="1"/>
    <col min="5627" max="5627" width="17.85546875" style="1" customWidth="1"/>
    <col min="5628" max="5628" width="19.42578125" style="1" bestFit="1" customWidth="1"/>
    <col min="5629" max="5629" width="10.85546875" style="1" customWidth="1"/>
    <col min="5630" max="5630" width="16.5703125" style="1" bestFit="1" customWidth="1"/>
    <col min="5631" max="5631" width="13.5703125" style="1" bestFit="1" customWidth="1"/>
    <col min="5632" max="5632" width="17.42578125" style="1" bestFit="1" customWidth="1"/>
    <col min="5633" max="5633" width="20" style="1" bestFit="1" customWidth="1"/>
    <col min="5634" max="5634" width="14.42578125" style="1" bestFit="1" customWidth="1"/>
    <col min="5635" max="5635" width="14.5703125" style="1" bestFit="1" customWidth="1"/>
    <col min="5636" max="5636" width="15.5703125" style="1" bestFit="1" customWidth="1"/>
    <col min="5637" max="5637" width="11.42578125" style="1" customWidth="1"/>
    <col min="5638" max="5877" width="11.42578125" style="1"/>
    <col min="5878" max="5878" width="4.42578125" style="1" bestFit="1" customWidth="1"/>
    <col min="5879" max="5879" width="41.42578125" style="1" customWidth="1"/>
    <col min="5880" max="5880" width="42.5703125" style="1" customWidth="1"/>
    <col min="5881" max="5881" width="35.42578125" style="1" customWidth="1"/>
    <col min="5882" max="5882" width="27" style="1" customWidth="1"/>
    <col min="5883" max="5883" width="17.85546875" style="1" customWidth="1"/>
    <col min="5884" max="5884" width="19.42578125" style="1" bestFit="1" customWidth="1"/>
    <col min="5885" max="5885" width="10.85546875" style="1" customWidth="1"/>
    <col min="5886" max="5886" width="16.5703125" style="1" bestFit="1" customWidth="1"/>
    <col min="5887" max="5887" width="13.5703125" style="1" bestFit="1" customWidth="1"/>
    <col min="5888" max="5888" width="17.42578125" style="1" bestFit="1" customWidth="1"/>
    <col min="5889" max="5889" width="20" style="1" bestFit="1" customWidth="1"/>
    <col min="5890" max="5890" width="14.42578125" style="1" bestFit="1" customWidth="1"/>
    <col min="5891" max="5891" width="14.5703125" style="1" bestFit="1" customWidth="1"/>
    <col min="5892" max="5892" width="15.5703125" style="1" bestFit="1" customWidth="1"/>
    <col min="5893" max="5893" width="11.42578125" style="1" customWidth="1"/>
    <col min="5894" max="6133" width="11.42578125" style="1"/>
    <col min="6134" max="6134" width="4.42578125" style="1" bestFit="1" customWidth="1"/>
    <col min="6135" max="6135" width="41.42578125" style="1" customWidth="1"/>
    <col min="6136" max="6136" width="42.5703125" style="1" customWidth="1"/>
    <col min="6137" max="6137" width="35.42578125" style="1" customWidth="1"/>
    <col min="6138" max="6138" width="27" style="1" customWidth="1"/>
    <col min="6139" max="6139" width="17.85546875" style="1" customWidth="1"/>
    <col min="6140" max="6140" width="19.42578125" style="1" bestFit="1" customWidth="1"/>
    <col min="6141" max="6141" width="10.85546875" style="1" customWidth="1"/>
    <col min="6142" max="6142" width="16.5703125" style="1" bestFit="1" customWidth="1"/>
    <col min="6143" max="6143" width="13.5703125" style="1" bestFit="1" customWidth="1"/>
    <col min="6144" max="6144" width="17.42578125" style="1" bestFit="1" customWidth="1"/>
    <col min="6145" max="6145" width="20" style="1" bestFit="1" customWidth="1"/>
    <col min="6146" max="6146" width="14.42578125" style="1" bestFit="1" customWidth="1"/>
    <col min="6147" max="6147" width="14.5703125" style="1" bestFit="1" customWidth="1"/>
    <col min="6148" max="6148" width="15.5703125" style="1" bestFit="1" customWidth="1"/>
    <col min="6149" max="6149" width="11.42578125" style="1" customWidth="1"/>
    <col min="6150" max="6389" width="11.42578125" style="1"/>
    <col min="6390" max="6390" width="4.42578125" style="1" bestFit="1" customWidth="1"/>
    <col min="6391" max="6391" width="41.42578125" style="1" customWidth="1"/>
    <col min="6392" max="6392" width="42.5703125" style="1" customWidth="1"/>
    <col min="6393" max="6393" width="35.42578125" style="1" customWidth="1"/>
    <col min="6394" max="6394" width="27" style="1" customWidth="1"/>
    <col min="6395" max="6395" width="17.85546875" style="1" customWidth="1"/>
    <col min="6396" max="6396" width="19.42578125" style="1" bestFit="1" customWidth="1"/>
    <col min="6397" max="6397" width="10.85546875" style="1" customWidth="1"/>
    <col min="6398" max="6398" width="16.5703125" style="1" bestFit="1" customWidth="1"/>
    <col min="6399" max="6399" width="13.5703125" style="1" bestFit="1" customWidth="1"/>
    <col min="6400" max="6400" width="17.42578125" style="1" bestFit="1" customWidth="1"/>
    <col min="6401" max="6401" width="20" style="1" bestFit="1" customWidth="1"/>
    <col min="6402" max="6402" width="14.42578125" style="1" bestFit="1" customWidth="1"/>
    <col min="6403" max="6403" width="14.5703125" style="1" bestFit="1" customWidth="1"/>
    <col min="6404" max="6404" width="15.5703125" style="1" bestFit="1" customWidth="1"/>
    <col min="6405" max="6405" width="11.42578125" style="1" customWidth="1"/>
    <col min="6406" max="6645" width="11.42578125" style="1"/>
    <col min="6646" max="6646" width="4.42578125" style="1" bestFit="1" customWidth="1"/>
    <col min="6647" max="6647" width="41.42578125" style="1" customWidth="1"/>
    <col min="6648" max="6648" width="42.5703125" style="1" customWidth="1"/>
    <col min="6649" max="6649" width="35.42578125" style="1" customWidth="1"/>
    <col min="6650" max="6650" width="27" style="1" customWidth="1"/>
    <col min="6651" max="6651" width="17.85546875" style="1" customWidth="1"/>
    <col min="6652" max="6652" width="19.42578125" style="1" bestFit="1" customWidth="1"/>
    <col min="6653" max="6653" width="10.85546875" style="1" customWidth="1"/>
    <col min="6654" max="6654" width="16.5703125" style="1" bestFit="1" customWidth="1"/>
    <col min="6655" max="6655" width="13.5703125" style="1" bestFit="1" customWidth="1"/>
    <col min="6656" max="6656" width="17.42578125" style="1" bestFit="1" customWidth="1"/>
    <col min="6657" max="6657" width="20" style="1" bestFit="1" customWidth="1"/>
    <col min="6658" max="6658" width="14.42578125" style="1" bestFit="1" customWidth="1"/>
    <col min="6659" max="6659" width="14.5703125" style="1" bestFit="1" customWidth="1"/>
    <col min="6660" max="6660" width="15.5703125" style="1" bestFit="1" customWidth="1"/>
    <col min="6661" max="6661" width="11.42578125" style="1" customWidth="1"/>
    <col min="6662" max="6901" width="11.42578125" style="1"/>
    <col min="6902" max="6902" width="4.42578125" style="1" bestFit="1" customWidth="1"/>
    <col min="6903" max="6903" width="41.42578125" style="1" customWidth="1"/>
    <col min="6904" max="6904" width="42.5703125" style="1" customWidth="1"/>
    <col min="6905" max="6905" width="35.42578125" style="1" customWidth="1"/>
    <col min="6906" max="6906" width="27" style="1" customWidth="1"/>
    <col min="6907" max="6907" width="17.85546875" style="1" customWidth="1"/>
    <col min="6908" max="6908" width="19.42578125" style="1" bestFit="1" customWidth="1"/>
    <col min="6909" max="6909" width="10.85546875" style="1" customWidth="1"/>
    <col min="6910" max="6910" width="16.5703125" style="1" bestFit="1" customWidth="1"/>
    <col min="6911" max="6911" width="13.5703125" style="1" bestFit="1" customWidth="1"/>
    <col min="6912" max="6912" width="17.42578125" style="1" bestFit="1" customWidth="1"/>
    <col min="6913" max="6913" width="20" style="1" bestFit="1" customWidth="1"/>
    <col min="6914" max="6914" width="14.42578125" style="1" bestFit="1" customWidth="1"/>
    <col min="6915" max="6915" width="14.5703125" style="1" bestFit="1" customWidth="1"/>
    <col min="6916" max="6916" width="15.5703125" style="1" bestFit="1" customWidth="1"/>
    <col min="6917" max="6917" width="11.42578125" style="1" customWidth="1"/>
    <col min="6918" max="7157" width="11.42578125" style="1"/>
    <col min="7158" max="7158" width="4.42578125" style="1" bestFit="1" customWidth="1"/>
    <col min="7159" max="7159" width="41.42578125" style="1" customWidth="1"/>
    <col min="7160" max="7160" width="42.5703125" style="1" customWidth="1"/>
    <col min="7161" max="7161" width="35.42578125" style="1" customWidth="1"/>
    <col min="7162" max="7162" width="27" style="1" customWidth="1"/>
    <col min="7163" max="7163" width="17.85546875" style="1" customWidth="1"/>
    <col min="7164" max="7164" width="19.42578125" style="1" bestFit="1" customWidth="1"/>
    <col min="7165" max="7165" width="10.85546875" style="1" customWidth="1"/>
    <col min="7166" max="7166" width="16.5703125" style="1" bestFit="1" customWidth="1"/>
    <col min="7167" max="7167" width="13.5703125" style="1" bestFit="1" customWidth="1"/>
    <col min="7168" max="7168" width="17.42578125" style="1" bestFit="1" customWidth="1"/>
    <col min="7169" max="7169" width="20" style="1" bestFit="1" customWidth="1"/>
    <col min="7170" max="7170" width="14.42578125" style="1" bestFit="1" customWidth="1"/>
    <col min="7171" max="7171" width="14.5703125" style="1" bestFit="1" customWidth="1"/>
    <col min="7172" max="7172" width="15.5703125" style="1" bestFit="1" customWidth="1"/>
    <col min="7173" max="7173" width="11.42578125" style="1" customWidth="1"/>
    <col min="7174" max="7413" width="11.42578125" style="1"/>
    <col min="7414" max="7414" width="4.42578125" style="1" bestFit="1" customWidth="1"/>
    <col min="7415" max="7415" width="41.42578125" style="1" customWidth="1"/>
    <col min="7416" max="7416" width="42.5703125" style="1" customWidth="1"/>
    <col min="7417" max="7417" width="35.42578125" style="1" customWidth="1"/>
    <col min="7418" max="7418" width="27" style="1" customWidth="1"/>
    <col min="7419" max="7419" width="17.85546875" style="1" customWidth="1"/>
    <col min="7420" max="7420" width="19.42578125" style="1" bestFit="1" customWidth="1"/>
    <col min="7421" max="7421" width="10.85546875" style="1" customWidth="1"/>
    <col min="7422" max="7422" width="16.5703125" style="1" bestFit="1" customWidth="1"/>
    <col min="7423" max="7423" width="13.5703125" style="1" bestFit="1" customWidth="1"/>
    <col min="7424" max="7424" width="17.42578125" style="1" bestFit="1" customWidth="1"/>
    <col min="7425" max="7425" width="20" style="1" bestFit="1" customWidth="1"/>
    <col min="7426" max="7426" width="14.42578125" style="1" bestFit="1" customWidth="1"/>
    <col min="7427" max="7427" width="14.5703125" style="1" bestFit="1" customWidth="1"/>
    <col min="7428" max="7428" width="15.5703125" style="1" bestFit="1" customWidth="1"/>
    <col min="7429" max="7429" width="11.42578125" style="1" customWidth="1"/>
    <col min="7430" max="7669" width="11.42578125" style="1"/>
    <col min="7670" max="7670" width="4.42578125" style="1" bestFit="1" customWidth="1"/>
    <col min="7671" max="7671" width="41.42578125" style="1" customWidth="1"/>
    <col min="7672" max="7672" width="42.5703125" style="1" customWidth="1"/>
    <col min="7673" max="7673" width="35.42578125" style="1" customWidth="1"/>
    <col min="7674" max="7674" width="27" style="1" customWidth="1"/>
    <col min="7675" max="7675" width="17.85546875" style="1" customWidth="1"/>
    <col min="7676" max="7676" width="19.42578125" style="1" bestFit="1" customWidth="1"/>
    <col min="7677" max="7677" width="10.85546875" style="1" customWidth="1"/>
    <col min="7678" max="7678" width="16.5703125" style="1" bestFit="1" customWidth="1"/>
    <col min="7679" max="7679" width="13.5703125" style="1" bestFit="1" customWidth="1"/>
    <col min="7680" max="7680" width="17.42578125" style="1" bestFit="1" customWidth="1"/>
    <col min="7681" max="7681" width="20" style="1" bestFit="1" customWidth="1"/>
    <col min="7682" max="7682" width="14.42578125" style="1" bestFit="1" customWidth="1"/>
    <col min="7683" max="7683" width="14.5703125" style="1" bestFit="1" customWidth="1"/>
    <col min="7684" max="7684" width="15.5703125" style="1" bestFit="1" customWidth="1"/>
    <col min="7685" max="7685" width="11.42578125" style="1" customWidth="1"/>
    <col min="7686" max="7925" width="11.42578125" style="1"/>
    <col min="7926" max="7926" width="4.42578125" style="1" bestFit="1" customWidth="1"/>
    <col min="7927" max="7927" width="41.42578125" style="1" customWidth="1"/>
    <col min="7928" max="7928" width="42.5703125" style="1" customWidth="1"/>
    <col min="7929" max="7929" width="35.42578125" style="1" customWidth="1"/>
    <col min="7930" max="7930" width="27" style="1" customWidth="1"/>
    <col min="7931" max="7931" width="17.85546875" style="1" customWidth="1"/>
    <col min="7932" max="7932" width="19.42578125" style="1" bestFit="1" customWidth="1"/>
    <col min="7933" max="7933" width="10.85546875" style="1" customWidth="1"/>
    <col min="7934" max="7934" width="16.5703125" style="1" bestFit="1" customWidth="1"/>
    <col min="7935" max="7935" width="13.5703125" style="1" bestFit="1" customWidth="1"/>
    <col min="7936" max="7936" width="17.42578125" style="1" bestFit="1" customWidth="1"/>
    <col min="7937" max="7937" width="20" style="1" bestFit="1" customWidth="1"/>
    <col min="7938" max="7938" width="14.42578125" style="1" bestFit="1" customWidth="1"/>
    <col min="7939" max="7939" width="14.5703125" style="1" bestFit="1" customWidth="1"/>
    <col min="7940" max="7940" width="15.5703125" style="1" bestFit="1" customWidth="1"/>
    <col min="7941" max="7941" width="11.42578125" style="1" customWidth="1"/>
    <col min="7942" max="8181" width="11.42578125" style="1"/>
    <col min="8182" max="8182" width="4.42578125" style="1" bestFit="1" customWidth="1"/>
    <col min="8183" max="8183" width="41.42578125" style="1" customWidth="1"/>
    <col min="8184" max="8184" width="42.5703125" style="1" customWidth="1"/>
    <col min="8185" max="8185" width="35.42578125" style="1" customWidth="1"/>
    <col min="8186" max="8186" width="27" style="1" customWidth="1"/>
    <col min="8187" max="8187" width="17.85546875" style="1" customWidth="1"/>
    <col min="8188" max="8188" width="19.42578125" style="1" bestFit="1" customWidth="1"/>
    <col min="8189" max="8189" width="10.85546875" style="1" customWidth="1"/>
    <col min="8190" max="8190" width="16.5703125" style="1" bestFit="1" customWidth="1"/>
    <col min="8191" max="8191" width="13.5703125" style="1" bestFit="1" customWidth="1"/>
    <col min="8192" max="8192" width="17.42578125" style="1" bestFit="1" customWidth="1"/>
    <col min="8193" max="8193" width="20" style="1" bestFit="1" customWidth="1"/>
    <col min="8194" max="8194" width="14.42578125" style="1" bestFit="1" customWidth="1"/>
    <col min="8195" max="8195" width="14.5703125" style="1" bestFit="1" customWidth="1"/>
    <col min="8196" max="8196" width="15.5703125" style="1" bestFit="1" customWidth="1"/>
    <col min="8197" max="8197" width="11.42578125" style="1" customWidth="1"/>
    <col min="8198" max="8437" width="11.42578125" style="1"/>
    <col min="8438" max="8438" width="4.42578125" style="1" bestFit="1" customWidth="1"/>
    <col min="8439" max="8439" width="41.42578125" style="1" customWidth="1"/>
    <col min="8440" max="8440" width="42.5703125" style="1" customWidth="1"/>
    <col min="8441" max="8441" width="35.42578125" style="1" customWidth="1"/>
    <col min="8442" max="8442" width="27" style="1" customWidth="1"/>
    <col min="8443" max="8443" width="17.85546875" style="1" customWidth="1"/>
    <col min="8444" max="8444" width="19.42578125" style="1" bestFit="1" customWidth="1"/>
    <col min="8445" max="8445" width="10.85546875" style="1" customWidth="1"/>
    <col min="8446" max="8446" width="16.5703125" style="1" bestFit="1" customWidth="1"/>
    <col min="8447" max="8447" width="13.5703125" style="1" bestFit="1" customWidth="1"/>
    <col min="8448" max="8448" width="17.42578125" style="1" bestFit="1" customWidth="1"/>
    <col min="8449" max="8449" width="20" style="1" bestFit="1" customWidth="1"/>
    <col min="8450" max="8450" width="14.42578125" style="1" bestFit="1" customWidth="1"/>
    <col min="8451" max="8451" width="14.5703125" style="1" bestFit="1" customWidth="1"/>
    <col min="8452" max="8452" width="15.5703125" style="1" bestFit="1" customWidth="1"/>
    <col min="8453" max="8453" width="11.42578125" style="1" customWidth="1"/>
    <col min="8454" max="8693" width="11.42578125" style="1"/>
    <col min="8694" max="8694" width="4.42578125" style="1" bestFit="1" customWidth="1"/>
    <col min="8695" max="8695" width="41.42578125" style="1" customWidth="1"/>
    <col min="8696" max="8696" width="42.5703125" style="1" customWidth="1"/>
    <col min="8697" max="8697" width="35.42578125" style="1" customWidth="1"/>
    <col min="8698" max="8698" width="27" style="1" customWidth="1"/>
    <col min="8699" max="8699" width="17.85546875" style="1" customWidth="1"/>
    <col min="8700" max="8700" width="19.42578125" style="1" bestFit="1" customWidth="1"/>
    <col min="8701" max="8701" width="10.85546875" style="1" customWidth="1"/>
    <col min="8702" max="8702" width="16.5703125" style="1" bestFit="1" customWidth="1"/>
    <col min="8703" max="8703" width="13.5703125" style="1" bestFit="1" customWidth="1"/>
    <col min="8704" max="8704" width="17.42578125" style="1" bestFit="1" customWidth="1"/>
    <col min="8705" max="8705" width="20" style="1" bestFit="1" customWidth="1"/>
    <col min="8706" max="8706" width="14.42578125" style="1" bestFit="1" customWidth="1"/>
    <col min="8707" max="8707" width="14.5703125" style="1" bestFit="1" customWidth="1"/>
    <col min="8708" max="8708" width="15.5703125" style="1" bestFit="1" customWidth="1"/>
    <col min="8709" max="8709" width="11.42578125" style="1" customWidth="1"/>
    <col min="8710" max="8949" width="11.42578125" style="1"/>
    <col min="8950" max="8950" width="4.42578125" style="1" bestFit="1" customWidth="1"/>
    <col min="8951" max="8951" width="41.42578125" style="1" customWidth="1"/>
    <col min="8952" max="8952" width="42.5703125" style="1" customWidth="1"/>
    <col min="8953" max="8953" width="35.42578125" style="1" customWidth="1"/>
    <col min="8954" max="8954" width="27" style="1" customWidth="1"/>
    <col min="8955" max="8955" width="17.85546875" style="1" customWidth="1"/>
    <col min="8956" max="8956" width="19.42578125" style="1" bestFit="1" customWidth="1"/>
    <col min="8957" max="8957" width="10.85546875" style="1" customWidth="1"/>
    <col min="8958" max="8958" width="16.5703125" style="1" bestFit="1" customWidth="1"/>
    <col min="8959" max="8959" width="13.5703125" style="1" bestFit="1" customWidth="1"/>
    <col min="8960" max="8960" width="17.42578125" style="1" bestFit="1" customWidth="1"/>
    <col min="8961" max="8961" width="20" style="1" bestFit="1" customWidth="1"/>
    <col min="8962" max="8962" width="14.42578125" style="1" bestFit="1" customWidth="1"/>
    <col min="8963" max="8963" width="14.5703125" style="1" bestFit="1" customWidth="1"/>
    <col min="8964" max="8964" width="15.5703125" style="1" bestFit="1" customWidth="1"/>
    <col min="8965" max="8965" width="11.42578125" style="1" customWidth="1"/>
    <col min="8966" max="9205" width="11.42578125" style="1"/>
    <col min="9206" max="9206" width="4.42578125" style="1" bestFit="1" customWidth="1"/>
    <col min="9207" max="9207" width="41.42578125" style="1" customWidth="1"/>
    <col min="9208" max="9208" width="42.5703125" style="1" customWidth="1"/>
    <col min="9209" max="9209" width="35.42578125" style="1" customWidth="1"/>
    <col min="9210" max="9210" width="27" style="1" customWidth="1"/>
    <col min="9211" max="9211" width="17.85546875" style="1" customWidth="1"/>
    <col min="9212" max="9212" width="19.42578125" style="1" bestFit="1" customWidth="1"/>
    <col min="9213" max="9213" width="10.85546875" style="1" customWidth="1"/>
    <col min="9214" max="9214" width="16.5703125" style="1" bestFit="1" customWidth="1"/>
    <col min="9215" max="9215" width="13.5703125" style="1" bestFit="1" customWidth="1"/>
    <col min="9216" max="9216" width="17.42578125" style="1" bestFit="1" customWidth="1"/>
    <col min="9217" max="9217" width="20" style="1" bestFit="1" customWidth="1"/>
    <col min="9218" max="9218" width="14.42578125" style="1" bestFit="1" customWidth="1"/>
    <col min="9219" max="9219" width="14.5703125" style="1" bestFit="1" customWidth="1"/>
    <col min="9220" max="9220" width="15.5703125" style="1" bestFit="1" customWidth="1"/>
    <col min="9221" max="9221" width="11.42578125" style="1" customWidth="1"/>
    <col min="9222" max="9461" width="11.42578125" style="1"/>
    <col min="9462" max="9462" width="4.42578125" style="1" bestFit="1" customWidth="1"/>
    <col min="9463" max="9463" width="41.42578125" style="1" customWidth="1"/>
    <col min="9464" max="9464" width="42.5703125" style="1" customWidth="1"/>
    <col min="9465" max="9465" width="35.42578125" style="1" customWidth="1"/>
    <col min="9466" max="9466" width="27" style="1" customWidth="1"/>
    <col min="9467" max="9467" width="17.85546875" style="1" customWidth="1"/>
    <col min="9468" max="9468" width="19.42578125" style="1" bestFit="1" customWidth="1"/>
    <col min="9469" max="9469" width="10.85546875" style="1" customWidth="1"/>
    <col min="9470" max="9470" width="16.5703125" style="1" bestFit="1" customWidth="1"/>
    <col min="9471" max="9471" width="13.5703125" style="1" bestFit="1" customWidth="1"/>
    <col min="9472" max="9472" width="17.42578125" style="1" bestFit="1" customWidth="1"/>
    <col min="9473" max="9473" width="20" style="1" bestFit="1" customWidth="1"/>
    <col min="9474" max="9474" width="14.42578125" style="1" bestFit="1" customWidth="1"/>
    <col min="9475" max="9475" width="14.5703125" style="1" bestFit="1" customWidth="1"/>
    <col min="9476" max="9476" width="15.5703125" style="1" bestFit="1" customWidth="1"/>
    <col min="9477" max="9477" width="11.42578125" style="1" customWidth="1"/>
    <col min="9478" max="9717" width="11.42578125" style="1"/>
    <col min="9718" max="9718" width="4.42578125" style="1" bestFit="1" customWidth="1"/>
    <col min="9719" max="9719" width="41.42578125" style="1" customWidth="1"/>
    <col min="9720" max="9720" width="42.5703125" style="1" customWidth="1"/>
    <col min="9721" max="9721" width="35.42578125" style="1" customWidth="1"/>
    <col min="9722" max="9722" width="27" style="1" customWidth="1"/>
    <col min="9723" max="9723" width="17.85546875" style="1" customWidth="1"/>
    <col min="9724" max="9724" width="19.42578125" style="1" bestFit="1" customWidth="1"/>
    <col min="9725" max="9725" width="10.85546875" style="1" customWidth="1"/>
    <col min="9726" max="9726" width="16.5703125" style="1" bestFit="1" customWidth="1"/>
    <col min="9727" max="9727" width="13.5703125" style="1" bestFit="1" customWidth="1"/>
    <col min="9728" max="9728" width="17.42578125" style="1" bestFit="1" customWidth="1"/>
    <col min="9729" max="9729" width="20" style="1" bestFit="1" customWidth="1"/>
    <col min="9730" max="9730" width="14.42578125" style="1" bestFit="1" customWidth="1"/>
    <col min="9731" max="9731" width="14.5703125" style="1" bestFit="1" customWidth="1"/>
    <col min="9732" max="9732" width="15.5703125" style="1" bestFit="1" customWidth="1"/>
    <col min="9733" max="9733" width="11.42578125" style="1" customWidth="1"/>
    <col min="9734" max="9973" width="11.42578125" style="1"/>
    <col min="9974" max="9974" width="4.42578125" style="1" bestFit="1" customWidth="1"/>
    <col min="9975" max="9975" width="41.42578125" style="1" customWidth="1"/>
    <col min="9976" max="9976" width="42.5703125" style="1" customWidth="1"/>
    <col min="9977" max="9977" width="35.42578125" style="1" customWidth="1"/>
    <col min="9978" max="9978" width="27" style="1" customWidth="1"/>
    <col min="9979" max="9979" width="17.85546875" style="1" customWidth="1"/>
    <col min="9980" max="9980" width="19.42578125" style="1" bestFit="1" customWidth="1"/>
    <col min="9981" max="9981" width="10.85546875" style="1" customWidth="1"/>
    <col min="9982" max="9982" width="16.5703125" style="1" bestFit="1" customWidth="1"/>
    <col min="9983" max="9983" width="13.5703125" style="1" bestFit="1" customWidth="1"/>
    <col min="9984" max="9984" width="17.42578125" style="1" bestFit="1" customWidth="1"/>
    <col min="9985" max="9985" width="20" style="1" bestFit="1" customWidth="1"/>
    <col min="9986" max="9986" width="14.42578125" style="1" bestFit="1" customWidth="1"/>
    <col min="9987" max="9987" width="14.5703125" style="1" bestFit="1" customWidth="1"/>
    <col min="9988" max="9988" width="15.5703125" style="1" bestFit="1" customWidth="1"/>
    <col min="9989" max="9989" width="11.42578125" style="1" customWidth="1"/>
    <col min="9990" max="10229" width="11.42578125" style="1"/>
    <col min="10230" max="10230" width="4.42578125" style="1" bestFit="1" customWidth="1"/>
    <col min="10231" max="10231" width="41.42578125" style="1" customWidth="1"/>
    <col min="10232" max="10232" width="42.5703125" style="1" customWidth="1"/>
    <col min="10233" max="10233" width="35.42578125" style="1" customWidth="1"/>
    <col min="10234" max="10234" width="27" style="1" customWidth="1"/>
    <col min="10235" max="10235" width="17.85546875" style="1" customWidth="1"/>
    <col min="10236" max="10236" width="19.42578125" style="1" bestFit="1" customWidth="1"/>
    <col min="10237" max="10237" width="10.85546875" style="1" customWidth="1"/>
    <col min="10238" max="10238" width="16.5703125" style="1" bestFit="1" customWidth="1"/>
    <col min="10239" max="10239" width="13.5703125" style="1" bestFit="1" customWidth="1"/>
    <col min="10240" max="10240" width="17.42578125" style="1" bestFit="1" customWidth="1"/>
    <col min="10241" max="10241" width="20" style="1" bestFit="1" customWidth="1"/>
    <col min="10242" max="10242" width="14.42578125" style="1" bestFit="1" customWidth="1"/>
    <col min="10243" max="10243" width="14.5703125" style="1" bestFit="1" customWidth="1"/>
    <col min="10244" max="10244" width="15.5703125" style="1" bestFit="1" customWidth="1"/>
    <col min="10245" max="10245" width="11.42578125" style="1" customWidth="1"/>
    <col min="10246" max="10485" width="11.42578125" style="1"/>
    <col min="10486" max="10486" width="4.42578125" style="1" bestFit="1" customWidth="1"/>
    <col min="10487" max="10487" width="41.42578125" style="1" customWidth="1"/>
    <col min="10488" max="10488" width="42.5703125" style="1" customWidth="1"/>
    <col min="10489" max="10489" width="35.42578125" style="1" customWidth="1"/>
    <col min="10490" max="10490" width="27" style="1" customWidth="1"/>
    <col min="10491" max="10491" width="17.85546875" style="1" customWidth="1"/>
    <col min="10492" max="10492" width="19.42578125" style="1" bestFit="1" customWidth="1"/>
    <col min="10493" max="10493" width="10.85546875" style="1" customWidth="1"/>
    <col min="10494" max="10494" width="16.5703125" style="1" bestFit="1" customWidth="1"/>
    <col min="10495" max="10495" width="13.5703125" style="1" bestFit="1" customWidth="1"/>
    <col min="10496" max="10496" width="17.42578125" style="1" bestFit="1" customWidth="1"/>
    <col min="10497" max="10497" width="20" style="1" bestFit="1" customWidth="1"/>
    <col min="10498" max="10498" width="14.42578125" style="1" bestFit="1" customWidth="1"/>
    <col min="10499" max="10499" width="14.5703125" style="1" bestFit="1" customWidth="1"/>
    <col min="10500" max="10500" width="15.5703125" style="1" bestFit="1" customWidth="1"/>
    <col min="10501" max="10501" width="11.42578125" style="1" customWidth="1"/>
    <col min="10502" max="10741" width="11.42578125" style="1"/>
    <col min="10742" max="10742" width="4.42578125" style="1" bestFit="1" customWidth="1"/>
    <col min="10743" max="10743" width="41.42578125" style="1" customWidth="1"/>
    <col min="10744" max="10744" width="42.5703125" style="1" customWidth="1"/>
    <col min="10745" max="10745" width="35.42578125" style="1" customWidth="1"/>
    <col min="10746" max="10746" width="27" style="1" customWidth="1"/>
    <col min="10747" max="10747" width="17.85546875" style="1" customWidth="1"/>
    <col min="10748" max="10748" width="19.42578125" style="1" bestFit="1" customWidth="1"/>
    <col min="10749" max="10749" width="10.85546875" style="1" customWidth="1"/>
    <col min="10750" max="10750" width="16.5703125" style="1" bestFit="1" customWidth="1"/>
    <col min="10751" max="10751" width="13.5703125" style="1" bestFit="1" customWidth="1"/>
    <col min="10752" max="10752" width="17.42578125" style="1" bestFit="1" customWidth="1"/>
    <col min="10753" max="10753" width="20" style="1" bestFit="1" customWidth="1"/>
    <col min="10754" max="10754" width="14.42578125" style="1" bestFit="1" customWidth="1"/>
    <col min="10755" max="10755" width="14.5703125" style="1" bestFit="1" customWidth="1"/>
    <col min="10756" max="10756" width="15.5703125" style="1" bestFit="1" customWidth="1"/>
    <col min="10757" max="10757" width="11.42578125" style="1" customWidth="1"/>
    <col min="10758" max="10997" width="11.42578125" style="1"/>
    <col min="10998" max="10998" width="4.42578125" style="1" bestFit="1" customWidth="1"/>
    <col min="10999" max="10999" width="41.42578125" style="1" customWidth="1"/>
    <col min="11000" max="11000" width="42.5703125" style="1" customWidth="1"/>
    <col min="11001" max="11001" width="35.42578125" style="1" customWidth="1"/>
    <col min="11002" max="11002" width="27" style="1" customWidth="1"/>
    <col min="11003" max="11003" width="17.85546875" style="1" customWidth="1"/>
    <col min="11004" max="11004" width="19.42578125" style="1" bestFit="1" customWidth="1"/>
    <col min="11005" max="11005" width="10.85546875" style="1" customWidth="1"/>
    <col min="11006" max="11006" width="16.5703125" style="1" bestFit="1" customWidth="1"/>
    <col min="11007" max="11007" width="13.5703125" style="1" bestFit="1" customWidth="1"/>
    <col min="11008" max="11008" width="17.42578125" style="1" bestFit="1" customWidth="1"/>
    <col min="11009" max="11009" width="20" style="1" bestFit="1" customWidth="1"/>
    <col min="11010" max="11010" width="14.42578125" style="1" bestFit="1" customWidth="1"/>
    <col min="11011" max="11011" width="14.5703125" style="1" bestFit="1" customWidth="1"/>
    <col min="11012" max="11012" width="15.5703125" style="1" bestFit="1" customWidth="1"/>
    <col min="11013" max="11013" width="11.42578125" style="1" customWidth="1"/>
    <col min="11014" max="11253" width="11.42578125" style="1"/>
    <col min="11254" max="11254" width="4.42578125" style="1" bestFit="1" customWidth="1"/>
    <col min="11255" max="11255" width="41.42578125" style="1" customWidth="1"/>
    <col min="11256" max="11256" width="42.5703125" style="1" customWidth="1"/>
    <col min="11257" max="11257" width="35.42578125" style="1" customWidth="1"/>
    <col min="11258" max="11258" width="27" style="1" customWidth="1"/>
    <col min="11259" max="11259" width="17.85546875" style="1" customWidth="1"/>
    <col min="11260" max="11260" width="19.42578125" style="1" bestFit="1" customWidth="1"/>
    <col min="11261" max="11261" width="10.85546875" style="1" customWidth="1"/>
    <col min="11262" max="11262" width="16.5703125" style="1" bestFit="1" customWidth="1"/>
    <col min="11263" max="11263" width="13.5703125" style="1" bestFit="1" customWidth="1"/>
    <col min="11264" max="11264" width="17.42578125" style="1" bestFit="1" customWidth="1"/>
    <col min="11265" max="11265" width="20" style="1" bestFit="1" customWidth="1"/>
    <col min="11266" max="11266" width="14.42578125" style="1" bestFit="1" customWidth="1"/>
    <col min="11267" max="11267" width="14.5703125" style="1" bestFit="1" customWidth="1"/>
    <col min="11268" max="11268" width="15.5703125" style="1" bestFit="1" customWidth="1"/>
    <col min="11269" max="11269" width="11.42578125" style="1" customWidth="1"/>
    <col min="11270" max="11509" width="11.42578125" style="1"/>
    <col min="11510" max="11510" width="4.42578125" style="1" bestFit="1" customWidth="1"/>
    <col min="11511" max="11511" width="41.42578125" style="1" customWidth="1"/>
    <col min="11512" max="11512" width="42.5703125" style="1" customWidth="1"/>
    <col min="11513" max="11513" width="35.42578125" style="1" customWidth="1"/>
    <col min="11514" max="11514" width="27" style="1" customWidth="1"/>
    <col min="11515" max="11515" width="17.85546875" style="1" customWidth="1"/>
    <col min="11516" max="11516" width="19.42578125" style="1" bestFit="1" customWidth="1"/>
    <col min="11517" max="11517" width="10.85546875" style="1" customWidth="1"/>
    <col min="11518" max="11518" width="16.5703125" style="1" bestFit="1" customWidth="1"/>
    <col min="11519" max="11519" width="13.5703125" style="1" bestFit="1" customWidth="1"/>
    <col min="11520" max="11520" width="17.42578125" style="1" bestFit="1" customWidth="1"/>
    <col min="11521" max="11521" width="20" style="1" bestFit="1" customWidth="1"/>
    <col min="11522" max="11522" width="14.42578125" style="1" bestFit="1" customWidth="1"/>
    <col min="11523" max="11523" width="14.5703125" style="1" bestFit="1" customWidth="1"/>
    <col min="11524" max="11524" width="15.5703125" style="1" bestFit="1" customWidth="1"/>
    <col min="11525" max="11525" width="11.42578125" style="1" customWidth="1"/>
    <col min="11526" max="11765" width="11.42578125" style="1"/>
    <col min="11766" max="11766" width="4.42578125" style="1" bestFit="1" customWidth="1"/>
    <col min="11767" max="11767" width="41.42578125" style="1" customWidth="1"/>
    <col min="11768" max="11768" width="42.5703125" style="1" customWidth="1"/>
    <col min="11769" max="11769" width="35.42578125" style="1" customWidth="1"/>
    <col min="11770" max="11770" width="27" style="1" customWidth="1"/>
    <col min="11771" max="11771" width="17.85546875" style="1" customWidth="1"/>
    <col min="11772" max="11772" width="19.42578125" style="1" bestFit="1" customWidth="1"/>
    <col min="11773" max="11773" width="10.85546875" style="1" customWidth="1"/>
    <col min="11774" max="11774" width="16.5703125" style="1" bestFit="1" customWidth="1"/>
    <col min="11775" max="11775" width="13.5703125" style="1" bestFit="1" customWidth="1"/>
    <col min="11776" max="11776" width="17.42578125" style="1" bestFit="1" customWidth="1"/>
    <col min="11777" max="11777" width="20" style="1" bestFit="1" customWidth="1"/>
    <col min="11778" max="11778" width="14.42578125" style="1" bestFit="1" customWidth="1"/>
    <col min="11779" max="11779" width="14.5703125" style="1" bestFit="1" customWidth="1"/>
    <col min="11780" max="11780" width="15.5703125" style="1" bestFit="1" customWidth="1"/>
    <col min="11781" max="11781" width="11.42578125" style="1" customWidth="1"/>
    <col min="11782" max="12021" width="11.42578125" style="1"/>
    <col min="12022" max="12022" width="4.42578125" style="1" bestFit="1" customWidth="1"/>
    <col min="12023" max="12023" width="41.42578125" style="1" customWidth="1"/>
    <col min="12024" max="12024" width="42.5703125" style="1" customWidth="1"/>
    <col min="12025" max="12025" width="35.42578125" style="1" customWidth="1"/>
    <col min="12026" max="12026" width="27" style="1" customWidth="1"/>
    <col min="12027" max="12027" width="17.85546875" style="1" customWidth="1"/>
    <col min="12028" max="12028" width="19.42578125" style="1" bestFit="1" customWidth="1"/>
    <col min="12029" max="12029" width="10.85546875" style="1" customWidth="1"/>
    <col min="12030" max="12030" width="16.5703125" style="1" bestFit="1" customWidth="1"/>
    <col min="12031" max="12031" width="13.5703125" style="1" bestFit="1" customWidth="1"/>
    <col min="12032" max="12032" width="17.42578125" style="1" bestFit="1" customWidth="1"/>
    <col min="12033" max="12033" width="20" style="1" bestFit="1" customWidth="1"/>
    <col min="12034" max="12034" width="14.42578125" style="1" bestFit="1" customWidth="1"/>
    <col min="12035" max="12035" width="14.5703125" style="1" bestFit="1" customWidth="1"/>
    <col min="12036" max="12036" width="15.5703125" style="1" bestFit="1" customWidth="1"/>
    <col min="12037" max="12037" width="11.42578125" style="1" customWidth="1"/>
    <col min="12038" max="12277" width="11.42578125" style="1"/>
    <col min="12278" max="12278" width="4.42578125" style="1" bestFit="1" customWidth="1"/>
    <col min="12279" max="12279" width="41.42578125" style="1" customWidth="1"/>
    <col min="12280" max="12280" width="42.5703125" style="1" customWidth="1"/>
    <col min="12281" max="12281" width="35.42578125" style="1" customWidth="1"/>
    <col min="12282" max="12282" width="27" style="1" customWidth="1"/>
    <col min="12283" max="12283" width="17.85546875" style="1" customWidth="1"/>
    <col min="12284" max="12284" width="19.42578125" style="1" bestFit="1" customWidth="1"/>
    <col min="12285" max="12285" width="10.85546875" style="1" customWidth="1"/>
    <col min="12286" max="12286" width="16.5703125" style="1" bestFit="1" customWidth="1"/>
    <col min="12287" max="12287" width="13.5703125" style="1" bestFit="1" customWidth="1"/>
    <col min="12288" max="12288" width="17.42578125" style="1" bestFit="1" customWidth="1"/>
    <col min="12289" max="12289" width="20" style="1" bestFit="1" customWidth="1"/>
    <col min="12290" max="12290" width="14.42578125" style="1" bestFit="1" customWidth="1"/>
    <col min="12291" max="12291" width="14.5703125" style="1" bestFit="1" customWidth="1"/>
    <col min="12292" max="12292" width="15.5703125" style="1" bestFit="1" customWidth="1"/>
    <col min="12293" max="12293" width="11.42578125" style="1" customWidth="1"/>
    <col min="12294" max="12533" width="11.42578125" style="1"/>
    <col min="12534" max="12534" width="4.42578125" style="1" bestFit="1" customWidth="1"/>
    <col min="12535" max="12535" width="41.42578125" style="1" customWidth="1"/>
    <col min="12536" max="12536" width="42.5703125" style="1" customWidth="1"/>
    <col min="12537" max="12537" width="35.42578125" style="1" customWidth="1"/>
    <col min="12538" max="12538" width="27" style="1" customWidth="1"/>
    <col min="12539" max="12539" width="17.85546875" style="1" customWidth="1"/>
    <col min="12540" max="12540" width="19.42578125" style="1" bestFit="1" customWidth="1"/>
    <col min="12541" max="12541" width="10.85546875" style="1" customWidth="1"/>
    <col min="12542" max="12542" width="16.5703125" style="1" bestFit="1" customWidth="1"/>
    <col min="12543" max="12543" width="13.5703125" style="1" bestFit="1" customWidth="1"/>
    <col min="12544" max="12544" width="17.42578125" style="1" bestFit="1" customWidth="1"/>
    <col min="12545" max="12545" width="20" style="1" bestFit="1" customWidth="1"/>
    <col min="12546" max="12546" width="14.42578125" style="1" bestFit="1" customWidth="1"/>
    <col min="12547" max="12547" width="14.5703125" style="1" bestFit="1" customWidth="1"/>
    <col min="12548" max="12548" width="15.5703125" style="1" bestFit="1" customWidth="1"/>
    <col min="12549" max="12549" width="11.42578125" style="1" customWidth="1"/>
    <col min="12550" max="12789" width="11.42578125" style="1"/>
    <col min="12790" max="12790" width="4.42578125" style="1" bestFit="1" customWidth="1"/>
    <col min="12791" max="12791" width="41.42578125" style="1" customWidth="1"/>
    <col min="12792" max="12792" width="42.5703125" style="1" customWidth="1"/>
    <col min="12793" max="12793" width="35.42578125" style="1" customWidth="1"/>
    <col min="12794" max="12794" width="27" style="1" customWidth="1"/>
    <col min="12795" max="12795" width="17.85546875" style="1" customWidth="1"/>
    <col min="12796" max="12796" width="19.42578125" style="1" bestFit="1" customWidth="1"/>
    <col min="12797" max="12797" width="10.85546875" style="1" customWidth="1"/>
    <col min="12798" max="12798" width="16.5703125" style="1" bestFit="1" customWidth="1"/>
    <col min="12799" max="12799" width="13.5703125" style="1" bestFit="1" customWidth="1"/>
    <col min="12800" max="12800" width="17.42578125" style="1" bestFit="1" customWidth="1"/>
    <col min="12801" max="12801" width="20" style="1" bestFit="1" customWidth="1"/>
    <col min="12802" max="12802" width="14.42578125" style="1" bestFit="1" customWidth="1"/>
    <col min="12803" max="12803" width="14.5703125" style="1" bestFit="1" customWidth="1"/>
    <col min="12804" max="12804" width="15.5703125" style="1" bestFit="1" customWidth="1"/>
    <col min="12805" max="12805" width="11.42578125" style="1" customWidth="1"/>
    <col min="12806" max="13045" width="11.42578125" style="1"/>
    <col min="13046" max="13046" width="4.42578125" style="1" bestFit="1" customWidth="1"/>
    <col min="13047" max="13047" width="41.42578125" style="1" customWidth="1"/>
    <col min="13048" max="13048" width="42.5703125" style="1" customWidth="1"/>
    <col min="13049" max="13049" width="35.42578125" style="1" customWidth="1"/>
    <col min="13050" max="13050" width="27" style="1" customWidth="1"/>
    <col min="13051" max="13051" width="17.85546875" style="1" customWidth="1"/>
    <col min="13052" max="13052" width="19.42578125" style="1" bestFit="1" customWidth="1"/>
    <col min="13053" max="13053" width="10.85546875" style="1" customWidth="1"/>
    <col min="13054" max="13054" width="16.5703125" style="1" bestFit="1" customWidth="1"/>
    <col min="13055" max="13055" width="13.5703125" style="1" bestFit="1" customWidth="1"/>
    <col min="13056" max="13056" width="17.42578125" style="1" bestFit="1" customWidth="1"/>
    <col min="13057" max="13057" width="20" style="1" bestFit="1" customWidth="1"/>
    <col min="13058" max="13058" width="14.42578125" style="1" bestFit="1" customWidth="1"/>
    <col min="13059" max="13059" width="14.5703125" style="1" bestFit="1" customWidth="1"/>
    <col min="13060" max="13060" width="15.5703125" style="1" bestFit="1" customWidth="1"/>
    <col min="13061" max="13061" width="11.42578125" style="1" customWidth="1"/>
    <col min="13062" max="13301" width="11.42578125" style="1"/>
    <col min="13302" max="13302" width="4.42578125" style="1" bestFit="1" customWidth="1"/>
    <col min="13303" max="13303" width="41.42578125" style="1" customWidth="1"/>
    <col min="13304" max="13304" width="42.5703125" style="1" customWidth="1"/>
    <col min="13305" max="13305" width="35.42578125" style="1" customWidth="1"/>
    <col min="13306" max="13306" width="27" style="1" customWidth="1"/>
    <col min="13307" max="13307" width="17.85546875" style="1" customWidth="1"/>
    <col min="13308" max="13308" width="19.42578125" style="1" bestFit="1" customWidth="1"/>
    <col min="13309" max="13309" width="10.85546875" style="1" customWidth="1"/>
    <col min="13310" max="13310" width="16.5703125" style="1" bestFit="1" customWidth="1"/>
    <col min="13311" max="13311" width="13.5703125" style="1" bestFit="1" customWidth="1"/>
    <col min="13312" max="13312" width="17.42578125" style="1" bestFit="1" customWidth="1"/>
    <col min="13313" max="13313" width="20" style="1" bestFit="1" customWidth="1"/>
    <col min="13314" max="13314" width="14.42578125" style="1" bestFit="1" customWidth="1"/>
    <col min="13315" max="13315" width="14.5703125" style="1" bestFit="1" customWidth="1"/>
    <col min="13316" max="13316" width="15.5703125" style="1" bestFit="1" customWidth="1"/>
    <col min="13317" max="13317" width="11.42578125" style="1" customWidth="1"/>
    <col min="13318" max="13557" width="11.42578125" style="1"/>
    <col min="13558" max="13558" width="4.42578125" style="1" bestFit="1" customWidth="1"/>
    <col min="13559" max="13559" width="41.42578125" style="1" customWidth="1"/>
    <col min="13560" max="13560" width="42.5703125" style="1" customWidth="1"/>
    <col min="13561" max="13561" width="35.42578125" style="1" customWidth="1"/>
    <col min="13562" max="13562" width="27" style="1" customWidth="1"/>
    <col min="13563" max="13563" width="17.85546875" style="1" customWidth="1"/>
    <col min="13564" max="13564" width="19.42578125" style="1" bestFit="1" customWidth="1"/>
    <col min="13565" max="13565" width="10.85546875" style="1" customWidth="1"/>
    <col min="13566" max="13566" width="16.5703125" style="1" bestFit="1" customWidth="1"/>
    <col min="13567" max="13567" width="13.5703125" style="1" bestFit="1" customWidth="1"/>
    <col min="13568" max="13568" width="17.42578125" style="1" bestFit="1" customWidth="1"/>
    <col min="13569" max="13569" width="20" style="1" bestFit="1" customWidth="1"/>
    <col min="13570" max="13570" width="14.42578125" style="1" bestFit="1" customWidth="1"/>
    <col min="13571" max="13571" width="14.5703125" style="1" bestFit="1" customWidth="1"/>
    <col min="13572" max="13572" width="15.5703125" style="1" bestFit="1" customWidth="1"/>
    <col min="13573" max="13573" width="11.42578125" style="1" customWidth="1"/>
    <col min="13574" max="13813" width="11.42578125" style="1"/>
    <col min="13814" max="13814" width="4.42578125" style="1" bestFit="1" customWidth="1"/>
    <col min="13815" max="13815" width="41.42578125" style="1" customWidth="1"/>
    <col min="13816" max="13816" width="42.5703125" style="1" customWidth="1"/>
    <col min="13817" max="13817" width="35.42578125" style="1" customWidth="1"/>
    <col min="13818" max="13818" width="27" style="1" customWidth="1"/>
    <col min="13819" max="13819" width="17.85546875" style="1" customWidth="1"/>
    <col min="13820" max="13820" width="19.42578125" style="1" bestFit="1" customWidth="1"/>
    <col min="13821" max="13821" width="10.85546875" style="1" customWidth="1"/>
    <col min="13822" max="13822" width="16.5703125" style="1" bestFit="1" customWidth="1"/>
    <col min="13823" max="13823" width="13.5703125" style="1" bestFit="1" customWidth="1"/>
    <col min="13824" max="13824" width="17.42578125" style="1" bestFit="1" customWidth="1"/>
    <col min="13825" max="13825" width="20" style="1" bestFit="1" customWidth="1"/>
    <col min="13826" max="13826" width="14.42578125" style="1" bestFit="1" customWidth="1"/>
    <col min="13827" max="13827" width="14.5703125" style="1" bestFit="1" customWidth="1"/>
    <col min="13828" max="13828" width="15.5703125" style="1" bestFit="1" customWidth="1"/>
    <col min="13829" max="13829" width="11.42578125" style="1" customWidth="1"/>
    <col min="13830" max="14069" width="11.42578125" style="1"/>
    <col min="14070" max="14070" width="4.42578125" style="1" bestFit="1" customWidth="1"/>
    <col min="14071" max="14071" width="41.42578125" style="1" customWidth="1"/>
    <col min="14072" max="14072" width="42.5703125" style="1" customWidth="1"/>
    <col min="14073" max="14073" width="35.42578125" style="1" customWidth="1"/>
    <col min="14074" max="14074" width="27" style="1" customWidth="1"/>
    <col min="14075" max="14075" width="17.85546875" style="1" customWidth="1"/>
    <col min="14076" max="14076" width="19.42578125" style="1" bestFit="1" customWidth="1"/>
    <col min="14077" max="14077" width="10.85546875" style="1" customWidth="1"/>
    <col min="14078" max="14078" width="16.5703125" style="1" bestFit="1" customWidth="1"/>
    <col min="14079" max="14079" width="13.5703125" style="1" bestFit="1" customWidth="1"/>
    <col min="14080" max="14080" width="17.42578125" style="1" bestFit="1" customWidth="1"/>
    <col min="14081" max="14081" width="20" style="1" bestFit="1" customWidth="1"/>
    <col min="14082" max="14082" width="14.42578125" style="1" bestFit="1" customWidth="1"/>
    <col min="14083" max="14083" width="14.5703125" style="1" bestFit="1" customWidth="1"/>
    <col min="14084" max="14084" width="15.5703125" style="1" bestFit="1" customWidth="1"/>
    <col min="14085" max="14085" width="11.42578125" style="1" customWidth="1"/>
    <col min="14086" max="14325" width="11.42578125" style="1"/>
    <col min="14326" max="14326" width="4.42578125" style="1" bestFit="1" customWidth="1"/>
    <col min="14327" max="14327" width="41.42578125" style="1" customWidth="1"/>
    <col min="14328" max="14328" width="42.5703125" style="1" customWidth="1"/>
    <col min="14329" max="14329" width="35.42578125" style="1" customWidth="1"/>
    <col min="14330" max="14330" width="27" style="1" customWidth="1"/>
    <col min="14331" max="14331" width="17.85546875" style="1" customWidth="1"/>
    <col min="14332" max="14332" width="19.42578125" style="1" bestFit="1" customWidth="1"/>
    <col min="14333" max="14333" width="10.85546875" style="1" customWidth="1"/>
    <col min="14334" max="14334" width="16.5703125" style="1" bestFit="1" customWidth="1"/>
    <col min="14335" max="14335" width="13.5703125" style="1" bestFit="1" customWidth="1"/>
    <col min="14336" max="14336" width="17.42578125" style="1" bestFit="1" customWidth="1"/>
    <col min="14337" max="14337" width="20" style="1" bestFit="1" customWidth="1"/>
    <col min="14338" max="14338" width="14.42578125" style="1" bestFit="1" customWidth="1"/>
    <col min="14339" max="14339" width="14.5703125" style="1" bestFit="1" customWidth="1"/>
    <col min="14340" max="14340" width="15.5703125" style="1" bestFit="1" customWidth="1"/>
    <col min="14341" max="14341" width="11.42578125" style="1" customWidth="1"/>
    <col min="14342" max="14581" width="11.42578125" style="1"/>
    <col min="14582" max="14582" width="4.42578125" style="1" bestFit="1" customWidth="1"/>
    <col min="14583" max="14583" width="41.42578125" style="1" customWidth="1"/>
    <col min="14584" max="14584" width="42.5703125" style="1" customWidth="1"/>
    <col min="14585" max="14585" width="35.42578125" style="1" customWidth="1"/>
    <col min="14586" max="14586" width="27" style="1" customWidth="1"/>
    <col min="14587" max="14587" width="17.85546875" style="1" customWidth="1"/>
    <col min="14588" max="14588" width="19.42578125" style="1" bestFit="1" customWidth="1"/>
    <col min="14589" max="14589" width="10.85546875" style="1" customWidth="1"/>
    <col min="14590" max="14590" width="16.5703125" style="1" bestFit="1" customWidth="1"/>
    <col min="14591" max="14591" width="13.5703125" style="1" bestFit="1" customWidth="1"/>
    <col min="14592" max="14592" width="17.42578125" style="1" bestFit="1" customWidth="1"/>
    <col min="14593" max="14593" width="20" style="1" bestFit="1" customWidth="1"/>
    <col min="14594" max="14594" width="14.42578125" style="1" bestFit="1" customWidth="1"/>
    <col min="14595" max="14595" width="14.5703125" style="1" bestFit="1" customWidth="1"/>
    <col min="14596" max="14596" width="15.5703125" style="1" bestFit="1" customWidth="1"/>
    <col min="14597" max="14597" width="11.42578125" style="1" customWidth="1"/>
    <col min="14598" max="14837" width="11.42578125" style="1"/>
    <col min="14838" max="14838" width="4.42578125" style="1" bestFit="1" customWidth="1"/>
    <col min="14839" max="14839" width="41.42578125" style="1" customWidth="1"/>
    <col min="14840" max="14840" width="42.5703125" style="1" customWidth="1"/>
    <col min="14841" max="14841" width="35.42578125" style="1" customWidth="1"/>
    <col min="14842" max="14842" width="27" style="1" customWidth="1"/>
    <col min="14843" max="14843" width="17.85546875" style="1" customWidth="1"/>
    <col min="14844" max="14844" width="19.42578125" style="1" bestFit="1" customWidth="1"/>
    <col min="14845" max="14845" width="10.85546875" style="1" customWidth="1"/>
    <col min="14846" max="14846" width="16.5703125" style="1" bestFit="1" customWidth="1"/>
    <col min="14847" max="14847" width="13.5703125" style="1" bestFit="1" customWidth="1"/>
    <col min="14848" max="14848" width="17.42578125" style="1" bestFit="1" customWidth="1"/>
    <col min="14849" max="14849" width="20" style="1" bestFit="1" customWidth="1"/>
    <col min="14850" max="14850" width="14.42578125" style="1" bestFit="1" customWidth="1"/>
    <col min="14851" max="14851" width="14.5703125" style="1" bestFit="1" customWidth="1"/>
    <col min="14852" max="14852" width="15.5703125" style="1" bestFit="1" customWidth="1"/>
    <col min="14853" max="14853" width="11.42578125" style="1" customWidth="1"/>
    <col min="14854" max="15093" width="11.42578125" style="1"/>
    <col min="15094" max="15094" width="4.42578125" style="1" bestFit="1" customWidth="1"/>
    <col min="15095" max="15095" width="41.42578125" style="1" customWidth="1"/>
    <col min="15096" max="15096" width="42.5703125" style="1" customWidth="1"/>
    <col min="15097" max="15097" width="35.42578125" style="1" customWidth="1"/>
    <col min="15098" max="15098" width="27" style="1" customWidth="1"/>
    <col min="15099" max="15099" width="17.85546875" style="1" customWidth="1"/>
    <col min="15100" max="15100" width="19.42578125" style="1" bestFit="1" customWidth="1"/>
    <col min="15101" max="15101" width="10.85546875" style="1" customWidth="1"/>
    <col min="15102" max="15102" width="16.5703125" style="1" bestFit="1" customWidth="1"/>
    <col min="15103" max="15103" width="13.5703125" style="1" bestFit="1" customWidth="1"/>
    <col min="15104" max="15104" width="17.42578125" style="1" bestFit="1" customWidth="1"/>
    <col min="15105" max="15105" width="20" style="1" bestFit="1" customWidth="1"/>
    <col min="15106" max="15106" width="14.42578125" style="1" bestFit="1" customWidth="1"/>
    <col min="15107" max="15107" width="14.5703125" style="1" bestFit="1" customWidth="1"/>
    <col min="15108" max="15108" width="15.5703125" style="1" bestFit="1" customWidth="1"/>
    <col min="15109" max="15109" width="11.42578125" style="1" customWidth="1"/>
    <col min="15110" max="15349" width="11.42578125" style="1"/>
    <col min="15350" max="15350" width="4.42578125" style="1" bestFit="1" customWidth="1"/>
    <col min="15351" max="15351" width="41.42578125" style="1" customWidth="1"/>
    <col min="15352" max="15352" width="42.5703125" style="1" customWidth="1"/>
    <col min="15353" max="15353" width="35.42578125" style="1" customWidth="1"/>
    <col min="15354" max="15354" width="27" style="1" customWidth="1"/>
    <col min="15355" max="15355" width="17.85546875" style="1" customWidth="1"/>
    <col min="15356" max="15356" width="19.42578125" style="1" bestFit="1" customWidth="1"/>
    <col min="15357" max="15357" width="10.85546875" style="1" customWidth="1"/>
    <col min="15358" max="15358" width="16.5703125" style="1" bestFit="1" customWidth="1"/>
    <col min="15359" max="15359" width="13.5703125" style="1" bestFit="1" customWidth="1"/>
    <col min="15360" max="15360" width="17.42578125" style="1" bestFit="1" customWidth="1"/>
    <col min="15361" max="15361" width="20" style="1" bestFit="1" customWidth="1"/>
    <col min="15362" max="15362" width="14.42578125" style="1" bestFit="1" customWidth="1"/>
    <col min="15363" max="15363" width="14.5703125" style="1" bestFit="1" customWidth="1"/>
    <col min="15364" max="15364" width="15.5703125" style="1" bestFit="1" customWidth="1"/>
    <col min="15365" max="15365" width="11.42578125" style="1" customWidth="1"/>
    <col min="15366" max="15605" width="11.42578125" style="1"/>
    <col min="15606" max="15606" width="4.42578125" style="1" bestFit="1" customWidth="1"/>
    <col min="15607" max="15607" width="41.42578125" style="1" customWidth="1"/>
    <col min="15608" max="15608" width="42.5703125" style="1" customWidth="1"/>
    <col min="15609" max="15609" width="35.42578125" style="1" customWidth="1"/>
    <col min="15610" max="15610" width="27" style="1" customWidth="1"/>
    <col min="15611" max="15611" width="17.85546875" style="1" customWidth="1"/>
    <col min="15612" max="15612" width="19.42578125" style="1" bestFit="1" customWidth="1"/>
    <col min="15613" max="15613" width="10.85546875" style="1" customWidth="1"/>
    <col min="15614" max="15614" width="16.5703125" style="1" bestFit="1" customWidth="1"/>
    <col min="15615" max="15615" width="13.5703125" style="1" bestFit="1" customWidth="1"/>
    <col min="15616" max="15616" width="17.42578125" style="1" bestFit="1" customWidth="1"/>
    <col min="15617" max="15617" width="20" style="1" bestFit="1" customWidth="1"/>
    <col min="15618" max="15618" width="14.42578125" style="1" bestFit="1" customWidth="1"/>
    <col min="15619" max="15619" width="14.5703125" style="1" bestFit="1" customWidth="1"/>
    <col min="15620" max="15620" width="15.5703125" style="1" bestFit="1" customWidth="1"/>
    <col min="15621" max="15621" width="11.42578125" style="1" customWidth="1"/>
    <col min="15622" max="15861" width="11.42578125" style="1"/>
    <col min="15862" max="15862" width="4.42578125" style="1" bestFit="1" customWidth="1"/>
    <col min="15863" max="15863" width="41.42578125" style="1" customWidth="1"/>
    <col min="15864" max="15864" width="42.5703125" style="1" customWidth="1"/>
    <col min="15865" max="15865" width="35.42578125" style="1" customWidth="1"/>
    <col min="15866" max="15866" width="27" style="1" customWidth="1"/>
    <col min="15867" max="15867" width="17.85546875" style="1" customWidth="1"/>
    <col min="15868" max="15868" width="19.42578125" style="1" bestFit="1" customWidth="1"/>
    <col min="15869" max="15869" width="10.85546875" style="1" customWidth="1"/>
    <col min="15870" max="15870" width="16.5703125" style="1" bestFit="1" customWidth="1"/>
    <col min="15871" max="15871" width="13.5703125" style="1" bestFit="1" customWidth="1"/>
    <col min="15872" max="15872" width="17.42578125" style="1" bestFit="1" customWidth="1"/>
    <col min="15873" max="15873" width="20" style="1" bestFit="1" customWidth="1"/>
    <col min="15874" max="15874" width="14.42578125" style="1" bestFit="1" customWidth="1"/>
    <col min="15875" max="15875" width="14.5703125" style="1" bestFit="1" customWidth="1"/>
    <col min="15876" max="15876" width="15.5703125" style="1" bestFit="1" customWidth="1"/>
    <col min="15877" max="15877" width="11.42578125" style="1" customWidth="1"/>
    <col min="15878" max="16117" width="11.42578125" style="1"/>
    <col min="16118" max="16118" width="4.42578125" style="1" bestFit="1" customWidth="1"/>
    <col min="16119" max="16119" width="41.42578125" style="1" customWidth="1"/>
    <col min="16120" max="16120" width="42.5703125" style="1" customWidth="1"/>
    <col min="16121" max="16121" width="35.42578125" style="1" customWidth="1"/>
    <col min="16122" max="16122" width="27" style="1" customWidth="1"/>
    <col min="16123" max="16123" width="17.85546875" style="1" customWidth="1"/>
    <col min="16124" max="16124" width="19.42578125" style="1" bestFit="1" customWidth="1"/>
    <col min="16125" max="16125" width="10.85546875" style="1" customWidth="1"/>
    <col min="16126" max="16126" width="16.5703125" style="1" bestFit="1" customWidth="1"/>
    <col min="16127" max="16127" width="13.5703125" style="1" bestFit="1" customWidth="1"/>
    <col min="16128" max="16128" width="17.42578125" style="1" bestFit="1" customWidth="1"/>
    <col min="16129" max="16129" width="20" style="1" bestFit="1" customWidth="1"/>
    <col min="16130" max="16130" width="14.42578125" style="1" bestFit="1" customWidth="1"/>
    <col min="16131" max="16131" width="14.5703125" style="1" bestFit="1" customWidth="1"/>
    <col min="16132" max="16132" width="15.5703125" style="1" bestFit="1" customWidth="1"/>
    <col min="16133" max="16133" width="11.42578125" style="1" customWidth="1"/>
    <col min="16134" max="16384" width="11.42578125" style="1"/>
  </cols>
  <sheetData>
    <row r="1" spans="1:16" ht="24.75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6" ht="24.75" customHeight="1" x14ac:dyDescent="0.25">
      <c r="A2" s="58" t="s">
        <v>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ht="15" x14ac:dyDescent="0.25">
      <c r="B3" s="58" t="s">
        <v>1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2"/>
    </row>
    <row r="4" spans="1:16" ht="15" customHeight="1" x14ac:dyDescent="0.25">
      <c r="A4" s="58" t="s">
        <v>2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2"/>
    </row>
    <row r="5" spans="1:16" ht="19.5" customHeight="1" x14ac:dyDescent="0.25">
      <c r="A5" s="61" t="s">
        <v>3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</row>
    <row r="6" spans="1:16" ht="21.75" customHeight="1" x14ac:dyDescent="0.35">
      <c r="A6" s="62" t="s">
        <v>1443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7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2" si="0">+G9*2.87%</f>
        <v>6888</v>
      </c>
      <c r="K9" s="7">
        <v>45390.080000000002</v>
      </c>
      <c r="L9" s="7">
        <v>5883.16</v>
      </c>
      <c r="M9" s="7">
        <v>425</v>
      </c>
      <c r="N9" s="7">
        <f t="shared" ref="N9:N79" si="1">+J9+K9+L9+M9</f>
        <v>58586.240000000005</v>
      </c>
      <c r="O9" s="7">
        <f t="shared" ref="O9:O79" si="2">+G9-N9</f>
        <v>181413.76000000001</v>
      </c>
    </row>
    <row r="10" spans="1:16" ht="24.7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12105.37</v>
      </c>
      <c r="L10" s="7">
        <f t="shared" ref="L10:L77" si="3">+I10*3.04%</f>
        <v>3040</v>
      </c>
      <c r="M10" s="7">
        <v>25</v>
      </c>
      <c r="N10" s="7">
        <f t="shared" si="1"/>
        <v>18040.370000000003</v>
      </c>
      <c r="O10" s="7">
        <f t="shared" si="2"/>
        <v>81959.63</v>
      </c>
    </row>
    <row r="11" spans="1:16" ht="24.7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6564.09</v>
      </c>
      <c r="L11" s="7">
        <f t="shared" si="3"/>
        <v>2432</v>
      </c>
      <c r="M11" s="7">
        <v>3455.92</v>
      </c>
      <c r="N11" s="7">
        <f t="shared" si="1"/>
        <v>14748.01</v>
      </c>
      <c r="O11" s="7">
        <f t="shared" si="2"/>
        <v>65251.99</v>
      </c>
    </row>
    <row r="12" spans="1:16" ht="24.75" customHeight="1" x14ac:dyDescent="0.25">
      <c r="A12" s="6">
        <v>4</v>
      </c>
      <c r="B12" s="6" t="s">
        <v>34</v>
      </c>
      <c r="C12" s="6" t="s">
        <v>26</v>
      </c>
      <c r="D12" s="6" t="s">
        <v>35</v>
      </c>
      <c r="E12" s="6" t="s">
        <v>36</v>
      </c>
      <c r="F12" s="6" t="s">
        <v>37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3"/>
        <v>1064</v>
      </c>
      <c r="M12" s="7">
        <v>25</v>
      </c>
      <c r="N12" s="7">
        <f t="shared" si="1"/>
        <v>2093.5</v>
      </c>
      <c r="O12" s="7">
        <f t="shared" si="2"/>
        <v>32906.5</v>
      </c>
    </row>
    <row r="13" spans="1:16" ht="24.75" customHeight="1" x14ac:dyDescent="0.25">
      <c r="A13" s="6">
        <v>5</v>
      </c>
      <c r="B13" s="6" t="s">
        <v>38</v>
      </c>
      <c r="C13" s="6" t="s">
        <v>26</v>
      </c>
      <c r="D13" s="6" t="s">
        <v>39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75" customHeight="1" x14ac:dyDescent="0.25">
      <c r="A14" s="6">
        <v>6</v>
      </c>
      <c r="B14" s="1" t="s">
        <v>40</v>
      </c>
      <c r="C14" s="6" t="s">
        <v>26</v>
      </c>
      <c r="D14" s="6" t="s">
        <v>41</v>
      </c>
      <c r="E14" s="6" t="s">
        <v>28</v>
      </c>
      <c r="F14" s="6" t="s">
        <v>29</v>
      </c>
      <c r="G14" s="7">
        <v>25000</v>
      </c>
      <c r="H14" s="7">
        <v>0</v>
      </c>
      <c r="I14" s="7">
        <v>25000</v>
      </c>
      <c r="J14" s="7">
        <f t="shared" si="0"/>
        <v>717.5</v>
      </c>
      <c r="K14" s="7">
        <v>0</v>
      </c>
      <c r="L14" s="7">
        <f t="shared" si="3"/>
        <v>760</v>
      </c>
      <c r="M14" s="7">
        <v>25</v>
      </c>
      <c r="N14" s="7">
        <f t="shared" si="1"/>
        <v>1502.5</v>
      </c>
      <c r="O14" s="7">
        <f t="shared" si="2"/>
        <v>23497.5</v>
      </c>
    </row>
    <row r="15" spans="1:16" ht="24.75" customHeight="1" x14ac:dyDescent="0.25">
      <c r="A15" s="6">
        <v>7</v>
      </c>
      <c r="B15" s="1" t="s">
        <v>42</v>
      </c>
      <c r="C15" s="6" t="s">
        <v>26</v>
      </c>
      <c r="D15" s="6" t="s">
        <v>41</v>
      </c>
      <c r="E15" s="6" t="s">
        <v>28</v>
      </c>
      <c r="F15" s="6" t="s">
        <v>29</v>
      </c>
      <c r="G15" s="7">
        <v>30000</v>
      </c>
      <c r="H15" s="7">
        <v>0</v>
      </c>
      <c r="I15" s="7">
        <v>30000</v>
      </c>
      <c r="J15" s="7">
        <v>861</v>
      </c>
      <c r="K15" s="7">
        <v>0</v>
      </c>
      <c r="L15" s="7">
        <v>912</v>
      </c>
      <c r="M15" s="7">
        <v>25</v>
      </c>
      <c r="N15" s="7">
        <f t="shared" si="1"/>
        <v>1798</v>
      </c>
      <c r="O15" s="7">
        <f t="shared" si="2"/>
        <v>28202</v>
      </c>
    </row>
    <row r="16" spans="1:16" ht="24.75" customHeight="1" x14ac:dyDescent="0.25">
      <c r="A16" s="6">
        <v>8</v>
      </c>
      <c r="B16" s="6" t="s">
        <v>43</v>
      </c>
      <c r="C16" s="6" t="s">
        <v>26</v>
      </c>
      <c r="D16" s="6" t="s">
        <v>44</v>
      </c>
      <c r="E16" s="6" t="s">
        <v>28</v>
      </c>
      <c r="F16" s="6" t="s">
        <v>29</v>
      </c>
      <c r="G16" s="7">
        <v>120000</v>
      </c>
      <c r="H16" s="7">
        <v>0</v>
      </c>
      <c r="I16" s="7">
        <v>120000</v>
      </c>
      <c r="J16" s="7">
        <f t="shared" si="0"/>
        <v>3444</v>
      </c>
      <c r="K16" s="7">
        <v>16809.87</v>
      </c>
      <c r="L16" s="7">
        <f t="shared" si="3"/>
        <v>3648</v>
      </c>
      <c r="M16" s="7">
        <v>20272.919999999998</v>
      </c>
      <c r="N16" s="7">
        <f t="shared" si="1"/>
        <v>44174.789999999994</v>
      </c>
      <c r="O16" s="7">
        <f t="shared" si="2"/>
        <v>75825.210000000006</v>
      </c>
    </row>
    <row r="17" spans="1:15" ht="24.75" customHeight="1" x14ac:dyDescent="0.25">
      <c r="A17" s="6">
        <v>9</v>
      </c>
      <c r="B17" s="6" t="s">
        <v>45</v>
      </c>
      <c r="C17" s="6" t="s">
        <v>26</v>
      </c>
      <c r="D17" s="6" t="s">
        <v>33</v>
      </c>
      <c r="E17" s="6" t="s">
        <v>28</v>
      </c>
      <c r="F17" s="6" t="s">
        <v>29</v>
      </c>
      <c r="G17" s="7">
        <v>90000</v>
      </c>
      <c r="H17" s="7">
        <v>0</v>
      </c>
      <c r="I17" s="7">
        <v>90000</v>
      </c>
      <c r="J17" s="7">
        <f t="shared" si="0"/>
        <v>2583</v>
      </c>
      <c r="K17" s="7">
        <v>9753.1200000000008</v>
      </c>
      <c r="L17" s="7">
        <f t="shared" si="3"/>
        <v>2736</v>
      </c>
      <c r="M17" s="7">
        <v>25</v>
      </c>
      <c r="N17" s="7">
        <f t="shared" si="1"/>
        <v>15097.12</v>
      </c>
      <c r="O17" s="7">
        <f t="shared" si="2"/>
        <v>74902.880000000005</v>
      </c>
    </row>
    <row r="18" spans="1:15" ht="24.75" customHeight="1" x14ac:dyDescent="0.25">
      <c r="A18" s="6">
        <v>10</v>
      </c>
      <c r="B18" s="1" t="s">
        <v>46</v>
      </c>
      <c r="C18" s="6" t="s">
        <v>26</v>
      </c>
      <c r="D18" s="6" t="s">
        <v>47</v>
      </c>
      <c r="E18" s="6" t="s">
        <v>36</v>
      </c>
      <c r="F18" s="6" t="s">
        <v>29</v>
      </c>
      <c r="G18" s="7">
        <v>15000</v>
      </c>
      <c r="H18" s="7">
        <v>0</v>
      </c>
      <c r="I18" s="7">
        <v>15000</v>
      </c>
      <c r="J18" s="7">
        <v>430.5</v>
      </c>
      <c r="K18" s="7">
        <v>0</v>
      </c>
      <c r="L18" s="7">
        <v>456</v>
      </c>
      <c r="M18" s="7">
        <v>25</v>
      </c>
      <c r="N18" s="7">
        <f t="shared" si="1"/>
        <v>911.5</v>
      </c>
      <c r="O18" s="7">
        <f t="shared" si="2"/>
        <v>14088.5</v>
      </c>
    </row>
    <row r="19" spans="1:15" ht="24.75" customHeight="1" x14ac:dyDescent="0.25">
      <c r="A19" s="6">
        <v>11</v>
      </c>
      <c r="B19" s="6" t="s">
        <v>48</v>
      </c>
      <c r="C19" s="6" t="s">
        <v>49</v>
      </c>
      <c r="D19" s="6" t="s">
        <v>47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v>456</v>
      </c>
      <c r="M19" s="7">
        <v>25</v>
      </c>
      <c r="N19" s="7">
        <f t="shared" si="1"/>
        <v>911.5</v>
      </c>
      <c r="O19" s="7">
        <f t="shared" si="2"/>
        <v>14088.5</v>
      </c>
    </row>
    <row r="20" spans="1:15" ht="24.75" customHeight="1" x14ac:dyDescent="0.25">
      <c r="A20" s="6">
        <v>12</v>
      </c>
      <c r="B20" s="6" t="s">
        <v>50</v>
      </c>
      <c r="C20" s="6" t="s">
        <v>49</v>
      </c>
      <c r="D20" s="6" t="s">
        <v>47</v>
      </c>
      <c r="E20" s="6" t="s">
        <v>36</v>
      </c>
      <c r="F20" s="6" t="s">
        <v>29</v>
      </c>
      <c r="G20" s="7">
        <v>25000</v>
      </c>
      <c r="H20" s="7">
        <v>0</v>
      </c>
      <c r="I20" s="7">
        <v>25000</v>
      </c>
      <c r="J20" s="7">
        <v>717.5</v>
      </c>
      <c r="K20" s="7">
        <v>0</v>
      </c>
      <c r="L20" s="7">
        <v>760</v>
      </c>
      <c r="M20" s="7">
        <v>25</v>
      </c>
      <c r="N20" s="7">
        <f t="shared" si="1"/>
        <v>1502.5</v>
      </c>
      <c r="O20" s="7">
        <f t="shared" si="2"/>
        <v>23497.5</v>
      </c>
    </row>
    <row r="21" spans="1:15" ht="24.75" customHeight="1" x14ac:dyDescent="0.25">
      <c r="A21" s="6">
        <v>13</v>
      </c>
      <c r="B21" t="s">
        <v>1421</v>
      </c>
      <c r="C21" s="6" t="s">
        <v>49</v>
      </c>
      <c r="D21" t="s">
        <v>104</v>
      </c>
      <c r="E21" s="6" t="s">
        <v>28</v>
      </c>
      <c r="F21" s="6" t="s">
        <v>29</v>
      </c>
      <c r="G21" s="7">
        <v>15000</v>
      </c>
      <c r="H21" s="7">
        <v>0</v>
      </c>
      <c r="I21" s="7">
        <v>15000</v>
      </c>
      <c r="J21" s="7">
        <v>430.5</v>
      </c>
      <c r="K21" s="7">
        <v>0</v>
      </c>
      <c r="L21" s="7">
        <v>456</v>
      </c>
      <c r="M21" s="7">
        <v>25</v>
      </c>
      <c r="N21" s="7">
        <f t="shared" si="1"/>
        <v>911.5</v>
      </c>
      <c r="O21" s="7">
        <f t="shared" si="2"/>
        <v>14088.5</v>
      </c>
    </row>
    <row r="22" spans="1:15" ht="24.75" customHeight="1" x14ac:dyDescent="0.25">
      <c r="A22" s="6">
        <v>14</v>
      </c>
      <c r="B22" t="s">
        <v>51</v>
      </c>
      <c r="C22" s="6" t="s">
        <v>49</v>
      </c>
      <c r="D22" s="6" t="s">
        <v>52</v>
      </c>
      <c r="E22" s="6" t="s">
        <v>36</v>
      </c>
      <c r="F22" s="6" t="s">
        <v>37</v>
      </c>
      <c r="G22" s="7">
        <v>30000</v>
      </c>
      <c r="H22" s="7">
        <v>0</v>
      </c>
      <c r="I22" s="7">
        <v>30000</v>
      </c>
      <c r="J22" s="7">
        <f t="shared" si="0"/>
        <v>861</v>
      </c>
      <c r="K22" s="7">
        <v>0</v>
      </c>
      <c r="L22" s="7">
        <f t="shared" si="3"/>
        <v>912</v>
      </c>
      <c r="M22" s="7">
        <v>25</v>
      </c>
      <c r="N22" s="7">
        <f t="shared" si="1"/>
        <v>1798</v>
      </c>
      <c r="O22" s="7">
        <f t="shared" si="2"/>
        <v>28202</v>
      </c>
    </row>
    <row r="23" spans="1:15" s="8" customFormat="1" ht="26.25" customHeight="1" x14ac:dyDescent="0.25">
      <c r="A23" s="6">
        <v>15</v>
      </c>
      <c r="B23" s="6" t="s">
        <v>53</v>
      </c>
      <c r="C23" s="6" t="s">
        <v>49</v>
      </c>
      <c r="D23" s="6" t="s">
        <v>54</v>
      </c>
      <c r="E23" s="6" t="s">
        <v>55</v>
      </c>
      <c r="F23" s="6" t="s">
        <v>37</v>
      </c>
      <c r="G23" s="7">
        <v>60000</v>
      </c>
      <c r="H23" s="7">
        <v>0</v>
      </c>
      <c r="I23" s="7">
        <v>60000</v>
      </c>
      <c r="J23" s="7">
        <v>1722</v>
      </c>
      <c r="K23" s="7">
        <v>3143.58</v>
      </c>
      <c r="L23" s="7">
        <f>+I23*3.04%</f>
        <v>1824</v>
      </c>
      <c r="M23" s="7">
        <v>2140.46</v>
      </c>
      <c r="N23" s="7">
        <f t="shared" si="1"/>
        <v>8830.0400000000009</v>
      </c>
      <c r="O23" s="7">
        <f t="shared" si="2"/>
        <v>51169.96</v>
      </c>
    </row>
    <row r="24" spans="1:15" ht="24.75" customHeight="1" x14ac:dyDescent="0.25">
      <c r="A24" s="6">
        <v>16</v>
      </c>
      <c r="B24" s="6" t="s">
        <v>56</v>
      </c>
      <c r="C24" s="6" t="s">
        <v>57</v>
      </c>
      <c r="D24" s="6" t="s">
        <v>58</v>
      </c>
      <c r="E24" s="6" t="s">
        <v>28</v>
      </c>
      <c r="F24" s="6" t="s">
        <v>29</v>
      </c>
      <c r="G24" s="7">
        <v>185000</v>
      </c>
      <c r="H24" s="7">
        <v>0</v>
      </c>
      <c r="I24" s="7">
        <v>185000</v>
      </c>
      <c r="J24" s="7">
        <v>5309.5</v>
      </c>
      <c r="K24" s="7">
        <v>32099.49</v>
      </c>
      <c r="L24" s="7">
        <f t="shared" si="3"/>
        <v>5624</v>
      </c>
      <c r="M24" s="7">
        <v>25</v>
      </c>
      <c r="N24" s="7">
        <f t="shared" si="1"/>
        <v>43057.990000000005</v>
      </c>
      <c r="O24" s="7">
        <f t="shared" si="2"/>
        <v>141942.01</v>
      </c>
    </row>
    <row r="25" spans="1:15" ht="24.75" customHeight="1" x14ac:dyDescent="0.25">
      <c r="A25" s="6">
        <v>17</v>
      </c>
      <c r="B25" s="6" t="s">
        <v>59</v>
      </c>
      <c r="C25" s="6" t="s">
        <v>57</v>
      </c>
      <c r="D25" s="6" t="s">
        <v>58</v>
      </c>
      <c r="E25" s="6" t="s">
        <v>28</v>
      </c>
      <c r="F25" s="6" t="s">
        <v>29</v>
      </c>
      <c r="G25" s="7">
        <v>190000</v>
      </c>
      <c r="H25" s="7">
        <v>0</v>
      </c>
      <c r="I25" s="7">
        <v>190000</v>
      </c>
      <c r="J25" s="7">
        <v>5453</v>
      </c>
      <c r="K25" s="7">
        <v>31989.02</v>
      </c>
      <c r="L25" s="7">
        <f t="shared" si="3"/>
        <v>5776</v>
      </c>
      <c r="M25" s="7">
        <v>11203.78</v>
      </c>
      <c r="N25" s="7">
        <f t="shared" si="1"/>
        <v>54421.8</v>
      </c>
      <c r="O25" s="7">
        <f t="shared" si="2"/>
        <v>135578.20000000001</v>
      </c>
    </row>
    <row r="26" spans="1:15" ht="24.75" customHeight="1" x14ac:dyDescent="0.25">
      <c r="A26" s="6">
        <v>18</v>
      </c>
      <c r="B26" s="6" t="s">
        <v>60</v>
      </c>
      <c r="C26" s="6" t="s">
        <v>57</v>
      </c>
      <c r="D26" s="6" t="s">
        <v>58</v>
      </c>
      <c r="E26" s="6" t="s">
        <v>28</v>
      </c>
      <c r="F26" s="6" t="s">
        <v>29</v>
      </c>
      <c r="G26" s="7">
        <v>185000</v>
      </c>
      <c r="H26" s="7">
        <v>0</v>
      </c>
      <c r="I26" s="7">
        <v>185000</v>
      </c>
      <c r="J26" s="7">
        <v>5309.5</v>
      </c>
      <c r="K26" s="7">
        <v>31241.759999999998</v>
      </c>
      <c r="L26" s="7">
        <f t="shared" si="3"/>
        <v>5624</v>
      </c>
      <c r="M26" s="7">
        <v>9488.32</v>
      </c>
      <c r="N26" s="7">
        <f t="shared" si="1"/>
        <v>51663.579999999994</v>
      </c>
      <c r="O26" s="7">
        <f t="shared" si="2"/>
        <v>133336.42000000001</v>
      </c>
    </row>
    <row r="27" spans="1:15" ht="24.75" customHeight="1" x14ac:dyDescent="0.25">
      <c r="A27" s="6">
        <v>19</v>
      </c>
      <c r="B27" s="1" t="s">
        <v>61</v>
      </c>
      <c r="C27" s="6" t="s">
        <v>62</v>
      </c>
      <c r="D27" s="1" t="s">
        <v>63</v>
      </c>
      <c r="E27" s="6" t="s">
        <v>28</v>
      </c>
      <c r="F27" s="6" t="s">
        <v>37</v>
      </c>
      <c r="G27" s="7">
        <v>35000</v>
      </c>
      <c r="H27" s="7">
        <v>0</v>
      </c>
      <c r="I27" s="7">
        <v>35000</v>
      </c>
      <c r="J27" s="7">
        <v>1004.5</v>
      </c>
      <c r="K27" s="7">
        <v>0</v>
      </c>
      <c r="L27" s="7">
        <v>1064</v>
      </c>
      <c r="M27" s="7">
        <v>25</v>
      </c>
      <c r="N27" s="7">
        <f t="shared" si="1"/>
        <v>2093.5</v>
      </c>
      <c r="O27" s="7">
        <f t="shared" si="2"/>
        <v>32906.5</v>
      </c>
    </row>
    <row r="28" spans="1:15" ht="24.75" customHeight="1" x14ac:dyDescent="0.25">
      <c r="A28" s="6">
        <v>20</v>
      </c>
      <c r="B28" s="6" t="s">
        <v>64</v>
      </c>
      <c r="C28" s="6" t="s">
        <v>57</v>
      </c>
      <c r="D28" s="6" t="s">
        <v>58</v>
      </c>
      <c r="E28" s="6" t="s">
        <v>28</v>
      </c>
      <c r="F28" s="6" t="s">
        <v>29</v>
      </c>
      <c r="G28" s="7">
        <v>120000</v>
      </c>
      <c r="H28" s="7">
        <v>0</v>
      </c>
      <c r="I28" s="7">
        <v>120000</v>
      </c>
      <c r="J28" s="7">
        <v>3444</v>
      </c>
      <c r="K28" s="7">
        <v>16809.87</v>
      </c>
      <c r="L28" s="7">
        <f t="shared" si="3"/>
        <v>3648</v>
      </c>
      <c r="M28" s="7">
        <v>425</v>
      </c>
      <c r="N28" s="7">
        <f t="shared" si="1"/>
        <v>24326.87</v>
      </c>
      <c r="O28" s="7">
        <f t="shared" si="2"/>
        <v>95673.13</v>
      </c>
    </row>
    <row r="29" spans="1:15" ht="28.5" customHeight="1" x14ac:dyDescent="0.25">
      <c r="A29" s="6">
        <v>21</v>
      </c>
      <c r="B29" s="6" t="s">
        <v>65</v>
      </c>
      <c r="C29" s="6" t="s">
        <v>66</v>
      </c>
      <c r="D29" s="6" t="s">
        <v>67</v>
      </c>
      <c r="E29" s="6" t="s">
        <v>36</v>
      </c>
      <c r="F29" s="6" t="s">
        <v>37</v>
      </c>
      <c r="G29" s="7">
        <v>25000</v>
      </c>
      <c r="H29" s="7">
        <v>0</v>
      </c>
      <c r="I29" s="7">
        <v>25000</v>
      </c>
      <c r="J29" s="7">
        <v>717.5</v>
      </c>
      <c r="K29" s="7">
        <v>0</v>
      </c>
      <c r="L29" s="7">
        <v>760</v>
      </c>
      <c r="M29" s="7">
        <v>125</v>
      </c>
      <c r="N29" s="7">
        <f t="shared" si="1"/>
        <v>1602.5</v>
      </c>
      <c r="O29" s="7">
        <f t="shared" si="2"/>
        <v>23397.5</v>
      </c>
    </row>
    <row r="30" spans="1:15" ht="28.5" customHeight="1" x14ac:dyDescent="0.25">
      <c r="A30" s="6">
        <v>22</v>
      </c>
      <c r="B30" s="6" t="s">
        <v>68</v>
      </c>
      <c r="C30" s="6" t="s">
        <v>69</v>
      </c>
      <c r="D30" s="6" t="s">
        <v>70</v>
      </c>
      <c r="E30" s="6" t="s">
        <v>55</v>
      </c>
      <c r="F30" s="6" t="s">
        <v>37</v>
      </c>
      <c r="G30" s="7">
        <v>85000</v>
      </c>
      <c r="H30" s="7">
        <v>0</v>
      </c>
      <c r="I30" s="7">
        <v>85000</v>
      </c>
      <c r="J30" s="7">
        <v>2439.5</v>
      </c>
      <c r="K30" s="7">
        <v>8576.99</v>
      </c>
      <c r="L30" s="7">
        <f t="shared" si="3"/>
        <v>2584</v>
      </c>
      <c r="M30" s="7">
        <v>165</v>
      </c>
      <c r="N30" s="7">
        <f t="shared" si="1"/>
        <v>13765.49</v>
      </c>
      <c r="O30" s="7">
        <f t="shared" si="2"/>
        <v>71234.509999999995</v>
      </c>
    </row>
    <row r="31" spans="1:15" ht="24.75" customHeight="1" x14ac:dyDescent="0.25">
      <c r="A31" s="6">
        <v>23</v>
      </c>
      <c r="B31" s="6" t="s">
        <v>71</v>
      </c>
      <c r="C31" s="6" t="s">
        <v>72</v>
      </c>
      <c r="D31" s="6" t="s">
        <v>73</v>
      </c>
      <c r="E31" s="6" t="s">
        <v>28</v>
      </c>
      <c r="F31" s="6" t="s">
        <v>37</v>
      </c>
      <c r="G31" s="7">
        <v>25000</v>
      </c>
      <c r="H31" s="7">
        <v>0</v>
      </c>
      <c r="I31" s="7">
        <v>25000</v>
      </c>
      <c r="J31" s="7">
        <v>717.5</v>
      </c>
      <c r="K31" s="7">
        <v>0</v>
      </c>
      <c r="L31" s="7">
        <f t="shared" si="3"/>
        <v>760</v>
      </c>
      <c r="M31" s="7">
        <v>25</v>
      </c>
      <c r="N31" s="7">
        <f t="shared" si="1"/>
        <v>1502.5</v>
      </c>
      <c r="O31" s="7">
        <f t="shared" si="2"/>
        <v>23497.5</v>
      </c>
    </row>
    <row r="32" spans="1:15" ht="24.75" customHeight="1" x14ac:dyDescent="0.25">
      <c r="A32" s="6">
        <v>24</v>
      </c>
      <c r="B32" s="1" t="s">
        <v>74</v>
      </c>
      <c r="C32" s="6" t="s">
        <v>72</v>
      </c>
      <c r="D32" s="6" t="s">
        <v>41</v>
      </c>
      <c r="E32" s="6" t="s">
        <v>28</v>
      </c>
      <c r="F32" s="6" t="s">
        <v>37</v>
      </c>
      <c r="G32" s="7">
        <v>21000</v>
      </c>
      <c r="H32" s="7">
        <v>0</v>
      </c>
      <c r="I32" s="7">
        <v>21000</v>
      </c>
      <c r="J32" s="7">
        <v>602.70000000000005</v>
      </c>
      <c r="K32" s="7">
        <v>0</v>
      </c>
      <c r="L32" s="7">
        <f t="shared" si="3"/>
        <v>638.4</v>
      </c>
      <c r="M32" s="7">
        <v>695</v>
      </c>
      <c r="N32" s="7">
        <f t="shared" si="1"/>
        <v>1936.1</v>
      </c>
      <c r="O32" s="7">
        <f t="shared" si="2"/>
        <v>19063.900000000001</v>
      </c>
    </row>
    <row r="33" spans="1:15" ht="24.75" customHeight="1" x14ac:dyDescent="0.25">
      <c r="A33" s="6">
        <v>25</v>
      </c>
      <c r="B33" s="6" t="s">
        <v>76</v>
      </c>
      <c r="C33" s="6" t="s">
        <v>72</v>
      </c>
      <c r="D33" s="6" t="s">
        <v>77</v>
      </c>
      <c r="E33" s="6" t="s">
        <v>55</v>
      </c>
      <c r="F33" s="6" t="s">
        <v>37</v>
      </c>
      <c r="G33" s="7">
        <v>90000</v>
      </c>
      <c r="H33" s="7">
        <v>0</v>
      </c>
      <c r="I33" s="7">
        <v>90000</v>
      </c>
      <c r="J33" s="7">
        <f>+G33*2.87%</f>
        <v>2583</v>
      </c>
      <c r="K33" s="7">
        <v>9753.1200000000008</v>
      </c>
      <c r="L33" s="7">
        <f t="shared" si="3"/>
        <v>2736</v>
      </c>
      <c r="M33" s="7">
        <v>25</v>
      </c>
      <c r="N33" s="7">
        <f t="shared" si="1"/>
        <v>15097.12</v>
      </c>
      <c r="O33" s="7">
        <f t="shared" si="2"/>
        <v>74902.880000000005</v>
      </c>
    </row>
    <row r="34" spans="1:15" ht="24.75" customHeight="1" x14ac:dyDescent="0.25">
      <c r="A34" s="6">
        <v>26</v>
      </c>
      <c r="B34" s="6" t="s">
        <v>78</v>
      </c>
      <c r="C34" s="6" t="s">
        <v>72</v>
      </c>
      <c r="D34" s="6" t="s">
        <v>35</v>
      </c>
      <c r="E34" s="6" t="s">
        <v>36</v>
      </c>
      <c r="F34" s="6" t="s">
        <v>37</v>
      </c>
      <c r="G34" s="7">
        <v>35000</v>
      </c>
      <c r="H34" s="7">
        <v>0</v>
      </c>
      <c r="I34" s="7">
        <v>35000</v>
      </c>
      <c r="J34" s="7">
        <f>+G34*2.87%</f>
        <v>1004.5</v>
      </c>
      <c r="K34" s="7">
        <v>0</v>
      </c>
      <c r="L34" s="7">
        <f t="shared" si="3"/>
        <v>1064</v>
      </c>
      <c r="M34" s="7">
        <v>25</v>
      </c>
      <c r="N34" s="7">
        <f t="shared" si="1"/>
        <v>2093.5</v>
      </c>
      <c r="O34" s="7">
        <f t="shared" si="2"/>
        <v>32906.5</v>
      </c>
    </row>
    <row r="35" spans="1:15" ht="24.75" customHeight="1" x14ac:dyDescent="0.25">
      <c r="A35" s="6">
        <v>27</v>
      </c>
      <c r="B35" s="6" t="s">
        <v>79</v>
      </c>
      <c r="C35" s="6" t="s">
        <v>72</v>
      </c>
      <c r="D35" s="6" t="s">
        <v>75</v>
      </c>
      <c r="E35" s="6" t="s">
        <v>55</v>
      </c>
      <c r="F35" s="6" t="s">
        <v>37</v>
      </c>
      <c r="G35" s="7">
        <v>45000</v>
      </c>
      <c r="H35" s="7">
        <v>0</v>
      </c>
      <c r="I35" s="7">
        <v>45000</v>
      </c>
      <c r="J35" s="7">
        <v>1291.5</v>
      </c>
      <c r="K35" s="7">
        <v>1148.33</v>
      </c>
      <c r="L35" s="7">
        <v>1368</v>
      </c>
      <c r="M35" s="7">
        <v>25</v>
      </c>
      <c r="N35" s="7">
        <f t="shared" si="1"/>
        <v>3832.83</v>
      </c>
      <c r="O35" s="7">
        <f t="shared" si="2"/>
        <v>41167.17</v>
      </c>
    </row>
    <row r="36" spans="1:15" ht="24.75" customHeight="1" x14ac:dyDescent="0.25">
      <c r="A36" s="6">
        <v>28</v>
      </c>
      <c r="B36" t="s">
        <v>1420</v>
      </c>
      <c r="C36" s="6" t="s">
        <v>72</v>
      </c>
      <c r="D36" t="s">
        <v>41</v>
      </c>
      <c r="E36" s="6" t="s">
        <v>28</v>
      </c>
      <c r="F36" s="6" t="s">
        <v>29</v>
      </c>
      <c r="G36" s="7">
        <v>25000</v>
      </c>
      <c r="H36" s="7">
        <v>0</v>
      </c>
      <c r="I36" s="7">
        <v>25000</v>
      </c>
      <c r="J36" s="7">
        <v>717.5</v>
      </c>
      <c r="K36" s="7">
        <v>0</v>
      </c>
      <c r="L36" s="7">
        <v>760</v>
      </c>
      <c r="M36" s="7">
        <v>25</v>
      </c>
      <c r="N36" s="7">
        <f t="shared" si="1"/>
        <v>1502.5</v>
      </c>
      <c r="O36" s="7">
        <f t="shared" si="2"/>
        <v>23497.5</v>
      </c>
    </row>
    <row r="37" spans="1:15" ht="30" x14ac:dyDescent="0.25">
      <c r="A37" s="6">
        <v>29</v>
      </c>
      <c r="B37" t="s">
        <v>1365</v>
      </c>
      <c r="C37" s="6" t="s">
        <v>81</v>
      </c>
      <c r="D37" t="s">
        <v>1366</v>
      </c>
      <c r="E37" s="6" t="s">
        <v>55</v>
      </c>
      <c r="F37" s="6" t="s">
        <v>37</v>
      </c>
      <c r="G37" s="7">
        <v>100000</v>
      </c>
      <c r="H37" s="7">
        <v>0</v>
      </c>
      <c r="I37" s="7">
        <v>100000</v>
      </c>
      <c r="J37" s="7">
        <v>2870</v>
      </c>
      <c r="K37" s="7">
        <v>11676.5</v>
      </c>
      <c r="L37" s="7">
        <v>3040</v>
      </c>
      <c r="M37" s="7">
        <v>1740.46</v>
      </c>
      <c r="N37" s="7">
        <f t="shared" si="1"/>
        <v>19326.96</v>
      </c>
      <c r="O37" s="7">
        <f t="shared" si="2"/>
        <v>80673.040000000008</v>
      </c>
    </row>
    <row r="38" spans="1:15" ht="30" x14ac:dyDescent="0.25">
      <c r="A38" s="6">
        <v>30</v>
      </c>
      <c r="B38" s="6" t="s">
        <v>80</v>
      </c>
      <c r="C38" s="6" t="s">
        <v>81</v>
      </c>
      <c r="D38" s="6" t="s">
        <v>82</v>
      </c>
      <c r="E38" s="6" t="s">
        <v>28</v>
      </c>
      <c r="F38" s="6" t="s">
        <v>37</v>
      </c>
      <c r="G38" s="7">
        <v>22050</v>
      </c>
      <c r="H38" s="7">
        <v>0</v>
      </c>
      <c r="I38" s="7">
        <v>22050</v>
      </c>
      <c r="J38" s="7">
        <v>632.84</v>
      </c>
      <c r="K38" s="7">
        <v>0</v>
      </c>
      <c r="L38" s="7">
        <f t="shared" si="3"/>
        <v>670.32</v>
      </c>
      <c r="M38" s="7">
        <v>25</v>
      </c>
      <c r="N38" s="7">
        <f t="shared" si="1"/>
        <v>1328.16</v>
      </c>
      <c r="O38" s="7">
        <f t="shared" si="2"/>
        <v>20721.84</v>
      </c>
    </row>
    <row r="39" spans="1:15" s="8" customFormat="1" ht="30" x14ac:dyDescent="0.25">
      <c r="A39" s="6">
        <v>31</v>
      </c>
      <c r="B39" s="6" t="s">
        <v>83</v>
      </c>
      <c r="C39" s="6" t="s">
        <v>81</v>
      </c>
      <c r="D39" s="6" t="s">
        <v>84</v>
      </c>
      <c r="E39" s="6" t="s">
        <v>28</v>
      </c>
      <c r="F39" s="6" t="s">
        <v>29</v>
      </c>
      <c r="G39" s="7">
        <v>60000</v>
      </c>
      <c r="H39" s="7">
        <v>0</v>
      </c>
      <c r="I39" s="7">
        <v>60000</v>
      </c>
      <c r="J39" s="7">
        <v>1722</v>
      </c>
      <c r="K39" s="7">
        <v>2800.49</v>
      </c>
      <c r="L39" s="7">
        <f t="shared" si="3"/>
        <v>1824</v>
      </c>
      <c r="M39" s="7">
        <v>3455.92</v>
      </c>
      <c r="N39" s="7">
        <f t="shared" si="1"/>
        <v>9802.41</v>
      </c>
      <c r="O39" s="7">
        <f t="shared" si="2"/>
        <v>50197.59</v>
      </c>
    </row>
    <row r="40" spans="1:15" ht="30" x14ac:dyDescent="0.25">
      <c r="A40" s="6">
        <v>32</v>
      </c>
      <c r="B40" s="6" t="s">
        <v>85</v>
      </c>
      <c r="C40" s="6" t="s">
        <v>81</v>
      </c>
      <c r="D40" s="6" t="s">
        <v>86</v>
      </c>
      <c r="E40" s="6" t="s">
        <v>28</v>
      </c>
      <c r="F40" s="6" t="s">
        <v>29</v>
      </c>
      <c r="G40" s="7">
        <v>26000</v>
      </c>
      <c r="H40" s="7">
        <v>0</v>
      </c>
      <c r="I40" s="7">
        <v>26000</v>
      </c>
      <c r="J40" s="7">
        <v>746.2</v>
      </c>
      <c r="K40" s="7">
        <v>0</v>
      </c>
      <c r="L40" s="7">
        <f t="shared" si="3"/>
        <v>790.4</v>
      </c>
      <c r="M40" s="7">
        <v>25</v>
      </c>
      <c r="N40" s="7">
        <f t="shared" si="1"/>
        <v>1561.6</v>
      </c>
      <c r="O40" s="7">
        <f t="shared" si="2"/>
        <v>24438.400000000001</v>
      </c>
    </row>
    <row r="41" spans="1:15" ht="34.5" customHeight="1" x14ac:dyDescent="0.25">
      <c r="A41" s="6">
        <v>33</v>
      </c>
      <c r="B41" s="1" t="s">
        <v>87</v>
      </c>
      <c r="C41" s="6" t="s">
        <v>81</v>
      </c>
      <c r="D41" s="6" t="s">
        <v>41</v>
      </c>
      <c r="E41" s="6" t="s">
        <v>28</v>
      </c>
      <c r="F41" s="6" t="s">
        <v>37</v>
      </c>
      <c r="G41" s="7">
        <v>30000</v>
      </c>
      <c r="H41" s="7">
        <v>0</v>
      </c>
      <c r="I41" s="7">
        <v>30000</v>
      </c>
      <c r="J41" s="7">
        <v>861</v>
      </c>
      <c r="K41" s="7">
        <v>0</v>
      </c>
      <c r="L41" s="7">
        <f t="shared" si="3"/>
        <v>912</v>
      </c>
      <c r="M41" s="7">
        <v>125</v>
      </c>
      <c r="N41" s="7">
        <f t="shared" si="1"/>
        <v>1898</v>
      </c>
      <c r="O41" s="7">
        <f t="shared" si="2"/>
        <v>28102</v>
      </c>
    </row>
    <row r="42" spans="1:15" ht="30" x14ac:dyDescent="0.25">
      <c r="A42" s="6">
        <v>34</v>
      </c>
      <c r="B42" s="6" t="s">
        <v>88</v>
      </c>
      <c r="C42" s="6" t="s">
        <v>81</v>
      </c>
      <c r="D42" s="6" t="s">
        <v>67</v>
      </c>
      <c r="E42" s="6" t="s">
        <v>55</v>
      </c>
      <c r="F42" s="6" t="s">
        <v>37</v>
      </c>
      <c r="G42" s="7">
        <v>22050</v>
      </c>
      <c r="H42" s="7">
        <v>0</v>
      </c>
      <c r="I42" s="7">
        <v>22050</v>
      </c>
      <c r="J42" s="7">
        <v>632.84</v>
      </c>
      <c r="K42" s="7">
        <v>0</v>
      </c>
      <c r="L42" s="7">
        <f t="shared" si="3"/>
        <v>670.32</v>
      </c>
      <c r="M42" s="7">
        <v>125</v>
      </c>
      <c r="N42" s="7">
        <f t="shared" si="1"/>
        <v>1428.16</v>
      </c>
      <c r="O42" s="7">
        <f t="shared" si="2"/>
        <v>20621.84</v>
      </c>
    </row>
    <row r="43" spans="1:15" ht="30" x14ac:dyDescent="0.25">
      <c r="A43" s="6">
        <v>35</v>
      </c>
      <c r="B43" s="6" t="s">
        <v>89</v>
      </c>
      <c r="C43" s="6" t="s">
        <v>81</v>
      </c>
      <c r="D43" s="6" t="s">
        <v>67</v>
      </c>
      <c r="E43" s="6" t="s">
        <v>55</v>
      </c>
      <c r="F43" s="6" t="s">
        <v>37</v>
      </c>
      <c r="G43" s="7">
        <v>22050</v>
      </c>
      <c r="H43" s="7">
        <v>0</v>
      </c>
      <c r="I43" s="7">
        <v>22050</v>
      </c>
      <c r="J43" s="7">
        <v>632.84</v>
      </c>
      <c r="K43" s="7">
        <v>0</v>
      </c>
      <c r="L43" s="7">
        <f t="shared" si="3"/>
        <v>670.32</v>
      </c>
      <c r="M43" s="7">
        <v>1740.46</v>
      </c>
      <c r="N43" s="7">
        <f t="shared" si="1"/>
        <v>3043.62</v>
      </c>
      <c r="O43" s="7">
        <f t="shared" si="2"/>
        <v>19006.38</v>
      </c>
    </row>
    <row r="44" spans="1:15" ht="15" x14ac:dyDescent="0.25">
      <c r="A44" s="6">
        <v>36</v>
      </c>
      <c r="B44" t="s">
        <v>90</v>
      </c>
      <c r="C44" s="6" t="s">
        <v>91</v>
      </c>
      <c r="D44" t="s">
        <v>92</v>
      </c>
      <c r="E44" s="6" t="s">
        <v>55</v>
      </c>
      <c r="F44" s="6" t="s">
        <v>29</v>
      </c>
      <c r="G44" s="7">
        <v>90000</v>
      </c>
      <c r="H44" s="7">
        <v>0</v>
      </c>
      <c r="I44" s="7">
        <v>90000</v>
      </c>
      <c r="J44" s="7">
        <v>2583</v>
      </c>
      <c r="K44" s="7">
        <v>9753.1200000000008</v>
      </c>
      <c r="L44" s="7">
        <v>2736</v>
      </c>
      <c r="M44" s="7">
        <v>25</v>
      </c>
      <c r="N44" s="7">
        <f t="shared" si="1"/>
        <v>15097.12</v>
      </c>
      <c r="O44" s="7">
        <f t="shared" si="2"/>
        <v>74902.880000000005</v>
      </c>
    </row>
    <row r="45" spans="1:15" ht="15" x14ac:dyDescent="0.25">
      <c r="A45" s="6">
        <v>37</v>
      </c>
      <c r="B45" s="6" t="s">
        <v>93</v>
      </c>
      <c r="C45" s="6" t="s">
        <v>91</v>
      </c>
      <c r="D45" s="6" t="s">
        <v>94</v>
      </c>
      <c r="E45" s="6" t="s">
        <v>55</v>
      </c>
      <c r="F45" s="6" t="s">
        <v>37</v>
      </c>
      <c r="G45" s="7">
        <v>26250</v>
      </c>
      <c r="H45" s="7">
        <v>0</v>
      </c>
      <c r="I45" s="7">
        <v>26250</v>
      </c>
      <c r="J45" s="7">
        <v>753.38</v>
      </c>
      <c r="K45" s="7">
        <v>0</v>
      </c>
      <c r="L45" s="7">
        <f t="shared" si="3"/>
        <v>798</v>
      </c>
      <c r="M45" s="7">
        <v>25</v>
      </c>
      <c r="N45" s="7">
        <f t="shared" si="1"/>
        <v>1576.38</v>
      </c>
      <c r="O45" s="7">
        <f t="shared" si="2"/>
        <v>24673.62</v>
      </c>
    </row>
    <row r="46" spans="1:15" ht="15" x14ac:dyDescent="0.25">
      <c r="A46" s="6">
        <v>38</v>
      </c>
      <c r="B46" s="6" t="s">
        <v>95</v>
      </c>
      <c r="C46" s="6" t="s">
        <v>91</v>
      </c>
      <c r="D46" s="6" t="s">
        <v>96</v>
      </c>
      <c r="E46" s="6" t="s">
        <v>55</v>
      </c>
      <c r="F46" s="6" t="s">
        <v>29</v>
      </c>
      <c r="G46" s="7">
        <v>22000</v>
      </c>
      <c r="H46" s="7">
        <v>0</v>
      </c>
      <c r="I46" s="7">
        <v>22000</v>
      </c>
      <c r="J46" s="7">
        <v>631.4</v>
      </c>
      <c r="K46" s="7">
        <v>0</v>
      </c>
      <c r="L46" s="7">
        <f t="shared" si="3"/>
        <v>668.8</v>
      </c>
      <c r="M46" s="7">
        <v>25</v>
      </c>
      <c r="N46" s="7">
        <f t="shared" si="1"/>
        <v>1325.1999999999998</v>
      </c>
      <c r="O46" s="7">
        <f t="shared" si="2"/>
        <v>20674.8</v>
      </c>
    </row>
    <row r="47" spans="1:15" ht="15" x14ac:dyDescent="0.25">
      <c r="A47" s="6">
        <v>39</v>
      </c>
      <c r="B47" s="6" t="s">
        <v>97</v>
      </c>
      <c r="C47" s="6" t="s">
        <v>91</v>
      </c>
      <c r="D47" s="6" t="s">
        <v>98</v>
      </c>
      <c r="E47" s="6" t="s">
        <v>55</v>
      </c>
      <c r="F47" s="6" t="s">
        <v>37</v>
      </c>
      <c r="G47" s="7">
        <v>75000</v>
      </c>
      <c r="H47" s="7">
        <v>0</v>
      </c>
      <c r="I47" s="7">
        <v>75000</v>
      </c>
      <c r="J47" s="7">
        <v>2152.5</v>
      </c>
      <c r="K47" s="7">
        <v>4593.92</v>
      </c>
      <c r="L47" s="7">
        <f t="shared" si="3"/>
        <v>2280</v>
      </c>
      <c r="M47" s="7">
        <v>9834.6</v>
      </c>
      <c r="N47" s="7">
        <f t="shared" si="1"/>
        <v>18861.02</v>
      </c>
      <c r="O47" s="7">
        <f t="shared" si="2"/>
        <v>56138.979999999996</v>
      </c>
    </row>
    <row r="48" spans="1:15" ht="15" x14ac:dyDescent="0.25">
      <c r="A48" s="6">
        <v>40</v>
      </c>
      <c r="B48" s="6" t="s">
        <v>99</v>
      </c>
      <c r="C48" s="6" t="s">
        <v>91</v>
      </c>
      <c r="D48" s="6" t="s">
        <v>100</v>
      </c>
      <c r="E48" s="6" t="s">
        <v>28</v>
      </c>
      <c r="F48" s="6" t="s">
        <v>29</v>
      </c>
      <c r="G48" s="7">
        <v>50000</v>
      </c>
      <c r="H48" s="7">
        <v>0</v>
      </c>
      <c r="I48" s="7">
        <v>50000</v>
      </c>
      <c r="J48" s="7">
        <v>1435</v>
      </c>
      <c r="K48" s="7">
        <v>1854</v>
      </c>
      <c r="L48" s="7">
        <f t="shared" si="3"/>
        <v>1520</v>
      </c>
      <c r="M48" s="7">
        <v>25</v>
      </c>
      <c r="N48" s="7">
        <f t="shared" si="1"/>
        <v>4834</v>
      </c>
      <c r="O48" s="7">
        <f t="shared" si="2"/>
        <v>45166</v>
      </c>
    </row>
    <row r="49" spans="1:15" ht="15" x14ac:dyDescent="0.25">
      <c r="A49" s="6">
        <v>41</v>
      </c>
      <c r="B49" s="6" t="s">
        <v>101</v>
      </c>
      <c r="C49" s="6" t="s">
        <v>91</v>
      </c>
      <c r="D49" s="6" t="s">
        <v>41</v>
      </c>
      <c r="E49" s="6" t="s">
        <v>36</v>
      </c>
      <c r="F49" s="6" t="s">
        <v>29</v>
      </c>
      <c r="G49" s="7">
        <v>25000</v>
      </c>
      <c r="H49" s="7">
        <v>0</v>
      </c>
      <c r="I49" s="7">
        <v>25000</v>
      </c>
      <c r="J49" s="7">
        <v>717.5</v>
      </c>
      <c r="K49" s="7">
        <v>0</v>
      </c>
      <c r="L49" s="7">
        <f t="shared" si="3"/>
        <v>760</v>
      </c>
      <c r="M49" s="7">
        <v>25</v>
      </c>
      <c r="N49" s="7">
        <f t="shared" si="1"/>
        <v>1502.5</v>
      </c>
      <c r="O49" s="7">
        <f t="shared" si="2"/>
        <v>23497.5</v>
      </c>
    </row>
    <row r="50" spans="1:15" ht="15" x14ac:dyDescent="0.25">
      <c r="A50" s="6">
        <v>42</v>
      </c>
      <c r="B50" s="6" t="s">
        <v>102</v>
      </c>
      <c r="C50" s="6" t="s">
        <v>91</v>
      </c>
      <c r="D50" s="6" t="s">
        <v>41</v>
      </c>
      <c r="E50" s="6" t="s">
        <v>36</v>
      </c>
      <c r="F50" s="6" t="s">
        <v>29</v>
      </c>
      <c r="G50" s="7">
        <v>25000</v>
      </c>
      <c r="H50" s="7">
        <v>0</v>
      </c>
      <c r="I50" s="7">
        <v>25000</v>
      </c>
      <c r="J50" s="7">
        <v>717.5</v>
      </c>
      <c r="K50" s="7">
        <v>0</v>
      </c>
      <c r="L50" s="7">
        <f t="shared" si="3"/>
        <v>760</v>
      </c>
      <c r="M50" s="7">
        <v>25</v>
      </c>
      <c r="N50" s="7">
        <f t="shared" si="1"/>
        <v>1502.5</v>
      </c>
      <c r="O50" s="7">
        <f t="shared" si="2"/>
        <v>23497.5</v>
      </c>
    </row>
    <row r="51" spans="1:15" ht="15" x14ac:dyDescent="0.25">
      <c r="A51" s="6">
        <v>43</v>
      </c>
      <c r="B51" s="6" t="s">
        <v>103</v>
      </c>
      <c r="C51" s="6" t="s">
        <v>91</v>
      </c>
      <c r="D51" s="6" t="s">
        <v>104</v>
      </c>
      <c r="E51" s="6" t="s">
        <v>36</v>
      </c>
      <c r="F51" s="6" t="s">
        <v>29</v>
      </c>
      <c r="G51" s="7">
        <v>15000</v>
      </c>
      <c r="H51" s="7">
        <v>0</v>
      </c>
      <c r="I51" s="7">
        <v>15000</v>
      </c>
      <c r="J51" s="7">
        <v>430.5</v>
      </c>
      <c r="K51" s="7">
        <v>0</v>
      </c>
      <c r="L51" s="7">
        <f t="shared" si="3"/>
        <v>456</v>
      </c>
      <c r="M51" s="7">
        <v>25</v>
      </c>
      <c r="N51" s="7">
        <f t="shared" si="1"/>
        <v>911.5</v>
      </c>
      <c r="O51" s="7">
        <f t="shared" si="2"/>
        <v>14088.5</v>
      </c>
    </row>
    <row r="52" spans="1:15" ht="21.75" customHeight="1" x14ac:dyDescent="0.25">
      <c r="A52" s="6">
        <v>44</v>
      </c>
      <c r="B52" s="6" t="s">
        <v>105</v>
      </c>
      <c r="C52" s="6" t="s">
        <v>106</v>
      </c>
      <c r="D52" s="6" t="s">
        <v>107</v>
      </c>
      <c r="E52" s="6" t="s">
        <v>55</v>
      </c>
      <c r="F52" s="6" t="s">
        <v>37</v>
      </c>
      <c r="G52" s="7">
        <v>27000</v>
      </c>
      <c r="H52" s="7">
        <v>0</v>
      </c>
      <c r="I52" s="7">
        <v>27000</v>
      </c>
      <c r="J52" s="7">
        <v>774.9</v>
      </c>
      <c r="K52" s="7">
        <v>0</v>
      </c>
      <c r="L52" s="7">
        <f t="shared" si="3"/>
        <v>820.8</v>
      </c>
      <c r="M52" s="7">
        <v>2040.46</v>
      </c>
      <c r="N52" s="7">
        <f t="shared" si="1"/>
        <v>3636.16</v>
      </c>
      <c r="O52" s="7">
        <f t="shared" si="2"/>
        <v>23363.84</v>
      </c>
    </row>
    <row r="53" spans="1:15" ht="24.75" customHeight="1" x14ac:dyDescent="0.25">
      <c r="A53" s="6">
        <v>45</v>
      </c>
      <c r="B53" s="6" t="s">
        <v>108</v>
      </c>
      <c r="C53" s="6" t="s">
        <v>109</v>
      </c>
      <c r="D53" s="6" t="s">
        <v>110</v>
      </c>
      <c r="E53" s="6" t="s">
        <v>28</v>
      </c>
      <c r="F53" s="6" t="s">
        <v>29</v>
      </c>
      <c r="G53" s="7">
        <v>30000</v>
      </c>
      <c r="H53" s="7">
        <v>0</v>
      </c>
      <c r="I53" s="7">
        <v>30000</v>
      </c>
      <c r="J53" s="7">
        <v>861</v>
      </c>
      <c r="K53" s="7">
        <v>0</v>
      </c>
      <c r="L53" s="7">
        <f t="shared" si="3"/>
        <v>912</v>
      </c>
      <c r="M53" s="7">
        <v>25</v>
      </c>
      <c r="N53" s="7">
        <f t="shared" si="1"/>
        <v>1798</v>
      </c>
      <c r="O53" s="7">
        <f t="shared" si="2"/>
        <v>28202</v>
      </c>
    </row>
    <row r="54" spans="1:15" ht="24.75" customHeight="1" x14ac:dyDescent="0.25">
      <c r="A54" s="6">
        <v>46</v>
      </c>
      <c r="B54" s="6" t="s">
        <v>111</v>
      </c>
      <c r="C54" s="6" t="s">
        <v>109</v>
      </c>
      <c r="D54" s="6" t="s">
        <v>41</v>
      </c>
      <c r="E54" s="6" t="s">
        <v>36</v>
      </c>
      <c r="F54" s="6" t="s">
        <v>29</v>
      </c>
      <c r="G54" s="7">
        <v>25000</v>
      </c>
      <c r="H54" s="7">
        <v>0</v>
      </c>
      <c r="I54" s="7">
        <v>25000</v>
      </c>
      <c r="J54" s="7">
        <v>717.5</v>
      </c>
      <c r="K54" s="7">
        <v>0</v>
      </c>
      <c r="L54" s="7">
        <f t="shared" si="3"/>
        <v>760</v>
      </c>
      <c r="M54" s="7">
        <v>125</v>
      </c>
      <c r="N54" s="7">
        <f t="shared" si="1"/>
        <v>1602.5</v>
      </c>
      <c r="O54" s="7">
        <f t="shared" si="2"/>
        <v>23397.5</v>
      </c>
    </row>
    <row r="55" spans="1:15" ht="15" x14ac:dyDescent="0.25">
      <c r="A55" s="6">
        <v>47</v>
      </c>
      <c r="B55" s="6" t="s">
        <v>112</v>
      </c>
      <c r="C55" s="6" t="s">
        <v>113</v>
      </c>
      <c r="D55" s="6" t="s">
        <v>77</v>
      </c>
      <c r="E55" s="6" t="s">
        <v>55</v>
      </c>
      <c r="F55" s="6" t="s">
        <v>29</v>
      </c>
      <c r="G55" s="7">
        <v>45000</v>
      </c>
      <c r="H55" s="7">
        <v>0</v>
      </c>
      <c r="I55" s="7">
        <v>45000</v>
      </c>
      <c r="J55" s="7">
        <v>1291.5</v>
      </c>
      <c r="K55" s="7">
        <v>1148.33</v>
      </c>
      <c r="L55" s="7">
        <f t="shared" si="3"/>
        <v>1368</v>
      </c>
      <c r="M55" s="7">
        <v>25</v>
      </c>
      <c r="N55" s="7">
        <f t="shared" si="1"/>
        <v>3832.83</v>
      </c>
      <c r="O55" s="7">
        <f t="shared" si="2"/>
        <v>41167.17</v>
      </c>
    </row>
    <row r="56" spans="1:15" ht="15" x14ac:dyDescent="0.25">
      <c r="A56" s="6">
        <v>48</v>
      </c>
      <c r="B56" s="6" t="s">
        <v>114</v>
      </c>
      <c r="C56" s="6" t="s">
        <v>113</v>
      </c>
      <c r="D56" s="6" t="s">
        <v>115</v>
      </c>
      <c r="E56" s="6" t="s">
        <v>28</v>
      </c>
      <c r="F56" s="6" t="s">
        <v>29</v>
      </c>
      <c r="G56" s="7">
        <v>25000</v>
      </c>
      <c r="H56" s="7">
        <v>0</v>
      </c>
      <c r="I56" s="7">
        <v>25000</v>
      </c>
      <c r="J56" s="7">
        <v>717.5</v>
      </c>
      <c r="K56" s="7">
        <v>0</v>
      </c>
      <c r="L56" s="7">
        <f t="shared" si="3"/>
        <v>760</v>
      </c>
      <c r="M56" s="7">
        <v>1740.46</v>
      </c>
      <c r="N56" s="7">
        <f t="shared" si="1"/>
        <v>3217.96</v>
      </c>
      <c r="O56" s="7">
        <f t="shared" si="2"/>
        <v>21782.04</v>
      </c>
    </row>
    <row r="57" spans="1:15" ht="15" x14ac:dyDescent="0.25">
      <c r="A57" s="6">
        <v>49</v>
      </c>
      <c r="B57" s="6" t="s">
        <v>116</v>
      </c>
      <c r="C57" s="6" t="s">
        <v>113</v>
      </c>
      <c r="D57" s="6" t="s">
        <v>117</v>
      </c>
      <c r="E57" s="6" t="s">
        <v>36</v>
      </c>
      <c r="F57" s="6" t="s">
        <v>29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3"/>
        <v>456</v>
      </c>
      <c r="M57" s="7">
        <v>25</v>
      </c>
      <c r="N57" s="7">
        <f t="shared" si="1"/>
        <v>911.5</v>
      </c>
      <c r="O57" s="7">
        <f t="shared" si="2"/>
        <v>14088.5</v>
      </c>
    </row>
    <row r="58" spans="1:15" ht="24.75" customHeight="1" x14ac:dyDescent="0.25">
      <c r="A58" s="6">
        <v>50</v>
      </c>
      <c r="B58" s="6" t="s">
        <v>118</v>
      </c>
      <c r="C58" s="6" t="s">
        <v>119</v>
      </c>
      <c r="D58" s="6" t="s">
        <v>120</v>
      </c>
      <c r="E58" s="6" t="s">
        <v>36</v>
      </c>
      <c r="F58" s="6" t="s">
        <v>29</v>
      </c>
      <c r="G58" s="7">
        <v>15000</v>
      </c>
      <c r="H58" s="7">
        <v>0</v>
      </c>
      <c r="I58" s="7">
        <v>15000</v>
      </c>
      <c r="J58" s="7">
        <v>430.5</v>
      </c>
      <c r="K58" s="7">
        <v>0</v>
      </c>
      <c r="L58" s="7">
        <f t="shared" si="3"/>
        <v>456</v>
      </c>
      <c r="M58" s="7">
        <v>3187.01</v>
      </c>
      <c r="N58" s="7">
        <f t="shared" si="1"/>
        <v>4073.51</v>
      </c>
      <c r="O58" s="7">
        <f t="shared" si="2"/>
        <v>10926.49</v>
      </c>
    </row>
    <row r="59" spans="1:15" ht="24.75" customHeight="1" x14ac:dyDescent="0.25">
      <c r="A59" s="6">
        <v>51</v>
      </c>
      <c r="B59" s="6" t="s">
        <v>121</v>
      </c>
      <c r="C59" s="6" t="s">
        <v>119</v>
      </c>
      <c r="D59" s="6" t="s">
        <v>120</v>
      </c>
      <c r="E59" s="6" t="s">
        <v>36</v>
      </c>
      <c r="F59" s="6" t="s">
        <v>37</v>
      </c>
      <c r="G59" s="7">
        <v>16500</v>
      </c>
      <c r="H59" s="7">
        <v>0</v>
      </c>
      <c r="I59" s="7">
        <v>16500</v>
      </c>
      <c r="J59" s="7">
        <v>473.55</v>
      </c>
      <c r="K59" s="7">
        <v>0</v>
      </c>
      <c r="L59" s="7">
        <f t="shared" si="3"/>
        <v>501.6</v>
      </c>
      <c r="M59" s="7">
        <v>25</v>
      </c>
      <c r="N59" s="7">
        <f t="shared" si="1"/>
        <v>1000.1500000000001</v>
      </c>
      <c r="O59" s="7">
        <f t="shared" si="2"/>
        <v>15499.85</v>
      </c>
    </row>
    <row r="60" spans="1:15" ht="24.75" customHeight="1" x14ac:dyDescent="0.25">
      <c r="A60" s="6">
        <v>52</v>
      </c>
      <c r="B60" s="6" t="s">
        <v>122</v>
      </c>
      <c r="C60" s="6" t="s">
        <v>119</v>
      </c>
      <c r="D60" s="6" t="s">
        <v>120</v>
      </c>
      <c r="E60" s="6" t="s">
        <v>36</v>
      </c>
      <c r="F60" s="6" t="s">
        <v>37</v>
      </c>
      <c r="G60" s="7">
        <v>15000</v>
      </c>
      <c r="H60" s="7">
        <v>0</v>
      </c>
      <c r="I60" s="7">
        <v>15000</v>
      </c>
      <c r="J60" s="7">
        <v>430.5</v>
      </c>
      <c r="K60" s="7">
        <v>0</v>
      </c>
      <c r="L60" s="7">
        <f t="shared" si="3"/>
        <v>456</v>
      </c>
      <c r="M60" s="7">
        <v>25</v>
      </c>
      <c r="N60" s="7">
        <f t="shared" si="1"/>
        <v>911.5</v>
      </c>
      <c r="O60" s="7">
        <f t="shared" si="2"/>
        <v>14088.5</v>
      </c>
    </row>
    <row r="61" spans="1:15" ht="24.75" customHeight="1" x14ac:dyDescent="0.25">
      <c r="A61" s="6">
        <v>53</v>
      </c>
      <c r="B61" s="6" t="s">
        <v>123</v>
      </c>
      <c r="C61" s="6" t="s">
        <v>119</v>
      </c>
      <c r="D61" s="6" t="s">
        <v>120</v>
      </c>
      <c r="E61" s="6" t="s">
        <v>36</v>
      </c>
      <c r="F61" s="6" t="s">
        <v>37</v>
      </c>
      <c r="G61" s="7">
        <v>15000</v>
      </c>
      <c r="H61" s="7">
        <v>0</v>
      </c>
      <c r="I61" s="7">
        <v>15000</v>
      </c>
      <c r="J61" s="7">
        <v>430.5</v>
      </c>
      <c r="K61" s="7">
        <v>0</v>
      </c>
      <c r="L61" s="7">
        <f t="shared" si="3"/>
        <v>456</v>
      </c>
      <c r="M61" s="7">
        <v>25</v>
      </c>
      <c r="N61" s="7">
        <f t="shared" si="1"/>
        <v>911.5</v>
      </c>
      <c r="O61" s="7">
        <f t="shared" si="2"/>
        <v>14088.5</v>
      </c>
    </row>
    <row r="62" spans="1:15" ht="24.75" customHeight="1" x14ac:dyDescent="0.25">
      <c r="A62" s="6">
        <v>54</v>
      </c>
      <c r="B62" s="6" t="s">
        <v>124</v>
      </c>
      <c r="C62" s="6" t="s">
        <v>119</v>
      </c>
      <c r="D62" s="6" t="s">
        <v>120</v>
      </c>
      <c r="E62" s="6" t="s">
        <v>36</v>
      </c>
      <c r="F62" s="6" t="s">
        <v>37</v>
      </c>
      <c r="G62" s="7">
        <v>21000</v>
      </c>
      <c r="H62" s="7">
        <v>0</v>
      </c>
      <c r="I62" s="7">
        <v>21000</v>
      </c>
      <c r="J62" s="7">
        <v>602.70000000000005</v>
      </c>
      <c r="K62" s="7">
        <v>0</v>
      </c>
      <c r="L62" s="7">
        <v>638.4</v>
      </c>
      <c r="M62" s="7">
        <v>695</v>
      </c>
      <c r="N62" s="7">
        <f t="shared" si="1"/>
        <v>1936.1</v>
      </c>
      <c r="O62" s="7">
        <f t="shared" si="2"/>
        <v>19063.900000000001</v>
      </c>
    </row>
    <row r="63" spans="1:15" ht="24.75" customHeight="1" x14ac:dyDescent="0.25">
      <c r="A63" s="6">
        <v>55</v>
      </c>
      <c r="B63" s="6" t="s">
        <v>125</v>
      </c>
      <c r="C63" s="6" t="s">
        <v>119</v>
      </c>
      <c r="D63" s="6" t="s">
        <v>120</v>
      </c>
      <c r="E63" s="6" t="s">
        <v>28</v>
      </c>
      <c r="F63" s="6" t="s">
        <v>29</v>
      </c>
      <c r="G63" s="7">
        <v>25000</v>
      </c>
      <c r="H63" s="7">
        <v>0</v>
      </c>
      <c r="I63" s="7">
        <v>25000</v>
      </c>
      <c r="J63" s="7">
        <v>717.5</v>
      </c>
      <c r="K63" s="7">
        <v>0</v>
      </c>
      <c r="L63" s="7">
        <v>760</v>
      </c>
      <c r="M63" s="7">
        <v>25</v>
      </c>
      <c r="N63" s="7">
        <f t="shared" si="1"/>
        <v>1502.5</v>
      </c>
      <c r="O63" s="7">
        <f t="shared" si="2"/>
        <v>23497.5</v>
      </c>
    </row>
    <row r="64" spans="1:15" ht="24.75" customHeight="1" x14ac:dyDescent="0.25">
      <c r="A64" s="6">
        <v>56</v>
      </c>
      <c r="B64" s="6" t="s">
        <v>126</v>
      </c>
      <c r="C64" s="6" t="s">
        <v>119</v>
      </c>
      <c r="D64" s="6" t="s">
        <v>127</v>
      </c>
      <c r="E64" s="6" t="s">
        <v>28</v>
      </c>
      <c r="F64" s="6" t="s">
        <v>29</v>
      </c>
      <c r="G64" s="7">
        <v>17600</v>
      </c>
      <c r="H64" s="7">
        <v>0</v>
      </c>
      <c r="I64" s="7">
        <v>17600</v>
      </c>
      <c r="J64" s="7">
        <v>505.12</v>
      </c>
      <c r="K64" s="7">
        <v>0</v>
      </c>
      <c r="L64" s="7">
        <f t="shared" si="3"/>
        <v>535.04</v>
      </c>
      <c r="M64" s="7">
        <v>1525</v>
      </c>
      <c r="N64" s="7">
        <f t="shared" si="1"/>
        <v>2565.16</v>
      </c>
      <c r="O64" s="7">
        <f t="shared" si="2"/>
        <v>15034.84</v>
      </c>
    </row>
    <row r="65" spans="1:15" ht="24.75" customHeight="1" x14ac:dyDescent="0.25">
      <c r="A65" s="6">
        <v>57</v>
      </c>
      <c r="B65" s="6" t="s">
        <v>128</v>
      </c>
      <c r="C65" s="6" t="s">
        <v>119</v>
      </c>
      <c r="D65" s="6" t="s">
        <v>120</v>
      </c>
      <c r="E65" s="6" t="s">
        <v>36</v>
      </c>
      <c r="F65" s="6" t="s">
        <v>37</v>
      </c>
      <c r="G65" s="7">
        <v>16500</v>
      </c>
      <c r="H65" s="7">
        <v>0</v>
      </c>
      <c r="I65" s="7">
        <v>16500</v>
      </c>
      <c r="J65" s="7">
        <f>+I65*2.87%</f>
        <v>473.55</v>
      </c>
      <c r="K65" s="7">
        <v>0</v>
      </c>
      <c r="L65" s="7">
        <f t="shared" si="3"/>
        <v>501.6</v>
      </c>
      <c r="M65" s="7">
        <v>2228.0300000000002</v>
      </c>
      <c r="N65" s="7">
        <f t="shared" si="1"/>
        <v>3203.1800000000003</v>
      </c>
      <c r="O65" s="7">
        <f t="shared" si="2"/>
        <v>13296.82</v>
      </c>
    </row>
    <row r="66" spans="1:15" ht="24.75" customHeight="1" x14ac:dyDescent="0.25">
      <c r="A66" s="6">
        <v>58</v>
      </c>
      <c r="B66" s="6" t="s">
        <v>129</v>
      </c>
      <c r="C66" s="6" t="s">
        <v>119</v>
      </c>
      <c r="D66" s="6" t="s">
        <v>120</v>
      </c>
      <c r="E66" s="6" t="s">
        <v>36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f t="shared" si="3"/>
        <v>456</v>
      </c>
      <c r="M66" s="7">
        <v>25</v>
      </c>
      <c r="N66" s="7">
        <f t="shared" si="1"/>
        <v>911.5</v>
      </c>
      <c r="O66" s="7">
        <f t="shared" si="2"/>
        <v>14088.5</v>
      </c>
    </row>
    <row r="67" spans="1:15" ht="24.75" customHeight="1" x14ac:dyDescent="0.25">
      <c r="A67" s="6">
        <v>59</v>
      </c>
      <c r="B67" s="6" t="s">
        <v>130</v>
      </c>
      <c r="C67" s="6" t="s">
        <v>119</v>
      </c>
      <c r="D67" s="6" t="s">
        <v>120</v>
      </c>
      <c r="E67" s="6" t="s">
        <v>55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f t="shared" si="3"/>
        <v>456</v>
      </c>
      <c r="M67" s="7">
        <v>25</v>
      </c>
      <c r="N67" s="7">
        <f t="shared" si="1"/>
        <v>911.5</v>
      </c>
      <c r="O67" s="7">
        <f t="shared" si="2"/>
        <v>14088.5</v>
      </c>
    </row>
    <row r="68" spans="1:15" ht="24.75" customHeight="1" x14ac:dyDescent="0.25">
      <c r="A68" s="6">
        <v>60</v>
      </c>
      <c r="B68" t="s">
        <v>131</v>
      </c>
      <c r="C68" s="6" t="s">
        <v>119</v>
      </c>
      <c r="D68" s="6" t="s">
        <v>120</v>
      </c>
      <c r="E68" s="6" t="s">
        <v>36</v>
      </c>
      <c r="F68" s="6" t="s">
        <v>37</v>
      </c>
      <c r="G68" s="7">
        <v>15000</v>
      </c>
      <c r="H68" s="7">
        <v>0</v>
      </c>
      <c r="I68" s="7">
        <v>15000</v>
      </c>
      <c r="J68" s="7">
        <v>430.5</v>
      </c>
      <c r="K68" s="7">
        <v>0</v>
      </c>
      <c r="L68" s="7">
        <v>456</v>
      </c>
      <c r="M68" s="7">
        <v>25</v>
      </c>
      <c r="N68" s="7">
        <f t="shared" si="1"/>
        <v>911.5</v>
      </c>
      <c r="O68" s="7">
        <f t="shared" si="2"/>
        <v>14088.5</v>
      </c>
    </row>
    <row r="69" spans="1:15" ht="24.75" customHeight="1" x14ac:dyDescent="0.25">
      <c r="A69" s="6">
        <v>61</v>
      </c>
      <c r="B69" t="s">
        <v>132</v>
      </c>
      <c r="C69" s="6" t="s">
        <v>119</v>
      </c>
      <c r="D69" s="6" t="s">
        <v>120</v>
      </c>
      <c r="E69" s="6" t="s">
        <v>36</v>
      </c>
      <c r="F69" s="6" t="s">
        <v>37</v>
      </c>
      <c r="G69" s="7">
        <v>15000</v>
      </c>
      <c r="H69" s="7">
        <v>0</v>
      </c>
      <c r="I69" s="7">
        <v>15000</v>
      </c>
      <c r="J69" s="7">
        <v>430.5</v>
      </c>
      <c r="K69" s="7">
        <v>0</v>
      </c>
      <c r="L69" s="7">
        <v>456</v>
      </c>
      <c r="M69" s="7">
        <v>25</v>
      </c>
      <c r="N69" s="7">
        <f t="shared" si="1"/>
        <v>911.5</v>
      </c>
      <c r="O69" s="7">
        <f t="shared" si="2"/>
        <v>14088.5</v>
      </c>
    </row>
    <row r="70" spans="1:15" ht="24.75" customHeight="1" x14ac:dyDescent="0.25">
      <c r="A70" s="6">
        <v>62</v>
      </c>
      <c r="B70" t="s">
        <v>133</v>
      </c>
      <c r="C70" t="s">
        <v>119</v>
      </c>
      <c r="D70" t="s">
        <v>120</v>
      </c>
      <c r="E70" s="6" t="s">
        <v>36</v>
      </c>
      <c r="F70" s="6" t="s">
        <v>37</v>
      </c>
      <c r="G70" s="7">
        <v>15000</v>
      </c>
      <c r="H70" s="7">
        <v>0</v>
      </c>
      <c r="I70" s="7">
        <v>15000</v>
      </c>
      <c r="J70" s="7">
        <v>430.5</v>
      </c>
      <c r="K70" s="7">
        <v>0</v>
      </c>
      <c r="L70" s="7">
        <v>456</v>
      </c>
      <c r="M70" s="7">
        <v>635</v>
      </c>
      <c r="N70" s="7">
        <f t="shared" si="1"/>
        <v>1521.5</v>
      </c>
      <c r="O70" s="7">
        <f t="shared" si="2"/>
        <v>13478.5</v>
      </c>
    </row>
    <row r="71" spans="1:15" ht="24.75" customHeight="1" x14ac:dyDescent="0.25">
      <c r="A71" s="6">
        <v>63</v>
      </c>
      <c r="B71" t="s">
        <v>134</v>
      </c>
      <c r="C71" t="s">
        <v>119</v>
      </c>
      <c r="D71" t="s">
        <v>120</v>
      </c>
      <c r="E71" s="6" t="s">
        <v>36</v>
      </c>
      <c r="F71" s="6" t="s">
        <v>37</v>
      </c>
      <c r="G71" s="7">
        <v>15000</v>
      </c>
      <c r="H71" s="7">
        <v>0</v>
      </c>
      <c r="I71" s="7">
        <v>15000</v>
      </c>
      <c r="J71" s="7">
        <v>430.5</v>
      </c>
      <c r="K71" s="7">
        <v>0</v>
      </c>
      <c r="L71" s="7">
        <v>456</v>
      </c>
      <c r="M71" s="7">
        <v>25</v>
      </c>
      <c r="N71" s="7">
        <f t="shared" si="1"/>
        <v>911.5</v>
      </c>
      <c r="O71" s="7">
        <f t="shared" si="2"/>
        <v>14088.5</v>
      </c>
    </row>
    <row r="72" spans="1:15" ht="24.75" customHeight="1" x14ac:dyDescent="0.25">
      <c r="A72" s="6">
        <v>64</v>
      </c>
      <c r="B72" s="6" t="s">
        <v>135</v>
      </c>
      <c r="C72" s="6" t="s">
        <v>136</v>
      </c>
      <c r="D72" s="6" t="s">
        <v>137</v>
      </c>
      <c r="E72" s="6" t="s">
        <v>36</v>
      </c>
      <c r="F72" s="6" t="s">
        <v>29</v>
      </c>
      <c r="G72" s="7">
        <v>20000</v>
      </c>
      <c r="H72" s="7">
        <v>0</v>
      </c>
      <c r="I72" s="7">
        <v>20000</v>
      </c>
      <c r="J72" s="7">
        <v>574</v>
      </c>
      <c r="K72" s="7">
        <v>0</v>
      </c>
      <c r="L72" s="7">
        <f t="shared" si="3"/>
        <v>608</v>
      </c>
      <c r="M72" s="7">
        <v>25</v>
      </c>
      <c r="N72" s="7">
        <f t="shared" si="1"/>
        <v>1207</v>
      </c>
      <c r="O72" s="7">
        <f t="shared" si="2"/>
        <v>18793</v>
      </c>
    </row>
    <row r="73" spans="1:15" ht="24.75" customHeight="1" x14ac:dyDescent="0.25">
      <c r="A73" s="6">
        <v>65</v>
      </c>
      <c r="B73" s="6" t="s">
        <v>138</v>
      </c>
      <c r="C73" s="6" t="s">
        <v>136</v>
      </c>
      <c r="D73" s="6" t="s">
        <v>137</v>
      </c>
      <c r="E73" s="6" t="s">
        <v>36</v>
      </c>
      <c r="F73" s="6" t="s">
        <v>29</v>
      </c>
      <c r="G73" s="7">
        <v>20000</v>
      </c>
      <c r="H73" s="7">
        <v>0</v>
      </c>
      <c r="I73" s="7">
        <v>20000</v>
      </c>
      <c r="J73" s="7">
        <v>574</v>
      </c>
      <c r="K73" s="7">
        <v>0</v>
      </c>
      <c r="L73" s="7">
        <f t="shared" si="3"/>
        <v>608</v>
      </c>
      <c r="M73" s="7">
        <v>25</v>
      </c>
      <c r="N73" s="7">
        <f t="shared" si="1"/>
        <v>1207</v>
      </c>
      <c r="O73" s="7">
        <f t="shared" si="2"/>
        <v>18793</v>
      </c>
    </row>
    <row r="74" spans="1:15" ht="24.75" customHeight="1" x14ac:dyDescent="0.25">
      <c r="A74" s="6">
        <v>66</v>
      </c>
      <c r="B74" s="6" t="s">
        <v>139</v>
      </c>
      <c r="C74" s="6" t="s">
        <v>136</v>
      </c>
      <c r="D74" s="6" t="s">
        <v>140</v>
      </c>
      <c r="E74" s="6" t="s">
        <v>28</v>
      </c>
      <c r="F74" s="6" t="s">
        <v>29</v>
      </c>
      <c r="G74" s="7">
        <v>22600</v>
      </c>
      <c r="H74" s="7">
        <v>0</v>
      </c>
      <c r="I74" s="7">
        <v>22600</v>
      </c>
      <c r="J74" s="7">
        <v>648.62</v>
      </c>
      <c r="K74" s="7">
        <v>0</v>
      </c>
      <c r="L74" s="7">
        <f t="shared" si="3"/>
        <v>687.04</v>
      </c>
      <c r="M74" s="7">
        <v>735</v>
      </c>
      <c r="N74" s="7">
        <f t="shared" si="1"/>
        <v>2070.66</v>
      </c>
      <c r="O74" s="7">
        <f t="shared" si="2"/>
        <v>20529.34</v>
      </c>
    </row>
    <row r="75" spans="1:15" ht="24.75" customHeight="1" x14ac:dyDescent="0.25">
      <c r="A75" s="6">
        <v>67</v>
      </c>
      <c r="B75" s="6" t="s">
        <v>141</v>
      </c>
      <c r="C75" s="6" t="s">
        <v>136</v>
      </c>
      <c r="D75" s="6" t="s">
        <v>137</v>
      </c>
      <c r="E75" s="6" t="s">
        <v>55</v>
      </c>
      <c r="F75" s="6" t="s">
        <v>29</v>
      </c>
      <c r="G75" s="7">
        <v>20000</v>
      </c>
      <c r="H75" s="7">
        <v>0</v>
      </c>
      <c r="I75" s="7">
        <v>20000</v>
      </c>
      <c r="J75" s="7">
        <v>574</v>
      </c>
      <c r="K75" s="7">
        <v>0</v>
      </c>
      <c r="L75" s="7">
        <f t="shared" si="3"/>
        <v>608</v>
      </c>
      <c r="M75" s="7">
        <v>25</v>
      </c>
      <c r="N75" s="7">
        <f t="shared" si="1"/>
        <v>1207</v>
      </c>
      <c r="O75" s="7">
        <f t="shared" si="2"/>
        <v>18793</v>
      </c>
    </row>
    <row r="76" spans="1:15" ht="24.75" customHeight="1" x14ac:dyDescent="0.25">
      <c r="A76" s="6">
        <v>68</v>
      </c>
      <c r="B76" s="6" t="s">
        <v>142</v>
      </c>
      <c r="C76" s="6" t="s">
        <v>136</v>
      </c>
      <c r="D76" s="6" t="s">
        <v>143</v>
      </c>
      <c r="E76" s="6" t="s">
        <v>28</v>
      </c>
      <c r="F76" s="6" t="s">
        <v>29</v>
      </c>
      <c r="G76" s="7">
        <v>35000</v>
      </c>
      <c r="H76" s="7">
        <v>0</v>
      </c>
      <c r="I76" s="7">
        <v>35000</v>
      </c>
      <c r="J76" s="7">
        <v>1004.5</v>
      </c>
      <c r="K76" s="7">
        <v>0</v>
      </c>
      <c r="L76" s="7">
        <v>1064</v>
      </c>
      <c r="M76" s="7">
        <v>695</v>
      </c>
      <c r="N76" s="7">
        <v>2763.5</v>
      </c>
      <c r="O76" s="7">
        <v>32236.5</v>
      </c>
    </row>
    <row r="77" spans="1:15" ht="24.75" customHeight="1" x14ac:dyDescent="0.25">
      <c r="A77" s="6">
        <v>69</v>
      </c>
      <c r="B77" s="6" t="s">
        <v>144</v>
      </c>
      <c r="C77" s="6" t="s">
        <v>136</v>
      </c>
      <c r="D77" s="6" t="s">
        <v>67</v>
      </c>
      <c r="E77" s="6" t="s">
        <v>36</v>
      </c>
      <c r="F77" s="6" t="s">
        <v>37</v>
      </c>
      <c r="G77" s="7">
        <v>30000</v>
      </c>
      <c r="H77" s="7">
        <v>0</v>
      </c>
      <c r="I77" s="7">
        <v>30000</v>
      </c>
      <c r="J77" s="7">
        <v>861</v>
      </c>
      <c r="K77" s="7">
        <v>0</v>
      </c>
      <c r="L77" s="7">
        <f t="shared" si="3"/>
        <v>912</v>
      </c>
      <c r="M77" s="7">
        <v>25</v>
      </c>
      <c r="N77" s="7">
        <f t="shared" si="1"/>
        <v>1798</v>
      </c>
      <c r="O77" s="7">
        <f t="shared" si="2"/>
        <v>28202</v>
      </c>
    </row>
    <row r="78" spans="1:15" ht="24.75" customHeight="1" x14ac:dyDescent="0.25">
      <c r="A78" s="6">
        <v>70</v>
      </c>
      <c r="B78" s="6" t="s">
        <v>145</v>
      </c>
      <c r="C78" s="6" t="s">
        <v>136</v>
      </c>
      <c r="D78" s="6" t="s">
        <v>146</v>
      </c>
      <c r="E78" s="6" t="s">
        <v>55</v>
      </c>
      <c r="F78" s="6" t="s">
        <v>29</v>
      </c>
      <c r="G78" s="7">
        <v>30000</v>
      </c>
      <c r="H78" s="7">
        <v>0</v>
      </c>
      <c r="I78" s="7">
        <v>30000</v>
      </c>
      <c r="J78" s="7">
        <v>861</v>
      </c>
      <c r="K78" s="7">
        <v>0</v>
      </c>
      <c r="L78" s="7">
        <f t="shared" ref="L78:L142" si="4">+I78*3.04%</f>
        <v>912</v>
      </c>
      <c r="M78" s="7">
        <v>25</v>
      </c>
      <c r="N78" s="7">
        <f t="shared" si="1"/>
        <v>1798</v>
      </c>
      <c r="O78" s="7">
        <f t="shared" si="2"/>
        <v>28202</v>
      </c>
    </row>
    <row r="79" spans="1:15" ht="24.75" customHeight="1" x14ac:dyDescent="0.25">
      <c r="A79" s="6">
        <v>71</v>
      </c>
      <c r="B79" s="6" t="s">
        <v>147</v>
      </c>
      <c r="C79" s="6" t="s">
        <v>136</v>
      </c>
      <c r="D79" s="6" t="s">
        <v>148</v>
      </c>
      <c r="E79" s="6" t="s">
        <v>28</v>
      </c>
      <c r="F79" s="6" t="s">
        <v>29</v>
      </c>
      <c r="G79" s="7">
        <v>20000</v>
      </c>
      <c r="H79" s="7">
        <v>0</v>
      </c>
      <c r="I79" s="7">
        <v>20000</v>
      </c>
      <c r="J79" s="7">
        <v>574</v>
      </c>
      <c r="K79" s="7">
        <v>0</v>
      </c>
      <c r="L79" s="7">
        <f t="shared" si="4"/>
        <v>608</v>
      </c>
      <c r="M79" s="7">
        <v>495</v>
      </c>
      <c r="N79" s="7">
        <f t="shared" si="1"/>
        <v>1677</v>
      </c>
      <c r="O79" s="7">
        <f t="shared" si="2"/>
        <v>18323</v>
      </c>
    </row>
    <row r="80" spans="1:15" ht="24.75" customHeight="1" x14ac:dyDescent="0.25">
      <c r="A80" s="6">
        <v>72</v>
      </c>
      <c r="B80" s="6" t="s">
        <v>149</v>
      </c>
      <c r="C80" s="6" t="s">
        <v>136</v>
      </c>
      <c r="D80" s="6" t="s">
        <v>41</v>
      </c>
      <c r="E80" s="6" t="s">
        <v>28</v>
      </c>
      <c r="F80" s="6" t="s">
        <v>29</v>
      </c>
      <c r="G80" s="7">
        <v>35000</v>
      </c>
      <c r="H80" s="7">
        <v>0</v>
      </c>
      <c r="I80" s="7">
        <v>35000</v>
      </c>
      <c r="J80" s="7">
        <v>1004.5</v>
      </c>
      <c r="K80" s="7">
        <v>0</v>
      </c>
      <c r="L80" s="7">
        <v>1064</v>
      </c>
      <c r="M80" s="7">
        <v>25</v>
      </c>
      <c r="N80" s="7">
        <v>2093.5</v>
      </c>
      <c r="O80" s="7">
        <v>32906.5</v>
      </c>
    </row>
    <row r="81" spans="1:15" ht="24.75" customHeight="1" x14ac:dyDescent="0.25">
      <c r="A81" s="6">
        <v>73</v>
      </c>
      <c r="B81" t="s">
        <v>1403</v>
      </c>
      <c r="C81" s="6" t="s">
        <v>136</v>
      </c>
      <c r="D81" t="s">
        <v>143</v>
      </c>
      <c r="E81" s="6" t="s">
        <v>28</v>
      </c>
      <c r="F81" s="6" t="s">
        <v>29</v>
      </c>
      <c r="G81" s="7">
        <v>25000</v>
      </c>
      <c r="H81" s="7">
        <v>0</v>
      </c>
      <c r="I81" s="7">
        <v>25000</v>
      </c>
      <c r="J81" s="7">
        <v>717.5</v>
      </c>
      <c r="K81" s="7">
        <v>0</v>
      </c>
      <c r="L81" s="7">
        <v>760</v>
      </c>
      <c r="M81" s="7">
        <v>25</v>
      </c>
      <c r="N81" s="7">
        <f t="shared" ref="N81:N143" si="5">+J81+K81+L81+M81</f>
        <v>1502.5</v>
      </c>
      <c r="O81" s="7">
        <f t="shared" ref="O81:O143" si="6">+G81-N81</f>
        <v>23497.5</v>
      </c>
    </row>
    <row r="82" spans="1:15" ht="15" x14ac:dyDescent="0.25">
      <c r="A82" s="6">
        <v>74</v>
      </c>
      <c r="B82" s="6" t="s">
        <v>150</v>
      </c>
      <c r="C82" s="6" t="s">
        <v>151</v>
      </c>
      <c r="D82" s="6" t="s">
        <v>152</v>
      </c>
      <c r="E82" s="6" t="s">
        <v>28</v>
      </c>
      <c r="F82" s="6" t="s">
        <v>29</v>
      </c>
      <c r="G82" s="7">
        <v>22050</v>
      </c>
      <c r="H82" s="7">
        <v>0</v>
      </c>
      <c r="I82" s="7">
        <v>22050</v>
      </c>
      <c r="J82" s="7">
        <v>632.84</v>
      </c>
      <c r="K82" s="7">
        <v>0</v>
      </c>
      <c r="L82" s="7">
        <f t="shared" si="4"/>
        <v>670.32</v>
      </c>
      <c r="M82" s="7">
        <v>1740.46</v>
      </c>
      <c r="N82" s="7">
        <f t="shared" si="5"/>
        <v>3043.62</v>
      </c>
      <c r="O82" s="7">
        <f t="shared" si="6"/>
        <v>19006.38</v>
      </c>
    </row>
    <row r="83" spans="1:15" ht="15" x14ac:dyDescent="0.25">
      <c r="A83" s="6">
        <v>75</v>
      </c>
      <c r="B83" s="6" t="s">
        <v>153</v>
      </c>
      <c r="C83" s="6" t="s">
        <v>151</v>
      </c>
      <c r="D83" s="6" t="s">
        <v>96</v>
      </c>
      <c r="E83" s="6" t="s">
        <v>28</v>
      </c>
      <c r="F83" s="6" t="s">
        <v>37</v>
      </c>
      <c r="G83" s="7">
        <v>22000</v>
      </c>
      <c r="H83" s="7">
        <v>0</v>
      </c>
      <c r="I83" s="7">
        <v>22000</v>
      </c>
      <c r="J83" s="7">
        <v>631.4</v>
      </c>
      <c r="K83" s="7">
        <v>0</v>
      </c>
      <c r="L83" s="7">
        <f t="shared" si="4"/>
        <v>668.8</v>
      </c>
      <c r="M83" s="7">
        <v>13705.96</v>
      </c>
      <c r="N83" s="7">
        <f t="shared" si="5"/>
        <v>15006.16</v>
      </c>
      <c r="O83" s="7">
        <f t="shared" si="6"/>
        <v>6993.84</v>
      </c>
    </row>
    <row r="84" spans="1:15" ht="15" x14ac:dyDescent="0.25">
      <c r="A84" s="6">
        <v>76</v>
      </c>
      <c r="B84" s="6" t="s">
        <v>154</v>
      </c>
      <c r="C84" s="6" t="s">
        <v>151</v>
      </c>
      <c r="D84" s="6" t="s">
        <v>155</v>
      </c>
      <c r="E84" s="6" t="s">
        <v>55</v>
      </c>
      <c r="F84" s="6" t="s">
        <v>37</v>
      </c>
      <c r="G84" s="7">
        <v>30000</v>
      </c>
      <c r="H84" s="7">
        <v>0</v>
      </c>
      <c r="I84" s="7">
        <v>30000</v>
      </c>
      <c r="J84" s="7">
        <v>861</v>
      </c>
      <c r="K84" s="7">
        <v>0</v>
      </c>
      <c r="L84" s="7">
        <f t="shared" si="4"/>
        <v>912</v>
      </c>
      <c r="M84" s="7">
        <v>3130</v>
      </c>
      <c r="N84" s="7">
        <f t="shared" si="5"/>
        <v>4903</v>
      </c>
      <c r="O84" s="7">
        <f t="shared" si="6"/>
        <v>25097</v>
      </c>
    </row>
    <row r="85" spans="1:15" ht="15" x14ac:dyDescent="0.25">
      <c r="A85" s="6">
        <v>77</v>
      </c>
      <c r="B85" s="6" t="s">
        <v>156</v>
      </c>
      <c r="C85" s="6" t="s">
        <v>151</v>
      </c>
      <c r="D85" s="6" t="s">
        <v>67</v>
      </c>
      <c r="E85" s="6" t="s">
        <v>55</v>
      </c>
      <c r="F85" s="6" t="s">
        <v>37</v>
      </c>
      <c r="G85" s="7">
        <v>22050</v>
      </c>
      <c r="H85" s="7">
        <v>0</v>
      </c>
      <c r="I85" s="7">
        <v>22050</v>
      </c>
      <c r="J85" s="7">
        <v>632.84</v>
      </c>
      <c r="K85" s="7">
        <v>0</v>
      </c>
      <c r="L85" s="7">
        <f t="shared" si="4"/>
        <v>670.32</v>
      </c>
      <c r="M85" s="7">
        <v>3307.04</v>
      </c>
      <c r="N85" s="7">
        <f t="shared" si="5"/>
        <v>4610.2</v>
      </c>
      <c r="O85" s="7">
        <f t="shared" si="6"/>
        <v>17439.8</v>
      </c>
    </row>
    <row r="86" spans="1:15" ht="15" x14ac:dyDescent="0.25">
      <c r="A86" s="6">
        <v>78</v>
      </c>
      <c r="B86" s="6" t="s">
        <v>157</v>
      </c>
      <c r="C86" s="6" t="s">
        <v>158</v>
      </c>
      <c r="D86" s="6" t="s">
        <v>159</v>
      </c>
      <c r="E86" s="6" t="s">
        <v>36</v>
      </c>
      <c r="F86" s="6" t="s">
        <v>29</v>
      </c>
      <c r="G86" s="7">
        <v>35000</v>
      </c>
      <c r="H86" s="7">
        <v>0</v>
      </c>
      <c r="I86" s="7">
        <v>35000</v>
      </c>
      <c r="J86" s="7">
        <v>1004.5</v>
      </c>
      <c r="K86" s="7">
        <v>0</v>
      </c>
      <c r="L86" s="7">
        <f t="shared" si="4"/>
        <v>1064</v>
      </c>
      <c r="M86" s="7">
        <v>25</v>
      </c>
      <c r="N86" s="7">
        <f t="shared" si="5"/>
        <v>2093.5</v>
      </c>
      <c r="O86" s="7">
        <f t="shared" si="6"/>
        <v>32906.5</v>
      </c>
    </row>
    <row r="87" spans="1:15" ht="24.75" customHeight="1" x14ac:dyDescent="0.25">
      <c r="A87" s="6">
        <v>79</v>
      </c>
      <c r="B87" s="6" t="s">
        <v>160</v>
      </c>
      <c r="C87" s="6" t="s">
        <v>161</v>
      </c>
      <c r="D87" s="6" t="s">
        <v>41</v>
      </c>
      <c r="E87" s="6" t="s">
        <v>36</v>
      </c>
      <c r="F87" s="6" t="s">
        <v>29</v>
      </c>
      <c r="G87" s="7">
        <v>25000</v>
      </c>
      <c r="H87" s="7">
        <v>0</v>
      </c>
      <c r="I87" s="7">
        <v>25000</v>
      </c>
      <c r="J87" s="7">
        <v>717.5</v>
      </c>
      <c r="K87" s="7">
        <v>0</v>
      </c>
      <c r="L87" s="7">
        <f t="shared" si="4"/>
        <v>760</v>
      </c>
      <c r="M87" s="7">
        <v>5245.75</v>
      </c>
      <c r="N87" s="7">
        <f t="shared" si="5"/>
        <v>6723.25</v>
      </c>
      <c r="O87" s="7">
        <f t="shared" si="6"/>
        <v>18276.75</v>
      </c>
    </row>
    <row r="88" spans="1:15" ht="24.75" customHeight="1" x14ac:dyDescent="0.25">
      <c r="A88" s="6">
        <v>80</v>
      </c>
      <c r="B88" s="6" t="s">
        <v>162</v>
      </c>
      <c r="C88" s="6" t="s">
        <v>163</v>
      </c>
      <c r="D88" s="6" t="s">
        <v>70</v>
      </c>
      <c r="E88" s="6" t="s">
        <v>55</v>
      </c>
      <c r="F88" s="6" t="s">
        <v>37</v>
      </c>
      <c r="G88" s="7">
        <v>60000</v>
      </c>
      <c r="H88" s="7">
        <v>0</v>
      </c>
      <c r="I88" s="7">
        <v>60000</v>
      </c>
      <c r="J88" s="7">
        <v>1722</v>
      </c>
      <c r="K88" s="7">
        <v>3143.58</v>
      </c>
      <c r="L88" s="7">
        <f t="shared" si="4"/>
        <v>1824</v>
      </c>
      <c r="M88" s="7">
        <v>1740.46</v>
      </c>
      <c r="N88" s="7">
        <f t="shared" si="5"/>
        <v>8430.0400000000009</v>
      </c>
      <c r="O88" s="7">
        <f t="shared" si="6"/>
        <v>51569.96</v>
      </c>
    </row>
    <row r="89" spans="1:15" ht="24.75" customHeight="1" x14ac:dyDescent="0.25">
      <c r="A89" s="6">
        <v>81</v>
      </c>
      <c r="B89" s="6" t="s">
        <v>164</v>
      </c>
      <c r="C89" s="6" t="s">
        <v>163</v>
      </c>
      <c r="D89" s="6" t="s">
        <v>165</v>
      </c>
      <c r="E89" s="6" t="s">
        <v>55</v>
      </c>
      <c r="F89" s="6" t="s">
        <v>37</v>
      </c>
      <c r="G89" s="7">
        <v>45000</v>
      </c>
      <c r="H89" s="7">
        <v>0</v>
      </c>
      <c r="I89" s="7">
        <v>45000</v>
      </c>
      <c r="J89" s="7">
        <v>1291.5</v>
      </c>
      <c r="K89" s="7">
        <v>1148.33</v>
      </c>
      <c r="L89" s="7">
        <f t="shared" si="4"/>
        <v>1368</v>
      </c>
      <c r="M89" s="7">
        <v>2035.8</v>
      </c>
      <c r="N89" s="7">
        <f t="shared" si="5"/>
        <v>5843.63</v>
      </c>
      <c r="O89" s="7">
        <f t="shared" si="6"/>
        <v>39156.370000000003</v>
      </c>
    </row>
    <row r="90" spans="1:15" ht="24.75" customHeight="1" x14ac:dyDescent="0.25">
      <c r="A90" s="6">
        <v>82</v>
      </c>
      <c r="B90" s="6" t="s">
        <v>166</v>
      </c>
      <c r="C90" s="6" t="s">
        <v>163</v>
      </c>
      <c r="D90" s="6" t="s">
        <v>167</v>
      </c>
      <c r="E90" s="6" t="s">
        <v>36</v>
      </c>
      <c r="F90" s="6" t="s">
        <v>29</v>
      </c>
      <c r="G90" s="7">
        <v>35000</v>
      </c>
      <c r="H90" s="7">
        <v>0</v>
      </c>
      <c r="I90" s="7">
        <v>35000</v>
      </c>
      <c r="J90" s="7">
        <v>1004.5</v>
      </c>
      <c r="K90" s="7">
        <v>0</v>
      </c>
      <c r="L90" s="7">
        <f t="shared" si="4"/>
        <v>1064</v>
      </c>
      <c r="M90" s="7">
        <v>1740.46</v>
      </c>
      <c r="N90" s="7">
        <f t="shared" si="5"/>
        <v>3808.96</v>
      </c>
      <c r="O90" s="7">
        <f t="shared" si="6"/>
        <v>31191.040000000001</v>
      </c>
    </row>
    <row r="91" spans="1:15" ht="24.75" customHeight="1" x14ac:dyDescent="0.25">
      <c r="A91" s="6">
        <v>83</v>
      </c>
      <c r="B91" s="6" t="s">
        <v>168</v>
      </c>
      <c r="C91" s="6" t="s">
        <v>163</v>
      </c>
      <c r="D91" s="6" t="s">
        <v>77</v>
      </c>
      <c r="E91" s="6" t="s">
        <v>55</v>
      </c>
      <c r="F91" s="6" t="s">
        <v>37</v>
      </c>
      <c r="G91" s="7">
        <v>45000</v>
      </c>
      <c r="H91" s="7">
        <v>0</v>
      </c>
      <c r="I91" s="7">
        <v>45000</v>
      </c>
      <c r="J91" s="7">
        <v>1291.5</v>
      </c>
      <c r="K91" s="7">
        <v>1148.33</v>
      </c>
      <c r="L91" s="7">
        <f t="shared" si="4"/>
        <v>1368</v>
      </c>
      <c r="M91" s="7">
        <v>25</v>
      </c>
      <c r="N91" s="7">
        <f t="shared" si="5"/>
        <v>3832.83</v>
      </c>
      <c r="O91" s="7">
        <f t="shared" si="6"/>
        <v>41167.17</v>
      </c>
    </row>
    <row r="92" spans="1:15" ht="24.75" customHeight="1" x14ac:dyDescent="0.25">
      <c r="A92" s="6">
        <v>84</v>
      </c>
      <c r="B92" s="6" t="s">
        <v>169</v>
      </c>
      <c r="C92" s="6" t="s">
        <v>170</v>
      </c>
      <c r="D92" s="6" t="s">
        <v>41</v>
      </c>
      <c r="E92" s="6" t="s">
        <v>36</v>
      </c>
      <c r="F92" s="6" t="s">
        <v>37</v>
      </c>
      <c r="G92" s="7">
        <v>35000</v>
      </c>
      <c r="H92" s="7">
        <v>0</v>
      </c>
      <c r="I92" s="7">
        <v>35000</v>
      </c>
      <c r="J92" s="7">
        <v>1004.5</v>
      </c>
      <c r="K92" s="7">
        <v>0</v>
      </c>
      <c r="L92" s="7">
        <f t="shared" si="4"/>
        <v>1064</v>
      </c>
      <c r="M92" s="7">
        <v>3876.05</v>
      </c>
      <c r="N92" s="7">
        <f t="shared" si="5"/>
        <v>5944.55</v>
      </c>
      <c r="O92" s="7">
        <f t="shared" si="6"/>
        <v>29055.45</v>
      </c>
    </row>
    <row r="93" spans="1:15" ht="24.75" customHeight="1" x14ac:dyDescent="0.25">
      <c r="A93" s="6">
        <v>85</v>
      </c>
      <c r="B93" s="6" t="s">
        <v>171</v>
      </c>
      <c r="C93" s="6" t="s">
        <v>170</v>
      </c>
      <c r="D93" s="6" t="s">
        <v>172</v>
      </c>
      <c r="E93" s="6" t="s">
        <v>55</v>
      </c>
      <c r="F93" s="6" t="s">
        <v>29</v>
      </c>
      <c r="G93" s="7">
        <v>40000</v>
      </c>
      <c r="H93" s="7">
        <v>0</v>
      </c>
      <c r="I93" s="7">
        <v>40000</v>
      </c>
      <c r="J93" s="7">
        <v>1148</v>
      </c>
      <c r="K93" s="7">
        <v>442.65</v>
      </c>
      <c r="L93" s="7">
        <f t="shared" si="4"/>
        <v>1216</v>
      </c>
      <c r="M93" s="7">
        <v>25</v>
      </c>
      <c r="N93" s="7">
        <f t="shared" si="5"/>
        <v>2831.65</v>
      </c>
      <c r="O93" s="7">
        <f t="shared" si="6"/>
        <v>37168.35</v>
      </c>
    </row>
    <row r="94" spans="1:15" s="8" customFormat="1" ht="24.75" customHeight="1" x14ac:dyDescent="0.25">
      <c r="A94" s="6">
        <v>86</v>
      </c>
      <c r="B94" s="6" t="s">
        <v>173</v>
      </c>
      <c r="C94" s="6" t="s">
        <v>174</v>
      </c>
      <c r="D94" s="9" t="s">
        <v>175</v>
      </c>
      <c r="E94" s="9" t="s">
        <v>55</v>
      </c>
      <c r="F94" s="9" t="s">
        <v>37</v>
      </c>
      <c r="G94" s="7">
        <v>60000</v>
      </c>
      <c r="H94" s="7">
        <v>0</v>
      </c>
      <c r="I94" s="7">
        <v>60000</v>
      </c>
      <c r="J94" s="7">
        <v>1722</v>
      </c>
      <c r="K94" s="7">
        <v>3143.58</v>
      </c>
      <c r="L94" s="7">
        <f t="shared" si="4"/>
        <v>1824</v>
      </c>
      <c r="M94" s="7">
        <v>1740.46</v>
      </c>
      <c r="N94" s="7">
        <f t="shared" si="5"/>
        <v>8430.0400000000009</v>
      </c>
      <c r="O94" s="7">
        <f t="shared" si="6"/>
        <v>51569.96</v>
      </c>
    </row>
    <row r="95" spans="1:15" ht="24.75" customHeight="1" x14ac:dyDescent="0.25">
      <c r="A95" s="6">
        <v>87</v>
      </c>
      <c r="B95" s="6" t="s">
        <v>176</v>
      </c>
      <c r="C95" s="6" t="s">
        <v>174</v>
      </c>
      <c r="D95" s="6" t="s">
        <v>177</v>
      </c>
      <c r="E95" s="6" t="s">
        <v>36</v>
      </c>
      <c r="F95" s="6" t="s">
        <v>37</v>
      </c>
      <c r="G95" s="7">
        <v>22050</v>
      </c>
      <c r="H95" s="7">
        <v>0</v>
      </c>
      <c r="I95" s="7">
        <v>22050</v>
      </c>
      <c r="J95" s="7">
        <v>632.84</v>
      </c>
      <c r="K95" s="7">
        <v>0</v>
      </c>
      <c r="L95" s="7">
        <f t="shared" si="4"/>
        <v>670.32</v>
      </c>
      <c r="M95" s="7">
        <v>4146.6000000000004</v>
      </c>
      <c r="N95" s="7">
        <f t="shared" si="5"/>
        <v>5449.76</v>
      </c>
      <c r="O95" s="7">
        <f t="shared" si="6"/>
        <v>16600.239999999998</v>
      </c>
    </row>
    <row r="96" spans="1:15" ht="24.75" customHeight="1" x14ac:dyDescent="0.25">
      <c r="A96" s="6">
        <v>88</v>
      </c>
      <c r="B96" s="6" t="s">
        <v>178</v>
      </c>
      <c r="C96" s="6" t="s">
        <v>174</v>
      </c>
      <c r="D96" s="6" t="s">
        <v>179</v>
      </c>
      <c r="E96" s="6" t="s">
        <v>55</v>
      </c>
      <c r="F96" s="6" t="s">
        <v>37</v>
      </c>
      <c r="G96" s="7">
        <v>35000</v>
      </c>
      <c r="H96" s="7">
        <v>0</v>
      </c>
      <c r="I96" s="7">
        <v>35000</v>
      </c>
      <c r="J96" s="7">
        <v>1004.5</v>
      </c>
      <c r="K96" s="7">
        <v>0</v>
      </c>
      <c r="L96" s="7">
        <f t="shared" si="4"/>
        <v>1064</v>
      </c>
      <c r="M96" s="7">
        <v>325</v>
      </c>
      <c r="N96" s="7">
        <f t="shared" si="5"/>
        <v>2393.5</v>
      </c>
      <c r="O96" s="7">
        <f t="shared" si="6"/>
        <v>32606.5</v>
      </c>
    </row>
    <row r="97" spans="1:15" ht="24.75" customHeight="1" x14ac:dyDescent="0.25">
      <c r="A97" s="6">
        <v>89</v>
      </c>
      <c r="B97" s="6" t="s">
        <v>180</v>
      </c>
      <c r="C97" s="6" t="s">
        <v>174</v>
      </c>
      <c r="D97" s="6" t="s">
        <v>181</v>
      </c>
      <c r="E97" s="6" t="s">
        <v>55</v>
      </c>
      <c r="F97" s="6" t="s">
        <v>37</v>
      </c>
      <c r="G97" s="7">
        <v>26250</v>
      </c>
      <c r="H97" s="7">
        <v>0</v>
      </c>
      <c r="I97" s="7">
        <v>26250</v>
      </c>
      <c r="J97" s="7">
        <v>753.38</v>
      </c>
      <c r="K97" s="7">
        <v>0</v>
      </c>
      <c r="L97" s="7">
        <f t="shared" si="4"/>
        <v>798</v>
      </c>
      <c r="M97" s="7">
        <v>25</v>
      </c>
      <c r="N97" s="7">
        <f t="shared" si="5"/>
        <v>1576.38</v>
      </c>
      <c r="O97" s="7">
        <f t="shared" si="6"/>
        <v>24673.62</v>
      </c>
    </row>
    <row r="98" spans="1:15" ht="24.75" customHeight="1" x14ac:dyDescent="0.25">
      <c r="A98" s="6">
        <v>90</v>
      </c>
      <c r="B98" t="s">
        <v>182</v>
      </c>
      <c r="C98" s="6" t="s">
        <v>174</v>
      </c>
      <c r="D98" t="s">
        <v>41</v>
      </c>
      <c r="E98" s="6" t="s">
        <v>55</v>
      </c>
      <c r="F98" s="6" t="s">
        <v>37</v>
      </c>
      <c r="G98" s="7">
        <v>25000</v>
      </c>
      <c r="H98" s="7">
        <v>0</v>
      </c>
      <c r="I98" s="7">
        <v>25000</v>
      </c>
      <c r="J98" s="7">
        <v>717.5</v>
      </c>
      <c r="K98" s="7">
        <v>0</v>
      </c>
      <c r="L98" s="7">
        <f t="shared" si="4"/>
        <v>760</v>
      </c>
      <c r="M98" s="7">
        <v>25</v>
      </c>
      <c r="N98" s="7">
        <f t="shared" si="5"/>
        <v>1502.5</v>
      </c>
      <c r="O98" s="7">
        <f t="shared" si="6"/>
        <v>23497.5</v>
      </c>
    </row>
    <row r="99" spans="1:15" ht="24.75" customHeight="1" x14ac:dyDescent="0.25">
      <c r="A99" s="6">
        <v>91</v>
      </c>
      <c r="B99" s="6" t="s">
        <v>183</v>
      </c>
      <c r="C99" s="6" t="s">
        <v>184</v>
      </c>
      <c r="D99" s="6" t="s">
        <v>47</v>
      </c>
      <c r="E99" s="6" t="s">
        <v>36</v>
      </c>
      <c r="F99" s="6" t="s">
        <v>37</v>
      </c>
      <c r="G99" s="7">
        <v>11000</v>
      </c>
      <c r="H99" s="7">
        <v>0</v>
      </c>
      <c r="I99" s="7">
        <v>11000</v>
      </c>
      <c r="J99" s="7">
        <v>315.7</v>
      </c>
      <c r="K99" s="7">
        <v>0</v>
      </c>
      <c r="L99" s="7">
        <f t="shared" si="4"/>
        <v>334.4</v>
      </c>
      <c r="M99" s="7">
        <v>2058</v>
      </c>
      <c r="N99" s="7">
        <f t="shared" si="5"/>
        <v>2708.1</v>
      </c>
      <c r="O99" s="7">
        <f t="shared" si="6"/>
        <v>8291.9</v>
      </c>
    </row>
    <row r="100" spans="1:15" ht="24.75" customHeight="1" x14ac:dyDescent="0.25">
      <c r="A100" s="6">
        <v>92</v>
      </c>
      <c r="B100" s="6" t="s">
        <v>185</v>
      </c>
      <c r="C100" s="6" t="s">
        <v>184</v>
      </c>
      <c r="D100" s="6" t="s">
        <v>186</v>
      </c>
      <c r="E100" s="6" t="s">
        <v>55</v>
      </c>
      <c r="F100" s="6" t="s">
        <v>29</v>
      </c>
      <c r="G100" s="7">
        <v>50000</v>
      </c>
      <c r="H100" s="7">
        <v>0</v>
      </c>
      <c r="I100" s="7">
        <v>50000</v>
      </c>
      <c r="J100" s="7">
        <v>1435</v>
      </c>
      <c r="K100" s="7">
        <v>1854</v>
      </c>
      <c r="L100" s="7">
        <f t="shared" si="4"/>
        <v>1520</v>
      </c>
      <c r="M100" s="7">
        <v>6457.4</v>
      </c>
      <c r="N100" s="7">
        <f t="shared" si="5"/>
        <v>11266.4</v>
      </c>
      <c r="O100" s="7">
        <f t="shared" si="6"/>
        <v>38733.599999999999</v>
      </c>
    </row>
    <row r="101" spans="1:15" ht="24.75" customHeight="1" x14ac:dyDescent="0.25">
      <c r="A101" s="6">
        <v>93</v>
      </c>
      <c r="B101" s="6" t="s">
        <v>187</v>
      </c>
      <c r="C101" s="6" t="s">
        <v>184</v>
      </c>
      <c r="D101" s="6" t="s">
        <v>67</v>
      </c>
      <c r="E101" s="6" t="s">
        <v>55</v>
      </c>
      <c r="F101" s="6" t="s">
        <v>37</v>
      </c>
      <c r="G101" s="7">
        <v>30000</v>
      </c>
      <c r="H101" s="7">
        <v>0</v>
      </c>
      <c r="I101" s="7">
        <v>30000</v>
      </c>
      <c r="J101" s="7">
        <v>861</v>
      </c>
      <c r="K101" s="7">
        <v>0</v>
      </c>
      <c r="L101" s="7">
        <v>912</v>
      </c>
      <c r="M101" s="7">
        <v>755</v>
      </c>
      <c r="N101" s="7">
        <f t="shared" si="5"/>
        <v>2528</v>
      </c>
      <c r="O101" s="7">
        <f t="shared" si="6"/>
        <v>27472</v>
      </c>
    </row>
    <row r="102" spans="1:15" ht="24.75" customHeight="1" x14ac:dyDescent="0.25">
      <c r="A102" s="6">
        <v>94</v>
      </c>
      <c r="B102" s="6" t="s">
        <v>188</v>
      </c>
      <c r="C102" s="6" t="s">
        <v>184</v>
      </c>
      <c r="D102" s="6" t="s">
        <v>104</v>
      </c>
      <c r="E102" s="6" t="s">
        <v>36</v>
      </c>
      <c r="F102" s="6" t="s">
        <v>29</v>
      </c>
      <c r="G102" s="7">
        <v>15000</v>
      </c>
      <c r="H102" s="7">
        <v>0</v>
      </c>
      <c r="I102" s="7">
        <v>15000</v>
      </c>
      <c r="J102" s="7">
        <v>430.5</v>
      </c>
      <c r="K102" s="7">
        <v>0</v>
      </c>
      <c r="L102" s="7">
        <v>456</v>
      </c>
      <c r="M102" s="7">
        <v>25</v>
      </c>
      <c r="N102" s="7">
        <f t="shared" si="5"/>
        <v>911.5</v>
      </c>
      <c r="O102" s="7">
        <f t="shared" si="6"/>
        <v>14088.5</v>
      </c>
    </row>
    <row r="103" spans="1:15" ht="24.75" customHeight="1" x14ac:dyDescent="0.25">
      <c r="A103" s="6">
        <v>95</v>
      </c>
      <c r="B103" s="6" t="s">
        <v>189</v>
      </c>
      <c r="C103" s="6" t="s">
        <v>184</v>
      </c>
      <c r="D103" s="6" t="s">
        <v>190</v>
      </c>
      <c r="E103" s="6" t="s">
        <v>55</v>
      </c>
      <c r="F103" s="6" t="s">
        <v>37</v>
      </c>
      <c r="G103" s="7">
        <v>50000</v>
      </c>
      <c r="H103" s="7">
        <v>0</v>
      </c>
      <c r="I103" s="7">
        <v>50000</v>
      </c>
      <c r="J103" s="7">
        <v>1435</v>
      </c>
      <c r="K103" s="7">
        <v>1854</v>
      </c>
      <c r="L103" s="7">
        <f t="shared" si="4"/>
        <v>1520</v>
      </c>
      <c r="M103" s="7">
        <v>925</v>
      </c>
      <c r="N103" s="7">
        <f t="shared" si="5"/>
        <v>5734</v>
      </c>
      <c r="O103" s="7">
        <f t="shared" si="6"/>
        <v>44266</v>
      </c>
    </row>
    <row r="104" spans="1:15" ht="24.75" customHeight="1" x14ac:dyDescent="0.25">
      <c r="A104" s="6">
        <v>96</v>
      </c>
      <c r="B104" s="6" t="s">
        <v>191</v>
      </c>
      <c r="C104" s="6" t="s">
        <v>184</v>
      </c>
      <c r="D104" s="6" t="s">
        <v>67</v>
      </c>
      <c r="E104" s="6" t="s">
        <v>36</v>
      </c>
      <c r="F104" s="6" t="s">
        <v>37</v>
      </c>
      <c r="G104" s="7">
        <v>27050</v>
      </c>
      <c r="H104" s="7">
        <v>0</v>
      </c>
      <c r="I104" s="7">
        <v>27050</v>
      </c>
      <c r="J104" s="7">
        <v>776.34</v>
      </c>
      <c r="K104" s="7">
        <v>0</v>
      </c>
      <c r="L104" s="7">
        <v>822.32</v>
      </c>
      <c r="M104" s="7">
        <v>125</v>
      </c>
      <c r="N104" s="7">
        <f t="shared" si="5"/>
        <v>1723.66</v>
      </c>
      <c r="O104" s="7">
        <f t="shared" si="6"/>
        <v>25326.34</v>
      </c>
    </row>
    <row r="105" spans="1:15" ht="24.75" customHeight="1" x14ac:dyDescent="0.25">
      <c r="A105" s="6">
        <v>97</v>
      </c>
      <c r="B105" s="6" t="s">
        <v>192</v>
      </c>
      <c r="C105" s="6" t="s">
        <v>184</v>
      </c>
      <c r="D105" s="6" t="s">
        <v>67</v>
      </c>
      <c r="E105" s="6" t="s">
        <v>36</v>
      </c>
      <c r="F105" s="6" t="s">
        <v>37</v>
      </c>
      <c r="G105" s="7">
        <v>30000</v>
      </c>
      <c r="H105" s="7">
        <v>0</v>
      </c>
      <c r="I105" s="7">
        <v>30000</v>
      </c>
      <c r="J105" s="7">
        <v>861</v>
      </c>
      <c r="K105" s="7">
        <v>0</v>
      </c>
      <c r="L105" s="7">
        <f t="shared" si="4"/>
        <v>912</v>
      </c>
      <c r="M105" s="7">
        <v>1960.46</v>
      </c>
      <c r="N105" s="7">
        <f t="shared" si="5"/>
        <v>3733.46</v>
      </c>
      <c r="O105" s="7">
        <f t="shared" si="6"/>
        <v>26266.54</v>
      </c>
    </row>
    <row r="106" spans="1:15" ht="24.75" customHeight="1" x14ac:dyDescent="0.25">
      <c r="A106" s="6">
        <v>98</v>
      </c>
      <c r="B106" s="6" t="s">
        <v>193</v>
      </c>
      <c r="C106" s="6" t="s">
        <v>184</v>
      </c>
      <c r="D106" s="6" t="s">
        <v>190</v>
      </c>
      <c r="E106" s="6" t="s">
        <v>28</v>
      </c>
      <c r="F106" s="6" t="s">
        <v>37</v>
      </c>
      <c r="G106" s="7">
        <v>50000</v>
      </c>
      <c r="H106" s="7">
        <v>0</v>
      </c>
      <c r="I106" s="7">
        <v>50000</v>
      </c>
      <c r="J106" s="7">
        <v>1435</v>
      </c>
      <c r="K106" s="7">
        <v>1854</v>
      </c>
      <c r="L106" s="7">
        <f t="shared" si="4"/>
        <v>1520</v>
      </c>
      <c r="M106" s="7">
        <v>125</v>
      </c>
      <c r="N106" s="7">
        <f t="shared" si="5"/>
        <v>4934</v>
      </c>
      <c r="O106" s="7">
        <f t="shared" si="6"/>
        <v>45066</v>
      </c>
    </row>
    <row r="107" spans="1:15" ht="24.75" customHeight="1" x14ac:dyDescent="0.25">
      <c r="A107" s="6">
        <v>99</v>
      </c>
      <c r="B107" s="6" t="s">
        <v>194</v>
      </c>
      <c r="C107" s="6" t="s">
        <v>184</v>
      </c>
      <c r="D107" s="6" t="s">
        <v>195</v>
      </c>
      <c r="E107" s="6" t="s">
        <v>55</v>
      </c>
      <c r="F107" s="6" t="s">
        <v>37</v>
      </c>
      <c r="G107" s="7">
        <v>50000</v>
      </c>
      <c r="H107" s="7">
        <v>0</v>
      </c>
      <c r="I107" s="7">
        <v>50000</v>
      </c>
      <c r="J107" s="7">
        <v>1435</v>
      </c>
      <c r="K107" s="7">
        <v>1854</v>
      </c>
      <c r="L107" s="7">
        <f t="shared" si="4"/>
        <v>1520</v>
      </c>
      <c r="M107" s="7">
        <v>4446.6000000000004</v>
      </c>
      <c r="N107" s="7">
        <f t="shared" si="5"/>
        <v>9255.6</v>
      </c>
      <c r="O107" s="7">
        <f t="shared" si="6"/>
        <v>40744.400000000001</v>
      </c>
    </row>
    <row r="108" spans="1:15" ht="24.75" customHeight="1" x14ac:dyDescent="0.25">
      <c r="A108" s="6">
        <v>100</v>
      </c>
      <c r="B108" s="6" t="s">
        <v>196</v>
      </c>
      <c r="C108" s="6" t="s">
        <v>184</v>
      </c>
      <c r="D108" s="6" t="s">
        <v>120</v>
      </c>
      <c r="E108" s="6" t="s">
        <v>36</v>
      </c>
      <c r="F108" s="6" t="s">
        <v>37</v>
      </c>
      <c r="G108" s="7">
        <v>15000</v>
      </c>
      <c r="H108" s="7">
        <v>0</v>
      </c>
      <c r="I108" s="7">
        <v>15000</v>
      </c>
      <c r="J108" s="7">
        <f>+G108*2.87%</f>
        <v>430.5</v>
      </c>
      <c r="K108" s="7">
        <v>0</v>
      </c>
      <c r="L108" s="7">
        <f t="shared" si="4"/>
        <v>456</v>
      </c>
      <c r="M108" s="7">
        <v>365</v>
      </c>
      <c r="N108" s="7">
        <f t="shared" si="5"/>
        <v>1251.5</v>
      </c>
      <c r="O108" s="7">
        <f t="shared" si="6"/>
        <v>13748.5</v>
      </c>
    </row>
    <row r="109" spans="1:15" ht="24.75" customHeight="1" x14ac:dyDescent="0.25">
      <c r="A109" s="6">
        <v>101</v>
      </c>
      <c r="B109" s="6" t="s">
        <v>197</v>
      </c>
      <c r="C109" s="6" t="s">
        <v>184</v>
      </c>
      <c r="D109" s="6" t="s">
        <v>181</v>
      </c>
      <c r="E109" s="6" t="s">
        <v>36</v>
      </c>
      <c r="F109" s="6" t="s">
        <v>29</v>
      </c>
      <c r="G109" s="7">
        <v>15000</v>
      </c>
      <c r="H109" s="7">
        <v>0</v>
      </c>
      <c r="I109" s="7">
        <v>15000</v>
      </c>
      <c r="J109" s="7">
        <v>430.5</v>
      </c>
      <c r="K109" s="7">
        <v>0</v>
      </c>
      <c r="L109" s="7">
        <v>456</v>
      </c>
      <c r="M109" s="7">
        <v>25</v>
      </c>
      <c r="N109" s="7">
        <f t="shared" si="5"/>
        <v>911.5</v>
      </c>
      <c r="O109" s="7">
        <f t="shared" si="6"/>
        <v>14088.5</v>
      </c>
    </row>
    <row r="110" spans="1:15" ht="24.75" customHeight="1" x14ac:dyDescent="0.25">
      <c r="A110" s="6">
        <v>102</v>
      </c>
      <c r="B110" s="6" t="s">
        <v>198</v>
      </c>
      <c r="C110" s="6" t="s">
        <v>184</v>
      </c>
      <c r="D110" s="6" t="s">
        <v>181</v>
      </c>
      <c r="E110" s="6" t="s">
        <v>36</v>
      </c>
      <c r="F110" s="6" t="s">
        <v>37</v>
      </c>
      <c r="G110" s="7">
        <v>20000</v>
      </c>
      <c r="H110" s="7">
        <v>0</v>
      </c>
      <c r="I110" s="7">
        <v>20000</v>
      </c>
      <c r="J110" s="7">
        <v>574</v>
      </c>
      <c r="K110" s="7">
        <v>0</v>
      </c>
      <c r="L110" s="7">
        <f t="shared" si="4"/>
        <v>608</v>
      </c>
      <c r="M110" s="7">
        <v>25</v>
      </c>
      <c r="N110" s="7">
        <f t="shared" si="5"/>
        <v>1207</v>
      </c>
      <c r="O110" s="7">
        <f t="shared" si="6"/>
        <v>18793</v>
      </c>
    </row>
    <row r="111" spans="1:15" ht="24.75" customHeight="1" x14ac:dyDescent="0.25">
      <c r="A111" s="6">
        <v>103</v>
      </c>
      <c r="B111" s="6" t="s">
        <v>199</v>
      </c>
      <c r="C111" s="6" t="s">
        <v>184</v>
      </c>
      <c r="D111" s="6" t="s">
        <v>200</v>
      </c>
      <c r="E111" s="6" t="s">
        <v>28</v>
      </c>
      <c r="F111" s="6" t="s">
        <v>37</v>
      </c>
      <c r="G111" s="7">
        <v>50000</v>
      </c>
      <c r="H111" s="7">
        <v>0</v>
      </c>
      <c r="I111" s="7">
        <v>50000</v>
      </c>
      <c r="J111" s="7">
        <v>1435</v>
      </c>
      <c r="K111" s="7">
        <v>1854</v>
      </c>
      <c r="L111" s="7">
        <f t="shared" si="4"/>
        <v>1520</v>
      </c>
      <c r="M111" s="7">
        <v>525</v>
      </c>
      <c r="N111" s="7">
        <f t="shared" si="5"/>
        <v>5334</v>
      </c>
      <c r="O111" s="7">
        <f t="shared" si="6"/>
        <v>44666</v>
      </c>
    </row>
    <row r="112" spans="1:15" ht="24.75" customHeight="1" x14ac:dyDescent="0.25">
      <c r="A112" s="6">
        <v>104</v>
      </c>
      <c r="B112" s="6" t="s">
        <v>201</v>
      </c>
      <c r="C112" s="6" t="s">
        <v>184</v>
      </c>
      <c r="D112" s="6" t="s">
        <v>137</v>
      </c>
      <c r="E112" s="6" t="s">
        <v>36</v>
      </c>
      <c r="F112" s="6" t="s">
        <v>29</v>
      </c>
      <c r="G112" s="7">
        <v>20000</v>
      </c>
      <c r="H112" s="7">
        <v>0</v>
      </c>
      <c r="I112" s="7">
        <v>20000</v>
      </c>
      <c r="J112" s="7">
        <v>574</v>
      </c>
      <c r="K112" s="7">
        <v>0</v>
      </c>
      <c r="L112" s="7">
        <f t="shared" si="4"/>
        <v>608</v>
      </c>
      <c r="M112" s="7">
        <v>25</v>
      </c>
      <c r="N112" s="7">
        <f t="shared" si="5"/>
        <v>1207</v>
      </c>
      <c r="O112" s="7">
        <f t="shared" si="6"/>
        <v>18793</v>
      </c>
    </row>
    <row r="113" spans="1:15" ht="24.75" customHeight="1" x14ac:dyDescent="0.25">
      <c r="A113" s="6">
        <v>105</v>
      </c>
      <c r="B113" s="6" t="s">
        <v>202</v>
      </c>
      <c r="C113" s="6" t="s">
        <v>184</v>
      </c>
      <c r="D113" s="6" t="s">
        <v>67</v>
      </c>
      <c r="E113" s="6" t="s">
        <v>36</v>
      </c>
      <c r="F113" s="6" t="s">
        <v>37</v>
      </c>
      <c r="G113" s="7">
        <v>22050</v>
      </c>
      <c r="H113" s="7">
        <v>0</v>
      </c>
      <c r="I113" s="7">
        <v>22050</v>
      </c>
      <c r="J113" s="7">
        <v>632.84</v>
      </c>
      <c r="K113" s="7">
        <v>0</v>
      </c>
      <c r="L113" s="7">
        <f t="shared" si="4"/>
        <v>670.32</v>
      </c>
      <c r="M113" s="7">
        <v>165</v>
      </c>
      <c r="N113" s="7">
        <f t="shared" si="5"/>
        <v>1468.16</v>
      </c>
      <c r="O113" s="7">
        <f t="shared" si="6"/>
        <v>20581.84</v>
      </c>
    </row>
    <row r="114" spans="1:15" ht="24.75" customHeight="1" x14ac:dyDescent="0.25">
      <c r="A114" s="6">
        <v>106</v>
      </c>
      <c r="B114" s="6" t="s">
        <v>203</v>
      </c>
      <c r="C114" s="6" t="s">
        <v>184</v>
      </c>
      <c r="D114" s="6" t="s">
        <v>204</v>
      </c>
      <c r="E114" s="6" t="s">
        <v>55</v>
      </c>
      <c r="F114" s="6" t="s">
        <v>37</v>
      </c>
      <c r="G114" s="7">
        <v>40000</v>
      </c>
      <c r="H114" s="7">
        <v>0</v>
      </c>
      <c r="I114" s="7">
        <v>40000</v>
      </c>
      <c r="J114" s="7">
        <v>1148</v>
      </c>
      <c r="K114" s="7">
        <v>442.65</v>
      </c>
      <c r="L114" s="7">
        <v>1216</v>
      </c>
      <c r="M114" s="7">
        <v>425</v>
      </c>
      <c r="N114" s="7">
        <f t="shared" si="5"/>
        <v>3231.65</v>
      </c>
      <c r="O114" s="7">
        <f t="shared" si="6"/>
        <v>36768.35</v>
      </c>
    </row>
    <row r="115" spans="1:15" ht="24.75" customHeight="1" x14ac:dyDescent="0.25">
      <c r="A115" s="6">
        <v>107</v>
      </c>
      <c r="B115" t="s">
        <v>205</v>
      </c>
      <c r="C115" s="6" t="s">
        <v>184</v>
      </c>
      <c r="D115" t="s">
        <v>137</v>
      </c>
      <c r="E115" s="6" t="s">
        <v>36</v>
      </c>
      <c r="F115" s="6" t="s">
        <v>29</v>
      </c>
      <c r="G115" s="7">
        <v>20000</v>
      </c>
      <c r="H115" s="7">
        <v>0</v>
      </c>
      <c r="I115" s="7">
        <v>20000</v>
      </c>
      <c r="J115" s="7">
        <v>574</v>
      </c>
      <c r="K115" s="7">
        <v>0</v>
      </c>
      <c r="L115" s="7">
        <f t="shared" si="4"/>
        <v>608</v>
      </c>
      <c r="M115" s="7">
        <v>1840.46</v>
      </c>
      <c r="N115" s="7">
        <f t="shared" si="5"/>
        <v>3022.46</v>
      </c>
      <c r="O115" s="7">
        <f t="shared" si="6"/>
        <v>16977.54</v>
      </c>
    </row>
    <row r="116" spans="1:15" ht="24.75" customHeight="1" x14ac:dyDescent="0.25">
      <c r="A116" s="6">
        <v>108</v>
      </c>
      <c r="B116" s="6" t="s">
        <v>206</v>
      </c>
      <c r="C116" s="6" t="s">
        <v>184</v>
      </c>
      <c r="D116" t="s">
        <v>104</v>
      </c>
      <c r="E116" s="6" t="s">
        <v>36</v>
      </c>
      <c r="F116" s="6" t="s">
        <v>29</v>
      </c>
      <c r="G116" s="7">
        <v>15000</v>
      </c>
      <c r="H116" s="7">
        <v>0</v>
      </c>
      <c r="I116" s="7">
        <v>15000</v>
      </c>
      <c r="J116" s="7">
        <v>430.5</v>
      </c>
      <c r="K116" s="7">
        <v>0</v>
      </c>
      <c r="L116" s="7">
        <v>456</v>
      </c>
      <c r="M116" s="7">
        <v>1914.84</v>
      </c>
      <c r="N116" s="7">
        <v>2801.34</v>
      </c>
      <c r="O116" s="7">
        <v>12198.66</v>
      </c>
    </row>
    <row r="117" spans="1:15" ht="15" x14ac:dyDescent="0.25">
      <c r="A117" s="6">
        <v>109</v>
      </c>
      <c r="B117" s="6" t="s">
        <v>207</v>
      </c>
      <c r="C117" s="6" t="s">
        <v>208</v>
      </c>
      <c r="D117" s="6" t="s">
        <v>190</v>
      </c>
      <c r="E117" s="6" t="s">
        <v>28</v>
      </c>
      <c r="F117" s="6" t="s">
        <v>37</v>
      </c>
      <c r="G117" s="7">
        <v>50000</v>
      </c>
      <c r="H117" s="7">
        <v>0</v>
      </c>
      <c r="I117" s="7">
        <v>50000</v>
      </c>
      <c r="J117" s="7">
        <v>1435</v>
      </c>
      <c r="K117" s="7">
        <v>1854</v>
      </c>
      <c r="L117" s="7">
        <f t="shared" si="4"/>
        <v>1520</v>
      </c>
      <c r="M117" s="7">
        <v>12341.84</v>
      </c>
      <c r="N117" s="7">
        <f t="shared" si="5"/>
        <v>17150.84</v>
      </c>
      <c r="O117" s="7">
        <f t="shared" si="6"/>
        <v>32849.160000000003</v>
      </c>
    </row>
    <row r="118" spans="1:15" ht="15" x14ac:dyDescent="0.25">
      <c r="A118" s="6">
        <v>110</v>
      </c>
      <c r="B118" s="6" t="s">
        <v>209</v>
      </c>
      <c r="C118" s="6" t="s">
        <v>208</v>
      </c>
      <c r="D118" s="6" t="s">
        <v>190</v>
      </c>
      <c r="E118" s="6" t="s">
        <v>55</v>
      </c>
      <c r="F118" s="6" t="s">
        <v>37</v>
      </c>
      <c r="G118" s="7">
        <v>50000</v>
      </c>
      <c r="H118" s="7">
        <v>0</v>
      </c>
      <c r="I118" s="7">
        <v>50000</v>
      </c>
      <c r="J118" s="7">
        <v>1435</v>
      </c>
      <c r="K118" s="7">
        <v>1854</v>
      </c>
      <c r="L118" s="7">
        <f t="shared" si="4"/>
        <v>1520</v>
      </c>
      <c r="M118" s="7">
        <v>425</v>
      </c>
      <c r="N118" s="7">
        <f t="shared" si="5"/>
        <v>5234</v>
      </c>
      <c r="O118" s="7">
        <f t="shared" si="6"/>
        <v>44766</v>
      </c>
    </row>
    <row r="119" spans="1:15" ht="15" x14ac:dyDescent="0.25">
      <c r="A119" s="6">
        <v>111</v>
      </c>
      <c r="B119" s="6" t="s">
        <v>210</v>
      </c>
      <c r="C119" s="6" t="s">
        <v>208</v>
      </c>
      <c r="D119" s="6" t="s">
        <v>190</v>
      </c>
      <c r="E119" s="6" t="s">
        <v>55</v>
      </c>
      <c r="F119" s="6" t="s">
        <v>37</v>
      </c>
      <c r="G119" s="7">
        <v>50000</v>
      </c>
      <c r="H119" s="7">
        <v>0</v>
      </c>
      <c r="I119" s="7">
        <v>50000</v>
      </c>
      <c r="J119" s="7">
        <v>1435</v>
      </c>
      <c r="K119" s="7">
        <v>1854</v>
      </c>
      <c r="L119" s="7">
        <f t="shared" si="4"/>
        <v>1520</v>
      </c>
      <c r="M119" s="7">
        <v>425</v>
      </c>
      <c r="N119" s="7">
        <f t="shared" si="5"/>
        <v>5234</v>
      </c>
      <c r="O119" s="7">
        <f t="shared" si="6"/>
        <v>44766</v>
      </c>
    </row>
    <row r="120" spans="1:15" ht="15" x14ac:dyDescent="0.25">
      <c r="A120" s="6">
        <v>112</v>
      </c>
      <c r="B120" s="6" t="s">
        <v>211</v>
      </c>
      <c r="C120" s="6" t="s">
        <v>208</v>
      </c>
      <c r="D120" s="6" t="s">
        <v>104</v>
      </c>
      <c r="E120" s="6" t="s">
        <v>36</v>
      </c>
      <c r="F120" s="6" t="s">
        <v>29</v>
      </c>
      <c r="G120" s="7">
        <v>15000</v>
      </c>
      <c r="H120" s="7">
        <v>0</v>
      </c>
      <c r="I120" s="7">
        <v>15000</v>
      </c>
      <c r="J120" s="7">
        <v>430.5</v>
      </c>
      <c r="K120" s="7">
        <v>0</v>
      </c>
      <c r="L120" s="7">
        <v>456</v>
      </c>
      <c r="M120" s="7">
        <v>25</v>
      </c>
      <c r="N120" s="7">
        <f t="shared" si="5"/>
        <v>911.5</v>
      </c>
      <c r="O120" s="7">
        <f t="shared" si="6"/>
        <v>14088.5</v>
      </c>
    </row>
    <row r="121" spans="1:15" ht="15" x14ac:dyDescent="0.25">
      <c r="A121" s="6">
        <v>113</v>
      </c>
      <c r="B121" s="6" t="s">
        <v>212</v>
      </c>
      <c r="C121" s="6" t="s">
        <v>208</v>
      </c>
      <c r="D121" s="6" t="s">
        <v>190</v>
      </c>
      <c r="E121" s="6" t="s">
        <v>28</v>
      </c>
      <c r="F121" s="6" t="s">
        <v>29</v>
      </c>
      <c r="G121" s="7">
        <v>50000</v>
      </c>
      <c r="H121" s="7">
        <v>0</v>
      </c>
      <c r="I121" s="7">
        <v>50000</v>
      </c>
      <c r="J121" s="7">
        <v>1435</v>
      </c>
      <c r="K121" s="7">
        <v>1854</v>
      </c>
      <c r="L121" s="7">
        <f t="shared" si="4"/>
        <v>1520</v>
      </c>
      <c r="M121" s="7">
        <v>11789.69</v>
      </c>
      <c r="N121" s="7">
        <f t="shared" si="5"/>
        <v>16598.690000000002</v>
      </c>
      <c r="O121" s="7">
        <f t="shared" si="6"/>
        <v>33401.31</v>
      </c>
    </row>
    <row r="122" spans="1:15" ht="15" x14ac:dyDescent="0.25">
      <c r="A122" s="6">
        <v>114</v>
      </c>
      <c r="B122" s="6" t="s">
        <v>213</v>
      </c>
      <c r="C122" s="6" t="s">
        <v>208</v>
      </c>
      <c r="D122" s="6" t="s">
        <v>190</v>
      </c>
      <c r="E122" s="6" t="s">
        <v>28</v>
      </c>
      <c r="F122" s="6" t="s">
        <v>29</v>
      </c>
      <c r="G122" s="7">
        <v>50000</v>
      </c>
      <c r="H122" s="7">
        <v>0</v>
      </c>
      <c r="I122" s="7">
        <v>50000</v>
      </c>
      <c r="J122" s="7">
        <v>1435</v>
      </c>
      <c r="K122" s="7">
        <v>1854</v>
      </c>
      <c r="L122" s="7">
        <f t="shared" si="4"/>
        <v>1520</v>
      </c>
      <c r="M122" s="7">
        <v>1825</v>
      </c>
      <c r="N122" s="7">
        <f t="shared" si="5"/>
        <v>6634</v>
      </c>
      <c r="O122" s="7">
        <f t="shared" si="6"/>
        <v>43366</v>
      </c>
    </row>
    <row r="123" spans="1:15" ht="15" x14ac:dyDescent="0.25">
      <c r="A123" s="6">
        <v>115</v>
      </c>
      <c r="B123" s="6" t="s">
        <v>214</v>
      </c>
      <c r="C123" s="6" t="s">
        <v>208</v>
      </c>
      <c r="D123" s="6" t="s">
        <v>190</v>
      </c>
      <c r="E123" s="6" t="s">
        <v>28</v>
      </c>
      <c r="F123" s="6" t="s">
        <v>29</v>
      </c>
      <c r="G123" s="7">
        <v>50000</v>
      </c>
      <c r="H123" s="7">
        <v>0</v>
      </c>
      <c r="I123" s="7">
        <v>50000</v>
      </c>
      <c r="J123" s="7">
        <v>1435</v>
      </c>
      <c r="K123" s="7">
        <v>1854</v>
      </c>
      <c r="L123" s="7">
        <f t="shared" si="4"/>
        <v>1520</v>
      </c>
      <c r="M123" s="7">
        <v>425</v>
      </c>
      <c r="N123" s="7">
        <f t="shared" si="5"/>
        <v>5234</v>
      </c>
      <c r="O123" s="7">
        <f t="shared" si="6"/>
        <v>44766</v>
      </c>
    </row>
    <row r="124" spans="1:15" ht="15" x14ac:dyDescent="0.25">
      <c r="A124" s="6">
        <v>116</v>
      </c>
      <c r="B124" s="6" t="s">
        <v>215</v>
      </c>
      <c r="C124" s="6" t="s">
        <v>208</v>
      </c>
      <c r="D124" s="6" t="s">
        <v>204</v>
      </c>
      <c r="E124" s="6" t="s">
        <v>55</v>
      </c>
      <c r="F124" s="6" t="s">
        <v>37</v>
      </c>
      <c r="G124" s="7">
        <v>45000</v>
      </c>
      <c r="H124" s="7">
        <v>0</v>
      </c>
      <c r="I124" s="7">
        <v>45000</v>
      </c>
      <c r="J124" s="7">
        <v>1291.5</v>
      </c>
      <c r="K124" s="7">
        <v>1148.33</v>
      </c>
      <c r="L124" s="7">
        <v>1368</v>
      </c>
      <c r="M124" s="7">
        <v>2211</v>
      </c>
      <c r="N124" s="7">
        <f t="shared" si="5"/>
        <v>6018.83</v>
      </c>
      <c r="O124" s="7">
        <f t="shared" si="6"/>
        <v>38981.17</v>
      </c>
    </row>
    <row r="125" spans="1:15" ht="15" x14ac:dyDescent="0.25">
      <c r="A125" s="6">
        <v>117</v>
      </c>
      <c r="B125" s="6" t="s">
        <v>216</v>
      </c>
      <c r="C125" s="6" t="s">
        <v>208</v>
      </c>
      <c r="D125" s="6" t="s">
        <v>190</v>
      </c>
      <c r="E125" s="6" t="s">
        <v>28</v>
      </c>
      <c r="F125" s="6" t="s">
        <v>37</v>
      </c>
      <c r="G125" s="7">
        <v>45000</v>
      </c>
      <c r="H125" s="7">
        <v>0</v>
      </c>
      <c r="I125" s="7">
        <v>45000</v>
      </c>
      <c r="J125" s="7">
        <v>1291.5</v>
      </c>
      <c r="K125" s="7">
        <v>891.01</v>
      </c>
      <c r="L125" s="7">
        <v>1368</v>
      </c>
      <c r="M125" s="7">
        <v>8397.9</v>
      </c>
      <c r="N125" s="7">
        <f t="shared" si="5"/>
        <v>11948.41</v>
      </c>
      <c r="O125" s="7">
        <f t="shared" si="6"/>
        <v>33051.589999999997</v>
      </c>
    </row>
    <row r="126" spans="1:15" ht="30" x14ac:dyDescent="0.25">
      <c r="A126" s="6">
        <v>118</v>
      </c>
      <c r="B126" s="6" t="s">
        <v>217</v>
      </c>
      <c r="C126" s="6" t="s">
        <v>218</v>
      </c>
      <c r="D126" s="6" t="s">
        <v>86</v>
      </c>
      <c r="E126" s="6" t="s">
        <v>28</v>
      </c>
      <c r="F126" s="6" t="s">
        <v>29</v>
      </c>
      <c r="G126" s="7">
        <v>22050</v>
      </c>
      <c r="H126" s="7">
        <v>0</v>
      </c>
      <c r="I126" s="7">
        <v>22050</v>
      </c>
      <c r="J126" s="7">
        <v>632.84</v>
      </c>
      <c r="K126" s="7">
        <v>0</v>
      </c>
      <c r="L126" s="7">
        <f t="shared" si="4"/>
        <v>670.32</v>
      </c>
      <c r="M126" s="7">
        <v>25</v>
      </c>
      <c r="N126" s="7">
        <f t="shared" si="5"/>
        <v>1328.16</v>
      </c>
      <c r="O126" s="7">
        <f t="shared" si="6"/>
        <v>20721.84</v>
      </c>
    </row>
    <row r="127" spans="1:15" s="8" customFormat="1" ht="30" x14ac:dyDescent="0.25">
      <c r="A127" s="6">
        <v>119</v>
      </c>
      <c r="B127" s="6" t="s">
        <v>219</v>
      </c>
      <c r="C127" s="6" t="s">
        <v>218</v>
      </c>
      <c r="D127" s="6" t="s">
        <v>220</v>
      </c>
      <c r="E127" s="6" t="s">
        <v>55</v>
      </c>
      <c r="F127" s="6" t="s">
        <v>37</v>
      </c>
      <c r="G127" s="7">
        <v>60000</v>
      </c>
      <c r="H127" s="7">
        <v>0</v>
      </c>
      <c r="I127" s="7">
        <v>60000</v>
      </c>
      <c r="J127" s="7">
        <v>1722</v>
      </c>
      <c r="K127" s="7">
        <v>3143.58</v>
      </c>
      <c r="L127" s="7">
        <f t="shared" si="4"/>
        <v>1824</v>
      </c>
      <c r="M127" s="7">
        <v>1840.46</v>
      </c>
      <c r="N127" s="7">
        <f t="shared" si="5"/>
        <v>8530.0400000000009</v>
      </c>
      <c r="O127" s="7">
        <f t="shared" si="6"/>
        <v>51469.96</v>
      </c>
    </row>
    <row r="128" spans="1:15" ht="15" x14ac:dyDescent="0.25">
      <c r="A128" s="6">
        <v>120</v>
      </c>
      <c r="B128" s="6" t="s">
        <v>221</v>
      </c>
      <c r="C128" s="6" t="s">
        <v>222</v>
      </c>
      <c r="D128" s="6" t="s">
        <v>77</v>
      </c>
      <c r="E128" s="6" t="s">
        <v>28</v>
      </c>
      <c r="F128" s="6" t="s">
        <v>29</v>
      </c>
      <c r="G128" s="7">
        <v>50000</v>
      </c>
      <c r="H128" s="7">
        <v>0</v>
      </c>
      <c r="I128" s="7">
        <v>50000</v>
      </c>
      <c r="J128" s="7">
        <v>1435</v>
      </c>
      <c r="K128" s="7">
        <v>1854</v>
      </c>
      <c r="L128" s="7">
        <f t="shared" si="4"/>
        <v>1520</v>
      </c>
      <c r="M128" s="7">
        <v>665</v>
      </c>
      <c r="N128" s="7">
        <f t="shared" si="5"/>
        <v>5474</v>
      </c>
      <c r="O128" s="7">
        <f t="shared" si="6"/>
        <v>44526</v>
      </c>
    </row>
    <row r="129" spans="1:15" ht="15" x14ac:dyDescent="0.25">
      <c r="A129" s="6">
        <v>121</v>
      </c>
      <c r="B129" s="6" t="s">
        <v>223</v>
      </c>
      <c r="C129" s="6" t="s">
        <v>224</v>
      </c>
      <c r="D129" s="6" t="s">
        <v>77</v>
      </c>
      <c r="E129" s="6" t="s">
        <v>28</v>
      </c>
      <c r="F129" s="6" t="s">
        <v>37</v>
      </c>
      <c r="G129" s="7">
        <v>50000</v>
      </c>
      <c r="H129" s="7">
        <v>0</v>
      </c>
      <c r="I129" s="7">
        <v>50000</v>
      </c>
      <c r="J129" s="7">
        <v>1435</v>
      </c>
      <c r="K129" s="7">
        <v>1854</v>
      </c>
      <c r="L129" s="7">
        <f t="shared" si="4"/>
        <v>1520</v>
      </c>
      <c r="M129" s="7">
        <v>925</v>
      </c>
      <c r="N129" s="7">
        <f t="shared" si="5"/>
        <v>5734</v>
      </c>
      <c r="O129" s="7">
        <f t="shared" si="6"/>
        <v>44266</v>
      </c>
    </row>
    <row r="130" spans="1:15" ht="24" customHeight="1" x14ac:dyDescent="0.25">
      <c r="A130" s="6">
        <v>122</v>
      </c>
      <c r="B130" s="6" t="s">
        <v>225</v>
      </c>
      <c r="C130" s="6" t="s">
        <v>224</v>
      </c>
      <c r="D130" t="s">
        <v>41</v>
      </c>
      <c r="E130" s="6" t="s">
        <v>28</v>
      </c>
      <c r="F130" s="6" t="s">
        <v>37</v>
      </c>
      <c r="G130" s="7">
        <v>20000</v>
      </c>
      <c r="H130" s="7">
        <v>0</v>
      </c>
      <c r="I130" s="7">
        <v>20000</v>
      </c>
      <c r="J130" s="7">
        <v>574</v>
      </c>
      <c r="K130" s="7">
        <v>0</v>
      </c>
      <c r="L130" s="7">
        <f t="shared" si="4"/>
        <v>608</v>
      </c>
      <c r="M130" s="7">
        <v>25</v>
      </c>
      <c r="N130" s="7">
        <f t="shared" si="5"/>
        <v>1207</v>
      </c>
      <c r="O130" s="7">
        <f t="shared" si="6"/>
        <v>18793</v>
      </c>
    </row>
    <row r="131" spans="1:15" ht="30" x14ac:dyDescent="0.25">
      <c r="A131" s="6">
        <v>123</v>
      </c>
      <c r="B131" s="6" t="s">
        <v>226</v>
      </c>
      <c r="C131" s="6" t="s">
        <v>227</v>
      </c>
      <c r="D131" s="6" t="s">
        <v>67</v>
      </c>
      <c r="E131" s="6" t="s">
        <v>28</v>
      </c>
      <c r="F131" s="6" t="s">
        <v>37</v>
      </c>
      <c r="G131" s="7">
        <v>22050</v>
      </c>
      <c r="H131" s="7">
        <v>0</v>
      </c>
      <c r="I131" s="7">
        <v>22050</v>
      </c>
      <c r="J131" s="7">
        <v>632.84</v>
      </c>
      <c r="K131" s="7">
        <v>0</v>
      </c>
      <c r="L131" s="7">
        <f t="shared" si="4"/>
        <v>670.32</v>
      </c>
      <c r="M131" s="7">
        <v>365</v>
      </c>
      <c r="N131" s="7">
        <f t="shared" si="5"/>
        <v>1668.16</v>
      </c>
      <c r="O131" s="7">
        <f t="shared" si="6"/>
        <v>20381.84</v>
      </c>
    </row>
    <row r="132" spans="1:15" ht="30" x14ac:dyDescent="0.25">
      <c r="A132" s="6">
        <v>124</v>
      </c>
      <c r="B132" s="6" t="s">
        <v>228</v>
      </c>
      <c r="C132" s="6" t="s">
        <v>227</v>
      </c>
      <c r="D132" s="6" t="s">
        <v>190</v>
      </c>
      <c r="E132" s="6" t="s">
        <v>55</v>
      </c>
      <c r="F132" s="6" t="s">
        <v>29</v>
      </c>
      <c r="G132" s="7">
        <v>50000</v>
      </c>
      <c r="H132" s="7">
        <v>0</v>
      </c>
      <c r="I132" s="7">
        <v>50000</v>
      </c>
      <c r="J132" s="7">
        <v>1435</v>
      </c>
      <c r="K132" s="7">
        <v>1596.68</v>
      </c>
      <c r="L132" s="7">
        <f t="shared" si="4"/>
        <v>1520</v>
      </c>
      <c r="M132" s="7">
        <v>2640.46</v>
      </c>
      <c r="N132" s="7">
        <f t="shared" si="5"/>
        <v>7192.14</v>
      </c>
      <c r="O132" s="7">
        <f t="shared" si="6"/>
        <v>42807.86</v>
      </c>
    </row>
    <row r="133" spans="1:15" ht="30" x14ac:dyDescent="0.25">
      <c r="A133" s="6">
        <v>125</v>
      </c>
      <c r="B133" s="6" t="s">
        <v>229</v>
      </c>
      <c r="C133" s="6" t="s">
        <v>227</v>
      </c>
      <c r="D133" s="6" t="s">
        <v>190</v>
      </c>
      <c r="E133" s="6" t="s">
        <v>55</v>
      </c>
      <c r="F133" s="6" t="s">
        <v>29</v>
      </c>
      <c r="G133" s="7">
        <v>50000</v>
      </c>
      <c r="H133" s="7">
        <v>0</v>
      </c>
      <c r="I133" s="7">
        <v>50000</v>
      </c>
      <c r="J133" s="7">
        <v>1435</v>
      </c>
      <c r="K133" s="7">
        <v>1854</v>
      </c>
      <c r="L133" s="7">
        <f t="shared" si="4"/>
        <v>1520</v>
      </c>
      <c r="M133" s="7">
        <v>425</v>
      </c>
      <c r="N133" s="7">
        <f t="shared" si="5"/>
        <v>5234</v>
      </c>
      <c r="O133" s="7">
        <f t="shared" si="6"/>
        <v>44766</v>
      </c>
    </row>
    <row r="134" spans="1:15" ht="30" x14ac:dyDescent="0.25">
      <c r="A134" s="6">
        <v>126</v>
      </c>
      <c r="B134" s="6" t="s">
        <v>230</v>
      </c>
      <c r="C134" s="6" t="s">
        <v>227</v>
      </c>
      <c r="D134" s="6" t="s">
        <v>190</v>
      </c>
      <c r="E134" s="6" t="s">
        <v>28</v>
      </c>
      <c r="F134" s="6" t="s">
        <v>37</v>
      </c>
      <c r="G134" s="7">
        <v>50000</v>
      </c>
      <c r="H134" s="7">
        <v>0</v>
      </c>
      <c r="I134" s="7">
        <v>50000</v>
      </c>
      <c r="J134" s="7">
        <v>1435</v>
      </c>
      <c r="K134" s="7">
        <v>1854</v>
      </c>
      <c r="L134" s="7">
        <f t="shared" si="4"/>
        <v>1520</v>
      </c>
      <c r="M134" s="7">
        <v>925</v>
      </c>
      <c r="N134" s="7">
        <f t="shared" si="5"/>
        <v>5734</v>
      </c>
      <c r="O134" s="7">
        <f t="shared" si="6"/>
        <v>44266</v>
      </c>
    </row>
    <row r="135" spans="1:15" ht="30" x14ac:dyDescent="0.25">
      <c r="A135" s="6">
        <v>127</v>
      </c>
      <c r="B135" s="6" t="s">
        <v>231</v>
      </c>
      <c r="C135" s="6" t="s">
        <v>227</v>
      </c>
      <c r="D135" s="6" t="s">
        <v>190</v>
      </c>
      <c r="E135" s="6" t="s">
        <v>55</v>
      </c>
      <c r="F135" s="6" t="s">
        <v>37</v>
      </c>
      <c r="G135" s="7">
        <v>50000</v>
      </c>
      <c r="H135" s="7">
        <v>0</v>
      </c>
      <c r="I135" s="7">
        <v>50000</v>
      </c>
      <c r="J135" s="7">
        <v>1435</v>
      </c>
      <c r="K135" s="7">
        <v>1854</v>
      </c>
      <c r="L135" s="7">
        <f t="shared" si="4"/>
        <v>1520</v>
      </c>
      <c r="M135" s="7">
        <v>12347.57</v>
      </c>
      <c r="N135" s="7">
        <f t="shared" si="5"/>
        <v>17156.57</v>
      </c>
      <c r="O135" s="7">
        <f t="shared" si="6"/>
        <v>32843.43</v>
      </c>
    </row>
    <row r="136" spans="1:15" ht="30" x14ac:dyDescent="0.25">
      <c r="A136" s="6">
        <v>128</v>
      </c>
      <c r="B136" s="6" t="s">
        <v>232</v>
      </c>
      <c r="C136" s="6" t="s">
        <v>227</v>
      </c>
      <c r="D136" s="6" t="s">
        <v>233</v>
      </c>
      <c r="E136" s="6" t="s">
        <v>55</v>
      </c>
      <c r="F136" s="6" t="s">
        <v>37</v>
      </c>
      <c r="G136" s="7">
        <v>50000</v>
      </c>
      <c r="H136" s="7">
        <v>0</v>
      </c>
      <c r="I136" s="7">
        <v>50000</v>
      </c>
      <c r="J136" s="7">
        <v>1435</v>
      </c>
      <c r="K136" s="7">
        <v>1596.68</v>
      </c>
      <c r="L136" s="7">
        <f t="shared" si="4"/>
        <v>1520</v>
      </c>
      <c r="M136" s="7">
        <v>4065.46</v>
      </c>
      <c r="N136" s="7">
        <f t="shared" si="5"/>
        <v>8617.14</v>
      </c>
      <c r="O136" s="7">
        <f t="shared" si="6"/>
        <v>41382.86</v>
      </c>
    </row>
    <row r="137" spans="1:15" ht="30" x14ac:dyDescent="0.25">
      <c r="A137" s="6">
        <v>129</v>
      </c>
      <c r="B137" s="6" t="s">
        <v>234</v>
      </c>
      <c r="C137" s="6" t="s">
        <v>227</v>
      </c>
      <c r="D137" s="6" t="s">
        <v>190</v>
      </c>
      <c r="E137" s="6" t="s">
        <v>28</v>
      </c>
      <c r="F137" s="6" t="s">
        <v>37</v>
      </c>
      <c r="G137" s="7">
        <v>50000</v>
      </c>
      <c r="H137" s="7">
        <v>0</v>
      </c>
      <c r="I137" s="7">
        <v>50000</v>
      </c>
      <c r="J137" s="7">
        <v>1435</v>
      </c>
      <c r="K137" s="7">
        <v>1854</v>
      </c>
      <c r="L137" s="7">
        <v>1520</v>
      </c>
      <c r="M137" s="7">
        <v>9719</v>
      </c>
      <c r="N137" s="7">
        <v>14528</v>
      </c>
      <c r="O137" s="7">
        <v>35472</v>
      </c>
    </row>
    <row r="138" spans="1:15" ht="30" x14ac:dyDescent="0.25">
      <c r="A138" s="6">
        <v>130</v>
      </c>
      <c r="B138" s="6" t="s">
        <v>235</v>
      </c>
      <c r="C138" s="6" t="s">
        <v>227</v>
      </c>
      <c r="D138" s="6" t="s">
        <v>190</v>
      </c>
      <c r="E138" s="6" t="s">
        <v>55</v>
      </c>
      <c r="F138" s="6" t="s">
        <v>37</v>
      </c>
      <c r="G138" s="7">
        <v>50000</v>
      </c>
      <c r="H138" s="7">
        <v>0</v>
      </c>
      <c r="I138" s="7">
        <v>50000</v>
      </c>
      <c r="J138" s="7">
        <v>1435</v>
      </c>
      <c r="K138" s="7">
        <v>1854</v>
      </c>
      <c r="L138" s="7">
        <f t="shared" si="4"/>
        <v>1520</v>
      </c>
      <c r="M138" s="7">
        <v>425</v>
      </c>
      <c r="N138" s="7">
        <f t="shared" si="5"/>
        <v>5234</v>
      </c>
      <c r="O138" s="7">
        <f t="shared" si="6"/>
        <v>44766</v>
      </c>
    </row>
    <row r="139" spans="1:15" ht="45" customHeight="1" x14ac:dyDescent="0.25">
      <c r="A139" s="6">
        <v>131</v>
      </c>
      <c r="B139" s="6" t="s">
        <v>236</v>
      </c>
      <c r="C139" s="6" t="s">
        <v>227</v>
      </c>
      <c r="D139" s="6" t="s">
        <v>190</v>
      </c>
      <c r="E139" s="6" t="s">
        <v>28</v>
      </c>
      <c r="F139" s="6" t="s">
        <v>29</v>
      </c>
      <c r="G139" s="7">
        <v>50000</v>
      </c>
      <c r="H139" s="7">
        <v>0</v>
      </c>
      <c r="I139" s="7">
        <v>50000</v>
      </c>
      <c r="J139" s="7">
        <v>1435</v>
      </c>
      <c r="K139" s="7">
        <v>1854</v>
      </c>
      <c r="L139" s="7">
        <f t="shared" si="4"/>
        <v>1520</v>
      </c>
      <c r="M139" s="7">
        <v>21794.53</v>
      </c>
      <c r="N139" s="7">
        <f t="shared" si="5"/>
        <v>26603.53</v>
      </c>
      <c r="O139" s="7">
        <f t="shared" si="6"/>
        <v>23396.47</v>
      </c>
    </row>
    <row r="140" spans="1:15" ht="30" x14ac:dyDescent="0.25">
      <c r="A140" s="6">
        <v>132</v>
      </c>
      <c r="B140" s="6" t="s">
        <v>237</v>
      </c>
      <c r="C140" s="6" t="s">
        <v>227</v>
      </c>
      <c r="D140" s="6" t="s">
        <v>190</v>
      </c>
      <c r="E140" s="6" t="s">
        <v>55</v>
      </c>
      <c r="F140" s="6" t="s">
        <v>29</v>
      </c>
      <c r="G140" s="7">
        <v>50000</v>
      </c>
      <c r="H140" s="7">
        <v>0</v>
      </c>
      <c r="I140" s="7">
        <v>50000</v>
      </c>
      <c r="J140" s="7">
        <v>1435</v>
      </c>
      <c r="K140" s="7">
        <v>1854</v>
      </c>
      <c r="L140" s="7">
        <f t="shared" si="4"/>
        <v>1520</v>
      </c>
      <c r="M140" s="7">
        <v>425</v>
      </c>
      <c r="N140" s="7">
        <f t="shared" si="5"/>
        <v>5234</v>
      </c>
      <c r="O140" s="7">
        <f t="shared" si="6"/>
        <v>44766</v>
      </c>
    </row>
    <row r="141" spans="1:15" ht="30" x14ac:dyDescent="0.25">
      <c r="A141" s="6">
        <v>133</v>
      </c>
      <c r="B141" s="6" t="s">
        <v>238</v>
      </c>
      <c r="C141" s="6" t="s">
        <v>227</v>
      </c>
      <c r="D141" s="6" t="s">
        <v>190</v>
      </c>
      <c r="E141" s="6" t="s">
        <v>28</v>
      </c>
      <c r="F141" s="6" t="s">
        <v>37</v>
      </c>
      <c r="G141" s="7">
        <v>50000</v>
      </c>
      <c r="H141" s="7">
        <v>0</v>
      </c>
      <c r="I141" s="7">
        <v>50000</v>
      </c>
      <c r="J141" s="7">
        <v>1435</v>
      </c>
      <c r="K141" s="7">
        <v>1854</v>
      </c>
      <c r="L141" s="7">
        <f t="shared" si="4"/>
        <v>1520</v>
      </c>
      <c r="M141" s="7">
        <v>425</v>
      </c>
      <c r="N141" s="7">
        <f t="shared" si="5"/>
        <v>5234</v>
      </c>
      <c r="O141" s="7">
        <f t="shared" si="6"/>
        <v>44766</v>
      </c>
    </row>
    <row r="142" spans="1:15" ht="30" x14ac:dyDescent="0.25">
      <c r="A142" s="6">
        <v>134</v>
      </c>
      <c r="B142" s="6" t="s">
        <v>239</v>
      </c>
      <c r="C142" s="6" t="s">
        <v>227</v>
      </c>
      <c r="D142" s="6" t="s">
        <v>190</v>
      </c>
      <c r="E142" s="6" t="s">
        <v>55</v>
      </c>
      <c r="F142" s="6" t="s">
        <v>29</v>
      </c>
      <c r="G142" s="7">
        <v>50000</v>
      </c>
      <c r="H142" s="7">
        <v>0</v>
      </c>
      <c r="I142" s="7">
        <v>50000</v>
      </c>
      <c r="J142" s="7">
        <v>1435</v>
      </c>
      <c r="K142" s="7">
        <v>1854</v>
      </c>
      <c r="L142" s="7">
        <f t="shared" si="4"/>
        <v>1520</v>
      </c>
      <c r="M142" s="7">
        <v>425</v>
      </c>
      <c r="N142" s="7">
        <f t="shared" si="5"/>
        <v>5234</v>
      </c>
      <c r="O142" s="7">
        <f t="shared" si="6"/>
        <v>44766</v>
      </c>
    </row>
    <row r="143" spans="1:15" ht="30" x14ac:dyDescent="0.25">
      <c r="A143" s="6">
        <v>135</v>
      </c>
      <c r="B143" s="6" t="s">
        <v>240</v>
      </c>
      <c r="C143" s="6" t="s">
        <v>227</v>
      </c>
      <c r="D143" s="6" t="s">
        <v>190</v>
      </c>
      <c r="E143" s="6" t="s">
        <v>55</v>
      </c>
      <c r="F143" s="6" t="s">
        <v>29</v>
      </c>
      <c r="G143" s="7">
        <v>50000</v>
      </c>
      <c r="H143" s="7">
        <v>0</v>
      </c>
      <c r="I143" s="7">
        <v>50000</v>
      </c>
      <c r="J143" s="7">
        <v>1435</v>
      </c>
      <c r="K143" s="7">
        <v>1854</v>
      </c>
      <c r="L143" s="7">
        <f t="shared" ref="L143:L210" si="7">+I143*3.04%</f>
        <v>1520</v>
      </c>
      <c r="M143" s="7">
        <v>3650</v>
      </c>
      <c r="N143" s="7">
        <f t="shared" si="5"/>
        <v>8459</v>
      </c>
      <c r="O143" s="7">
        <f t="shared" si="6"/>
        <v>41541</v>
      </c>
    </row>
    <row r="144" spans="1:15" ht="34.5" customHeight="1" x14ac:dyDescent="0.25">
      <c r="A144" s="6">
        <v>136</v>
      </c>
      <c r="B144" s="6" t="s">
        <v>241</v>
      </c>
      <c r="C144" s="6" t="s">
        <v>227</v>
      </c>
      <c r="D144" s="6" t="s">
        <v>190</v>
      </c>
      <c r="E144" s="6" t="s">
        <v>55</v>
      </c>
      <c r="F144" s="6" t="s">
        <v>37</v>
      </c>
      <c r="G144" s="7">
        <v>50000</v>
      </c>
      <c r="H144" s="7">
        <v>0</v>
      </c>
      <c r="I144" s="7">
        <v>50000</v>
      </c>
      <c r="J144" s="7">
        <v>1435</v>
      </c>
      <c r="K144" s="7">
        <v>1854</v>
      </c>
      <c r="L144" s="7">
        <f t="shared" si="7"/>
        <v>1520</v>
      </c>
      <c r="M144" s="7">
        <v>23383.8</v>
      </c>
      <c r="N144" s="7">
        <f t="shared" ref="N144:N207" si="8">+J144+K144+L144+M144</f>
        <v>28192.799999999999</v>
      </c>
      <c r="O144" s="7">
        <f t="shared" ref="O144:O207" si="9">+G144-N144</f>
        <v>21807.200000000001</v>
      </c>
    </row>
    <row r="145" spans="1:15" ht="30" x14ac:dyDescent="0.25">
      <c r="A145" s="6">
        <v>137</v>
      </c>
      <c r="B145" s="6" t="s">
        <v>242</v>
      </c>
      <c r="C145" s="6" t="s">
        <v>227</v>
      </c>
      <c r="D145" s="6" t="s">
        <v>190</v>
      </c>
      <c r="E145" s="6" t="s">
        <v>28</v>
      </c>
      <c r="F145" s="6" t="s">
        <v>37</v>
      </c>
      <c r="G145" s="7">
        <v>50000</v>
      </c>
      <c r="H145" s="7">
        <v>0</v>
      </c>
      <c r="I145" s="7">
        <v>50000</v>
      </c>
      <c r="J145" s="7">
        <v>1435</v>
      </c>
      <c r="K145" s="7">
        <v>1339.36</v>
      </c>
      <c r="L145" s="7">
        <f t="shared" si="7"/>
        <v>1520</v>
      </c>
      <c r="M145" s="7">
        <v>11741.27</v>
      </c>
      <c r="N145" s="7">
        <f t="shared" si="8"/>
        <v>16035.630000000001</v>
      </c>
      <c r="O145" s="7">
        <f t="shared" si="9"/>
        <v>33964.369999999995</v>
      </c>
    </row>
    <row r="146" spans="1:15" ht="30" x14ac:dyDescent="0.25">
      <c r="A146" s="6">
        <v>138</v>
      </c>
      <c r="B146" s="6" t="s">
        <v>243</v>
      </c>
      <c r="C146" s="6" t="s">
        <v>227</v>
      </c>
      <c r="D146" s="6" t="s">
        <v>190</v>
      </c>
      <c r="E146" s="6" t="s">
        <v>55</v>
      </c>
      <c r="F146" s="6" t="s">
        <v>37</v>
      </c>
      <c r="G146" s="7">
        <v>50000</v>
      </c>
      <c r="H146" s="7">
        <v>0</v>
      </c>
      <c r="I146" s="7">
        <v>50000</v>
      </c>
      <c r="J146" s="7">
        <v>1435</v>
      </c>
      <c r="K146" s="7">
        <v>1854</v>
      </c>
      <c r="L146" s="7">
        <f t="shared" si="7"/>
        <v>1520</v>
      </c>
      <c r="M146" s="7">
        <v>525</v>
      </c>
      <c r="N146" s="7">
        <f t="shared" si="8"/>
        <v>5334</v>
      </c>
      <c r="O146" s="7">
        <f t="shared" si="9"/>
        <v>44666</v>
      </c>
    </row>
    <row r="147" spans="1:15" ht="30" x14ac:dyDescent="0.25">
      <c r="A147" s="6">
        <v>139</v>
      </c>
      <c r="B147" s="6" t="s">
        <v>244</v>
      </c>
      <c r="C147" s="6" t="s">
        <v>227</v>
      </c>
      <c r="D147" s="6" t="s">
        <v>190</v>
      </c>
      <c r="E147" s="6" t="s">
        <v>55</v>
      </c>
      <c r="F147" s="6" t="s">
        <v>29</v>
      </c>
      <c r="G147" s="7">
        <v>50000</v>
      </c>
      <c r="H147" s="7">
        <v>0</v>
      </c>
      <c r="I147" s="7">
        <v>50000</v>
      </c>
      <c r="J147" s="7">
        <v>1435</v>
      </c>
      <c r="K147" s="7">
        <v>1596.68</v>
      </c>
      <c r="L147" s="7">
        <f t="shared" si="7"/>
        <v>1520</v>
      </c>
      <c r="M147" s="7">
        <v>3900.46</v>
      </c>
      <c r="N147" s="7">
        <f t="shared" si="8"/>
        <v>8452.14</v>
      </c>
      <c r="O147" s="7">
        <f t="shared" si="9"/>
        <v>41547.86</v>
      </c>
    </row>
    <row r="148" spans="1:15" ht="30" x14ac:dyDescent="0.25">
      <c r="A148" s="6">
        <v>140</v>
      </c>
      <c r="B148" s="6" t="s">
        <v>245</v>
      </c>
      <c r="C148" s="6" t="s">
        <v>227</v>
      </c>
      <c r="D148" s="6" t="s">
        <v>190</v>
      </c>
      <c r="E148" s="6" t="s">
        <v>55</v>
      </c>
      <c r="F148" s="6" t="s">
        <v>29</v>
      </c>
      <c r="G148" s="7">
        <v>50000</v>
      </c>
      <c r="H148" s="7">
        <v>0</v>
      </c>
      <c r="I148" s="7">
        <v>50000</v>
      </c>
      <c r="J148" s="7">
        <v>1435</v>
      </c>
      <c r="K148" s="7">
        <v>1854</v>
      </c>
      <c r="L148" s="7">
        <f t="shared" si="7"/>
        <v>1520</v>
      </c>
      <c r="M148" s="7">
        <v>525</v>
      </c>
      <c r="N148" s="7">
        <f t="shared" si="8"/>
        <v>5334</v>
      </c>
      <c r="O148" s="7">
        <f t="shared" si="9"/>
        <v>44666</v>
      </c>
    </row>
    <row r="149" spans="1:15" ht="30" x14ac:dyDescent="0.25">
      <c r="A149" s="6">
        <v>141</v>
      </c>
      <c r="B149" s="6" t="s">
        <v>246</v>
      </c>
      <c r="C149" s="6" t="s">
        <v>227</v>
      </c>
      <c r="D149" s="6" t="s">
        <v>190</v>
      </c>
      <c r="E149" s="6" t="s">
        <v>55</v>
      </c>
      <c r="F149" s="6" t="s">
        <v>29</v>
      </c>
      <c r="G149" s="7">
        <v>50000</v>
      </c>
      <c r="H149" s="7">
        <v>0</v>
      </c>
      <c r="I149" s="7">
        <v>50000</v>
      </c>
      <c r="J149" s="7">
        <v>1435</v>
      </c>
      <c r="K149" s="7">
        <v>1854</v>
      </c>
      <c r="L149" s="7">
        <f t="shared" si="7"/>
        <v>1520</v>
      </c>
      <c r="M149" s="7">
        <v>2240.46</v>
      </c>
      <c r="N149" s="7">
        <f t="shared" si="8"/>
        <v>7049.46</v>
      </c>
      <c r="O149" s="7">
        <f t="shared" si="9"/>
        <v>42950.54</v>
      </c>
    </row>
    <row r="150" spans="1:15" ht="30" x14ac:dyDescent="0.25">
      <c r="A150" s="6">
        <v>142</v>
      </c>
      <c r="B150" s="6" t="s">
        <v>247</v>
      </c>
      <c r="C150" s="6" t="s">
        <v>227</v>
      </c>
      <c r="D150" s="6" t="s">
        <v>120</v>
      </c>
      <c r="E150" s="6" t="s">
        <v>36</v>
      </c>
      <c r="F150" s="6" t="s">
        <v>37</v>
      </c>
      <c r="G150" s="7">
        <v>11000</v>
      </c>
      <c r="H150" s="7">
        <v>0</v>
      </c>
      <c r="I150" s="7">
        <v>11000</v>
      </c>
      <c r="J150" s="7">
        <v>315.7</v>
      </c>
      <c r="K150" s="7">
        <v>0</v>
      </c>
      <c r="L150" s="7">
        <f t="shared" si="7"/>
        <v>334.4</v>
      </c>
      <c r="M150" s="7">
        <v>25</v>
      </c>
      <c r="N150" s="7">
        <f t="shared" si="8"/>
        <v>675.09999999999991</v>
      </c>
      <c r="O150" s="7">
        <f t="shared" si="9"/>
        <v>10324.9</v>
      </c>
    </row>
    <row r="151" spans="1:15" ht="30" x14ac:dyDescent="0.25">
      <c r="A151" s="6">
        <v>143</v>
      </c>
      <c r="B151" s="6" t="s">
        <v>248</v>
      </c>
      <c r="C151" s="6" t="s">
        <v>227</v>
      </c>
      <c r="D151" s="6" t="s">
        <v>233</v>
      </c>
      <c r="E151" s="6" t="s">
        <v>55</v>
      </c>
      <c r="F151" s="6" t="s">
        <v>37</v>
      </c>
      <c r="G151" s="7">
        <v>50000</v>
      </c>
      <c r="H151" s="7">
        <v>0</v>
      </c>
      <c r="I151" s="7">
        <v>50000</v>
      </c>
      <c r="J151" s="7">
        <v>1435</v>
      </c>
      <c r="K151" s="7">
        <v>1854</v>
      </c>
      <c r="L151" s="7">
        <f t="shared" si="7"/>
        <v>1520</v>
      </c>
      <c r="M151" s="7">
        <v>425</v>
      </c>
      <c r="N151" s="7">
        <f t="shared" si="8"/>
        <v>5234</v>
      </c>
      <c r="O151" s="7">
        <f t="shared" si="9"/>
        <v>44766</v>
      </c>
    </row>
    <row r="152" spans="1:15" ht="30" x14ac:dyDescent="0.25">
      <c r="A152" s="6">
        <v>144</v>
      </c>
      <c r="B152" s="6" t="s">
        <v>249</v>
      </c>
      <c r="C152" s="6" t="s">
        <v>227</v>
      </c>
      <c r="D152" s="6" t="s">
        <v>190</v>
      </c>
      <c r="E152" s="6" t="s">
        <v>55</v>
      </c>
      <c r="F152" s="6" t="s">
        <v>37</v>
      </c>
      <c r="G152" s="7">
        <v>50000</v>
      </c>
      <c r="H152" s="7">
        <v>0</v>
      </c>
      <c r="I152" s="7">
        <v>50000</v>
      </c>
      <c r="J152" s="7">
        <v>1435</v>
      </c>
      <c r="K152" s="7">
        <v>1854</v>
      </c>
      <c r="L152" s="7">
        <f t="shared" si="7"/>
        <v>1520</v>
      </c>
      <c r="M152" s="7">
        <v>1825</v>
      </c>
      <c r="N152" s="7">
        <f t="shared" si="8"/>
        <v>6634</v>
      </c>
      <c r="O152" s="7">
        <f t="shared" si="9"/>
        <v>43366</v>
      </c>
    </row>
    <row r="153" spans="1:15" ht="30" x14ac:dyDescent="0.25">
      <c r="A153" s="6">
        <v>145</v>
      </c>
      <c r="B153" s="6" t="s">
        <v>250</v>
      </c>
      <c r="C153" s="6" t="s">
        <v>227</v>
      </c>
      <c r="D153" s="6" t="s">
        <v>190</v>
      </c>
      <c r="E153" s="6" t="s">
        <v>28</v>
      </c>
      <c r="F153" s="6" t="s">
        <v>37</v>
      </c>
      <c r="G153" s="7">
        <v>50000</v>
      </c>
      <c r="H153" s="7">
        <v>0</v>
      </c>
      <c r="I153" s="7">
        <v>50000</v>
      </c>
      <c r="J153" s="7">
        <v>1435</v>
      </c>
      <c r="K153" s="7">
        <v>1854</v>
      </c>
      <c r="L153" s="7">
        <f t="shared" si="7"/>
        <v>1520</v>
      </c>
      <c r="M153" s="7">
        <v>7329.64</v>
      </c>
      <c r="N153" s="7">
        <f t="shared" si="8"/>
        <v>12138.64</v>
      </c>
      <c r="O153" s="7">
        <f t="shared" si="9"/>
        <v>37861.360000000001</v>
      </c>
    </row>
    <row r="154" spans="1:15" ht="30" x14ac:dyDescent="0.25">
      <c r="A154" s="6">
        <v>146</v>
      </c>
      <c r="B154" s="6" t="s">
        <v>251</v>
      </c>
      <c r="C154" s="6" t="s">
        <v>227</v>
      </c>
      <c r="D154" s="6" t="s">
        <v>190</v>
      </c>
      <c r="E154" s="6" t="s">
        <v>55</v>
      </c>
      <c r="F154" s="6" t="s">
        <v>37</v>
      </c>
      <c r="G154" s="7">
        <v>50000</v>
      </c>
      <c r="H154" s="7">
        <v>0</v>
      </c>
      <c r="I154" s="7">
        <v>50000</v>
      </c>
      <c r="J154" s="7">
        <v>1435</v>
      </c>
      <c r="K154" s="7">
        <v>1596.68</v>
      </c>
      <c r="L154" s="7">
        <f t="shared" si="7"/>
        <v>1520</v>
      </c>
      <c r="M154" s="7">
        <v>4315.46</v>
      </c>
      <c r="N154" s="7">
        <f t="shared" si="8"/>
        <v>8867.14</v>
      </c>
      <c r="O154" s="7">
        <f t="shared" si="9"/>
        <v>41132.86</v>
      </c>
    </row>
    <row r="155" spans="1:15" ht="45" customHeight="1" x14ac:dyDescent="0.25">
      <c r="A155" s="6">
        <v>147</v>
      </c>
      <c r="B155" s="6" t="s">
        <v>252</v>
      </c>
      <c r="C155" s="6" t="s">
        <v>227</v>
      </c>
      <c r="D155" s="6" t="s">
        <v>190</v>
      </c>
      <c r="E155" s="6" t="s">
        <v>55</v>
      </c>
      <c r="F155" s="6" t="s">
        <v>29</v>
      </c>
      <c r="G155" s="7">
        <v>50000</v>
      </c>
      <c r="H155" s="7">
        <v>0</v>
      </c>
      <c r="I155" s="7">
        <v>50000</v>
      </c>
      <c r="J155" s="7">
        <v>1435</v>
      </c>
      <c r="K155" s="7">
        <v>1854</v>
      </c>
      <c r="L155" s="7">
        <f t="shared" si="7"/>
        <v>1520</v>
      </c>
      <c r="M155" s="7">
        <v>9540.4599999999991</v>
      </c>
      <c r="N155" s="7">
        <f t="shared" si="8"/>
        <v>14349.46</v>
      </c>
      <c r="O155" s="7">
        <f t="shared" si="9"/>
        <v>35650.54</v>
      </c>
    </row>
    <row r="156" spans="1:15" ht="45" customHeight="1" x14ac:dyDescent="0.25">
      <c r="A156" s="6">
        <v>148</v>
      </c>
      <c r="B156" s="6" t="s">
        <v>253</v>
      </c>
      <c r="C156" s="6" t="s">
        <v>227</v>
      </c>
      <c r="D156" s="6" t="s">
        <v>190</v>
      </c>
      <c r="E156" s="6" t="s">
        <v>28</v>
      </c>
      <c r="F156" s="6" t="s">
        <v>37</v>
      </c>
      <c r="G156" s="7">
        <v>50000</v>
      </c>
      <c r="H156" s="7">
        <v>0</v>
      </c>
      <c r="I156" s="7">
        <v>50000</v>
      </c>
      <c r="J156" s="7">
        <v>1435</v>
      </c>
      <c r="K156" s="7">
        <v>1596.68</v>
      </c>
      <c r="L156" s="7">
        <f t="shared" si="7"/>
        <v>1520</v>
      </c>
      <c r="M156" s="7">
        <v>13819.04</v>
      </c>
      <c r="N156" s="7">
        <f t="shared" si="8"/>
        <v>18370.72</v>
      </c>
      <c r="O156" s="7">
        <f t="shared" si="9"/>
        <v>31629.279999999999</v>
      </c>
    </row>
    <row r="157" spans="1:15" ht="30" x14ac:dyDescent="0.25">
      <c r="A157" s="6">
        <v>149</v>
      </c>
      <c r="B157" s="6" t="s">
        <v>254</v>
      </c>
      <c r="C157" s="6" t="s">
        <v>227</v>
      </c>
      <c r="D157" s="6" t="s">
        <v>190</v>
      </c>
      <c r="E157" s="6" t="s">
        <v>55</v>
      </c>
      <c r="F157" s="6" t="s">
        <v>29</v>
      </c>
      <c r="G157" s="7">
        <v>50000</v>
      </c>
      <c r="H157" s="7">
        <v>0</v>
      </c>
      <c r="I157" s="7">
        <v>50000</v>
      </c>
      <c r="J157" s="7">
        <v>1435</v>
      </c>
      <c r="K157" s="7">
        <v>1854</v>
      </c>
      <c r="L157" s="7">
        <f t="shared" si="7"/>
        <v>1520</v>
      </c>
      <c r="M157" s="7">
        <v>425</v>
      </c>
      <c r="N157" s="7">
        <f t="shared" si="8"/>
        <v>5234</v>
      </c>
      <c r="O157" s="7">
        <f t="shared" si="9"/>
        <v>44766</v>
      </c>
    </row>
    <row r="158" spans="1:15" ht="30" x14ac:dyDescent="0.25">
      <c r="A158" s="6">
        <v>150</v>
      </c>
      <c r="B158" s="6" t="s">
        <v>255</v>
      </c>
      <c r="C158" s="6" t="s">
        <v>227</v>
      </c>
      <c r="D158" s="6" t="s">
        <v>190</v>
      </c>
      <c r="E158" s="6" t="s">
        <v>55</v>
      </c>
      <c r="F158" s="6" t="s">
        <v>37</v>
      </c>
      <c r="G158" s="7">
        <v>50000</v>
      </c>
      <c r="H158" s="7">
        <v>0</v>
      </c>
      <c r="I158" s="7">
        <v>50000</v>
      </c>
      <c r="J158" s="7">
        <v>1435</v>
      </c>
      <c r="K158" s="7">
        <v>1339.36</v>
      </c>
      <c r="L158" s="7">
        <f t="shared" si="7"/>
        <v>1520</v>
      </c>
      <c r="M158" s="7">
        <v>12433.28</v>
      </c>
      <c r="N158" s="7">
        <f t="shared" si="8"/>
        <v>16727.64</v>
      </c>
      <c r="O158" s="7">
        <f t="shared" si="9"/>
        <v>33272.36</v>
      </c>
    </row>
    <row r="159" spans="1:15" ht="30" x14ac:dyDescent="0.25">
      <c r="A159" s="6">
        <v>151</v>
      </c>
      <c r="B159" s="6" t="s">
        <v>256</v>
      </c>
      <c r="C159" s="6" t="s">
        <v>227</v>
      </c>
      <c r="D159" s="6" t="s">
        <v>233</v>
      </c>
      <c r="E159" s="6" t="s">
        <v>55</v>
      </c>
      <c r="F159" s="6" t="s">
        <v>37</v>
      </c>
      <c r="G159" s="7">
        <v>50000</v>
      </c>
      <c r="H159" s="7">
        <v>0</v>
      </c>
      <c r="I159" s="7">
        <v>50000</v>
      </c>
      <c r="J159" s="7">
        <v>1435</v>
      </c>
      <c r="K159" s="7">
        <v>1854</v>
      </c>
      <c r="L159" s="7">
        <f t="shared" si="7"/>
        <v>1520</v>
      </c>
      <c r="M159" s="7">
        <v>2350</v>
      </c>
      <c r="N159" s="7">
        <f t="shared" si="8"/>
        <v>7159</v>
      </c>
      <c r="O159" s="7">
        <f t="shared" si="9"/>
        <v>42841</v>
      </c>
    </row>
    <row r="160" spans="1:15" ht="30" x14ac:dyDescent="0.25">
      <c r="A160" s="6">
        <v>152</v>
      </c>
      <c r="B160" s="6" t="s">
        <v>257</v>
      </c>
      <c r="C160" s="6" t="s">
        <v>258</v>
      </c>
      <c r="D160" s="6" t="s">
        <v>127</v>
      </c>
      <c r="E160" s="6" t="s">
        <v>36</v>
      </c>
      <c r="F160" s="6" t="s">
        <v>29</v>
      </c>
      <c r="G160" s="7">
        <v>15000</v>
      </c>
      <c r="H160" s="7">
        <v>0</v>
      </c>
      <c r="I160" s="7">
        <v>15000</v>
      </c>
      <c r="J160" s="7">
        <v>430.5</v>
      </c>
      <c r="K160" s="7">
        <v>0</v>
      </c>
      <c r="L160" s="7">
        <v>456</v>
      </c>
      <c r="M160" s="7">
        <v>25</v>
      </c>
      <c r="N160" s="7">
        <f t="shared" si="8"/>
        <v>911.5</v>
      </c>
      <c r="O160" s="7">
        <f t="shared" si="9"/>
        <v>14088.5</v>
      </c>
    </row>
    <row r="161" spans="1:15" ht="30" x14ac:dyDescent="0.25">
      <c r="A161" s="6">
        <v>153</v>
      </c>
      <c r="B161" s="6" t="s">
        <v>259</v>
      </c>
      <c r="C161" s="6" t="s">
        <v>258</v>
      </c>
      <c r="D161" s="6" t="s">
        <v>127</v>
      </c>
      <c r="E161" s="6" t="s">
        <v>36</v>
      </c>
      <c r="F161" s="6" t="s">
        <v>29</v>
      </c>
      <c r="G161" s="7">
        <v>11000</v>
      </c>
      <c r="H161" s="7">
        <v>0</v>
      </c>
      <c r="I161" s="7">
        <v>11000</v>
      </c>
      <c r="J161" s="7">
        <v>315.7</v>
      </c>
      <c r="K161" s="7">
        <v>0</v>
      </c>
      <c r="L161" s="7">
        <f t="shared" si="7"/>
        <v>334.4</v>
      </c>
      <c r="M161" s="7">
        <v>25</v>
      </c>
      <c r="N161" s="7">
        <f t="shared" si="8"/>
        <v>675.09999999999991</v>
      </c>
      <c r="O161" s="7">
        <f t="shared" si="9"/>
        <v>10324.9</v>
      </c>
    </row>
    <row r="162" spans="1:15" ht="30" x14ac:dyDescent="0.25">
      <c r="A162" s="6">
        <v>154</v>
      </c>
      <c r="B162" s="6" t="s">
        <v>260</v>
      </c>
      <c r="C162" s="6" t="s">
        <v>258</v>
      </c>
      <c r="D162" s="6" t="s">
        <v>127</v>
      </c>
      <c r="E162" s="6" t="s">
        <v>36</v>
      </c>
      <c r="F162" s="6" t="s">
        <v>29</v>
      </c>
      <c r="G162" s="7">
        <v>15000</v>
      </c>
      <c r="H162" s="7">
        <v>0</v>
      </c>
      <c r="I162" s="7">
        <v>15000</v>
      </c>
      <c r="J162" s="7">
        <v>430.5</v>
      </c>
      <c r="K162" s="7">
        <v>0</v>
      </c>
      <c r="L162" s="7">
        <v>456</v>
      </c>
      <c r="M162" s="7">
        <v>25</v>
      </c>
      <c r="N162" s="7">
        <f t="shared" si="8"/>
        <v>911.5</v>
      </c>
      <c r="O162" s="7">
        <f t="shared" si="9"/>
        <v>14088.5</v>
      </c>
    </row>
    <row r="163" spans="1:15" ht="30" x14ac:dyDescent="0.25">
      <c r="A163" s="6">
        <v>155</v>
      </c>
      <c r="B163" s="6" t="s">
        <v>261</v>
      </c>
      <c r="C163" s="6" t="s">
        <v>258</v>
      </c>
      <c r="D163" s="6" t="s">
        <v>181</v>
      </c>
      <c r="E163" s="6" t="s">
        <v>36</v>
      </c>
      <c r="F163" s="6" t="s">
        <v>29</v>
      </c>
      <c r="G163" s="7">
        <v>11000</v>
      </c>
      <c r="H163" s="7">
        <v>0</v>
      </c>
      <c r="I163" s="7">
        <v>11000</v>
      </c>
      <c r="J163" s="7">
        <v>315.7</v>
      </c>
      <c r="K163" s="7">
        <v>0</v>
      </c>
      <c r="L163" s="7">
        <f t="shared" si="7"/>
        <v>334.4</v>
      </c>
      <c r="M163" s="7">
        <v>25</v>
      </c>
      <c r="N163" s="7">
        <f t="shared" si="8"/>
        <v>675.09999999999991</v>
      </c>
      <c r="O163" s="7">
        <f t="shared" si="9"/>
        <v>10324.9</v>
      </c>
    </row>
    <row r="164" spans="1:15" ht="30" x14ac:dyDescent="0.25">
      <c r="A164" s="6">
        <v>156</v>
      </c>
      <c r="B164" s="6" t="s">
        <v>262</v>
      </c>
      <c r="C164" s="6" t="s">
        <v>258</v>
      </c>
      <c r="D164" s="6" t="s">
        <v>263</v>
      </c>
      <c r="E164" s="6" t="s">
        <v>36</v>
      </c>
      <c r="F164" s="6" t="s">
        <v>29</v>
      </c>
      <c r="G164" s="7">
        <v>10000</v>
      </c>
      <c r="H164" s="7">
        <v>0</v>
      </c>
      <c r="I164" s="7">
        <v>10000</v>
      </c>
      <c r="J164" s="7">
        <v>287</v>
      </c>
      <c r="K164" s="7">
        <v>0</v>
      </c>
      <c r="L164" s="7">
        <f t="shared" si="7"/>
        <v>304</v>
      </c>
      <c r="M164" s="7">
        <v>25</v>
      </c>
      <c r="N164" s="7">
        <f t="shared" si="8"/>
        <v>616</v>
      </c>
      <c r="O164" s="7">
        <f t="shared" si="9"/>
        <v>9384</v>
      </c>
    </row>
    <row r="165" spans="1:15" ht="34.5" customHeight="1" x14ac:dyDescent="0.25">
      <c r="A165" s="6">
        <v>157</v>
      </c>
      <c r="B165" s="6" t="s">
        <v>264</v>
      </c>
      <c r="C165" s="6" t="s">
        <v>258</v>
      </c>
      <c r="D165" s="6" t="s">
        <v>263</v>
      </c>
      <c r="E165" s="6" t="s">
        <v>36</v>
      </c>
      <c r="F165" s="6" t="s">
        <v>29</v>
      </c>
      <c r="G165" s="7">
        <v>10000</v>
      </c>
      <c r="H165" s="7">
        <v>0</v>
      </c>
      <c r="I165" s="7">
        <v>10000</v>
      </c>
      <c r="J165" s="7">
        <v>287</v>
      </c>
      <c r="K165" s="7">
        <v>0</v>
      </c>
      <c r="L165" s="7">
        <f t="shared" si="7"/>
        <v>304</v>
      </c>
      <c r="M165" s="7">
        <v>25</v>
      </c>
      <c r="N165" s="7">
        <f t="shared" si="8"/>
        <v>616</v>
      </c>
      <c r="O165" s="7">
        <f t="shared" si="9"/>
        <v>9384</v>
      </c>
    </row>
    <row r="166" spans="1:15" ht="30" x14ac:dyDescent="0.25">
      <c r="A166" s="6">
        <v>158</v>
      </c>
      <c r="B166" s="6" t="s">
        <v>265</v>
      </c>
      <c r="C166" s="6" t="s">
        <v>258</v>
      </c>
      <c r="D166" s="6" t="s">
        <v>266</v>
      </c>
      <c r="E166" s="6" t="s">
        <v>36</v>
      </c>
      <c r="F166" s="6" t="s">
        <v>29</v>
      </c>
      <c r="G166" s="7">
        <v>11000</v>
      </c>
      <c r="H166" s="7">
        <v>0</v>
      </c>
      <c r="I166" s="7">
        <v>11000</v>
      </c>
      <c r="J166" s="7">
        <v>315.7</v>
      </c>
      <c r="K166" s="7">
        <v>0</v>
      </c>
      <c r="L166" s="7">
        <f t="shared" si="7"/>
        <v>334.4</v>
      </c>
      <c r="M166" s="7">
        <v>25</v>
      </c>
      <c r="N166" s="7">
        <f t="shared" si="8"/>
        <v>675.09999999999991</v>
      </c>
      <c r="O166" s="7">
        <f t="shared" si="9"/>
        <v>10324.9</v>
      </c>
    </row>
    <row r="167" spans="1:15" ht="30" x14ac:dyDescent="0.25">
      <c r="A167" s="6">
        <v>159</v>
      </c>
      <c r="B167" s="6" t="s">
        <v>267</v>
      </c>
      <c r="C167" s="6" t="s">
        <v>258</v>
      </c>
      <c r="D167" s="6" t="s">
        <v>181</v>
      </c>
      <c r="E167" s="6" t="s">
        <v>36</v>
      </c>
      <c r="F167" s="6" t="s">
        <v>37</v>
      </c>
      <c r="G167" s="7">
        <v>11000</v>
      </c>
      <c r="H167" s="7">
        <v>0</v>
      </c>
      <c r="I167" s="7">
        <v>11000</v>
      </c>
      <c r="J167" s="7">
        <v>315.7</v>
      </c>
      <c r="K167" s="7">
        <v>0</v>
      </c>
      <c r="L167" s="7">
        <f t="shared" si="7"/>
        <v>334.4</v>
      </c>
      <c r="M167" s="7">
        <v>25</v>
      </c>
      <c r="N167" s="7">
        <f t="shared" si="8"/>
        <v>675.09999999999991</v>
      </c>
      <c r="O167" s="7">
        <f t="shared" si="9"/>
        <v>10324.9</v>
      </c>
    </row>
    <row r="168" spans="1:15" ht="30" x14ac:dyDescent="0.25">
      <c r="A168" s="6">
        <v>160</v>
      </c>
      <c r="B168" s="6" t="s">
        <v>268</v>
      </c>
      <c r="C168" s="6" t="s">
        <v>258</v>
      </c>
      <c r="D168" s="6" t="s">
        <v>120</v>
      </c>
      <c r="E168" s="6" t="s">
        <v>36</v>
      </c>
      <c r="F168" s="6" t="s">
        <v>37</v>
      </c>
      <c r="G168" s="7">
        <v>10000</v>
      </c>
      <c r="H168" s="7">
        <v>0</v>
      </c>
      <c r="I168" s="7">
        <v>10000</v>
      </c>
      <c r="J168" s="7">
        <v>287</v>
      </c>
      <c r="K168" s="7">
        <v>0</v>
      </c>
      <c r="L168" s="7">
        <f t="shared" si="7"/>
        <v>304</v>
      </c>
      <c r="M168" s="7">
        <v>25</v>
      </c>
      <c r="N168" s="7">
        <f t="shared" si="8"/>
        <v>616</v>
      </c>
      <c r="O168" s="7">
        <f t="shared" si="9"/>
        <v>9384</v>
      </c>
    </row>
    <row r="169" spans="1:15" ht="25.5" customHeight="1" x14ac:dyDescent="0.25">
      <c r="A169" s="6">
        <v>161</v>
      </c>
      <c r="B169" s="6" t="s">
        <v>269</v>
      </c>
      <c r="C169" s="6" t="s">
        <v>270</v>
      </c>
      <c r="D169" s="6" t="s">
        <v>67</v>
      </c>
      <c r="E169" s="6" t="s">
        <v>28</v>
      </c>
      <c r="F169" s="6" t="s">
        <v>37</v>
      </c>
      <c r="G169" s="7">
        <v>21000</v>
      </c>
      <c r="H169" s="7">
        <v>0</v>
      </c>
      <c r="I169" s="7">
        <v>21000</v>
      </c>
      <c r="J169" s="7">
        <v>602.70000000000005</v>
      </c>
      <c r="K169" s="7">
        <v>0</v>
      </c>
      <c r="L169" s="7">
        <f t="shared" si="7"/>
        <v>638.4</v>
      </c>
      <c r="M169" s="7">
        <v>25</v>
      </c>
      <c r="N169" s="7">
        <f t="shared" si="8"/>
        <v>1266.0999999999999</v>
      </c>
      <c r="O169" s="7">
        <f t="shared" si="9"/>
        <v>19733.900000000001</v>
      </c>
    </row>
    <row r="170" spans="1:15" ht="24.75" customHeight="1" x14ac:dyDescent="0.25">
      <c r="A170" s="6">
        <v>162</v>
      </c>
      <c r="B170" s="6" t="s">
        <v>271</v>
      </c>
      <c r="C170" s="6" t="s">
        <v>272</v>
      </c>
      <c r="D170" s="6" t="s">
        <v>190</v>
      </c>
      <c r="E170" s="6" t="s">
        <v>55</v>
      </c>
      <c r="F170" s="6" t="s">
        <v>37</v>
      </c>
      <c r="G170" s="7">
        <v>50000</v>
      </c>
      <c r="H170" s="7">
        <v>0</v>
      </c>
      <c r="I170" s="7">
        <v>50000</v>
      </c>
      <c r="J170" s="7">
        <v>1435</v>
      </c>
      <c r="K170" s="7">
        <v>1854</v>
      </c>
      <c r="L170" s="7">
        <f t="shared" si="7"/>
        <v>1520</v>
      </c>
      <c r="M170" s="7">
        <v>25</v>
      </c>
      <c r="N170" s="7">
        <f t="shared" si="8"/>
        <v>4834</v>
      </c>
      <c r="O170" s="7">
        <f t="shared" si="9"/>
        <v>45166</v>
      </c>
    </row>
    <row r="171" spans="1:15" ht="24.75" customHeight="1" x14ac:dyDescent="0.25">
      <c r="A171" s="6">
        <v>163</v>
      </c>
      <c r="B171" s="6" t="s">
        <v>273</v>
      </c>
      <c r="C171" s="6" t="s">
        <v>274</v>
      </c>
      <c r="D171" s="6" t="s">
        <v>190</v>
      </c>
      <c r="E171" s="6" t="s">
        <v>55</v>
      </c>
      <c r="F171" s="6" t="s">
        <v>37</v>
      </c>
      <c r="G171" s="7">
        <v>50000</v>
      </c>
      <c r="H171" s="7">
        <v>0</v>
      </c>
      <c r="I171" s="7">
        <v>50000</v>
      </c>
      <c r="J171" s="7">
        <v>1435</v>
      </c>
      <c r="K171" s="7">
        <v>1854</v>
      </c>
      <c r="L171" s="7">
        <f t="shared" si="7"/>
        <v>1520</v>
      </c>
      <c r="M171" s="7">
        <v>1795</v>
      </c>
      <c r="N171" s="7">
        <f t="shared" si="8"/>
        <v>6604</v>
      </c>
      <c r="O171" s="7">
        <f t="shared" si="9"/>
        <v>43396</v>
      </c>
    </row>
    <row r="172" spans="1:15" ht="24.75" customHeight="1" x14ac:dyDescent="0.25">
      <c r="A172" s="6">
        <v>164</v>
      </c>
      <c r="B172" s="6" t="s">
        <v>275</v>
      </c>
      <c r="C172" s="6" t="s">
        <v>274</v>
      </c>
      <c r="D172" s="6" t="s">
        <v>155</v>
      </c>
      <c r="E172" s="6" t="s">
        <v>36</v>
      </c>
      <c r="F172" s="6" t="s">
        <v>37</v>
      </c>
      <c r="G172" s="7">
        <v>22050</v>
      </c>
      <c r="H172" s="7">
        <v>0</v>
      </c>
      <c r="I172" s="7">
        <v>22050</v>
      </c>
      <c r="J172" s="7">
        <v>632.84</v>
      </c>
      <c r="K172" s="7">
        <v>0</v>
      </c>
      <c r="L172" s="7">
        <f t="shared" si="7"/>
        <v>670.32</v>
      </c>
      <c r="M172" s="7">
        <v>2895.46</v>
      </c>
      <c r="N172" s="7">
        <f t="shared" si="8"/>
        <v>4198.62</v>
      </c>
      <c r="O172" s="7">
        <f t="shared" si="9"/>
        <v>17851.38</v>
      </c>
    </row>
    <row r="173" spans="1:15" ht="24.75" customHeight="1" x14ac:dyDescent="0.25">
      <c r="A173" s="6">
        <v>165</v>
      </c>
      <c r="B173" s="6" t="s">
        <v>276</v>
      </c>
      <c r="C173" s="6" t="s">
        <v>277</v>
      </c>
      <c r="D173" s="6" t="s">
        <v>190</v>
      </c>
      <c r="E173" s="6" t="s">
        <v>28</v>
      </c>
      <c r="F173" s="6" t="s">
        <v>29</v>
      </c>
      <c r="G173" s="7">
        <v>50000</v>
      </c>
      <c r="H173" s="7">
        <v>0</v>
      </c>
      <c r="I173" s="7">
        <v>50000</v>
      </c>
      <c r="J173" s="7">
        <v>1435</v>
      </c>
      <c r="K173" s="7">
        <v>1854</v>
      </c>
      <c r="L173" s="7">
        <f t="shared" si="7"/>
        <v>1520</v>
      </c>
      <c r="M173" s="7">
        <v>725</v>
      </c>
      <c r="N173" s="7">
        <f t="shared" si="8"/>
        <v>5534</v>
      </c>
      <c r="O173" s="7">
        <f t="shared" si="9"/>
        <v>44466</v>
      </c>
    </row>
    <row r="174" spans="1:15" ht="30" x14ac:dyDescent="0.25">
      <c r="A174" s="6">
        <v>166</v>
      </c>
      <c r="B174" s="6" t="s">
        <v>278</v>
      </c>
      <c r="C174" s="6" t="s">
        <v>279</v>
      </c>
      <c r="D174" s="6" t="s">
        <v>190</v>
      </c>
      <c r="E174" s="6" t="s">
        <v>28</v>
      </c>
      <c r="F174" s="6" t="s">
        <v>29</v>
      </c>
      <c r="G174" s="7">
        <v>50000</v>
      </c>
      <c r="H174" s="7">
        <v>0</v>
      </c>
      <c r="I174" s="7">
        <v>50000</v>
      </c>
      <c r="J174" s="7">
        <v>1435</v>
      </c>
      <c r="K174" s="7">
        <v>1854</v>
      </c>
      <c r="L174" s="7">
        <f t="shared" si="7"/>
        <v>1520</v>
      </c>
      <c r="M174" s="7">
        <v>25</v>
      </c>
      <c r="N174" s="7">
        <f t="shared" si="8"/>
        <v>4834</v>
      </c>
      <c r="O174" s="7">
        <f t="shared" si="9"/>
        <v>45166</v>
      </c>
    </row>
    <row r="175" spans="1:15" ht="24.75" customHeight="1" x14ac:dyDescent="0.25">
      <c r="A175" s="6">
        <v>167</v>
      </c>
      <c r="B175" s="6" t="s">
        <v>280</v>
      </c>
      <c r="C175" s="6" t="s">
        <v>281</v>
      </c>
      <c r="D175" s="6" t="s">
        <v>137</v>
      </c>
      <c r="E175" s="6" t="s">
        <v>36</v>
      </c>
      <c r="F175" s="6" t="s">
        <v>29</v>
      </c>
      <c r="G175" s="7">
        <v>16500</v>
      </c>
      <c r="H175" s="7">
        <v>0</v>
      </c>
      <c r="I175" s="7">
        <v>16500</v>
      </c>
      <c r="J175" s="7">
        <v>473.55</v>
      </c>
      <c r="K175" s="7">
        <v>0</v>
      </c>
      <c r="L175" s="7">
        <f t="shared" si="7"/>
        <v>501.6</v>
      </c>
      <c r="M175" s="7">
        <v>2360.46</v>
      </c>
      <c r="N175" s="7">
        <f t="shared" si="8"/>
        <v>3335.61</v>
      </c>
      <c r="O175" s="7">
        <f t="shared" si="9"/>
        <v>13164.39</v>
      </c>
    </row>
    <row r="176" spans="1:15" ht="15" x14ac:dyDescent="0.25">
      <c r="A176" s="6">
        <v>168</v>
      </c>
      <c r="B176" s="6" t="s">
        <v>282</v>
      </c>
      <c r="C176" s="6" t="s">
        <v>283</v>
      </c>
      <c r="D176" s="6" t="s">
        <v>190</v>
      </c>
      <c r="E176" s="6" t="s">
        <v>28</v>
      </c>
      <c r="F176" s="6" t="s">
        <v>37</v>
      </c>
      <c r="G176" s="7">
        <v>50000</v>
      </c>
      <c r="H176" s="7">
        <v>0</v>
      </c>
      <c r="I176" s="7">
        <v>50000</v>
      </c>
      <c r="J176" s="7">
        <v>1435</v>
      </c>
      <c r="K176" s="7">
        <v>1854</v>
      </c>
      <c r="L176" s="7">
        <v>1520</v>
      </c>
      <c r="M176" s="7">
        <v>25</v>
      </c>
      <c r="N176" s="7">
        <v>4834</v>
      </c>
      <c r="O176" s="7">
        <v>45166</v>
      </c>
    </row>
    <row r="177" spans="1:15" ht="15" x14ac:dyDescent="0.25">
      <c r="A177" s="6">
        <v>169</v>
      </c>
      <c r="B177" s="6" t="s">
        <v>284</v>
      </c>
      <c r="C177" s="6" t="s">
        <v>283</v>
      </c>
      <c r="D177" s="6" t="s">
        <v>41</v>
      </c>
      <c r="E177" s="6" t="s">
        <v>28</v>
      </c>
      <c r="F177" s="6" t="s">
        <v>29</v>
      </c>
      <c r="G177" s="7">
        <v>35000</v>
      </c>
      <c r="H177" s="7">
        <v>0</v>
      </c>
      <c r="I177" s="7">
        <v>35000</v>
      </c>
      <c r="J177" s="7">
        <v>1004.5</v>
      </c>
      <c r="K177" s="7">
        <v>0</v>
      </c>
      <c r="L177" s="7">
        <v>1064</v>
      </c>
      <c r="M177" s="7">
        <v>25</v>
      </c>
      <c r="N177" s="7">
        <f t="shared" si="8"/>
        <v>2093.5</v>
      </c>
      <c r="O177" s="7">
        <f t="shared" si="9"/>
        <v>32906.5</v>
      </c>
    </row>
    <row r="178" spans="1:15" ht="15" x14ac:dyDescent="0.25">
      <c r="A178" s="6">
        <v>170</v>
      </c>
      <c r="B178" s="6" t="s">
        <v>285</v>
      </c>
      <c r="C178" s="6" t="s">
        <v>283</v>
      </c>
      <c r="D178" s="6" t="s">
        <v>67</v>
      </c>
      <c r="E178" s="6" t="s">
        <v>36</v>
      </c>
      <c r="F178" s="6" t="s">
        <v>37</v>
      </c>
      <c r="G178" s="7">
        <v>22050</v>
      </c>
      <c r="H178" s="7">
        <v>0</v>
      </c>
      <c r="I178" s="7">
        <v>22050</v>
      </c>
      <c r="J178" s="7">
        <v>632.84</v>
      </c>
      <c r="K178" s="7">
        <v>0</v>
      </c>
      <c r="L178" s="7">
        <f t="shared" si="7"/>
        <v>670.32</v>
      </c>
      <c r="M178" s="7">
        <v>1840.46</v>
      </c>
      <c r="N178" s="7">
        <f t="shared" si="8"/>
        <v>3143.62</v>
      </c>
      <c r="O178" s="7">
        <f t="shared" si="9"/>
        <v>18906.38</v>
      </c>
    </row>
    <row r="179" spans="1:15" ht="15" x14ac:dyDescent="0.25">
      <c r="A179" s="6">
        <v>171</v>
      </c>
      <c r="B179" t="s">
        <v>286</v>
      </c>
      <c r="C179" s="6" t="s">
        <v>283</v>
      </c>
      <c r="D179" t="s">
        <v>47</v>
      </c>
      <c r="E179" s="6" t="s">
        <v>36</v>
      </c>
      <c r="F179" s="6" t="s">
        <v>29</v>
      </c>
      <c r="G179" s="7">
        <v>15000</v>
      </c>
      <c r="H179" s="7">
        <v>0</v>
      </c>
      <c r="I179" s="7">
        <v>15000</v>
      </c>
      <c r="J179" s="7">
        <v>430.5</v>
      </c>
      <c r="K179" s="7">
        <v>0</v>
      </c>
      <c r="L179" s="7">
        <v>456</v>
      </c>
      <c r="M179" s="7">
        <v>25</v>
      </c>
      <c r="N179" s="7">
        <f t="shared" si="8"/>
        <v>911.5</v>
      </c>
      <c r="O179" s="7">
        <f t="shared" si="9"/>
        <v>14088.5</v>
      </c>
    </row>
    <row r="180" spans="1:15" ht="15" x14ac:dyDescent="0.25">
      <c r="A180" s="6">
        <v>172</v>
      </c>
      <c r="B180" s="6" t="s">
        <v>287</v>
      </c>
      <c r="C180" s="6" t="s">
        <v>288</v>
      </c>
      <c r="D180" s="6" t="s">
        <v>190</v>
      </c>
      <c r="E180" s="6" t="s">
        <v>28</v>
      </c>
      <c r="F180" s="6" t="s">
        <v>29</v>
      </c>
      <c r="G180" s="7">
        <v>50000</v>
      </c>
      <c r="H180" s="7">
        <v>0</v>
      </c>
      <c r="I180" s="7">
        <v>50000</v>
      </c>
      <c r="J180" s="7">
        <v>1435</v>
      </c>
      <c r="K180" s="7">
        <v>1596.68</v>
      </c>
      <c r="L180" s="7">
        <f t="shared" si="7"/>
        <v>1520</v>
      </c>
      <c r="M180" s="7">
        <v>12340.46</v>
      </c>
      <c r="N180" s="7">
        <f t="shared" si="8"/>
        <v>16892.14</v>
      </c>
      <c r="O180" s="7">
        <f t="shared" si="9"/>
        <v>33107.86</v>
      </c>
    </row>
    <row r="181" spans="1:15" ht="15" x14ac:dyDescent="0.25">
      <c r="A181" s="6">
        <v>173</v>
      </c>
      <c r="B181" s="6" t="s">
        <v>289</v>
      </c>
      <c r="C181" s="6" t="s">
        <v>288</v>
      </c>
      <c r="D181" s="6" t="s">
        <v>77</v>
      </c>
      <c r="E181" s="6" t="s">
        <v>55</v>
      </c>
      <c r="F181" s="6" t="s">
        <v>29</v>
      </c>
      <c r="G181" s="7">
        <v>75000</v>
      </c>
      <c r="H181" s="7">
        <v>0</v>
      </c>
      <c r="I181" s="7">
        <v>75000</v>
      </c>
      <c r="J181" s="7">
        <v>2152.5</v>
      </c>
      <c r="K181" s="7">
        <v>5966.28</v>
      </c>
      <c r="L181" s="7">
        <f t="shared" si="7"/>
        <v>2280</v>
      </c>
      <c r="M181" s="7">
        <v>2240.46</v>
      </c>
      <c r="N181" s="7">
        <f t="shared" si="8"/>
        <v>12639.239999999998</v>
      </c>
      <c r="O181" s="7">
        <f t="shared" si="9"/>
        <v>62360.76</v>
      </c>
    </row>
    <row r="182" spans="1:15" ht="15" x14ac:dyDescent="0.25">
      <c r="A182" s="6">
        <v>174</v>
      </c>
      <c r="B182" s="6" t="s">
        <v>290</v>
      </c>
      <c r="C182" s="6" t="s">
        <v>288</v>
      </c>
      <c r="D182" s="6" t="s">
        <v>190</v>
      </c>
      <c r="E182" s="6" t="s">
        <v>28</v>
      </c>
      <c r="F182" s="6" t="s">
        <v>37</v>
      </c>
      <c r="G182" s="7">
        <v>50000</v>
      </c>
      <c r="H182" s="7">
        <v>0</v>
      </c>
      <c r="I182" s="7">
        <v>50000</v>
      </c>
      <c r="J182" s="7">
        <v>1435</v>
      </c>
      <c r="K182" s="7">
        <v>1596.68</v>
      </c>
      <c r="L182" s="7">
        <f t="shared" si="7"/>
        <v>1520</v>
      </c>
      <c r="M182" s="7">
        <v>5317.38</v>
      </c>
      <c r="N182" s="7">
        <f t="shared" si="8"/>
        <v>9869.0600000000013</v>
      </c>
      <c r="O182" s="7">
        <f t="shared" si="9"/>
        <v>40130.94</v>
      </c>
    </row>
    <row r="183" spans="1:15" ht="15" x14ac:dyDescent="0.25">
      <c r="A183" s="6">
        <v>175</v>
      </c>
      <c r="B183" s="6" t="s">
        <v>291</v>
      </c>
      <c r="C183" s="6" t="s">
        <v>288</v>
      </c>
      <c r="D183" s="6" t="s">
        <v>190</v>
      </c>
      <c r="E183" s="6" t="s">
        <v>55</v>
      </c>
      <c r="F183" s="6" t="s">
        <v>37</v>
      </c>
      <c r="G183" s="7">
        <v>50000</v>
      </c>
      <c r="H183" s="7">
        <v>0</v>
      </c>
      <c r="I183" s="7">
        <v>50000</v>
      </c>
      <c r="J183" s="7">
        <v>1435</v>
      </c>
      <c r="K183" s="7">
        <v>1854</v>
      </c>
      <c r="L183" s="7">
        <f t="shared" si="7"/>
        <v>1520</v>
      </c>
      <c r="M183" s="7">
        <v>34475.93</v>
      </c>
      <c r="N183" s="7">
        <f t="shared" si="8"/>
        <v>39284.93</v>
      </c>
      <c r="O183" s="7">
        <f t="shared" si="9"/>
        <v>10715.07</v>
      </c>
    </row>
    <row r="184" spans="1:15" ht="15" x14ac:dyDescent="0.25">
      <c r="A184" s="6">
        <v>176</v>
      </c>
      <c r="B184" s="6" t="s">
        <v>292</v>
      </c>
      <c r="C184" s="6" t="s">
        <v>288</v>
      </c>
      <c r="D184" s="6" t="s">
        <v>67</v>
      </c>
      <c r="E184" s="6" t="s">
        <v>28</v>
      </c>
      <c r="F184" s="6" t="s">
        <v>37</v>
      </c>
      <c r="G184" s="7">
        <v>30000</v>
      </c>
      <c r="H184" s="7">
        <v>0</v>
      </c>
      <c r="I184" s="7">
        <v>30000</v>
      </c>
      <c r="J184" s="7">
        <f>+G184*2.87%</f>
        <v>861</v>
      </c>
      <c r="K184" s="7">
        <v>0</v>
      </c>
      <c r="L184" s="7">
        <f t="shared" si="7"/>
        <v>912</v>
      </c>
      <c r="M184" s="7">
        <v>1740.46</v>
      </c>
      <c r="N184" s="7">
        <f t="shared" si="8"/>
        <v>3513.46</v>
      </c>
      <c r="O184" s="7">
        <f t="shared" si="9"/>
        <v>26486.54</v>
      </c>
    </row>
    <row r="185" spans="1:15" ht="15" x14ac:dyDescent="0.25">
      <c r="A185" s="6">
        <v>177</v>
      </c>
      <c r="B185" s="6" t="s">
        <v>293</v>
      </c>
      <c r="C185" s="6" t="s">
        <v>288</v>
      </c>
      <c r="D185" s="6" t="s">
        <v>35</v>
      </c>
      <c r="E185" s="6" t="s">
        <v>55</v>
      </c>
      <c r="F185" s="6" t="s">
        <v>37</v>
      </c>
      <c r="G185" s="7">
        <v>22050</v>
      </c>
      <c r="H185" s="7">
        <v>0</v>
      </c>
      <c r="I185" s="7">
        <v>22050</v>
      </c>
      <c r="J185" s="7">
        <v>632.84</v>
      </c>
      <c r="K185" s="7">
        <v>0</v>
      </c>
      <c r="L185" s="7">
        <f t="shared" si="7"/>
        <v>670.32</v>
      </c>
      <c r="M185" s="7">
        <v>14908.44</v>
      </c>
      <c r="N185" s="7">
        <f t="shared" si="8"/>
        <v>16211.6</v>
      </c>
      <c r="O185" s="7">
        <f t="shared" si="9"/>
        <v>5838.4</v>
      </c>
    </row>
    <row r="186" spans="1:15" ht="15" x14ac:dyDescent="0.25">
      <c r="A186" s="6">
        <v>178</v>
      </c>
      <c r="B186" s="6" t="s">
        <v>294</v>
      </c>
      <c r="C186" s="6" t="s">
        <v>288</v>
      </c>
      <c r="D186" s="6" t="s">
        <v>35</v>
      </c>
      <c r="E186" s="6" t="s">
        <v>55</v>
      </c>
      <c r="F186" s="6" t="s">
        <v>37</v>
      </c>
      <c r="G186" s="7">
        <v>30000</v>
      </c>
      <c r="H186" s="7">
        <v>0</v>
      </c>
      <c r="I186" s="7">
        <v>30000</v>
      </c>
      <c r="J186" s="7">
        <f>+G186*2.87%</f>
        <v>861</v>
      </c>
      <c r="K186" s="7">
        <v>0</v>
      </c>
      <c r="L186" s="7">
        <f t="shared" si="7"/>
        <v>912</v>
      </c>
      <c r="M186" s="7">
        <v>1740.46</v>
      </c>
      <c r="N186" s="7">
        <f t="shared" si="8"/>
        <v>3513.46</v>
      </c>
      <c r="O186" s="7">
        <f t="shared" si="9"/>
        <v>26486.54</v>
      </c>
    </row>
    <row r="187" spans="1:15" ht="30" customHeight="1" x14ac:dyDescent="0.25">
      <c r="A187" s="6">
        <v>179</v>
      </c>
      <c r="B187" s="6" t="s">
        <v>295</v>
      </c>
      <c r="C187" t="s">
        <v>288</v>
      </c>
      <c r="D187" t="s">
        <v>47</v>
      </c>
      <c r="E187" s="6" t="s">
        <v>36</v>
      </c>
      <c r="F187" s="6" t="s">
        <v>29</v>
      </c>
      <c r="G187" s="7">
        <v>11000</v>
      </c>
      <c r="H187" s="7">
        <v>0</v>
      </c>
      <c r="I187" s="7">
        <v>11000</v>
      </c>
      <c r="J187" s="7">
        <v>315.7</v>
      </c>
      <c r="K187" s="7">
        <v>0</v>
      </c>
      <c r="L187" s="7">
        <f t="shared" si="7"/>
        <v>334.4</v>
      </c>
      <c r="M187" s="7">
        <v>25</v>
      </c>
      <c r="N187" s="7">
        <f t="shared" si="8"/>
        <v>675.09999999999991</v>
      </c>
      <c r="O187" s="7">
        <f t="shared" si="9"/>
        <v>10324.9</v>
      </c>
    </row>
    <row r="188" spans="1:15" ht="30" customHeight="1" x14ac:dyDescent="0.25">
      <c r="A188" s="6">
        <v>180</v>
      </c>
      <c r="B188" s="6" t="s">
        <v>296</v>
      </c>
      <c r="C188" s="6" t="s">
        <v>288</v>
      </c>
      <c r="D188" s="6" t="s">
        <v>297</v>
      </c>
      <c r="E188" s="6" t="s">
        <v>28</v>
      </c>
      <c r="F188" s="6" t="s">
        <v>37</v>
      </c>
      <c r="G188" s="7">
        <v>40000</v>
      </c>
      <c r="H188" s="7">
        <v>0</v>
      </c>
      <c r="I188" s="7">
        <v>40000</v>
      </c>
      <c r="J188" s="7">
        <f>+I188*2.87%</f>
        <v>1148</v>
      </c>
      <c r="K188" s="7">
        <v>442.65</v>
      </c>
      <c r="L188" s="7">
        <f t="shared" si="7"/>
        <v>1216</v>
      </c>
      <c r="M188" s="7">
        <v>325</v>
      </c>
      <c r="N188" s="7">
        <f t="shared" si="8"/>
        <v>3131.65</v>
      </c>
      <c r="O188" s="7">
        <f t="shared" si="9"/>
        <v>36868.35</v>
      </c>
    </row>
    <row r="189" spans="1:15" ht="30" customHeight="1" x14ac:dyDescent="0.25">
      <c r="A189" s="6">
        <v>181</v>
      </c>
      <c r="B189" s="6" t="s">
        <v>298</v>
      </c>
      <c r="C189" s="6" t="s">
        <v>288</v>
      </c>
      <c r="D189" s="6" t="s">
        <v>299</v>
      </c>
      <c r="E189" s="6" t="s">
        <v>36</v>
      </c>
      <c r="F189" s="6" t="s">
        <v>37</v>
      </c>
      <c r="G189" s="7">
        <v>21000</v>
      </c>
      <c r="H189" s="7">
        <v>0</v>
      </c>
      <c r="I189" s="7">
        <v>21000</v>
      </c>
      <c r="J189" s="7">
        <f>+I189*2.87%</f>
        <v>602.70000000000005</v>
      </c>
      <c r="K189" s="7">
        <v>0</v>
      </c>
      <c r="L189" s="7">
        <f t="shared" si="7"/>
        <v>638.4</v>
      </c>
      <c r="M189" s="7">
        <v>25</v>
      </c>
      <c r="N189" s="7">
        <f t="shared" si="8"/>
        <v>1266.0999999999999</v>
      </c>
      <c r="O189" s="7">
        <f t="shared" si="9"/>
        <v>19733.900000000001</v>
      </c>
    </row>
    <row r="190" spans="1:15" ht="30" customHeight="1" x14ac:dyDescent="0.25">
      <c r="A190" s="6">
        <v>182</v>
      </c>
      <c r="B190" t="s">
        <v>1419</v>
      </c>
      <c r="C190" s="6" t="s">
        <v>288</v>
      </c>
      <c r="D190" t="s">
        <v>35</v>
      </c>
      <c r="E190" s="6" t="s">
        <v>28</v>
      </c>
      <c r="F190" s="6" t="s">
        <v>37</v>
      </c>
      <c r="G190" s="7">
        <v>28000</v>
      </c>
      <c r="H190" s="7">
        <v>0</v>
      </c>
      <c r="I190" s="7">
        <v>28000</v>
      </c>
      <c r="J190" s="7">
        <v>803.6</v>
      </c>
      <c r="K190" s="7">
        <v>0</v>
      </c>
      <c r="L190" s="7">
        <v>851.2</v>
      </c>
      <c r="M190" s="7">
        <v>25</v>
      </c>
      <c r="N190" s="7">
        <f t="shared" si="8"/>
        <v>1679.8000000000002</v>
      </c>
      <c r="O190" s="7">
        <f t="shared" si="9"/>
        <v>26320.2</v>
      </c>
    </row>
    <row r="191" spans="1:15" ht="30" customHeight="1" x14ac:dyDescent="0.25">
      <c r="A191" s="6">
        <v>183</v>
      </c>
      <c r="B191" t="s">
        <v>1422</v>
      </c>
      <c r="C191" s="6" t="s">
        <v>288</v>
      </c>
      <c r="D191" t="s">
        <v>41</v>
      </c>
      <c r="E191" s="6" t="s">
        <v>28</v>
      </c>
      <c r="F191" s="6" t="s">
        <v>29</v>
      </c>
      <c r="G191" s="7">
        <v>35000</v>
      </c>
      <c r="H191" s="7">
        <v>0</v>
      </c>
      <c r="I191" s="7">
        <v>35000</v>
      </c>
      <c r="J191" s="7">
        <v>1004.5</v>
      </c>
      <c r="K191" s="7">
        <v>0</v>
      </c>
      <c r="L191" s="7">
        <v>1064</v>
      </c>
      <c r="M191" s="7">
        <v>25</v>
      </c>
      <c r="N191" s="7">
        <f t="shared" si="8"/>
        <v>2093.5</v>
      </c>
      <c r="O191" s="7">
        <f t="shared" si="9"/>
        <v>32906.5</v>
      </c>
    </row>
    <row r="192" spans="1:15" ht="30" customHeight="1" x14ac:dyDescent="0.25">
      <c r="A192" s="6">
        <v>184</v>
      </c>
      <c r="B192" t="s">
        <v>1423</v>
      </c>
      <c r="C192" s="6" t="s">
        <v>288</v>
      </c>
      <c r="D192" t="s">
        <v>41</v>
      </c>
      <c r="E192" s="6" t="s">
        <v>28</v>
      </c>
      <c r="F192" s="6" t="s">
        <v>37</v>
      </c>
      <c r="G192" s="7">
        <v>35000</v>
      </c>
      <c r="H192" s="7">
        <v>0</v>
      </c>
      <c r="I192" s="7">
        <v>35000</v>
      </c>
      <c r="J192" s="7">
        <v>1004.5</v>
      </c>
      <c r="K192" s="7">
        <v>0</v>
      </c>
      <c r="L192" s="7">
        <v>1064</v>
      </c>
      <c r="M192" s="7">
        <v>25</v>
      </c>
      <c r="N192" s="7">
        <f t="shared" si="8"/>
        <v>2093.5</v>
      </c>
      <c r="O192" s="7">
        <f t="shared" si="9"/>
        <v>32906.5</v>
      </c>
    </row>
    <row r="193" spans="1:15" ht="30" customHeight="1" x14ac:dyDescent="0.25">
      <c r="A193" s="6">
        <v>185</v>
      </c>
      <c r="B193" t="s">
        <v>1424</v>
      </c>
      <c r="C193" s="6" t="s">
        <v>288</v>
      </c>
      <c r="D193" t="s">
        <v>41</v>
      </c>
      <c r="E193" s="6" t="s">
        <v>28</v>
      </c>
      <c r="F193" s="6" t="s">
        <v>37</v>
      </c>
      <c r="G193" s="7">
        <v>35000</v>
      </c>
      <c r="H193" s="7">
        <v>0</v>
      </c>
      <c r="I193" s="7">
        <v>35000</v>
      </c>
      <c r="J193" s="7">
        <v>1004.5</v>
      </c>
      <c r="K193" s="7">
        <v>0</v>
      </c>
      <c r="L193" s="7">
        <v>1064</v>
      </c>
      <c r="M193" s="7">
        <v>25</v>
      </c>
      <c r="N193" s="7">
        <f t="shared" si="8"/>
        <v>2093.5</v>
      </c>
      <c r="O193" s="7">
        <f t="shared" si="9"/>
        <v>32906.5</v>
      </c>
    </row>
    <row r="194" spans="1:15" ht="24.75" customHeight="1" x14ac:dyDescent="0.25">
      <c r="A194" s="6">
        <v>186</v>
      </c>
      <c r="B194" s="6" t="s">
        <v>300</v>
      </c>
      <c r="C194" s="6" t="s">
        <v>301</v>
      </c>
      <c r="D194" s="6" t="s">
        <v>302</v>
      </c>
      <c r="E194" s="6" t="s">
        <v>55</v>
      </c>
      <c r="F194" s="6" t="s">
        <v>29</v>
      </c>
      <c r="G194" s="7">
        <v>180000</v>
      </c>
      <c r="H194" s="7">
        <v>0</v>
      </c>
      <c r="I194" s="7">
        <v>180000</v>
      </c>
      <c r="J194" s="7">
        <f>+I194*2.87%</f>
        <v>5166</v>
      </c>
      <c r="K194" s="7">
        <v>30923.37</v>
      </c>
      <c r="L194" s="7">
        <f t="shared" si="7"/>
        <v>5472</v>
      </c>
      <c r="M194" s="7">
        <v>25</v>
      </c>
      <c r="N194" s="7">
        <f t="shared" si="8"/>
        <v>41586.369999999995</v>
      </c>
      <c r="O194" s="7">
        <f t="shared" si="9"/>
        <v>138413.63</v>
      </c>
    </row>
    <row r="195" spans="1:15" ht="24.75" customHeight="1" x14ac:dyDescent="0.25">
      <c r="A195" s="6">
        <v>187</v>
      </c>
      <c r="B195" s="6" t="s">
        <v>303</v>
      </c>
      <c r="C195" s="6" t="s">
        <v>301</v>
      </c>
      <c r="D195" s="6" t="s">
        <v>190</v>
      </c>
      <c r="E195" s="6" t="s">
        <v>28</v>
      </c>
      <c r="F195" s="6" t="s">
        <v>29</v>
      </c>
      <c r="G195" s="7">
        <v>50000</v>
      </c>
      <c r="H195" s="7">
        <v>0</v>
      </c>
      <c r="I195" s="7">
        <v>50000</v>
      </c>
      <c r="J195" s="7">
        <v>1435</v>
      </c>
      <c r="K195" s="7">
        <v>1854</v>
      </c>
      <c r="L195" s="7">
        <f t="shared" si="7"/>
        <v>1520</v>
      </c>
      <c r="M195" s="7">
        <v>425</v>
      </c>
      <c r="N195" s="7">
        <f t="shared" si="8"/>
        <v>5234</v>
      </c>
      <c r="O195" s="7">
        <f t="shared" si="9"/>
        <v>44766</v>
      </c>
    </row>
    <row r="196" spans="1:15" s="8" customFormat="1" ht="24.75" customHeight="1" x14ac:dyDescent="0.25">
      <c r="A196" s="6">
        <v>188</v>
      </c>
      <c r="B196" s="6" t="s">
        <v>304</v>
      </c>
      <c r="C196" s="6" t="s">
        <v>301</v>
      </c>
      <c r="D196" s="6" t="s">
        <v>305</v>
      </c>
      <c r="E196" s="6" t="s">
        <v>55</v>
      </c>
      <c r="F196" s="6" t="s">
        <v>29</v>
      </c>
      <c r="G196" s="7">
        <v>60000</v>
      </c>
      <c r="H196" s="7">
        <v>0</v>
      </c>
      <c r="I196" s="7">
        <v>60000</v>
      </c>
      <c r="J196" s="7">
        <v>1722</v>
      </c>
      <c r="K196" s="7">
        <v>3486.68</v>
      </c>
      <c r="L196" s="7">
        <f t="shared" si="7"/>
        <v>1824</v>
      </c>
      <c r="M196" s="7">
        <v>625</v>
      </c>
      <c r="N196" s="7">
        <f t="shared" si="8"/>
        <v>7657.68</v>
      </c>
      <c r="O196" s="7">
        <f t="shared" si="9"/>
        <v>52342.32</v>
      </c>
    </row>
    <row r="197" spans="1:15" ht="39.75" customHeight="1" x14ac:dyDescent="0.25">
      <c r="A197" s="6">
        <v>189</v>
      </c>
      <c r="B197" s="6" t="s">
        <v>306</v>
      </c>
      <c r="C197" s="6" t="s">
        <v>301</v>
      </c>
      <c r="D197" s="6" t="s">
        <v>307</v>
      </c>
      <c r="E197" s="6" t="s">
        <v>55</v>
      </c>
      <c r="F197" s="6" t="s">
        <v>29</v>
      </c>
      <c r="G197" s="7">
        <v>75000</v>
      </c>
      <c r="H197" s="7">
        <v>0</v>
      </c>
      <c r="I197" s="7">
        <v>75000</v>
      </c>
      <c r="J197" s="7">
        <v>2152.5</v>
      </c>
      <c r="K197" s="7">
        <v>6309.38</v>
      </c>
      <c r="L197" s="7">
        <f t="shared" si="7"/>
        <v>2280</v>
      </c>
      <c r="M197" s="7">
        <v>875</v>
      </c>
      <c r="N197" s="7">
        <f t="shared" si="8"/>
        <v>11616.880000000001</v>
      </c>
      <c r="O197" s="7">
        <f t="shared" si="9"/>
        <v>63383.119999999995</v>
      </c>
    </row>
    <row r="198" spans="1:15" ht="15" x14ac:dyDescent="0.25">
      <c r="A198" s="6">
        <v>190</v>
      </c>
      <c r="B198" s="6" t="s">
        <v>308</v>
      </c>
      <c r="C198" s="6" t="s">
        <v>301</v>
      </c>
      <c r="D198" s="6" t="s">
        <v>233</v>
      </c>
      <c r="E198" s="6" t="s">
        <v>28</v>
      </c>
      <c r="F198" s="6" t="s">
        <v>37</v>
      </c>
      <c r="G198" s="7">
        <v>50000</v>
      </c>
      <c r="H198" s="7">
        <v>0</v>
      </c>
      <c r="I198" s="7">
        <v>50000</v>
      </c>
      <c r="J198" s="7">
        <v>1435</v>
      </c>
      <c r="K198" s="7">
        <v>1854</v>
      </c>
      <c r="L198" s="7">
        <f t="shared" si="7"/>
        <v>1520</v>
      </c>
      <c r="M198" s="7">
        <v>45010.41</v>
      </c>
      <c r="N198" s="7">
        <f t="shared" si="8"/>
        <v>49819.41</v>
      </c>
      <c r="O198" s="7">
        <f t="shared" si="9"/>
        <v>180.58999999999651</v>
      </c>
    </row>
    <row r="199" spans="1:15" s="8" customFormat="1" ht="15" x14ac:dyDescent="0.25">
      <c r="A199" s="6">
        <v>191</v>
      </c>
      <c r="B199" s="6" t="s">
        <v>309</v>
      </c>
      <c r="C199" s="6" t="s">
        <v>301</v>
      </c>
      <c r="D199" s="6" t="s">
        <v>305</v>
      </c>
      <c r="E199" s="6" t="s">
        <v>55</v>
      </c>
      <c r="F199" s="6" t="s">
        <v>29</v>
      </c>
      <c r="G199" s="7">
        <v>60000</v>
      </c>
      <c r="H199" s="7">
        <v>0</v>
      </c>
      <c r="I199" s="7">
        <v>60000</v>
      </c>
      <c r="J199" s="7">
        <v>1722</v>
      </c>
      <c r="K199" s="7">
        <v>3486.68</v>
      </c>
      <c r="L199" s="7">
        <f t="shared" si="7"/>
        <v>1824</v>
      </c>
      <c r="M199" s="7">
        <v>1822</v>
      </c>
      <c r="N199" s="7">
        <f t="shared" si="8"/>
        <v>8854.68</v>
      </c>
      <c r="O199" s="7">
        <f t="shared" si="9"/>
        <v>51145.32</v>
      </c>
    </row>
    <row r="200" spans="1:15" ht="15" x14ac:dyDescent="0.25">
      <c r="A200" s="6">
        <v>192</v>
      </c>
      <c r="B200" s="6" t="s">
        <v>310</v>
      </c>
      <c r="C200" s="6" t="s">
        <v>301</v>
      </c>
      <c r="D200" s="6" t="s">
        <v>190</v>
      </c>
      <c r="E200" s="6" t="s">
        <v>55</v>
      </c>
      <c r="F200" s="6" t="s">
        <v>37</v>
      </c>
      <c r="G200" s="7">
        <v>50000</v>
      </c>
      <c r="H200" s="7">
        <v>0</v>
      </c>
      <c r="I200" s="7">
        <v>50000</v>
      </c>
      <c r="J200" s="7">
        <v>1435</v>
      </c>
      <c r="K200" s="7">
        <v>1854</v>
      </c>
      <c r="L200" s="7">
        <f t="shared" si="7"/>
        <v>1520</v>
      </c>
      <c r="M200" s="7">
        <v>925</v>
      </c>
      <c r="N200" s="7">
        <f t="shared" si="8"/>
        <v>5734</v>
      </c>
      <c r="O200" s="7">
        <f t="shared" si="9"/>
        <v>44266</v>
      </c>
    </row>
    <row r="201" spans="1:15" ht="15" x14ac:dyDescent="0.25">
      <c r="A201" s="6">
        <v>193</v>
      </c>
      <c r="B201" s="6" t="s">
        <v>311</v>
      </c>
      <c r="C201" s="6" t="s">
        <v>301</v>
      </c>
      <c r="D201" s="6" t="s">
        <v>312</v>
      </c>
      <c r="E201" s="6" t="s">
        <v>55</v>
      </c>
      <c r="F201" s="6" t="s">
        <v>29</v>
      </c>
      <c r="G201" s="7">
        <v>50000</v>
      </c>
      <c r="H201" s="7">
        <v>0</v>
      </c>
      <c r="I201" s="7">
        <v>50000</v>
      </c>
      <c r="J201" s="7">
        <v>1435</v>
      </c>
      <c r="K201" s="7">
        <v>1596.68</v>
      </c>
      <c r="L201" s="7">
        <f t="shared" si="7"/>
        <v>1520</v>
      </c>
      <c r="M201" s="7">
        <v>2440.46</v>
      </c>
      <c r="N201" s="7">
        <f t="shared" si="8"/>
        <v>6992.14</v>
      </c>
      <c r="O201" s="7">
        <f t="shared" si="9"/>
        <v>43007.86</v>
      </c>
    </row>
    <row r="202" spans="1:15" ht="31.5" customHeight="1" x14ac:dyDescent="0.25">
      <c r="A202" s="6">
        <v>194</v>
      </c>
      <c r="B202" t="s">
        <v>313</v>
      </c>
      <c r="C202" s="6" t="s">
        <v>301</v>
      </c>
      <c r="D202" t="s">
        <v>47</v>
      </c>
      <c r="E202" s="6" t="s">
        <v>36</v>
      </c>
      <c r="F202" s="6" t="s">
        <v>29</v>
      </c>
      <c r="G202" s="7">
        <v>11000</v>
      </c>
      <c r="H202" s="7">
        <v>0</v>
      </c>
      <c r="I202" s="7">
        <v>11000</v>
      </c>
      <c r="J202" s="7">
        <v>315.7</v>
      </c>
      <c r="K202" s="7">
        <v>0</v>
      </c>
      <c r="L202" s="7">
        <f t="shared" si="7"/>
        <v>334.4</v>
      </c>
      <c r="M202" s="7">
        <v>25</v>
      </c>
      <c r="N202" s="7">
        <f t="shared" si="8"/>
        <v>675.09999999999991</v>
      </c>
      <c r="O202" s="7">
        <f t="shared" si="9"/>
        <v>10324.9</v>
      </c>
    </row>
    <row r="203" spans="1:15" ht="15" x14ac:dyDescent="0.25">
      <c r="A203" s="6">
        <v>195</v>
      </c>
      <c r="B203" s="6" t="s">
        <v>314</v>
      </c>
      <c r="C203" s="6" t="s">
        <v>315</v>
      </c>
      <c r="D203" s="6" t="s">
        <v>190</v>
      </c>
      <c r="E203" s="6" t="s">
        <v>28</v>
      </c>
      <c r="F203" s="6" t="s">
        <v>29</v>
      </c>
      <c r="G203" s="7">
        <v>50000</v>
      </c>
      <c r="H203" s="7">
        <v>0</v>
      </c>
      <c r="I203" s="7">
        <v>50000</v>
      </c>
      <c r="J203" s="7">
        <v>1435</v>
      </c>
      <c r="K203" s="7">
        <v>1854</v>
      </c>
      <c r="L203" s="7">
        <f t="shared" si="7"/>
        <v>1520</v>
      </c>
      <c r="M203" s="7">
        <v>25</v>
      </c>
      <c r="N203" s="7">
        <f t="shared" si="8"/>
        <v>4834</v>
      </c>
      <c r="O203" s="7">
        <f t="shared" si="9"/>
        <v>45166</v>
      </c>
    </row>
    <row r="204" spans="1:15" s="8" customFormat="1" ht="24.75" customHeight="1" x14ac:dyDescent="0.25">
      <c r="A204" s="6">
        <v>196</v>
      </c>
      <c r="B204" s="9" t="s">
        <v>316</v>
      </c>
      <c r="C204" s="9" t="s">
        <v>315</v>
      </c>
      <c r="D204" s="9" t="s">
        <v>70</v>
      </c>
      <c r="E204" s="9" t="s">
        <v>55</v>
      </c>
      <c r="F204" s="9" t="s">
        <v>37</v>
      </c>
      <c r="G204" s="7">
        <v>60000</v>
      </c>
      <c r="H204" s="7">
        <v>0</v>
      </c>
      <c r="I204" s="7">
        <v>60000</v>
      </c>
      <c r="J204" s="7">
        <v>1722</v>
      </c>
      <c r="K204" s="7">
        <v>3486.68</v>
      </c>
      <c r="L204" s="7">
        <f t="shared" si="7"/>
        <v>1824</v>
      </c>
      <c r="M204" s="7">
        <v>425</v>
      </c>
      <c r="N204" s="7">
        <f t="shared" si="8"/>
        <v>7457.68</v>
      </c>
      <c r="O204" s="7">
        <f t="shared" si="9"/>
        <v>52542.32</v>
      </c>
    </row>
    <row r="205" spans="1:15" ht="15" x14ac:dyDescent="0.25">
      <c r="A205" s="6">
        <v>197</v>
      </c>
      <c r="B205" s="6" t="s">
        <v>317</v>
      </c>
      <c r="C205" s="6" t="s">
        <v>315</v>
      </c>
      <c r="D205" s="6" t="s">
        <v>190</v>
      </c>
      <c r="E205" s="6" t="s">
        <v>28</v>
      </c>
      <c r="F205" s="6" t="s">
        <v>29</v>
      </c>
      <c r="G205" s="7">
        <v>50000</v>
      </c>
      <c r="H205" s="7">
        <v>0</v>
      </c>
      <c r="I205" s="7">
        <v>50000</v>
      </c>
      <c r="J205" s="7">
        <f>+I205*2.87%</f>
        <v>1435</v>
      </c>
      <c r="K205" s="7">
        <v>1854</v>
      </c>
      <c r="L205" s="7">
        <f t="shared" si="7"/>
        <v>1520</v>
      </c>
      <c r="M205" s="7">
        <v>875</v>
      </c>
      <c r="N205" s="7">
        <f t="shared" si="8"/>
        <v>5684</v>
      </c>
      <c r="O205" s="7">
        <f t="shared" si="9"/>
        <v>44316</v>
      </c>
    </row>
    <row r="206" spans="1:15" ht="15" x14ac:dyDescent="0.25">
      <c r="A206" s="6">
        <v>198</v>
      </c>
      <c r="B206" s="6" t="s">
        <v>318</v>
      </c>
      <c r="C206" s="6" t="s">
        <v>315</v>
      </c>
      <c r="D206" s="6" t="s">
        <v>233</v>
      </c>
      <c r="E206" s="6" t="s">
        <v>55</v>
      </c>
      <c r="F206" s="6" t="s">
        <v>29</v>
      </c>
      <c r="G206" s="7">
        <v>50000</v>
      </c>
      <c r="H206" s="7">
        <v>0</v>
      </c>
      <c r="I206" s="7">
        <v>50000</v>
      </c>
      <c r="J206" s="7">
        <f>+I206*2.87%</f>
        <v>1435</v>
      </c>
      <c r="K206" s="7">
        <v>1854</v>
      </c>
      <c r="L206" s="7">
        <f t="shared" si="7"/>
        <v>1520</v>
      </c>
      <c r="M206" s="7">
        <v>11525</v>
      </c>
      <c r="N206" s="7">
        <f t="shared" si="8"/>
        <v>16334</v>
      </c>
      <c r="O206" s="7">
        <f t="shared" si="9"/>
        <v>33666</v>
      </c>
    </row>
    <row r="207" spans="1:15" ht="24.75" customHeight="1" x14ac:dyDescent="0.25">
      <c r="A207" s="6">
        <v>199</v>
      </c>
      <c r="B207" s="6" t="s">
        <v>319</v>
      </c>
      <c r="C207" s="6" t="s">
        <v>315</v>
      </c>
      <c r="D207" s="6" t="s">
        <v>320</v>
      </c>
      <c r="E207" s="6" t="s">
        <v>28</v>
      </c>
      <c r="F207" s="6" t="s">
        <v>29</v>
      </c>
      <c r="G207" s="7">
        <v>22050</v>
      </c>
      <c r="H207" s="7">
        <v>0</v>
      </c>
      <c r="I207" s="7">
        <v>22050</v>
      </c>
      <c r="J207" s="7">
        <f>+I207*2.87%</f>
        <v>632.83500000000004</v>
      </c>
      <c r="K207" s="7">
        <v>0</v>
      </c>
      <c r="L207" s="7">
        <f t="shared" si="7"/>
        <v>670.32</v>
      </c>
      <c r="M207" s="7">
        <v>449</v>
      </c>
      <c r="N207" s="7">
        <f t="shared" si="8"/>
        <v>1752.1550000000002</v>
      </c>
      <c r="O207" s="7">
        <f t="shared" si="9"/>
        <v>20297.845000000001</v>
      </c>
    </row>
    <row r="208" spans="1:15" ht="15" x14ac:dyDescent="0.25">
      <c r="A208" s="6">
        <v>200</v>
      </c>
      <c r="B208" s="6" t="s">
        <v>321</v>
      </c>
      <c r="C208" s="6" t="s">
        <v>315</v>
      </c>
      <c r="D208" s="6" t="s">
        <v>233</v>
      </c>
      <c r="E208" s="6" t="s">
        <v>55</v>
      </c>
      <c r="F208" s="6" t="s">
        <v>29</v>
      </c>
      <c r="G208" s="7">
        <v>50000</v>
      </c>
      <c r="H208" s="7">
        <v>0</v>
      </c>
      <c r="I208" s="7">
        <v>50000</v>
      </c>
      <c r="J208" s="7">
        <f>+I208*2.87%</f>
        <v>1435</v>
      </c>
      <c r="K208" s="7">
        <v>1854</v>
      </c>
      <c r="L208" s="7">
        <f t="shared" si="7"/>
        <v>1520</v>
      </c>
      <c r="M208" s="7">
        <v>18871.439999999999</v>
      </c>
      <c r="N208" s="7">
        <f t="shared" ref="N208:N270" si="10">+J208+K208+L208+M208</f>
        <v>23680.44</v>
      </c>
      <c r="O208" s="7">
        <f t="shared" ref="O208:O270" si="11">+G208-N208</f>
        <v>26319.56</v>
      </c>
    </row>
    <row r="209" spans="1:15" ht="15" x14ac:dyDescent="0.25">
      <c r="A209" s="6">
        <v>201</v>
      </c>
      <c r="B209" t="s">
        <v>322</v>
      </c>
      <c r="C209" s="6" t="s">
        <v>315</v>
      </c>
      <c r="D209" s="6" t="s">
        <v>263</v>
      </c>
      <c r="E209" s="6" t="s">
        <v>36</v>
      </c>
      <c r="F209" s="6" t="s">
        <v>29</v>
      </c>
      <c r="G209" s="7">
        <v>11000</v>
      </c>
      <c r="H209" s="7">
        <v>0</v>
      </c>
      <c r="I209" s="7">
        <v>11000</v>
      </c>
      <c r="J209" s="7">
        <v>315.7</v>
      </c>
      <c r="K209" s="7">
        <v>0</v>
      </c>
      <c r="L209" s="7">
        <v>334.4</v>
      </c>
      <c r="M209" s="7">
        <v>25</v>
      </c>
      <c r="N209" s="7">
        <f t="shared" si="10"/>
        <v>675.09999999999991</v>
      </c>
      <c r="O209" s="7">
        <f t="shared" si="11"/>
        <v>10324.9</v>
      </c>
    </row>
    <row r="210" spans="1:15" ht="30" x14ac:dyDescent="0.25">
      <c r="A210" s="6">
        <v>202</v>
      </c>
      <c r="B210" s="6" t="s">
        <v>323</v>
      </c>
      <c r="C210" s="6" t="s">
        <v>324</v>
      </c>
      <c r="D210" s="6" t="s">
        <v>67</v>
      </c>
      <c r="E210" s="6" t="s">
        <v>36</v>
      </c>
      <c r="F210" s="6" t="s">
        <v>37</v>
      </c>
      <c r="G210" s="7">
        <v>22050</v>
      </c>
      <c r="H210" s="7">
        <v>0</v>
      </c>
      <c r="I210" s="7">
        <v>22050</v>
      </c>
      <c r="J210" s="7">
        <f>+I210*2.87%</f>
        <v>632.83500000000004</v>
      </c>
      <c r="K210" s="7">
        <v>0</v>
      </c>
      <c r="L210" s="7">
        <f t="shared" si="7"/>
        <v>670.32</v>
      </c>
      <c r="M210" s="7">
        <v>25</v>
      </c>
      <c r="N210" s="7">
        <f t="shared" si="10"/>
        <v>1328.1550000000002</v>
      </c>
      <c r="O210" s="7">
        <f t="shared" si="11"/>
        <v>20721.845000000001</v>
      </c>
    </row>
    <row r="211" spans="1:15" ht="30" x14ac:dyDescent="0.25">
      <c r="A211" s="6">
        <v>203</v>
      </c>
      <c r="B211" s="6" t="s">
        <v>325</v>
      </c>
      <c r="C211" s="6" t="s">
        <v>324</v>
      </c>
      <c r="D211" s="6" t="s">
        <v>67</v>
      </c>
      <c r="E211" s="6" t="s">
        <v>36</v>
      </c>
      <c r="F211" s="6" t="s">
        <v>37</v>
      </c>
      <c r="G211" s="7">
        <v>26000</v>
      </c>
      <c r="H211" s="7">
        <v>0</v>
      </c>
      <c r="I211" s="7">
        <v>26000</v>
      </c>
      <c r="J211" s="7">
        <v>746.2</v>
      </c>
      <c r="K211" s="7">
        <v>0</v>
      </c>
      <c r="L211" s="7">
        <f t="shared" ref="L211:L266" si="12">+I211*3.04%</f>
        <v>790.4</v>
      </c>
      <c r="M211" s="7">
        <v>25</v>
      </c>
      <c r="N211" s="7">
        <f t="shared" si="10"/>
        <v>1561.6</v>
      </c>
      <c r="O211" s="7">
        <f t="shared" si="11"/>
        <v>24438.400000000001</v>
      </c>
    </row>
    <row r="212" spans="1:15" ht="30" x14ac:dyDescent="0.25">
      <c r="A212" s="6">
        <v>204</v>
      </c>
      <c r="B212" s="6" t="s">
        <v>326</v>
      </c>
      <c r="C212" s="6" t="s">
        <v>324</v>
      </c>
      <c r="D212" s="6" t="s">
        <v>204</v>
      </c>
      <c r="E212" s="6" t="s">
        <v>55</v>
      </c>
      <c r="F212" s="6" t="s">
        <v>29</v>
      </c>
      <c r="G212" s="7">
        <v>50000</v>
      </c>
      <c r="H212" s="7">
        <v>0</v>
      </c>
      <c r="I212" s="7">
        <v>50000</v>
      </c>
      <c r="J212" s="7">
        <v>1435</v>
      </c>
      <c r="K212" s="7">
        <v>1854</v>
      </c>
      <c r="L212" s="7">
        <v>1520</v>
      </c>
      <c r="M212" s="7">
        <v>425</v>
      </c>
      <c r="N212" s="7">
        <f t="shared" si="10"/>
        <v>5234</v>
      </c>
      <c r="O212" s="7">
        <f t="shared" si="11"/>
        <v>44766</v>
      </c>
    </row>
    <row r="213" spans="1:15" ht="30" x14ac:dyDescent="0.25">
      <c r="A213" s="6">
        <v>205</v>
      </c>
      <c r="B213" s="6" t="s">
        <v>327</v>
      </c>
      <c r="C213" s="6" t="s">
        <v>324</v>
      </c>
      <c r="D213" s="6" t="s">
        <v>204</v>
      </c>
      <c r="E213" s="6" t="s">
        <v>55</v>
      </c>
      <c r="F213" s="6" t="s">
        <v>37</v>
      </c>
      <c r="G213" s="7">
        <v>50000</v>
      </c>
      <c r="H213" s="7">
        <v>0</v>
      </c>
      <c r="I213" s="7">
        <v>50000</v>
      </c>
      <c r="J213" s="7">
        <v>1435</v>
      </c>
      <c r="K213" s="7">
        <v>1854</v>
      </c>
      <c r="L213" s="7">
        <v>1520</v>
      </c>
      <c r="M213" s="7">
        <v>685</v>
      </c>
      <c r="N213" s="7">
        <f t="shared" si="10"/>
        <v>5494</v>
      </c>
      <c r="O213" s="7">
        <f t="shared" si="11"/>
        <v>44506</v>
      </c>
    </row>
    <row r="214" spans="1:15" ht="30" x14ac:dyDescent="0.25">
      <c r="A214" s="6">
        <v>206</v>
      </c>
      <c r="B214" t="s">
        <v>1120</v>
      </c>
      <c r="C214" s="6" t="s">
        <v>324</v>
      </c>
      <c r="D214" s="6" t="s">
        <v>204</v>
      </c>
      <c r="E214" s="6" t="s">
        <v>55</v>
      </c>
      <c r="F214" s="6" t="s">
        <v>37</v>
      </c>
      <c r="G214" s="7">
        <v>35000</v>
      </c>
      <c r="H214" s="7">
        <v>0</v>
      </c>
      <c r="I214" s="7">
        <v>35000</v>
      </c>
      <c r="J214" s="7">
        <v>1004.5</v>
      </c>
      <c r="K214" s="7">
        <v>0</v>
      </c>
      <c r="L214" s="7">
        <v>1064</v>
      </c>
      <c r="M214" s="7">
        <v>25</v>
      </c>
      <c r="N214" s="7">
        <f t="shared" si="10"/>
        <v>2093.5</v>
      </c>
      <c r="O214" s="7">
        <f t="shared" si="11"/>
        <v>32906.5</v>
      </c>
    </row>
    <row r="215" spans="1:15" ht="30" x14ac:dyDescent="0.25">
      <c r="A215" s="6">
        <v>207</v>
      </c>
      <c r="B215" s="6" t="s">
        <v>328</v>
      </c>
      <c r="C215" s="6" t="s">
        <v>324</v>
      </c>
      <c r="D215" s="6" t="s">
        <v>190</v>
      </c>
      <c r="E215" s="6" t="s">
        <v>28</v>
      </c>
      <c r="F215" s="6" t="s">
        <v>37</v>
      </c>
      <c r="G215" s="7">
        <v>50000</v>
      </c>
      <c r="H215" s="7">
        <v>0</v>
      </c>
      <c r="I215" s="7">
        <v>50000</v>
      </c>
      <c r="J215" s="7">
        <v>1435</v>
      </c>
      <c r="K215" s="7">
        <v>1854</v>
      </c>
      <c r="L215" s="7">
        <f t="shared" si="12"/>
        <v>1520</v>
      </c>
      <c r="M215" s="7">
        <v>4072.27</v>
      </c>
      <c r="N215" s="7">
        <f t="shared" si="10"/>
        <v>8881.27</v>
      </c>
      <c r="O215" s="7">
        <f t="shared" si="11"/>
        <v>41118.729999999996</v>
      </c>
    </row>
    <row r="216" spans="1:15" ht="30" x14ac:dyDescent="0.25">
      <c r="A216" s="6">
        <v>208</v>
      </c>
      <c r="B216" s="6" t="s">
        <v>329</v>
      </c>
      <c r="C216" s="6" t="s">
        <v>324</v>
      </c>
      <c r="D216" s="6" t="s">
        <v>190</v>
      </c>
      <c r="E216" s="6" t="s">
        <v>55</v>
      </c>
      <c r="F216" s="6" t="s">
        <v>37</v>
      </c>
      <c r="G216" s="7">
        <v>50000</v>
      </c>
      <c r="H216" s="7">
        <v>0</v>
      </c>
      <c r="I216" s="7">
        <v>50000</v>
      </c>
      <c r="J216" s="7">
        <v>1435</v>
      </c>
      <c r="K216" s="7">
        <v>1854</v>
      </c>
      <c r="L216" s="7">
        <f t="shared" si="12"/>
        <v>1520</v>
      </c>
      <c r="M216" s="7">
        <v>425</v>
      </c>
      <c r="N216" s="7">
        <f t="shared" si="10"/>
        <v>5234</v>
      </c>
      <c r="O216" s="7">
        <f t="shared" si="11"/>
        <v>44766</v>
      </c>
    </row>
    <row r="217" spans="1:15" ht="30" x14ac:dyDescent="0.25">
      <c r="A217" s="6">
        <v>209</v>
      </c>
      <c r="B217" s="6" t="s">
        <v>330</v>
      </c>
      <c r="C217" s="6" t="s">
        <v>324</v>
      </c>
      <c r="D217" s="6" t="s">
        <v>67</v>
      </c>
      <c r="E217" s="6" t="s">
        <v>36</v>
      </c>
      <c r="F217" s="6" t="s">
        <v>37</v>
      </c>
      <c r="G217" s="7">
        <v>22050</v>
      </c>
      <c r="H217" s="7">
        <v>0</v>
      </c>
      <c r="I217" s="7">
        <v>22050</v>
      </c>
      <c r="J217" s="7">
        <v>632.84</v>
      </c>
      <c r="K217" s="7">
        <v>0</v>
      </c>
      <c r="L217" s="7">
        <f t="shared" si="12"/>
        <v>670.32</v>
      </c>
      <c r="M217" s="7">
        <v>25</v>
      </c>
      <c r="N217" s="7">
        <f t="shared" si="10"/>
        <v>1328.16</v>
      </c>
      <c r="O217" s="7">
        <f t="shared" si="11"/>
        <v>20721.84</v>
      </c>
    </row>
    <row r="218" spans="1:15" ht="30" x14ac:dyDescent="0.25">
      <c r="A218" s="6">
        <v>210</v>
      </c>
      <c r="B218" s="6" t="s">
        <v>331</v>
      </c>
      <c r="C218" s="6" t="s">
        <v>324</v>
      </c>
      <c r="D218" s="6" t="s">
        <v>41</v>
      </c>
      <c r="E218" s="6" t="s">
        <v>36</v>
      </c>
      <c r="F218" s="6" t="s">
        <v>37</v>
      </c>
      <c r="G218" s="7">
        <v>20000</v>
      </c>
      <c r="H218" s="7">
        <v>0</v>
      </c>
      <c r="I218" s="7">
        <v>20000</v>
      </c>
      <c r="J218" s="7">
        <v>574</v>
      </c>
      <c r="K218" s="7">
        <v>0</v>
      </c>
      <c r="L218" s="7">
        <f t="shared" si="12"/>
        <v>608</v>
      </c>
      <c r="M218" s="7">
        <v>5351.38</v>
      </c>
      <c r="N218" s="7">
        <f t="shared" si="10"/>
        <v>6533.38</v>
      </c>
      <c r="O218" s="7">
        <f t="shared" si="11"/>
        <v>13466.619999999999</v>
      </c>
    </row>
    <row r="219" spans="1:15" ht="30" x14ac:dyDescent="0.25">
      <c r="A219" s="6">
        <v>211</v>
      </c>
      <c r="B219" s="6" t="s">
        <v>332</v>
      </c>
      <c r="C219" s="6" t="s">
        <v>333</v>
      </c>
      <c r="D219" s="6" t="s">
        <v>190</v>
      </c>
      <c r="E219" s="6" t="s">
        <v>55</v>
      </c>
      <c r="F219" s="6" t="s">
        <v>29</v>
      </c>
      <c r="G219" s="7">
        <v>50000</v>
      </c>
      <c r="H219" s="7">
        <v>0</v>
      </c>
      <c r="I219" s="7">
        <v>50000</v>
      </c>
      <c r="J219" s="7">
        <v>1435</v>
      </c>
      <c r="K219" s="7">
        <v>1854</v>
      </c>
      <c r="L219" s="7">
        <f t="shared" si="12"/>
        <v>1520</v>
      </c>
      <c r="M219" s="7">
        <v>34213.699999999997</v>
      </c>
      <c r="N219" s="7">
        <f t="shared" si="10"/>
        <v>39022.699999999997</v>
      </c>
      <c r="O219" s="7">
        <f t="shared" si="11"/>
        <v>10977.300000000003</v>
      </c>
    </row>
    <row r="220" spans="1:15" ht="30" x14ac:dyDescent="0.25">
      <c r="A220" s="6">
        <v>212</v>
      </c>
      <c r="B220" s="6" t="s">
        <v>334</v>
      </c>
      <c r="C220" s="6" t="s">
        <v>333</v>
      </c>
      <c r="D220" s="6" t="s">
        <v>190</v>
      </c>
      <c r="E220" s="6" t="s">
        <v>55</v>
      </c>
      <c r="F220" s="6" t="s">
        <v>37</v>
      </c>
      <c r="G220" s="7">
        <v>50000</v>
      </c>
      <c r="H220" s="7">
        <v>0</v>
      </c>
      <c r="I220" s="7">
        <v>50000</v>
      </c>
      <c r="J220" s="7">
        <v>1435</v>
      </c>
      <c r="K220" s="7">
        <v>1854</v>
      </c>
      <c r="L220" s="7">
        <f t="shared" si="12"/>
        <v>1520</v>
      </c>
      <c r="M220" s="7">
        <v>24164.77</v>
      </c>
      <c r="N220" s="7">
        <f t="shared" si="10"/>
        <v>28973.77</v>
      </c>
      <c r="O220" s="7">
        <f t="shared" si="11"/>
        <v>21026.23</v>
      </c>
    </row>
    <row r="221" spans="1:15" ht="30" x14ac:dyDescent="0.25">
      <c r="A221" s="6">
        <v>213</v>
      </c>
      <c r="B221" s="6" t="s">
        <v>335</v>
      </c>
      <c r="C221" s="6" t="s">
        <v>333</v>
      </c>
      <c r="D221" s="6" t="s">
        <v>67</v>
      </c>
      <c r="E221" s="6" t="s">
        <v>55</v>
      </c>
      <c r="F221" s="6" t="s">
        <v>37</v>
      </c>
      <c r="G221" s="7">
        <v>22050</v>
      </c>
      <c r="H221" s="7">
        <v>0</v>
      </c>
      <c r="I221" s="7">
        <v>22050</v>
      </c>
      <c r="J221" s="7">
        <v>632.84</v>
      </c>
      <c r="K221" s="7">
        <v>0</v>
      </c>
      <c r="L221" s="7">
        <f t="shared" si="12"/>
        <v>670.32</v>
      </c>
      <c r="M221" s="7">
        <v>25</v>
      </c>
      <c r="N221" s="7">
        <f t="shared" si="10"/>
        <v>1328.16</v>
      </c>
      <c r="O221" s="7">
        <f t="shared" si="11"/>
        <v>20721.84</v>
      </c>
    </row>
    <row r="222" spans="1:15" ht="30" x14ac:dyDescent="0.25">
      <c r="A222" s="6">
        <v>214</v>
      </c>
      <c r="B222" t="s">
        <v>336</v>
      </c>
      <c r="C222" s="1" t="s">
        <v>337</v>
      </c>
      <c r="D222" t="s">
        <v>338</v>
      </c>
      <c r="E222" s="6" t="s">
        <v>55</v>
      </c>
      <c r="F222" s="6" t="s">
        <v>29</v>
      </c>
      <c r="G222" s="7">
        <v>50000</v>
      </c>
      <c r="H222" s="7">
        <v>0</v>
      </c>
      <c r="I222" s="7">
        <v>50000</v>
      </c>
      <c r="J222" s="7">
        <v>1435</v>
      </c>
      <c r="K222" s="7">
        <v>1854</v>
      </c>
      <c r="L222" s="7">
        <v>1520</v>
      </c>
      <c r="M222" s="7">
        <v>25</v>
      </c>
      <c r="N222" s="7">
        <f t="shared" si="10"/>
        <v>4834</v>
      </c>
      <c r="O222" s="7">
        <f t="shared" si="11"/>
        <v>45166</v>
      </c>
    </row>
    <row r="223" spans="1:15" ht="30" x14ac:dyDescent="0.25">
      <c r="A223" s="6">
        <v>215</v>
      </c>
      <c r="B223" t="s">
        <v>339</v>
      </c>
      <c r="C223" s="1" t="s">
        <v>337</v>
      </c>
      <c r="D223" t="s">
        <v>263</v>
      </c>
      <c r="E223" s="6" t="s">
        <v>36</v>
      </c>
      <c r="F223" s="6" t="s">
        <v>29</v>
      </c>
      <c r="G223" s="7">
        <v>15000</v>
      </c>
      <c r="H223" s="7">
        <v>0</v>
      </c>
      <c r="I223" s="7">
        <v>15000</v>
      </c>
      <c r="J223" s="7">
        <v>430.5</v>
      </c>
      <c r="K223" s="7">
        <v>0</v>
      </c>
      <c r="L223" s="7">
        <v>456</v>
      </c>
      <c r="M223" s="7">
        <v>25</v>
      </c>
      <c r="N223" s="7">
        <f t="shared" si="10"/>
        <v>911.5</v>
      </c>
      <c r="O223" s="7">
        <f t="shared" si="11"/>
        <v>14088.5</v>
      </c>
    </row>
    <row r="224" spans="1:15" ht="30" x14ac:dyDescent="0.25">
      <c r="A224" s="6">
        <v>216</v>
      </c>
      <c r="B224" t="s">
        <v>340</v>
      </c>
      <c r="C224" s="1" t="s">
        <v>337</v>
      </c>
      <c r="D224" t="s">
        <v>120</v>
      </c>
      <c r="E224" s="6" t="s">
        <v>36</v>
      </c>
      <c r="F224" s="6" t="s">
        <v>37</v>
      </c>
      <c r="G224" s="7">
        <v>11000</v>
      </c>
      <c r="H224" s="7">
        <v>0</v>
      </c>
      <c r="I224" s="7">
        <v>11000</v>
      </c>
      <c r="J224" s="7">
        <v>315.7</v>
      </c>
      <c r="K224" s="7">
        <v>0</v>
      </c>
      <c r="L224" s="7">
        <v>334.4</v>
      </c>
      <c r="M224" s="7">
        <v>25</v>
      </c>
      <c r="N224" s="7">
        <f t="shared" si="10"/>
        <v>675.09999999999991</v>
      </c>
      <c r="O224" s="7">
        <f t="shared" si="11"/>
        <v>10324.9</v>
      </c>
    </row>
    <row r="225" spans="1:15" ht="30" x14ac:dyDescent="0.25">
      <c r="A225" s="6">
        <v>217</v>
      </c>
      <c r="B225" s="6" t="s">
        <v>341</v>
      </c>
      <c r="C225" s="6" t="s">
        <v>342</v>
      </c>
      <c r="D225" s="6" t="s">
        <v>67</v>
      </c>
      <c r="E225" s="6" t="s">
        <v>55</v>
      </c>
      <c r="F225" s="6" t="s">
        <v>37</v>
      </c>
      <c r="G225" s="7">
        <v>26250</v>
      </c>
      <c r="H225" s="7">
        <v>0</v>
      </c>
      <c r="I225" s="7">
        <v>26250</v>
      </c>
      <c r="J225" s="7">
        <v>753.38</v>
      </c>
      <c r="K225" s="7">
        <v>0</v>
      </c>
      <c r="L225" s="7">
        <f t="shared" si="12"/>
        <v>798</v>
      </c>
      <c r="M225" s="7">
        <v>2135.8000000000002</v>
      </c>
      <c r="N225" s="7">
        <f t="shared" si="10"/>
        <v>3687.1800000000003</v>
      </c>
      <c r="O225" s="7">
        <f t="shared" si="11"/>
        <v>22562.82</v>
      </c>
    </row>
    <row r="226" spans="1:15" s="8" customFormat="1" ht="24.75" customHeight="1" x14ac:dyDescent="0.25">
      <c r="A226" s="6">
        <v>218</v>
      </c>
      <c r="B226" s="6" t="s">
        <v>343</v>
      </c>
      <c r="C226" s="6" t="s">
        <v>344</v>
      </c>
      <c r="D226" s="6" t="s">
        <v>345</v>
      </c>
      <c r="E226" s="6" t="s">
        <v>55</v>
      </c>
      <c r="F226" s="6" t="s">
        <v>29</v>
      </c>
      <c r="G226" s="7">
        <v>60000</v>
      </c>
      <c r="H226" s="7">
        <v>0</v>
      </c>
      <c r="I226" s="7">
        <v>60000</v>
      </c>
      <c r="J226" s="7">
        <v>1722</v>
      </c>
      <c r="K226" s="7">
        <v>3486.68</v>
      </c>
      <c r="L226" s="7">
        <f t="shared" si="12"/>
        <v>1824</v>
      </c>
      <c r="M226" s="7">
        <v>525</v>
      </c>
      <c r="N226" s="7">
        <f t="shared" si="10"/>
        <v>7557.68</v>
      </c>
      <c r="O226" s="7">
        <f t="shared" si="11"/>
        <v>52442.32</v>
      </c>
    </row>
    <row r="227" spans="1:15" ht="15" x14ac:dyDescent="0.25">
      <c r="A227" s="6">
        <v>219</v>
      </c>
      <c r="B227" s="6" t="s">
        <v>346</v>
      </c>
      <c r="C227" s="6" t="s">
        <v>344</v>
      </c>
      <c r="D227" s="6" t="s">
        <v>67</v>
      </c>
      <c r="E227" s="6" t="s">
        <v>36</v>
      </c>
      <c r="F227" s="6" t="s">
        <v>37</v>
      </c>
      <c r="G227" s="7">
        <v>22050</v>
      </c>
      <c r="H227" s="7">
        <v>0</v>
      </c>
      <c r="I227" s="7">
        <v>22050</v>
      </c>
      <c r="J227" s="7">
        <v>632.84</v>
      </c>
      <c r="K227" s="7">
        <v>0</v>
      </c>
      <c r="L227" s="7">
        <f t="shared" si="12"/>
        <v>670.32</v>
      </c>
      <c r="M227" s="7">
        <v>125</v>
      </c>
      <c r="N227" s="7">
        <f t="shared" si="10"/>
        <v>1428.16</v>
      </c>
      <c r="O227" s="7">
        <f t="shared" si="11"/>
        <v>20621.84</v>
      </c>
    </row>
    <row r="228" spans="1:15" ht="15" x14ac:dyDescent="0.25">
      <c r="A228" s="6">
        <v>220</v>
      </c>
      <c r="B228" t="s">
        <v>347</v>
      </c>
      <c r="C228" s="6" t="s">
        <v>344</v>
      </c>
      <c r="D228" t="s">
        <v>47</v>
      </c>
      <c r="E228" s="6" t="s">
        <v>36</v>
      </c>
      <c r="F228" s="6" t="s">
        <v>29</v>
      </c>
      <c r="G228" s="7">
        <v>15000</v>
      </c>
      <c r="H228" s="7">
        <v>0</v>
      </c>
      <c r="I228" s="7">
        <v>15000</v>
      </c>
      <c r="J228" s="7">
        <v>430.5</v>
      </c>
      <c r="K228" s="7">
        <v>0</v>
      </c>
      <c r="L228" s="7">
        <v>456</v>
      </c>
      <c r="M228" s="7">
        <v>25</v>
      </c>
      <c r="N228" s="7">
        <f t="shared" si="10"/>
        <v>911.5</v>
      </c>
      <c r="O228" s="7">
        <f t="shared" si="11"/>
        <v>14088.5</v>
      </c>
    </row>
    <row r="229" spans="1:15" ht="15" x14ac:dyDescent="0.25">
      <c r="A229" s="6">
        <v>221</v>
      </c>
      <c r="B229" t="s">
        <v>348</v>
      </c>
      <c r="C229" s="6" t="s">
        <v>344</v>
      </c>
      <c r="D229" t="s">
        <v>47</v>
      </c>
      <c r="E229" s="6" t="s">
        <v>36</v>
      </c>
      <c r="F229" s="6" t="s">
        <v>29</v>
      </c>
      <c r="G229" s="7">
        <v>15000</v>
      </c>
      <c r="H229" s="7">
        <v>0</v>
      </c>
      <c r="I229" s="7">
        <v>15000</v>
      </c>
      <c r="J229" s="7">
        <v>430.5</v>
      </c>
      <c r="K229" s="7">
        <v>0</v>
      </c>
      <c r="L229" s="7">
        <v>456</v>
      </c>
      <c r="M229" s="7">
        <v>25</v>
      </c>
      <c r="N229" s="7">
        <f t="shared" si="10"/>
        <v>911.5</v>
      </c>
      <c r="O229" s="7">
        <f t="shared" si="11"/>
        <v>14088.5</v>
      </c>
    </row>
    <row r="230" spans="1:15" ht="28.5" customHeight="1" x14ac:dyDescent="0.25">
      <c r="A230" s="6">
        <v>222</v>
      </c>
      <c r="B230" s="6" t="s">
        <v>349</v>
      </c>
      <c r="C230" s="6" t="s">
        <v>350</v>
      </c>
      <c r="D230" s="6" t="s">
        <v>190</v>
      </c>
      <c r="E230" s="6" t="s">
        <v>28</v>
      </c>
      <c r="F230" s="6" t="s">
        <v>37</v>
      </c>
      <c r="G230" s="7">
        <v>50000</v>
      </c>
      <c r="H230" s="7">
        <v>0</v>
      </c>
      <c r="I230" s="7">
        <v>50000</v>
      </c>
      <c r="J230" s="7">
        <v>1435</v>
      </c>
      <c r="K230" s="7">
        <v>1339.36</v>
      </c>
      <c r="L230" s="7">
        <f t="shared" si="12"/>
        <v>1520</v>
      </c>
      <c r="M230" s="7">
        <v>11789.6</v>
      </c>
      <c r="N230" s="7">
        <f t="shared" si="10"/>
        <v>16083.96</v>
      </c>
      <c r="O230" s="7">
        <f t="shared" si="11"/>
        <v>33916.04</v>
      </c>
    </row>
    <row r="231" spans="1:15" s="8" customFormat="1" ht="24.75" customHeight="1" x14ac:dyDescent="0.25">
      <c r="A231" s="6">
        <v>223</v>
      </c>
      <c r="B231" s="6" t="s">
        <v>351</v>
      </c>
      <c r="C231" s="6" t="s">
        <v>352</v>
      </c>
      <c r="D231" s="6" t="s">
        <v>305</v>
      </c>
      <c r="E231" s="6" t="s">
        <v>28</v>
      </c>
      <c r="F231" s="6" t="s">
        <v>29</v>
      </c>
      <c r="G231" s="7">
        <v>60000</v>
      </c>
      <c r="H231" s="7">
        <v>0</v>
      </c>
      <c r="I231" s="7">
        <v>60000</v>
      </c>
      <c r="J231" s="7">
        <v>1722</v>
      </c>
      <c r="K231" s="7">
        <v>3486.68</v>
      </c>
      <c r="L231" s="7">
        <f t="shared" si="12"/>
        <v>1824</v>
      </c>
      <c r="M231" s="7">
        <v>2195</v>
      </c>
      <c r="N231" s="7">
        <f t="shared" si="10"/>
        <v>9227.68</v>
      </c>
      <c r="O231" s="7">
        <f t="shared" si="11"/>
        <v>50772.32</v>
      </c>
    </row>
    <row r="232" spans="1:15" ht="24.75" customHeight="1" x14ac:dyDescent="0.25">
      <c r="A232" s="6">
        <v>224</v>
      </c>
      <c r="B232" s="6" t="s">
        <v>353</v>
      </c>
      <c r="C232" s="6" t="s">
        <v>352</v>
      </c>
      <c r="D232" s="6" t="s">
        <v>320</v>
      </c>
      <c r="E232" s="6" t="s">
        <v>28</v>
      </c>
      <c r="F232" s="6" t="s">
        <v>37</v>
      </c>
      <c r="G232" s="7">
        <v>30000</v>
      </c>
      <c r="H232" s="7">
        <v>0</v>
      </c>
      <c r="I232" s="7">
        <v>30000</v>
      </c>
      <c r="J232" s="7">
        <v>861</v>
      </c>
      <c r="K232" s="7">
        <v>0</v>
      </c>
      <c r="L232" s="7">
        <f t="shared" si="12"/>
        <v>912</v>
      </c>
      <c r="M232" s="7">
        <v>25</v>
      </c>
      <c r="N232" s="7">
        <f t="shared" si="10"/>
        <v>1798</v>
      </c>
      <c r="O232" s="7">
        <f t="shared" si="11"/>
        <v>28202</v>
      </c>
    </row>
    <row r="233" spans="1:15" ht="24.75" customHeight="1" x14ac:dyDescent="0.25">
      <c r="A233" s="6">
        <v>225</v>
      </c>
      <c r="B233" s="6" t="s">
        <v>354</v>
      </c>
      <c r="C233" s="6" t="s">
        <v>352</v>
      </c>
      <c r="D233" s="6" t="s">
        <v>181</v>
      </c>
      <c r="E233" s="6" t="s">
        <v>36</v>
      </c>
      <c r="F233" s="6" t="s">
        <v>29</v>
      </c>
      <c r="G233" s="7">
        <v>22050</v>
      </c>
      <c r="H233" s="7">
        <v>0</v>
      </c>
      <c r="I233" s="7">
        <v>22050</v>
      </c>
      <c r="J233" s="7">
        <v>632.84</v>
      </c>
      <c r="K233" s="7">
        <v>0</v>
      </c>
      <c r="L233" s="7">
        <f t="shared" si="12"/>
        <v>670.32</v>
      </c>
      <c r="M233" s="7">
        <v>8281.17</v>
      </c>
      <c r="N233" s="7">
        <f t="shared" si="10"/>
        <v>9584.33</v>
      </c>
      <c r="O233" s="7">
        <f t="shared" si="11"/>
        <v>12465.67</v>
      </c>
    </row>
    <row r="234" spans="1:15" ht="24.75" customHeight="1" x14ac:dyDescent="0.25">
      <c r="A234" s="6">
        <v>226</v>
      </c>
      <c r="B234" s="6" t="s">
        <v>355</v>
      </c>
      <c r="C234" s="6" t="s">
        <v>356</v>
      </c>
      <c r="D234" s="6" t="s">
        <v>233</v>
      </c>
      <c r="E234" s="6" t="s">
        <v>28</v>
      </c>
      <c r="F234" s="6" t="s">
        <v>29</v>
      </c>
      <c r="G234" s="7">
        <v>50000</v>
      </c>
      <c r="H234" s="7">
        <v>0</v>
      </c>
      <c r="I234" s="7">
        <v>50000</v>
      </c>
      <c r="J234" s="7">
        <v>1435</v>
      </c>
      <c r="K234" s="7">
        <v>1854</v>
      </c>
      <c r="L234" s="7">
        <f t="shared" si="12"/>
        <v>1520</v>
      </c>
      <c r="M234" s="7">
        <v>1684</v>
      </c>
      <c r="N234" s="7">
        <f t="shared" si="10"/>
        <v>6493</v>
      </c>
      <c r="O234" s="7">
        <f t="shared" si="11"/>
        <v>43507</v>
      </c>
    </row>
    <row r="235" spans="1:15" s="8" customFormat="1" ht="30" x14ac:dyDescent="0.25">
      <c r="A235" s="6">
        <v>227</v>
      </c>
      <c r="B235" s="6" t="s">
        <v>357</v>
      </c>
      <c r="C235" s="6" t="s">
        <v>358</v>
      </c>
      <c r="D235" s="6" t="s">
        <v>70</v>
      </c>
      <c r="E235" s="6" t="s">
        <v>55</v>
      </c>
      <c r="F235" s="6" t="s">
        <v>37</v>
      </c>
      <c r="G235" s="7">
        <v>60000</v>
      </c>
      <c r="H235" s="7">
        <v>0</v>
      </c>
      <c r="I235" s="7">
        <v>60000</v>
      </c>
      <c r="J235" s="7">
        <v>1722</v>
      </c>
      <c r="K235" s="7">
        <v>3486.68</v>
      </c>
      <c r="L235" s="7">
        <f t="shared" si="12"/>
        <v>1824</v>
      </c>
      <c r="M235" s="7">
        <v>425</v>
      </c>
      <c r="N235" s="7">
        <f t="shared" si="10"/>
        <v>7457.68</v>
      </c>
      <c r="O235" s="7">
        <f t="shared" si="11"/>
        <v>52542.32</v>
      </c>
    </row>
    <row r="236" spans="1:15" ht="30" x14ac:dyDescent="0.25">
      <c r="A236" s="6">
        <v>228</v>
      </c>
      <c r="B236" s="6" t="s">
        <v>359</v>
      </c>
      <c r="C236" s="6" t="s">
        <v>358</v>
      </c>
      <c r="D236" s="6" t="s">
        <v>190</v>
      </c>
      <c r="E236" s="6" t="s">
        <v>55</v>
      </c>
      <c r="F236" s="6" t="s">
        <v>29</v>
      </c>
      <c r="G236" s="7">
        <v>50000</v>
      </c>
      <c r="H236" s="7">
        <v>0</v>
      </c>
      <c r="I236" s="7">
        <v>50000</v>
      </c>
      <c r="J236" s="7">
        <v>1435</v>
      </c>
      <c r="K236" s="7">
        <v>1854</v>
      </c>
      <c r="L236" s="7">
        <f t="shared" si="12"/>
        <v>1520</v>
      </c>
      <c r="M236" s="7">
        <v>425</v>
      </c>
      <c r="N236" s="7">
        <f t="shared" si="10"/>
        <v>5234</v>
      </c>
      <c r="O236" s="7">
        <f t="shared" si="11"/>
        <v>44766</v>
      </c>
    </row>
    <row r="237" spans="1:15" ht="30" x14ac:dyDescent="0.25">
      <c r="A237" s="6">
        <v>229</v>
      </c>
      <c r="B237" s="6" t="s">
        <v>360</v>
      </c>
      <c r="C237" s="6" t="s">
        <v>358</v>
      </c>
      <c r="D237" s="6" t="s">
        <v>120</v>
      </c>
      <c r="E237" s="6" t="s">
        <v>36</v>
      </c>
      <c r="F237" s="6" t="s">
        <v>37</v>
      </c>
      <c r="G237" s="7">
        <v>15000</v>
      </c>
      <c r="H237" s="7">
        <v>0</v>
      </c>
      <c r="I237" s="7">
        <v>15000</v>
      </c>
      <c r="J237" s="7">
        <v>430.5</v>
      </c>
      <c r="K237" s="7">
        <v>0</v>
      </c>
      <c r="L237" s="7">
        <v>456</v>
      </c>
      <c r="M237" s="7">
        <v>25</v>
      </c>
      <c r="N237" s="7">
        <f t="shared" si="10"/>
        <v>911.5</v>
      </c>
      <c r="O237" s="7">
        <f t="shared" si="11"/>
        <v>14088.5</v>
      </c>
    </row>
    <row r="238" spans="1:15" ht="30" x14ac:dyDescent="0.25">
      <c r="A238" s="6">
        <v>230</v>
      </c>
      <c r="B238" s="6" t="s">
        <v>361</v>
      </c>
      <c r="C238" s="6" t="s">
        <v>358</v>
      </c>
      <c r="D238" s="6" t="s">
        <v>127</v>
      </c>
      <c r="E238" s="6" t="s">
        <v>36</v>
      </c>
      <c r="F238" s="6" t="s">
        <v>29</v>
      </c>
      <c r="G238" s="7">
        <v>11000</v>
      </c>
      <c r="H238" s="7">
        <v>0</v>
      </c>
      <c r="I238" s="7">
        <v>11000</v>
      </c>
      <c r="J238" s="7">
        <v>315.7</v>
      </c>
      <c r="K238" s="7">
        <v>0</v>
      </c>
      <c r="L238" s="7">
        <f t="shared" si="12"/>
        <v>334.4</v>
      </c>
      <c r="M238" s="7">
        <v>25</v>
      </c>
      <c r="N238" s="7">
        <f t="shared" si="10"/>
        <v>675.09999999999991</v>
      </c>
      <c r="O238" s="7">
        <f t="shared" si="11"/>
        <v>10324.9</v>
      </c>
    </row>
    <row r="239" spans="1:15" ht="30" x14ac:dyDescent="0.25">
      <c r="A239" s="6">
        <v>231</v>
      </c>
      <c r="B239" t="s">
        <v>1400</v>
      </c>
      <c r="C239" s="6" t="s">
        <v>358</v>
      </c>
      <c r="D239" s="6" t="s">
        <v>1399</v>
      </c>
      <c r="E239" s="6" t="s">
        <v>36</v>
      </c>
      <c r="F239" s="6" t="s">
        <v>29</v>
      </c>
      <c r="G239" s="7">
        <v>15000</v>
      </c>
      <c r="H239" s="7">
        <v>0</v>
      </c>
      <c r="I239" s="7">
        <v>15000</v>
      </c>
      <c r="J239" s="7">
        <v>430.5</v>
      </c>
      <c r="K239" s="7">
        <v>0</v>
      </c>
      <c r="L239" s="7">
        <v>456</v>
      </c>
      <c r="M239" s="7">
        <v>25</v>
      </c>
      <c r="N239" s="7">
        <f t="shared" si="10"/>
        <v>911.5</v>
      </c>
      <c r="O239" s="7">
        <f t="shared" si="11"/>
        <v>14088.5</v>
      </c>
    </row>
    <row r="240" spans="1:15" ht="30" x14ac:dyDescent="0.25">
      <c r="A240" s="6">
        <v>232</v>
      </c>
      <c r="B240" s="6" t="s">
        <v>362</v>
      </c>
      <c r="C240" s="6" t="s">
        <v>358</v>
      </c>
      <c r="D240" s="6" t="s">
        <v>47</v>
      </c>
      <c r="E240" s="6" t="s">
        <v>36</v>
      </c>
      <c r="F240" s="6" t="s">
        <v>29</v>
      </c>
      <c r="G240" s="7">
        <v>11000</v>
      </c>
      <c r="H240" s="7">
        <v>0</v>
      </c>
      <c r="I240" s="7">
        <v>11000</v>
      </c>
      <c r="J240" s="7">
        <v>315.7</v>
      </c>
      <c r="K240" s="7">
        <v>0</v>
      </c>
      <c r="L240" s="7">
        <f t="shared" si="12"/>
        <v>334.4</v>
      </c>
      <c r="M240" s="7">
        <v>25</v>
      </c>
      <c r="N240" s="7">
        <f t="shared" si="10"/>
        <v>675.09999999999991</v>
      </c>
      <c r="O240" s="7">
        <f t="shared" si="11"/>
        <v>10324.9</v>
      </c>
    </row>
    <row r="241" spans="1:15" ht="15" x14ac:dyDescent="0.25">
      <c r="A241" s="6">
        <v>233</v>
      </c>
      <c r="B241" s="6" t="s">
        <v>363</v>
      </c>
      <c r="C241" s="6" t="s">
        <v>364</v>
      </c>
      <c r="D241" s="6" t="s">
        <v>190</v>
      </c>
      <c r="E241" s="6" t="s">
        <v>55</v>
      </c>
      <c r="F241" s="6" t="s">
        <v>37</v>
      </c>
      <c r="G241" s="7">
        <v>50000</v>
      </c>
      <c r="H241" s="7">
        <v>0</v>
      </c>
      <c r="I241" s="7">
        <v>50000</v>
      </c>
      <c r="J241" s="7">
        <v>1435</v>
      </c>
      <c r="K241" s="7">
        <v>1596.68</v>
      </c>
      <c r="L241" s="7">
        <f t="shared" si="12"/>
        <v>1520</v>
      </c>
      <c r="M241" s="7">
        <v>2140.46</v>
      </c>
      <c r="N241" s="7">
        <f t="shared" si="10"/>
        <v>6692.14</v>
      </c>
      <c r="O241" s="7">
        <f t="shared" si="11"/>
        <v>43307.86</v>
      </c>
    </row>
    <row r="242" spans="1:15" ht="15" x14ac:dyDescent="0.25">
      <c r="A242" s="6">
        <v>234</v>
      </c>
      <c r="B242" s="6" t="s">
        <v>365</v>
      </c>
      <c r="C242" s="6" t="s">
        <v>364</v>
      </c>
      <c r="D242" s="6" t="s">
        <v>190</v>
      </c>
      <c r="E242" s="6" t="s">
        <v>28</v>
      </c>
      <c r="F242" s="6" t="s">
        <v>37</v>
      </c>
      <c r="G242" s="7">
        <v>50000</v>
      </c>
      <c r="H242" s="7">
        <v>0</v>
      </c>
      <c r="I242" s="7">
        <v>50000</v>
      </c>
      <c r="J242" s="7">
        <v>1435</v>
      </c>
      <c r="K242" s="7">
        <v>1596.68</v>
      </c>
      <c r="L242" s="7">
        <f t="shared" si="12"/>
        <v>1520</v>
      </c>
      <c r="M242" s="7">
        <v>2140.46</v>
      </c>
      <c r="N242" s="7">
        <f t="shared" si="10"/>
        <v>6692.14</v>
      </c>
      <c r="O242" s="7">
        <f t="shared" si="11"/>
        <v>43307.86</v>
      </c>
    </row>
    <row r="243" spans="1:15" ht="15" x14ac:dyDescent="0.25">
      <c r="A243" s="6">
        <v>235</v>
      </c>
      <c r="B243" s="6" t="s">
        <v>366</v>
      </c>
      <c r="C243" s="6" t="s">
        <v>367</v>
      </c>
      <c r="D243" s="6" t="s">
        <v>82</v>
      </c>
      <c r="E243" s="6" t="s">
        <v>36</v>
      </c>
      <c r="F243" s="6" t="s">
        <v>37</v>
      </c>
      <c r="G243" s="7">
        <v>22050</v>
      </c>
      <c r="H243" s="7">
        <v>0</v>
      </c>
      <c r="I243" s="7">
        <v>22050</v>
      </c>
      <c r="J243" s="7">
        <v>632.84</v>
      </c>
      <c r="K243" s="7">
        <v>0</v>
      </c>
      <c r="L243" s="7">
        <f t="shared" si="12"/>
        <v>670.32</v>
      </c>
      <c r="M243" s="7">
        <v>25</v>
      </c>
      <c r="N243" s="7">
        <f t="shared" si="10"/>
        <v>1328.16</v>
      </c>
      <c r="O243" s="7">
        <f t="shared" si="11"/>
        <v>20721.84</v>
      </c>
    </row>
    <row r="244" spans="1:15" ht="15" x14ac:dyDescent="0.25">
      <c r="A244" s="6">
        <v>236</v>
      </c>
      <c r="B244" s="6" t="s">
        <v>368</v>
      </c>
      <c r="C244" s="6" t="s">
        <v>367</v>
      </c>
      <c r="D244" s="6" t="s">
        <v>190</v>
      </c>
      <c r="E244" s="6" t="s">
        <v>55</v>
      </c>
      <c r="F244" s="6" t="s">
        <v>37</v>
      </c>
      <c r="G244" s="7">
        <v>50000</v>
      </c>
      <c r="H244" s="7">
        <v>0</v>
      </c>
      <c r="I244" s="7">
        <v>50000</v>
      </c>
      <c r="J244" s="7">
        <v>1435</v>
      </c>
      <c r="K244" s="7">
        <v>1854</v>
      </c>
      <c r="L244" s="7">
        <f t="shared" si="12"/>
        <v>1520</v>
      </c>
      <c r="M244" s="7">
        <v>1073.5</v>
      </c>
      <c r="N244" s="7">
        <f t="shared" si="10"/>
        <v>5882.5</v>
      </c>
      <c r="O244" s="7">
        <f t="shared" si="11"/>
        <v>44117.5</v>
      </c>
    </row>
    <row r="245" spans="1:15" ht="15" x14ac:dyDescent="0.25">
      <c r="A245" s="6">
        <v>237</v>
      </c>
      <c r="B245" s="6" t="s">
        <v>369</v>
      </c>
      <c r="C245" s="6" t="s">
        <v>370</v>
      </c>
      <c r="D245" s="6" t="s">
        <v>266</v>
      </c>
      <c r="E245" s="6" t="s">
        <v>36</v>
      </c>
      <c r="F245" s="6" t="s">
        <v>29</v>
      </c>
      <c r="G245" s="7">
        <v>11000</v>
      </c>
      <c r="H245" s="7">
        <v>0</v>
      </c>
      <c r="I245" s="7">
        <v>11000</v>
      </c>
      <c r="J245" s="7">
        <v>315.7</v>
      </c>
      <c r="K245" s="7">
        <v>0</v>
      </c>
      <c r="L245" s="7">
        <f t="shared" si="12"/>
        <v>334.4</v>
      </c>
      <c r="M245" s="7">
        <v>25</v>
      </c>
      <c r="N245" s="7">
        <f t="shared" si="10"/>
        <v>675.09999999999991</v>
      </c>
      <c r="O245" s="7">
        <f t="shared" si="11"/>
        <v>10324.9</v>
      </c>
    </row>
    <row r="246" spans="1:15" ht="24.75" customHeight="1" x14ac:dyDescent="0.25">
      <c r="A246" s="6">
        <v>238</v>
      </c>
      <c r="B246" s="6" t="s">
        <v>371</v>
      </c>
      <c r="C246" s="6" t="s">
        <v>372</v>
      </c>
      <c r="D246" s="6" t="s">
        <v>67</v>
      </c>
      <c r="E246" s="6" t="s">
        <v>36</v>
      </c>
      <c r="F246" s="6" t="s">
        <v>37</v>
      </c>
      <c r="G246" s="7">
        <v>32000</v>
      </c>
      <c r="H246" s="7">
        <v>0</v>
      </c>
      <c r="I246" s="7">
        <v>32000</v>
      </c>
      <c r="J246" s="7">
        <v>918.4</v>
      </c>
      <c r="K246" s="7">
        <v>0</v>
      </c>
      <c r="L246" s="7">
        <v>972.8</v>
      </c>
      <c r="M246" s="7">
        <v>1740.46</v>
      </c>
      <c r="N246" s="7">
        <f t="shared" si="10"/>
        <v>3631.66</v>
      </c>
      <c r="O246" s="7">
        <f t="shared" si="11"/>
        <v>28368.34</v>
      </c>
    </row>
    <row r="247" spans="1:15" ht="24.75" customHeight="1" x14ac:dyDescent="0.25">
      <c r="A247" s="6">
        <v>239</v>
      </c>
      <c r="B247" s="6" t="s">
        <v>373</v>
      </c>
      <c r="C247" s="6" t="s">
        <v>374</v>
      </c>
      <c r="D247" s="6" t="s">
        <v>233</v>
      </c>
      <c r="E247" s="6" t="s">
        <v>55</v>
      </c>
      <c r="F247" s="6" t="s">
        <v>29</v>
      </c>
      <c r="G247" s="7">
        <v>50000</v>
      </c>
      <c r="H247" s="7">
        <v>0</v>
      </c>
      <c r="I247" s="7">
        <v>50000</v>
      </c>
      <c r="J247" s="7">
        <v>1435</v>
      </c>
      <c r="K247" s="7">
        <v>1854</v>
      </c>
      <c r="L247" s="7">
        <f t="shared" si="12"/>
        <v>1520</v>
      </c>
      <c r="M247" s="7">
        <v>3530</v>
      </c>
      <c r="N247" s="7">
        <f t="shared" si="10"/>
        <v>8339</v>
      </c>
      <c r="O247" s="7">
        <f t="shared" si="11"/>
        <v>41661</v>
      </c>
    </row>
    <row r="248" spans="1:15" ht="24.75" customHeight="1" x14ac:dyDescent="0.25">
      <c r="A248" s="6">
        <v>240</v>
      </c>
      <c r="B248" s="6" t="s">
        <v>375</v>
      </c>
      <c r="C248" s="6" t="s">
        <v>374</v>
      </c>
      <c r="D248" s="6" t="s">
        <v>338</v>
      </c>
      <c r="E248" s="6" t="s">
        <v>55</v>
      </c>
      <c r="F248" s="6" t="s">
        <v>29</v>
      </c>
      <c r="G248" s="7">
        <v>50000</v>
      </c>
      <c r="H248" s="7">
        <v>0</v>
      </c>
      <c r="I248" s="7">
        <v>50000</v>
      </c>
      <c r="J248" s="7">
        <v>1435</v>
      </c>
      <c r="K248" s="7">
        <v>1854</v>
      </c>
      <c r="L248" s="7">
        <f t="shared" si="12"/>
        <v>1520</v>
      </c>
      <c r="M248" s="7">
        <v>425</v>
      </c>
      <c r="N248" s="7">
        <f t="shared" si="10"/>
        <v>5234</v>
      </c>
      <c r="O248" s="7">
        <f t="shared" si="11"/>
        <v>44766</v>
      </c>
    </row>
    <row r="249" spans="1:15" ht="24.75" customHeight="1" x14ac:dyDescent="0.25">
      <c r="A249" s="6">
        <v>241</v>
      </c>
      <c r="B249" s="6" t="s">
        <v>376</v>
      </c>
      <c r="C249" s="6" t="s">
        <v>374</v>
      </c>
      <c r="D249" s="6" t="s">
        <v>190</v>
      </c>
      <c r="E249" s="6" t="s">
        <v>55</v>
      </c>
      <c r="F249" s="6" t="s">
        <v>37</v>
      </c>
      <c r="G249" s="7">
        <v>50000</v>
      </c>
      <c r="H249" s="7">
        <v>0</v>
      </c>
      <c r="I249" s="7">
        <v>50000</v>
      </c>
      <c r="J249" s="7">
        <v>1435</v>
      </c>
      <c r="K249" s="7">
        <v>1854</v>
      </c>
      <c r="L249" s="7">
        <f t="shared" si="12"/>
        <v>1520</v>
      </c>
      <c r="M249" s="7">
        <v>1657.3</v>
      </c>
      <c r="N249" s="7">
        <f t="shared" si="10"/>
        <v>6466.3</v>
      </c>
      <c r="O249" s="7">
        <f t="shared" si="11"/>
        <v>43533.7</v>
      </c>
    </row>
    <row r="250" spans="1:15" ht="24.75" customHeight="1" x14ac:dyDescent="0.25">
      <c r="A250" s="6">
        <v>242</v>
      </c>
      <c r="B250" s="10" t="s">
        <v>377</v>
      </c>
      <c r="C250" s="6" t="s">
        <v>374</v>
      </c>
      <c r="D250" s="6" t="s">
        <v>47</v>
      </c>
      <c r="E250" s="6" t="s">
        <v>36</v>
      </c>
      <c r="F250" s="6" t="s">
        <v>29</v>
      </c>
      <c r="G250" s="7">
        <v>15000</v>
      </c>
      <c r="H250" s="7">
        <v>0</v>
      </c>
      <c r="I250" s="7">
        <v>15000</v>
      </c>
      <c r="J250" s="7">
        <v>430.5</v>
      </c>
      <c r="K250" s="7">
        <v>0</v>
      </c>
      <c r="L250" s="7">
        <v>456</v>
      </c>
      <c r="M250" s="7">
        <v>25</v>
      </c>
      <c r="N250" s="7">
        <f t="shared" si="10"/>
        <v>911.5</v>
      </c>
      <c r="O250" s="7">
        <f t="shared" si="11"/>
        <v>14088.5</v>
      </c>
    </row>
    <row r="251" spans="1:15" ht="24.75" customHeight="1" x14ac:dyDescent="0.25">
      <c r="A251" s="6">
        <v>243</v>
      </c>
      <c r="B251" s="6" t="s">
        <v>378</v>
      </c>
      <c r="C251" s="6" t="s">
        <v>374</v>
      </c>
      <c r="D251" s="6" t="s">
        <v>47</v>
      </c>
      <c r="E251" s="6" t="s">
        <v>36</v>
      </c>
      <c r="F251" s="6" t="s">
        <v>29</v>
      </c>
      <c r="G251" s="7">
        <v>15000</v>
      </c>
      <c r="H251" s="7">
        <v>0</v>
      </c>
      <c r="I251" s="7">
        <v>15000</v>
      </c>
      <c r="J251" s="7">
        <v>430.5</v>
      </c>
      <c r="K251" s="7">
        <v>0</v>
      </c>
      <c r="L251" s="7">
        <v>456</v>
      </c>
      <c r="M251" s="7">
        <v>25</v>
      </c>
      <c r="N251" s="7">
        <f t="shared" si="10"/>
        <v>911.5</v>
      </c>
      <c r="O251" s="7">
        <f t="shared" si="11"/>
        <v>14088.5</v>
      </c>
    </row>
    <row r="252" spans="1:15" ht="24.75" customHeight="1" x14ac:dyDescent="0.25">
      <c r="A252" s="6">
        <v>244</v>
      </c>
      <c r="B252" s="6" t="s">
        <v>379</v>
      </c>
      <c r="C252" s="6" t="s">
        <v>374</v>
      </c>
      <c r="D252" s="6" t="s">
        <v>190</v>
      </c>
      <c r="E252" s="6" t="s">
        <v>55</v>
      </c>
      <c r="F252" s="6" t="s">
        <v>29</v>
      </c>
      <c r="G252" s="7">
        <v>50000</v>
      </c>
      <c r="H252" s="7">
        <v>0</v>
      </c>
      <c r="I252" s="7">
        <v>50000</v>
      </c>
      <c r="J252" s="7">
        <v>1435</v>
      </c>
      <c r="K252" s="7">
        <v>1854</v>
      </c>
      <c r="L252" s="7">
        <f t="shared" si="12"/>
        <v>1520</v>
      </c>
      <c r="M252" s="7">
        <v>525</v>
      </c>
      <c r="N252" s="7">
        <f t="shared" si="10"/>
        <v>5334</v>
      </c>
      <c r="O252" s="7">
        <f t="shared" si="11"/>
        <v>44666</v>
      </c>
    </row>
    <row r="253" spans="1:15" ht="24.75" customHeight="1" x14ac:dyDescent="0.25">
      <c r="A253" s="6">
        <v>245</v>
      </c>
      <c r="B253" s="6" t="s">
        <v>380</v>
      </c>
      <c r="C253" s="6" t="s">
        <v>374</v>
      </c>
      <c r="D253" s="6" t="s">
        <v>190</v>
      </c>
      <c r="E253" s="6" t="s">
        <v>28</v>
      </c>
      <c r="F253" s="6" t="s">
        <v>29</v>
      </c>
      <c r="G253" s="7">
        <v>50000</v>
      </c>
      <c r="H253" s="7">
        <v>0</v>
      </c>
      <c r="I253" s="7">
        <v>50000</v>
      </c>
      <c r="J253" s="7">
        <v>1435</v>
      </c>
      <c r="K253" s="7">
        <v>1854</v>
      </c>
      <c r="L253" s="7">
        <f t="shared" si="12"/>
        <v>1520</v>
      </c>
      <c r="M253" s="7">
        <v>425</v>
      </c>
      <c r="N253" s="7">
        <f t="shared" si="10"/>
        <v>5234</v>
      </c>
      <c r="O253" s="7">
        <f t="shared" si="11"/>
        <v>44766</v>
      </c>
    </row>
    <row r="254" spans="1:15" ht="24.75" customHeight="1" x14ac:dyDescent="0.25">
      <c r="A254" s="6">
        <v>246</v>
      </c>
      <c r="B254" s="6" t="s">
        <v>381</v>
      </c>
      <c r="C254" s="6" t="s">
        <v>374</v>
      </c>
      <c r="D254" s="6" t="s">
        <v>190</v>
      </c>
      <c r="E254" s="6" t="s">
        <v>55</v>
      </c>
      <c r="F254" s="6" t="s">
        <v>29</v>
      </c>
      <c r="G254" s="7">
        <v>50000</v>
      </c>
      <c r="H254" s="7">
        <v>0</v>
      </c>
      <c r="I254" s="7">
        <v>50000</v>
      </c>
      <c r="J254" s="7">
        <v>1435</v>
      </c>
      <c r="K254" s="7">
        <v>1854</v>
      </c>
      <c r="L254" s="7">
        <f t="shared" si="12"/>
        <v>1520</v>
      </c>
      <c r="M254" s="7">
        <v>2850</v>
      </c>
      <c r="N254" s="7">
        <f t="shared" si="10"/>
        <v>7659</v>
      </c>
      <c r="O254" s="7">
        <f t="shared" si="11"/>
        <v>42341</v>
      </c>
    </row>
    <row r="255" spans="1:15" ht="24.75" customHeight="1" x14ac:dyDescent="0.25">
      <c r="A255" s="6">
        <v>247</v>
      </c>
      <c r="B255" s="6" t="s">
        <v>382</v>
      </c>
      <c r="C255" s="6" t="s">
        <v>374</v>
      </c>
      <c r="D255" s="6" t="s">
        <v>104</v>
      </c>
      <c r="E255" s="6" t="s">
        <v>36</v>
      </c>
      <c r="F255" s="6" t="s">
        <v>29</v>
      </c>
      <c r="G255" s="7">
        <v>30000</v>
      </c>
      <c r="H255" s="7">
        <v>0</v>
      </c>
      <c r="I255" s="7">
        <v>30000</v>
      </c>
      <c r="J255" s="7">
        <v>861</v>
      </c>
      <c r="K255" s="7">
        <v>0</v>
      </c>
      <c r="L255" s="7">
        <f t="shared" si="12"/>
        <v>912</v>
      </c>
      <c r="M255" s="7">
        <v>25</v>
      </c>
      <c r="N255" s="7">
        <f t="shared" si="10"/>
        <v>1798</v>
      </c>
      <c r="O255" s="7">
        <f t="shared" si="11"/>
        <v>28202</v>
      </c>
    </row>
    <row r="256" spans="1:15" ht="24.75" customHeight="1" x14ac:dyDescent="0.25">
      <c r="A256" s="6">
        <v>248</v>
      </c>
      <c r="B256" s="6" t="s">
        <v>383</v>
      </c>
      <c r="C256" s="6" t="s">
        <v>374</v>
      </c>
      <c r="D256" s="6" t="s">
        <v>104</v>
      </c>
      <c r="E256" s="6" t="s">
        <v>36</v>
      </c>
      <c r="F256" s="6" t="s">
        <v>29</v>
      </c>
      <c r="G256" s="7">
        <v>15000</v>
      </c>
      <c r="H256" s="7">
        <v>0</v>
      </c>
      <c r="I256" s="7">
        <v>15000</v>
      </c>
      <c r="J256" s="7">
        <v>430.5</v>
      </c>
      <c r="K256" s="7">
        <v>0</v>
      </c>
      <c r="L256" s="7">
        <v>456</v>
      </c>
      <c r="M256" s="7">
        <v>25</v>
      </c>
      <c r="N256" s="7">
        <f t="shared" si="10"/>
        <v>911.5</v>
      </c>
      <c r="O256" s="7">
        <f t="shared" si="11"/>
        <v>14088.5</v>
      </c>
    </row>
    <row r="257" spans="1:15" ht="24.75" customHeight="1" x14ac:dyDescent="0.25">
      <c r="A257" s="6">
        <v>249</v>
      </c>
      <c r="B257" s="6" t="s">
        <v>384</v>
      </c>
      <c r="C257" s="6" t="s">
        <v>374</v>
      </c>
      <c r="D257" s="6" t="s">
        <v>181</v>
      </c>
      <c r="E257" s="6" t="s">
        <v>55</v>
      </c>
      <c r="F257" s="6" t="s">
        <v>29</v>
      </c>
      <c r="G257" s="7">
        <v>22050</v>
      </c>
      <c r="H257" s="7">
        <v>0</v>
      </c>
      <c r="I257" s="7">
        <v>22050</v>
      </c>
      <c r="J257" s="7">
        <v>632.84</v>
      </c>
      <c r="K257" s="7">
        <v>0</v>
      </c>
      <c r="L257" s="7">
        <f t="shared" si="12"/>
        <v>670.32</v>
      </c>
      <c r="M257" s="7">
        <v>1740.46</v>
      </c>
      <c r="N257" s="7">
        <f t="shared" si="10"/>
        <v>3043.62</v>
      </c>
      <c r="O257" s="7">
        <f t="shared" si="11"/>
        <v>19006.38</v>
      </c>
    </row>
    <row r="258" spans="1:15" ht="24.75" customHeight="1" x14ac:dyDescent="0.25">
      <c r="A258" s="6">
        <v>250</v>
      </c>
      <c r="B258" s="6" t="s">
        <v>385</v>
      </c>
      <c r="C258" s="6" t="s">
        <v>374</v>
      </c>
      <c r="D258" s="6" t="s">
        <v>67</v>
      </c>
      <c r="E258" s="6" t="s">
        <v>28</v>
      </c>
      <c r="F258" s="6" t="s">
        <v>37</v>
      </c>
      <c r="G258" s="7">
        <v>22050</v>
      </c>
      <c r="H258" s="7">
        <v>0</v>
      </c>
      <c r="I258" s="7">
        <v>22050</v>
      </c>
      <c r="J258" s="7">
        <v>632.84</v>
      </c>
      <c r="K258" s="7">
        <v>0</v>
      </c>
      <c r="L258" s="7">
        <f t="shared" si="12"/>
        <v>670.32</v>
      </c>
      <c r="M258" s="7">
        <v>2080.46</v>
      </c>
      <c r="N258" s="7">
        <f t="shared" si="10"/>
        <v>3383.62</v>
      </c>
      <c r="O258" s="7">
        <f t="shared" si="11"/>
        <v>18666.38</v>
      </c>
    </row>
    <row r="259" spans="1:15" ht="24.75" customHeight="1" x14ac:dyDescent="0.25">
      <c r="A259" s="6">
        <v>251</v>
      </c>
      <c r="B259" s="6" t="s">
        <v>386</v>
      </c>
      <c r="C259" s="6" t="s">
        <v>374</v>
      </c>
      <c r="D259" s="6" t="s">
        <v>181</v>
      </c>
      <c r="E259" s="6" t="s">
        <v>55</v>
      </c>
      <c r="F259" s="6" t="s">
        <v>29</v>
      </c>
      <c r="G259" s="7">
        <v>19000</v>
      </c>
      <c r="H259" s="7">
        <v>0</v>
      </c>
      <c r="I259" s="7">
        <v>19000</v>
      </c>
      <c r="J259" s="7">
        <v>545.29999999999995</v>
      </c>
      <c r="K259" s="7">
        <v>0</v>
      </c>
      <c r="L259" s="7">
        <f t="shared" si="12"/>
        <v>577.6</v>
      </c>
      <c r="M259" s="7">
        <v>25</v>
      </c>
      <c r="N259" s="7">
        <f t="shared" si="10"/>
        <v>1147.9000000000001</v>
      </c>
      <c r="O259" s="7">
        <f t="shared" si="11"/>
        <v>17852.099999999999</v>
      </c>
    </row>
    <row r="260" spans="1:15" ht="24.75" customHeight="1" x14ac:dyDescent="0.25">
      <c r="A260" s="6">
        <v>252</v>
      </c>
      <c r="B260" s="6" t="s">
        <v>387</v>
      </c>
      <c r="C260" s="6" t="s">
        <v>374</v>
      </c>
      <c r="D260" s="6" t="s">
        <v>104</v>
      </c>
      <c r="E260" s="6" t="s">
        <v>36</v>
      </c>
      <c r="F260" s="6" t="s">
        <v>29</v>
      </c>
      <c r="G260" s="7">
        <v>15000</v>
      </c>
      <c r="H260" s="7">
        <v>0</v>
      </c>
      <c r="I260" s="7">
        <v>15000</v>
      </c>
      <c r="J260" s="7">
        <v>430.5</v>
      </c>
      <c r="K260" s="7">
        <v>0</v>
      </c>
      <c r="L260" s="7">
        <v>456</v>
      </c>
      <c r="M260" s="7">
        <v>25</v>
      </c>
      <c r="N260" s="7">
        <f t="shared" si="10"/>
        <v>911.5</v>
      </c>
      <c r="O260" s="7">
        <f t="shared" si="11"/>
        <v>14088.5</v>
      </c>
    </row>
    <row r="261" spans="1:15" ht="24.75" customHeight="1" x14ac:dyDescent="0.25">
      <c r="A261" s="6">
        <v>253</v>
      </c>
      <c r="B261" s="6" t="s">
        <v>388</v>
      </c>
      <c r="C261" s="6" t="s">
        <v>374</v>
      </c>
      <c r="D261" s="6" t="s">
        <v>104</v>
      </c>
      <c r="E261" s="6" t="s">
        <v>36</v>
      </c>
      <c r="F261" s="6" t="s">
        <v>29</v>
      </c>
      <c r="G261" s="7">
        <v>15000</v>
      </c>
      <c r="H261" s="7">
        <v>0</v>
      </c>
      <c r="I261" s="7">
        <v>15000</v>
      </c>
      <c r="J261" s="7">
        <v>430.5</v>
      </c>
      <c r="K261" s="7">
        <v>0</v>
      </c>
      <c r="L261" s="7">
        <v>456</v>
      </c>
      <c r="M261" s="7">
        <v>25</v>
      </c>
      <c r="N261" s="7">
        <f t="shared" si="10"/>
        <v>911.5</v>
      </c>
      <c r="O261" s="7">
        <f t="shared" si="11"/>
        <v>14088.5</v>
      </c>
    </row>
    <row r="262" spans="1:15" ht="24.75" customHeight="1" x14ac:dyDescent="0.25">
      <c r="A262" s="6">
        <v>254</v>
      </c>
      <c r="B262" s="6" t="s">
        <v>389</v>
      </c>
      <c r="C262" s="6" t="s">
        <v>374</v>
      </c>
      <c r="D262" s="6" t="s">
        <v>190</v>
      </c>
      <c r="E262" s="6" t="s">
        <v>28</v>
      </c>
      <c r="F262" s="6" t="s">
        <v>29</v>
      </c>
      <c r="G262" s="7">
        <v>50000</v>
      </c>
      <c r="H262" s="7">
        <v>0</v>
      </c>
      <c r="I262" s="7">
        <v>50000</v>
      </c>
      <c r="J262" s="7">
        <v>1435</v>
      </c>
      <c r="K262" s="7">
        <v>1596.68</v>
      </c>
      <c r="L262" s="7">
        <f t="shared" si="12"/>
        <v>1520</v>
      </c>
      <c r="M262" s="7">
        <v>2280.46</v>
      </c>
      <c r="N262" s="7">
        <f t="shared" si="10"/>
        <v>6832.14</v>
      </c>
      <c r="O262" s="7">
        <f t="shared" si="11"/>
        <v>43167.86</v>
      </c>
    </row>
    <row r="263" spans="1:15" ht="24.75" customHeight="1" x14ac:dyDescent="0.25">
      <c r="A263" s="6">
        <v>255</v>
      </c>
      <c r="B263" s="6" t="s">
        <v>390</v>
      </c>
      <c r="C263" s="6" t="s">
        <v>374</v>
      </c>
      <c r="D263" s="6" t="s">
        <v>190</v>
      </c>
      <c r="E263" s="6" t="s">
        <v>28</v>
      </c>
      <c r="F263" s="6" t="s">
        <v>37</v>
      </c>
      <c r="G263" s="7">
        <v>50000</v>
      </c>
      <c r="H263" s="7">
        <v>0</v>
      </c>
      <c r="I263" s="7">
        <v>50000</v>
      </c>
      <c r="J263" s="7">
        <v>1435</v>
      </c>
      <c r="K263" s="7">
        <v>1854</v>
      </c>
      <c r="L263" s="7">
        <f t="shared" si="12"/>
        <v>1520</v>
      </c>
      <c r="M263" s="7">
        <v>25</v>
      </c>
      <c r="N263" s="7">
        <f t="shared" si="10"/>
        <v>4834</v>
      </c>
      <c r="O263" s="7">
        <f t="shared" si="11"/>
        <v>45166</v>
      </c>
    </row>
    <row r="264" spans="1:15" ht="24.75" customHeight="1" x14ac:dyDescent="0.25">
      <c r="A264" s="6">
        <v>256</v>
      </c>
      <c r="B264" s="6" t="s">
        <v>391</v>
      </c>
      <c r="C264" s="6" t="s">
        <v>374</v>
      </c>
      <c r="D264" s="6" t="s">
        <v>190</v>
      </c>
      <c r="E264" s="6" t="s">
        <v>28</v>
      </c>
      <c r="F264" s="6" t="s">
        <v>29</v>
      </c>
      <c r="G264" s="7">
        <v>50000</v>
      </c>
      <c r="H264" s="7">
        <v>0</v>
      </c>
      <c r="I264" s="7">
        <v>50000</v>
      </c>
      <c r="J264" s="7">
        <v>1435</v>
      </c>
      <c r="K264" s="7">
        <v>1854</v>
      </c>
      <c r="L264" s="7">
        <f t="shared" si="12"/>
        <v>1520</v>
      </c>
      <c r="M264" s="7">
        <v>25</v>
      </c>
      <c r="N264" s="7">
        <f t="shared" si="10"/>
        <v>4834</v>
      </c>
      <c r="O264" s="7">
        <f t="shared" si="11"/>
        <v>45166</v>
      </c>
    </row>
    <row r="265" spans="1:15" ht="24.75" customHeight="1" x14ac:dyDescent="0.25">
      <c r="A265" s="6">
        <v>257</v>
      </c>
      <c r="B265" s="6" t="s">
        <v>392</v>
      </c>
      <c r="C265" s="6" t="s">
        <v>374</v>
      </c>
      <c r="D265" s="6" t="s">
        <v>104</v>
      </c>
      <c r="E265" s="6" t="s">
        <v>36</v>
      </c>
      <c r="F265" s="6" t="s">
        <v>29</v>
      </c>
      <c r="G265" s="7">
        <v>15000</v>
      </c>
      <c r="H265" s="7">
        <v>0</v>
      </c>
      <c r="I265" s="7">
        <v>15000</v>
      </c>
      <c r="J265" s="7">
        <v>430.5</v>
      </c>
      <c r="K265" s="7">
        <v>0</v>
      </c>
      <c r="L265" s="7">
        <v>456</v>
      </c>
      <c r="M265" s="7">
        <v>25</v>
      </c>
      <c r="N265" s="7">
        <f t="shared" si="10"/>
        <v>911.5</v>
      </c>
      <c r="O265" s="7">
        <f t="shared" si="11"/>
        <v>14088.5</v>
      </c>
    </row>
    <row r="266" spans="1:15" ht="24.75" customHeight="1" x14ac:dyDescent="0.25">
      <c r="A266" s="6">
        <v>258</v>
      </c>
      <c r="B266" s="6" t="s">
        <v>393</v>
      </c>
      <c r="C266" s="6" t="s">
        <v>374</v>
      </c>
      <c r="D266" s="6" t="s">
        <v>190</v>
      </c>
      <c r="E266" s="6" t="s">
        <v>55</v>
      </c>
      <c r="F266" s="6" t="s">
        <v>29</v>
      </c>
      <c r="G266" s="7">
        <v>50000</v>
      </c>
      <c r="H266" s="7">
        <v>0</v>
      </c>
      <c r="I266" s="7">
        <v>50000</v>
      </c>
      <c r="J266" s="7">
        <v>1435</v>
      </c>
      <c r="K266" s="7">
        <v>1854</v>
      </c>
      <c r="L266" s="7">
        <f t="shared" si="12"/>
        <v>1520</v>
      </c>
      <c r="M266" s="7">
        <v>925</v>
      </c>
      <c r="N266" s="7">
        <f t="shared" si="10"/>
        <v>5734</v>
      </c>
      <c r="O266" s="7">
        <f t="shared" si="11"/>
        <v>44266</v>
      </c>
    </row>
    <row r="267" spans="1:15" ht="24.75" customHeight="1" x14ac:dyDescent="0.25">
      <c r="A267" s="6">
        <v>259</v>
      </c>
      <c r="B267" s="6" t="s">
        <v>394</v>
      </c>
      <c r="C267" s="6" t="s">
        <v>374</v>
      </c>
      <c r="D267" s="6" t="s">
        <v>127</v>
      </c>
      <c r="E267" s="6" t="s">
        <v>36</v>
      </c>
      <c r="F267" s="6" t="s">
        <v>29</v>
      </c>
      <c r="G267" s="7">
        <v>15000</v>
      </c>
      <c r="H267" s="7">
        <v>0</v>
      </c>
      <c r="I267" s="7">
        <v>15000</v>
      </c>
      <c r="J267" s="7">
        <v>430.5</v>
      </c>
      <c r="K267" s="7">
        <v>0</v>
      </c>
      <c r="L267" s="7">
        <v>456</v>
      </c>
      <c r="M267" s="7">
        <v>25</v>
      </c>
      <c r="N267" s="7">
        <f t="shared" si="10"/>
        <v>911.5</v>
      </c>
      <c r="O267" s="7">
        <f t="shared" si="11"/>
        <v>14088.5</v>
      </c>
    </row>
    <row r="268" spans="1:15" ht="24.75" customHeight="1" x14ac:dyDescent="0.25">
      <c r="A268" s="6">
        <v>260</v>
      </c>
      <c r="B268" s="6" t="s">
        <v>395</v>
      </c>
      <c r="C268" s="6" t="s">
        <v>374</v>
      </c>
      <c r="D268" s="6" t="s">
        <v>104</v>
      </c>
      <c r="E268" s="6" t="s">
        <v>36</v>
      </c>
      <c r="F268" s="6" t="s">
        <v>29</v>
      </c>
      <c r="G268" s="7">
        <v>15000</v>
      </c>
      <c r="H268" s="7">
        <v>0</v>
      </c>
      <c r="I268" s="7">
        <v>15000</v>
      </c>
      <c r="J268" s="7">
        <v>430.5</v>
      </c>
      <c r="K268" s="7">
        <v>0</v>
      </c>
      <c r="L268" s="7">
        <v>456</v>
      </c>
      <c r="M268" s="7">
        <v>25</v>
      </c>
      <c r="N268" s="7">
        <f t="shared" si="10"/>
        <v>911.5</v>
      </c>
      <c r="O268" s="7">
        <f t="shared" si="11"/>
        <v>14088.5</v>
      </c>
    </row>
    <row r="269" spans="1:15" ht="24.75" customHeight="1" x14ac:dyDescent="0.25">
      <c r="A269" s="6">
        <v>261</v>
      </c>
      <c r="B269" s="6" t="s">
        <v>396</v>
      </c>
      <c r="C269" s="6" t="s">
        <v>374</v>
      </c>
      <c r="D269" s="6" t="s">
        <v>104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v>456</v>
      </c>
      <c r="M269" s="7">
        <v>25</v>
      </c>
      <c r="N269" s="7">
        <f t="shared" si="10"/>
        <v>911.5</v>
      </c>
      <c r="O269" s="7">
        <f t="shared" si="11"/>
        <v>14088.5</v>
      </c>
    </row>
    <row r="270" spans="1:15" ht="24.75" customHeight="1" x14ac:dyDescent="0.25">
      <c r="A270" s="6">
        <v>262</v>
      </c>
      <c r="B270" s="6" t="s">
        <v>397</v>
      </c>
      <c r="C270" s="6" t="s">
        <v>374</v>
      </c>
      <c r="D270" s="6" t="s">
        <v>104</v>
      </c>
      <c r="E270" s="6" t="s">
        <v>36</v>
      </c>
      <c r="F270" s="6" t="s">
        <v>29</v>
      </c>
      <c r="G270" s="7">
        <v>15000</v>
      </c>
      <c r="H270" s="7">
        <v>0</v>
      </c>
      <c r="I270" s="7">
        <v>15000</v>
      </c>
      <c r="J270" s="7">
        <v>430.5</v>
      </c>
      <c r="K270" s="7">
        <v>0</v>
      </c>
      <c r="L270" s="7">
        <v>456</v>
      </c>
      <c r="M270" s="7">
        <v>25</v>
      </c>
      <c r="N270" s="7">
        <f t="shared" si="10"/>
        <v>911.5</v>
      </c>
      <c r="O270" s="7">
        <f t="shared" si="11"/>
        <v>14088.5</v>
      </c>
    </row>
    <row r="271" spans="1:15" ht="24.75" customHeight="1" x14ac:dyDescent="0.25">
      <c r="A271" s="6">
        <v>263</v>
      </c>
      <c r="B271" s="6" t="s">
        <v>398</v>
      </c>
      <c r="C271" s="6" t="s">
        <v>374</v>
      </c>
      <c r="D271" s="6" t="s">
        <v>104</v>
      </c>
      <c r="E271" s="6" t="s">
        <v>36</v>
      </c>
      <c r="F271" s="6" t="s">
        <v>29</v>
      </c>
      <c r="G271" s="7">
        <v>15000</v>
      </c>
      <c r="H271" s="7">
        <v>0</v>
      </c>
      <c r="I271" s="7">
        <v>15000</v>
      </c>
      <c r="J271" s="7">
        <v>430.5</v>
      </c>
      <c r="K271" s="7">
        <v>0</v>
      </c>
      <c r="L271" s="7">
        <v>456</v>
      </c>
      <c r="M271" s="7">
        <v>25</v>
      </c>
      <c r="N271" s="7">
        <f t="shared" ref="N271:N335" si="13">+J271+K271+L271+M271</f>
        <v>911.5</v>
      </c>
      <c r="O271" s="7">
        <f t="shared" ref="O271:O335" si="14">+G271-N271</f>
        <v>14088.5</v>
      </c>
    </row>
    <row r="272" spans="1:15" ht="24.75" customHeight="1" x14ac:dyDescent="0.25">
      <c r="A272" s="6">
        <v>264</v>
      </c>
      <c r="B272" s="6" t="s">
        <v>399</v>
      </c>
      <c r="C272" s="6" t="s">
        <v>374</v>
      </c>
      <c r="D272" s="6" t="s">
        <v>47</v>
      </c>
      <c r="E272" s="6" t="s">
        <v>36</v>
      </c>
      <c r="F272" s="6" t="s">
        <v>29</v>
      </c>
      <c r="G272" s="7">
        <v>15000</v>
      </c>
      <c r="H272" s="7">
        <v>0</v>
      </c>
      <c r="I272" s="7">
        <v>15000</v>
      </c>
      <c r="J272" s="7">
        <v>430.5</v>
      </c>
      <c r="K272" s="7">
        <v>0</v>
      </c>
      <c r="L272" s="7">
        <v>456</v>
      </c>
      <c r="M272" s="7">
        <v>25</v>
      </c>
      <c r="N272" s="7">
        <f t="shared" si="13"/>
        <v>911.5</v>
      </c>
      <c r="O272" s="7">
        <f t="shared" si="14"/>
        <v>14088.5</v>
      </c>
    </row>
    <row r="273" spans="1:15" ht="24.75" customHeight="1" x14ac:dyDescent="0.25">
      <c r="A273" s="6">
        <v>265</v>
      </c>
      <c r="B273" t="s">
        <v>400</v>
      </c>
      <c r="C273" s="6" t="s">
        <v>374</v>
      </c>
      <c r="D273" t="s">
        <v>47</v>
      </c>
      <c r="E273" s="6" t="s">
        <v>36</v>
      </c>
      <c r="F273" s="6" t="s">
        <v>29</v>
      </c>
      <c r="G273" s="7">
        <v>15000</v>
      </c>
      <c r="H273" s="7">
        <v>0</v>
      </c>
      <c r="I273" s="7">
        <v>15000</v>
      </c>
      <c r="J273" s="7">
        <v>430.5</v>
      </c>
      <c r="K273" s="7">
        <v>0</v>
      </c>
      <c r="L273" s="7">
        <f t="shared" ref="L273:L333" si="15">+I273*3.04%</f>
        <v>456</v>
      </c>
      <c r="M273" s="7">
        <v>25</v>
      </c>
      <c r="N273" s="7">
        <f t="shared" si="13"/>
        <v>911.5</v>
      </c>
      <c r="O273" s="7">
        <f t="shared" si="14"/>
        <v>14088.5</v>
      </c>
    </row>
    <row r="274" spans="1:15" ht="24.75" customHeight="1" x14ac:dyDescent="0.25">
      <c r="A274" s="6">
        <v>266</v>
      </c>
      <c r="B274" t="s">
        <v>401</v>
      </c>
      <c r="C274" s="6" t="s">
        <v>374</v>
      </c>
      <c r="D274" t="s">
        <v>47</v>
      </c>
      <c r="E274" s="6" t="s">
        <v>36</v>
      </c>
      <c r="F274" s="6" t="s">
        <v>37</v>
      </c>
      <c r="G274" s="7">
        <v>11000</v>
      </c>
      <c r="H274" s="7">
        <v>0</v>
      </c>
      <c r="I274" s="7">
        <v>11000</v>
      </c>
      <c r="J274" s="7">
        <v>315.7</v>
      </c>
      <c r="K274" s="7">
        <v>0</v>
      </c>
      <c r="L274" s="7">
        <v>334.4</v>
      </c>
      <c r="M274" s="7">
        <v>25</v>
      </c>
      <c r="N274" s="7">
        <f t="shared" si="13"/>
        <v>675.09999999999991</v>
      </c>
      <c r="O274" s="7">
        <f t="shared" si="14"/>
        <v>10324.9</v>
      </c>
    </row>
    <row r="275" spans="1:15" ht="24.75" customHeight="1" x14ac:dyDescent="0.25">
      <c r="A275" s="6">
        <v>267</v>
      </c>
      <c r="B275" t="s">
        <v>402</v>
      </c>
      <c r="C275" s="6" t="s">
        <v>374</v>
      </c>
      <c r="D275" t="s">
        <v>47</v>
      </c>
      <c r="E275" s="6" t="s">
        <v>36</v>
      </c>
      <c r="F275" s="6" t="s">
        <v>29</v>
      </c>
      <c r="G275" s="7">
        <v>11000</v>
      </c>
      <c r="H275" s="7">
        <v>0</v>
      </c>
      <c r="I275" s="7">
        <v>11000</v>
      </c>
      <c r="J275" s="7">
        <v>315.7</v>
      </c>
      <c r="K275" s="7">
        <v>0</v>
      </c>
      <c r="L275" s="7">
        <v>334.4</v>
      </c>
      <c r="M275" s="7">
        <v>25</v>
      </c>
      <c r="N275" s="7">
        <f t="shared" si="13"/>
        <v>675.09999999999991</v>
      </c>
      <c r="O275" s="7">
        <f t="shared" si="14"/>
        <v>10324.9</v>
      </c>
    </row>
    <row r="276" spans="1:15" ht="24.75" customHeight="1" x14ac:dyDescent="0.25">
      <c r="A276" s="6">
        <v>268</v>
      </c>
      <c r="B276" s="6" t="s">
        <v>403</v>
      </c>
      <c r="C276" s="6" t="s">
        <v>374</v>
      </c>
      <c r="D276" s="6" t="s">
        <v>67</v>
      </c>
      <c r="E276" s="6" t="s">
        <v>55</v>
      </c>
      <c r="F276" s="6" t="s">
        <v>37</v>
      </c>
      <c r="G276" s="7">
        <v>30000</v>
      </c>
      <c r="H276" s="7">
        <v>0</v>
      </c>
      <c r="I276" s="7">
        <v>30000</v>
      </c>
      <c r="J276" s="7">
        <v>861</v>
      </c>
      <c r="K276" s="7">
        <v>0</v>
      </c>
      <c r="L276" s="7">
        <f t="shared" si="15"/>
        <v>912</v>
      </c>
      <c r="M276" s="7">
        <v>1960.46</v>
      </c>
      <c r="N276" s="7">
        <f t="shared" si="13"/>
        <v>3733.46</v>
      </c>
      <c r="O276" s="7">
        <f t="shared" si="14"/>
        <v>26266.54</v>
      </c>
    </row>
    <row r="277" spans="1:15" ht="24.75" customHeight="1" x14ac:dyDescent="0.25">
      <c r="A277" s="6">
        <v>269</v>
      </c>
      <c r="B277" s="6" t="s">
        <v>404</v>
      </c>
      <c r="C277" s="6" t="s">
        <v>374</v>
      </c>
      <c r="D277" s="6" t="s">
        <v>104</v>
      </c>
      <c r="E277" s="6" t="s">
        <v>36</v>
      </c>
      <c r="F277" s="6" t="s">
        <v>29</v>
      </c>
      <c r="G277" s="7">
        <v>11000</v>
      </c>
      <c r="H277" s="7">
        <v>0</v>
      </c>
      <c r="I277" s="7">
        <v>11000</v>
      </c>
      <c r="J277" s="7">
        <v>315.7</v>
      </c>
      <c r="K277" s="7">
        <v>0</v>
      </c>
      <c r="L277" s="7">
        <f t="shared" si="15"/>
        <v>334.4</v>
      </c>
      <c r="M277" s="7">
        <v>25</v>
      </c>
      <c r="N277" s="7">
        <f t="shared" si="13"/>
        <v>675.09999999999991</v>
      </c>
      <c r="O277" s="7">
        <f t="shared" si="14"/>
        <v>10324.9</v>
      </c>
    </row>
    <row r="278" spans="1:15" ht="24.75" customHeight="1" x14ac:dyDescent="0.25">
      <c r="A278" s="6">
        <v>270</v>
      </c>
      <c r="B278" s="6" t="s">
        <v>405</v>
      </c>
      <c r="C278" s="6" t="s">
        <v>374</v>
      </c>
      <c r="D278" s="6" t="s">
        <v>104</v>
      </c>
      <c r="E278" s="6" t="s">
        <v>36</v>
      </c>
      <c r="F278" s="6" t="s">
        <v>29</v>
      </c>
      <c r="G278" s="7">
        <v>15000</v>
      </c>
      <c r="H278" s="7">
        <v>0</v>
      </c>
      <c r="I278" s="7">
        <v>15000</v>
      </c>
      <c r="J278" s="7">
        <v>430.5</v>
      </c>
      <c r="K278" s="7">
        <v>0</v>
      </c>
      <c r="L278" s="7">
        <v>456</v>
      </c>
      <c r="M278" s="7">
        <v>25</v>
      </c>
      <c r="N278" s="7">
        <f t="shared" si="13"/>
        <v>911.5</v>
      </c>
      <c r="O278" s="7">
        <f t="shared" si="14"/>
        <v>14088.5</v>
      </c>
    </row>
    <row r="279" spans="1:15" ht="24.75" customHeight="1" x14ac:dyDescent="0.25">
      <c r="A279" s="6">
        <v>271</v>
      </c>
      <c r="B279" s="6" t="s">
        <v>406</v>
      </c>
      <c r="C279" s="6" t="s">
        <v>374</v>
      </c>
      <c r="D279" s="6" t="s">
        <v>190</v>
      </c>
      <c r="E279" s="6" t="s">
        <v>55</v>
      </c>
      <c r="F279" s="6" t="s">
        <v>37</v>
      </c>
      <c r="G279" s="7">
        <v>50000</v>
      </c>
      <c r="H279" s="7">
        <v>0</v>
      </c>
      <c r="I279" s="7">
        <v>50000</v>
      </c>
      <c r="J279" s="7">
        <v>1435</v>
      </c>
      <c r="K279" s="7">
        <v>1854</v>
      </c>
      <c r="L279" s="7">
        <v>1520</v>
      </c>
      <c r="M279" s="7">
        <v>525</v>
      </c>
      <c r="N279" s="7">
        <f t="shared" si="13"/>
        <v>5334</v>
      </c>
      <c r="O279" s="7">
        <f t="shared" si="14"/>
        <v>44666</v>
      </c>
    </row>
    <row r="280" spans="1:15" ht="24.75" customHeight="1" x14ac:dyDescent="0.25">
      <c r="A280" s="6">
        <v>272</v>
      </c>
      <c r="B280" s="6" t="s">
        <v>407</v>
      </c>
      <c r="C280" s="6" t="s">
        <v>374</v>
      </c>
      <c r="D280" s="6" t="s">
        <v>190</v>
      </c>
      <c r="E280" s="6" t="s">
        <v>28</v>
      </c>
      <c r="F280" s="6" t="s">
        <v>29</v>
      </c>
      <c r="G280" s="7">
        <v>50000</v>
      </c>
      <c r="H280" s="7">
        <v>0</v>
      </c>
      <c r="I280" s="7">
        <v>50000</v>
      </c>
      <c r="J280" s="7">
        <v>1435</v>
      </c>
      <c r="K280" s="7">
        <v>1854</v>
      </c>
      <c r="L280" s="7">
        <v>1520</v>
      </c>
      <c r="M280" s="7">
        <v>425</v>
      </c>
      <c r="N280" s="7">
        <v>5234</v>
      </c>
      <c r="O280" s="7">
        <v>44766</v>
      </c>
    </row>
    <row r="281" spans="1:15" ht="24.75" customHeight="1" x14ac:dyDescent="0.25">
      <c r="A281" s="6">
        <v>273</v>
      </c>
      <c r="B281" s="6" t="s">
        <v>408</v>
      </c>
      <c r="C281" s="6" t="s">
        <v>374</v>
      </c>
      <c r="D281" s="6" t="s">
        <v>67</v>
      </c>
      <c r="E281" s="6" t="s">
        <v>36</v>
      </c>
      <c r="F281" s="6" t="s">
        <v>37</v>
      </c>
      <c r="G281" s="7">
        <v>21000</v>
      </c>
      <c r="H281" s="7">
        <v>0</v>
      </c>
      <c r="I281" s="7">
        <v>21000</v>
      </c>
      <c r="J281" s="7">
        <v>602.70000000000005</v>
      </c>
      <c r="K281" s="7">
        <v>0</v>
      </c>
      <c r="L281" s="7">
        <f t="shared" si="15"/>
        <v>638.4</v>
      </c>
      <c r="M281" s="7">
        <v>1740.46</v>
      </c>
      <c r="N281" s="7">
        <f t="shared" si="13"/>
        <v>2981.56</v>
      </c>
      <c r="O281" s="7">
        <f t="shared" si="14"/>
        <v>18018.439999999999</v>
      </c>
    </row>
    <row r="282" spans="1:15" ht="24.75" customHeight="1" x14ac:dyDescent="0.25">
      <c r="A282" s="6">
        <v>274</v>
      </c>
      <c r="B282" s="6" t="s">
        <v>409</v>
      </c>
      <c r="C282" s="6" t="s">
        <v>374</v>
      </c>
      <c r="D282" s="6" t="s">
        <v>190</v>
      </c>
      <c r="E282" s="6" t="s">
        <v>55</v>
      </c>
      <c r="F282" s="6" t="s">
        <v>29</v>
      </c>
      <c r="G282" s="7">
        <v>50000</v>
      </c>
      <c r="H282" s="7">
        <v>0</v>
      </c>
      <c r="I282" s="7">
        <v>50000</v>
      </c>
      <c r="J282" s="7">
        <v>1435</v>
      </c>
      <c r="K282" s="7">
        <v>1854</v>
      </c>
      <c r="L282" s="7">
        <f t="shared" si="15"/>
        <v>1520</v>
      </c>
      <c r="M282" s="7">
        <v>925</v>
      </c>
      <c r="N282" s="7">
        <f t="shared" si="13"/>
        <v>5734</v>
      </c>
      <c r="O282" s="7">
        <f t="shared" si="14"/>
        <v>44266</v>
      </c>
    </row>
    <row r="283" spans="1:15" ht="24.75" customHeight="1" x14ac:dyDescent="0.25">
      <c r="A283" s="6">
        <v>275</v>
      </c>
      <c r="B283" s="6" t="s">
        <v>410</v>
      </c>
      <c r="C283" s="6" t="s">
        <v>374</v>
      </c>
      <c r="D283" s="6" t="s">
        <v>104</v>
      </c>
      <c r="E283" s="6" t="s">
        <v>36</v>
      </c>
      <c r="F283" s="6" t="s">
        <v>29</v>
      </c>
      <c r="G283" s="7">
        <v>15000</v>
      </c>
      <c r="H283" s="7">
        <v>0</v>
      </c>
      <c r="I283" s="7">
        <v>15000</v>
      </c>
      <c r="J283" s="7">
        <v>430.5</v>
      </c>
      <c r="K283" s="7">
        <v>0</v>
      </c>
      <c r="L283" s="7">
        <v>456</v>
      </c>
      <c r="M283" s="7">
        <v>25</v>
      </c>
      <c r="N283" s="7">
        <f t="shared" si="13"/>
        <v>911.5</v>
      </c>
      <c r="O283" s="7">
        <f t="shared" si="14"/>
        <v>14088.5</v>
      </c>
    </row>
    <row r="284" spans="1:15" ht="24.75" customHeight="1" x14ac:dyDescent="0.25">
      <c r="A284" s="6">
        <v>276</v>
      </c>
      <c r="B284" s="6" t="s">
        <v>411</v>
      </c>
      <c r="C284" s="6" t="s">
        <v>374</v>
      </c>
      <c r="D284" s="6" t="s">
        <v>190</v>
      </c>
      <c r="E284" s="6" t="s">
        <v>28</v>
      </c>
      <c r="F284" s="6" t="s">
        <v>37</v>
      </c>
      <c r="G284" s="7">
        <v>50000</v>
      </c>
      <c r="H284" s="7">
        <v>0</v>
      </c>
      <c r="I284" s="7">
        <v>50000</v>
      </c>
      <c r="J284" s="7">
        <v>1435</v>
      </c>
      <c r="K284" s="7">
        <v>1854</v>
      </c>
      <c r="L284" s="7">
        <v>1520</v>
      </c>
      <c r="M284" s="7">
        <v>525</v>
      </c>
      <c r="N284" s="7">
        <v>5334</v>
      </c>
      <c r="O284" s="7">
        <v>44666</v>
      </c>
    </row>
    <row r="285" spans="1:15" s="8" customFormat="1" ht="24.75" customHeight="1" x14ac:dyDescent="0.25">
      <c r="A285" s="6">
        <v>277</v>
      </c>
      <c r="B285" s="6" t="s">
        <v>412</v>
      </c>
      <c r="C285" s="6" t="s">
        <v>374</v>
      </c>
      <c r="D285" s="6" t="s">
        <v>345</v>
      </c>
      <c r="E285" s="6" t="s">
        <v>55</v>
      </c>
      <c r="F285" s="6" t="s">
        <v>37</v>
      </c>
      <c r="G285" s="7">
        <v>60000</v>
      </c>
      <c r="H285" s="7">
        <v>0</v>
      </c>
      <c r="I285" s="7">
        <v>60000</v>
      </c>
      <c r="J285" s="7">
        <v>1722</v>
      </c>
      <c r="K285" s="7">
        <v>3143.58</v>
      </c>
      <c r="L285" s="7">
        <f t="shared" si="15"/>
        <v>1824</v>
      </c>
      <c r="M285" s="7">
        <v>1740.46</v>
      </c>
      <c r="N285" s="7">
        <f t="shared" si="13"/>
        <v>8430.0400000000009</v>
      </c>
      <c r="O285" s="7">
        <f t="shared" si="14"/>
        <v>51569.96</v>
      </c>
    </row>
    <row r="286" spans="1:15" ht="24.75" customHeight="1" x14ac:dyDescent="0.25">
      <c r="A286" s="6">
        <v>278</v>
      </c>
      <c r="B286" s="6" t="s">
        <v>413</v>
      </c>
      <c r="C286" s="6" t="s">
        <v>374</v>
      </c>
      <c r="D286" s="6" t="s">
        <v>190</v>
      </c>
      <c r="E286" s="6" t="s">
        <v>55</v>
      </c>
      <c r="F286" s="6" t="s">
        <v>29</v>
      </c>
      <c r="G286" s="7">
        <v>50000</v>
      </c>
      <c r="H286" s="7">
        <v>0</v>
      </c>
      <c r="I286" s="7">
        <v>50000</v>
      </c>
      <c r="J286" s="7">
        <v>1435</v>
      </c>
      <c r="K286" s="7">
        <v>1854</v>
      </c>
      <c r="L286" s="7">
        <f t="shared" si="15"/>
        <v>1520</v>
      </c>
      <c r="M286" s="7">
        <v>2400</v>
      </c>
      <c r="N286" s="7">
        <f t="shared" si="13"/>
        <v>7209</v>
      </c>
      <c r="O286" s="7">
        <f t="shared" si="14"/>
        <v>42791</v>
      </c>
    </row>
    <row r="287" spans="1:15" ht="24.75" customHeight="1" x14ac:dyDescent="0.25">
      <c r="A287" s="6">
        <v>279</v>
      </c>
      <c r="B287" s="6" t="s">
        <v>414</v>
      </c>
      <c r="C287" s="6" t="s">
        <v>374</v>
      </c>
      <c r="D287" s="6" t="s">
        <v>190</v>
      </c>
      <c r="E287" s="6" t="s">
        <v>28</v>
      </c>
      <c r="F287" s="6" t="s">
        <v>29</v>
      </c>
      <c r="G287" s="7">
        <v>50000</v>
      </c>
      <c r="H287" s="7">
        <v>0</v>
      </c>
      <c r="I287" s="7">
        <v>50000</v>
      </c>
      <c r="J287" s="7">
        <v>1435</v>
      </c>
      <c r="K287" s="7">
        <v>1854</v>
      </c>
      <c r="L287" s="7">
        <f t="shared" si="15"/>
        <v>1520</v>
      </c>
      <c r="M287" s="7">
        <v>525</v>
      </c>
      <c r="N287" s="7">
        <f t="shared" si="13"/>
        <v>5334</v>
      </c>
      <c r="O287" s="7">
        <f t="shared" si="14"/>
        <v>44666</v>
      </c>
    </row>
    <row r="288" spans="1:15" ht="24.75" customHeight="1" x14ac:dyDescent="0.25">
      <c r="A288" s="6">
        <v>280</v>
      </c>
      <c r="B288" s="6" t="s">
        <v>416</v>
      </c>
      <c r="C288" s="6" t="s">
        <v>374</v>
      </c>
      <c r="D288" s="6" t="s">
        <v>190</v>
      </c>
      <c r="E288" s="6" t="s">
        <v>28</v>
      </c>
      <c r="F288" s="6" t="s">
        <v>29</v>
      </c>
      <c r="G288" s="7">
        <v>50000</v>
      </c>
      <c r="H288" s="7">
        <v>0</v>
      </c>
      <c r="I288" s="7">
        <v>50000</v>
      </c>
      <c r="J288" s="7">
        <v>1435</v>
      </c>
      <c r="K288" s="7">
        <v>1854</v>
      </c>
      <c r="L288" s="7">
        <f t="shared" si="15"/>
        <v>1520</v>
      </c>
      <c r="M288" s="7">
        <v>1684</v>
      </c>
      <c r="N288" s="7">
        <f t="shared" si="13"/>
        <v>6493</v>
      </c>
      <c r="O288" s="7">
        <f t="shared" si="14"/>
        <v>43507</v>
      </c>
    </row>
    <row r="289" spans="1:15" ht="24.75" customHeight="1" x14ac:dyDescent="0.25">
      <c r="A289" s="6">
        <v>281</v>
      </c>
      <c r="B289" s="6" t="s">
        <v>417</v>
      </c>
      <c r="C289" s="6" t="s">
        <v>374</v>
      </c>
      <c r="D289" s="6" t="s">
        <v>297</v>
      </c>
      <c r="E289" s="6" t="s">
        <v>36</v>
      </c>
      <c r="F289" s="6" t="s">
        <v>29</v>
      </c>
      <c r="G289" s="7">
        <v>50000</v>
      </c>
      <c r="H289" s="7">
        <v>0</v>
      </c>
      <c r="I289" s="7">
        <v>50000</v>
      </c>
      <c r="J289" s="7">
        <v>1435</v>
      </c>
      <c r="K289" s="7">
        <v>1854</v>
      </c>
      <c r="L289" s="7">
        <v>1520</v>
      </c>
      <c r="M289" s="7">
        <v>425</v>
      </c>
      <c r="N289" s="7">
        <v>5234</v>
      </c>
      <c r="O289" s="7">
        <v>44766</v>
      </c>
    </row>
    <row r="290" spans="1:15" ht="24.75" customHeight="1" x14ac:dyDescent="0.25">
      <c r="A290" s="6">
        <v>282</v>
      </c>
      <c r="B290" s="6" t="s">
        <v>418</v>
      </c>
      <c r="C290" s="6" t="s">
        <v>374</v>
      </c>
      <c r="D290" s="6" t="s">
        <v>47</v>
      </c>
      <c r="E290" s="6" t="s">
        <v>36</v>
      </c>
      <c r="F290" s="6" t="s">
        <v>29</v>
      </c>
      <c r="G290" s="7">
        <v>15000</v>
      </c>
      <c r="H290" s="7">
        <v>0</v>
      </c>
      <c r="I290" s="7">
        <v>15000</v>
      </c>
      <c r="J290" s="7">
        <v>430.5</v>
      </c>
      <c r="K290" s="7">
        <v>0</v>
      </c>
      <c r="L290" s="7">
        <v>456</v>
      </c>
      <c r="M290" s="7">
        <v>25</v>
      </c>
      <c r="N290" s="7">
        <f t="shared" si="13"/>
        <v>911.5</v>
      </c>
      <c r="O290" s="7">
        <f t="shared" si="14"/>
        <v>14088.5</v>
      </c>
    </row>
    <row r="291" spans="1:15" ht="24.75" customHeight="1" x14ac:dyDescent="0.25">
      <c r="A291" s="6">
        <v>283</v>
      </c>
      <c r="B291" t="s">
        <v>419</v>
      </c>
      <c r="C291" s="6" t="s">
        <v>374</v>
      </c>
      <c r="D291" s="6" t="s">
        <v>47</v>
      </c>
      <c r="E291" s="6" t="s">
        <v>36</v>
      </c>
      <c r="F291" s="6" t="s">
        <v>29</v>
      </c>
      <c r="G291" s="7">
        <v>15000</v>
      </c>
      <c r="H291" s="7">
        <v>0</v>
      </c>
      <c r="I291" s="7">
        <v>15000</v>
      </c>
      <c r="J291" s="7">
        <v>430.5</v>
      </c>
      <c r="K291" s="7">
        <v>0</v>
      </c>
      <c r="L291" s="7">
        <v>456</v>
      </c>
      <c r="M291" s="7">
        <v>25</v>
      </c>
      <c r="N291" s="7">
        <f t="shared" si="13"/>
        <v>911.5</v>
      </c>
      <c r="O291" s="7">
        <f t="shared" si="14"/>
        <v>14088.5</v>
      </c>
    </row>
    <row r="292" spans="1:15" ht="24.75" customHeight="1" x14ac:dyDescent="0.25">
      <c r="A292" s="6">
        <v>284</v>
      </c>
      <c r="B292" t="s">
        <v>420</v>
      </c>
      <c r="C292" s="6" t="s">
        <v>374</v>
      </c>
      <c r="D292" s="6" t="s">
        <v>47</v>
      </c>
      <c r="E292" s="6" t="s">
        <v>36</v>
      </c>
      <c r="F292" s="6" t="s">
        <v>29</v>
      </c>
      <c r="G292" s="7">
        <v>15000</v>
      </c>
      <c r="H292" s="7">
        <v>0</v>
      </c>
      <c r="I292" s="7">
        <v>15000</v>
      </c>
      <c r="J292" s="7">
        <v>430.5</v>
      </c>
      <c r="K292" s="7">
        <v>0</v>
      </c>
      <c r="L292" s="7">
        <v>456</v>
      </c>
      <c r="M292" s="7">
        <v>25</v>
      </c>
      <c r="N292" s="7">
        <f t="shared" si="13"/>
        <v>911.5</v>
      </c>
      <c r="O292" s="7">
        <f t="shared" si="14"/>
        <v>14088.5</v>
      </c>
    </row>
    <row r="293" spans="1:15" ht="24.75" customHeight="1" x14ac:dyDescent="0.25">
      <c r="A293" s="6">
        <v>285</v>
      </c>
      <c r="B293" t="s">
        <v>421</v>
      </c>
      <c r="C293" s="6" t="s">
        <v>374</v>
      </c>
      <c r="D293" s="6" t="s">
        <v>47</v>
      </c>
      <c r="E293" s="6" t="s">
        <v>36</v>
      </c>
      <c r="F293" s="6" t="s">
        <v>29</v>
      </c>
      <c r="G293" s="7">
        <v>15000</v>
      </c>
      <c r="H293" s="7">
        <v>0</v>
      </c>
      <c r="I293" s="7">
        <v>15000</v>
      </c>
      <c r="J293" s="7">
        <v>430.5</v>
      </c>
      <c r="K293" s="7">
        <v>0</v>
      </c>
      <c r="L293" s="7">
        <v>456</v>
      </c>
      <c r="M293" s="7">
        <v>25</v>
      </c>
      <c r="N293" s="7">
        <f t="shared" si="13"/>
        <v>911.5</v>
      </c>
      <c r="O293" s="7">
        <f t="shared" si="14"/>
        <v>14088.5</v>
      </c>
    </row>
    <row r="294" spans="1:15" ht="24.75" customHeight="1" x14ac:dyDescent="0.25">
      <c r="A294" s="6">
        <v>286</v>
      </c>
      <c r="B294" t="s">
        <v>422</v>
      </c>
      <c r="C294" s="6" t="s">
        <v>374</v>
      </c>
      <c r="D294" s="6" t="s">
        <v>47</v>
      </c>
      <c r="E294" s="6" t="s">
        <v>36</v>
      </c>
      <c r="F294" s="6" t="s">
        <v>29</v>
      </c>
      <c r="G294" s="7">
        <v>20000</v>
      </c>
      <c r="H294" s="7">
        <v>0</v>
      </c>
      <c r="I294" s="7">
        <v>20000</v>
      </c>
      <c r="J294" s="7">
        <v>574</v>
      </c>
      <c r="K294" s="7">
        <v>0</v>
      </c>
      <c r="L294" s="7">
        <f t="shared" si="15"/>
        <v>608</v>
      </c>
      <c r="M294" s="7">
        <v>25</v>
      </c>
      <c r="N294" s="7">
        <f t="shared" si="13"/>
        <v>1207</v>
      </c>
      <c r="O294" s="7">
        <f t="shared" si="14"/>
        <v>18793</v>
      </c>
    </row>
    <row r="295" spans="1:15" ht="24.75" customHeight="1" x14ac:dyDescent="0.25">
      <c r="A295" s="6">
        <v>287</v>
      </c>
      <c r="B295" t="s">
        <v>1456</v>
      </c>
      <c r="C295" s="6" t="s">
        <v>374</v>
      </c>
      <c r="D295" s="6" t="s">
        <v>47</v>
      </c>
      <c r="E295" s="6" t="s">
        <v>36</v>
      </c>
      <c r="F295" s="6" t="s">
        <v>29</v>
      </c>
      <c r="G295" s="7">
        <v>15000</v>
      </c>
      <c r="H295" s="7">
        <v>0</v>
      </c>
      <c r="I295" s="7">
        <v>15000</v>
      </c>
      <c r="J295" s="7">
        <v>430.5</v>
      </c>
      <c r="K295" s="7">
        <v>0</v>
      </c>
      <c r="L295" s="7">
        <v>456</v>
      </c>
      <c r="M295" s="7">
        <v>25</v>
      </c>
      <c r="N295" s="7">
        <v>911.5</v>
      </c>
      <c r="O295" s="7">
        <v>14088.5</v>
      </c>
    </row>
    <row r="296" spans="1:15" ht="24.75" customHeight="1" x14ac:dyDescent="0.25">
      <c r="A296" s="6">
        <v>288</v>
      </c>
      <c r="B296" s="6" t="s">
        <v>423</v>
      </c>
      <c r="C296" s="6" t="s">
        <v>424</v>
      </c>
      <c r="D296" s="6" t="s">
        <v>204</v>
      </c>
      <c r="E296" s="6" t="s">
        <v>55</v>
      </c>
      <c r="F296" s="6" t="s">
        <v>29</v>
      </c>
      <c r="G296" s="7">
        <v>50000</v>
      </c>
      <c r="H296" s="7">
        <v>0</v>
      </c>
      <c r="I296" s="7">
        <v>50000</v>
      </c>
      <c r="J296" s="7">
        <v>1435</v>
      </c>
      <c r="K296" s="7">
        <v>1854</v>
      </c>
      <c r="L296" s="7">
        <f t="shared" si="15"/>
        <v>1520</v>
      </c>
      <c r="M296" s="7">
        <v>1225</v>
      </c>
      <c r="N296" s="7">
        <f t="shared" si="13"/>
        <v>6034</v>
      </c>
      <c r="O296" s="7">
        <f t="shared" si="14"/>
        <v>43966</v>
      </c>
    </row>
    <row r="297" spans="1:15" ht="24.75" customHeight="1" x14ac:dyDescent="0.25">
      <c r="A297" s="6">
        <v>289</v>
      </c>
      <c r="B297" s="6" t="s">
        <v>425</v>
      </c>
      <c r="C297" s="6" t="s">
        <v>424</v>
      </c>
      <c r="D297" s="6" t="s">
        <v>190</v>
      </c>
      <c r="E297" s="6" t="s">
        <v>28</v>
      </c>
      <c r="F297" s="6" t="s">
        <v>37</v>
      </c>
      <c r="G297" s="7">
        <v>45000</v>
      </c>
      <c r="H297" s="7">
        <v>0</v>
      </c>
      <c r="I297" s="7">
        <v>45000</v>
      </c>
      <c r="J297" s="7">
        <v>1291.5</v>
      </c>
      <c r="K297" s="7">
        <v>1148.33</v>
      </c>
      <c r="L297" s="7">
        <v>1368</v>
      </c>
      <c r="M297" s="7">
        <v>12425</v>
      </c>
      <c r="N297" s="7">
        <f t="shared" si="13"/>
        <v>16232.83</v>
      </c>
      <c r="O297" s="7">
        <f t="shared" si="14"/>
        <v>28767.17</v>
      </c>
    </row>
    <row r="298" spans="1:15" ht="24.75" customHeight="1" x14ac:dyDescent="0.25">
      <c r="A298" s="6">
        <v>290</v>
      </c>
      <c r="B298" s="6" t="s">
        <v>426</v>
      </c>
      <c r="C298" s="6" t="s">
        <v>424</v>
      </c>
      <c r="D298" s="6" t="s">
        <v>190</v>
      </c>
      <c r="E298" s="6" t="s">
        <v>28</v>
      </c>
      <c r="F298" s="6" t="s">
        <v>29</v>
      </c>
      <c r="G298" s="7">
        <v>50000</v>
      </c>
      <c r="H298" s="7">
        <v>0</v>
      </c>
      <c r="I298" s="7">
        <v>50000</v>
      </c>
      <c r="J298" s="7">
        <v>1435</v>
      </c>
      <c r="K298" s="7">
        <v>1854</v>
      </c>
      <c r="L298" s="7">
        <f t="shared" si="15"/>
        <v>1520</v>
      </c>
      <c r="M298" s="7">
        <v>4410.8</v>
      </c>
      <c r="N298" s="7">
        <f t="shared" si="13"/>
        <v>9219.7999999999993</v>
      </c>
      <c r="O298" s="7">
        <f t="shared" si="14"/>
        <v>40780.199999999997</v>
      </c>
    </row>
    <row r="299" spans="1:15" ht="24.75" customHeight="1" x14ac:dyDescent="0.25">
      <c r="A299" s="6">
        <v>291</v>
      </c>
      <c r="B299" s="6" t="s">
        <v>427</v>
      </c>
      <c r="C299" s="6" t="s">
        <v>424</v>
      </c>
      <c r="D299" s="6" t="s">
        <v>190</v>
      </c>
      <c r="E299" s="6" t="s">
        <v>55</v>
      </c>
      <c r="F299" s="6" t="s">
        <v>29</v>
      </c>
      <c r="G299" s="7">
        <v>50000</v>
      </c>
      <c r="H299" s="7">
        <v>0</v>
      </c>
      <c r="I299" s="7">
        <v>50000</v>
      </c>
      <c r="J299" s="7">
        <v>1435</v>
      </c>
      <c r="K299" s="7">
        <v>1854</v>
      </c>
      <c r="L299" s="7">
        <f t="shared" si="15"/>
        <v>1520</v>
      </c>
      <c r="M299" s="7">
        <v>925</v>
      </c>
      <c r="N299" s="7">
        <f t="shared" si="13"/>
        <v>5734</v>
      </c>
      <c r="O299" s="7">
        <f t="shared" si="14"/>
        <v>44266</v>
      </c>
    </row>
    <row r="300" spans="1:15" ht="24.75" customHeight="1" x14ac:dyDescent="0.25">
      <c r="A300" s="6">
        <v>292</v>
      </c>
      <c r="B300" s="6" t="s">
        <v>428</v>
      </c>
      <c r="C300" s="6" t="s">
        <v>424</v>
      </c>
      <c r="D300" s="6" t="s">
        <v>77</v>
      </c>
      <c r="E300" s="6" t="s">
        <v>55</v>
      </c>
      <c r="F300" s="6" t="s">
        <v>37</v>
      </c>
      <c r="G300" s="7">
        <v>50000</v>
      </c>
      <c r="H300" s="7">
        <v>0</v>
      </c>
      <c r="I300" s="7">
        <v>50000</v>
      </c>
      <c r="J300" s="7">
        <v>1435</v>
      </c>
      <c r="K300" s="7">
        <v>1596.68</v>
      </c>
      <c r="L300" s="7">
        <f t="shared" si="15"/>
        <v>1520</v>
      </c>
      <c r="M300" s="7">
        <v>8949.84</v>
      </c>
      <c r="N300" s="7">
        <f t="shared" si="13"/>
        <v>13501.52</v>
      </c>
      <c r="O300" s="7">
        <f t="shared" si="14"/>
        <v>36498.479999999996</v>
      </c>
    </row>
    <row r="301" spans="1:15" ht="24.75" customHeight="1" x14ac:dyDescent="0.25">
      <c r="A301" s="6">
        <v>293</v>
      </c>
      <c r="B301" s="6" t="s">
        <v>429</v>
      </c>
      <c r="C301" s="6" t="s">
        <v>424</v>
      </c>
      <c r="D301" s="6" t="s">
        <v>190</v>
      </c>
      <c r="E301" s="6" t="s">
        <v>28</v>
      </c>
      <c r="F301" s="6" t="s">
        <v>29</v>
      </c>
      <c r="G301" s="7">
        <v>50000</v>
      </c>
      <c r="H301" s="7">
        <v>0</v>
      </c>
      <c r="I301" s="7">
        <v>50000</v>
      </c>
      <c r="J301" s="7">
        <v>1435</v>
      </c>
      <c r="K301" s="7">
        <v>1854</v>
      </c>
      <c r="L301" s="7">
        <f t="shared" si="15"/>
        <v>1520</v>
      </c>
      <c r="M301" s="7">
        <v>5788.33</v>
      </c>
      <c r="N301" s="7">
        <f t="shared" si="13"/>
        <v>10597.33</v>
      </c>
      <c r="O301" s="7">
        <f t="shared" si="14"/>
        <v>39402.67</v>
      </c>
    </row>
    <row r="302" spans="1:15" ht="24.75" customHeight="1" x14ac:dyDescent="0.25">
      <c r="A302" s="6">
        <v>294</v>
      </c>
      <c r="B302" s="6" t="s">
        <v>430</v>
      </c>
      <c r="C302" s="6" t="s">
        <v>424</v>
      </c>
      <c r="D302" s="6" t="s">
        <v>190</v>
      </c>
      <c r="E302" s="6" t="s">
        <v>28</v>
      </c>
      <c r="F302" s="6" t="s">
        <v>37</v>
      </c>
      <c r="G302" s="7">
        <v>50000</v>
      </c>
      <c r="H302" s="7">
        <v>0</v>
      </c>
      <c r="I302" s="7">
        <v>50000</v>
      </c>
      <c r="J302" s="7">
        <v>1435</v>
      </c>
      <c r="K302" s="7">
        <v>1854</v>
      </c>
      <c r="L302" s="7">
        <f t="shared" si="15"/>
        <v>1520</v>
      </c>
      <c r="M302" s="7">
        <v>29982.959999999999</v>
      </c>
      <c r="N302" s="7">
        <f t="shared" si="13"/>
        <v>34791.96</v>
      </c>
      <c r="O302" s="7">
        <f t="shared" si="14"/>
        <v>15208.04</v>
      </c>
    </row>
    <row r="303" spans="1:15" ht="24.75" customHeight="1" x14ac:dyDescent="0.25">
      <c r="A303" s="6">
        <v>295</v>
      </c>
      <c r="B303" t="s">
        <v>431</v>
      </c>
      <c r="C303" s="6" t="s">
        <v>424</v>
      </c>
      <c r="D303" s="6" t="s">
        <v>47</v>
      </c>
      <c r="E303" s="6" t="s">
        <v>36</v>
      </c>
      <c r="F303" s="6" t="s">
        <v>29</v>
      </c>
      <c r="G303" s="7">
        <v>15000</v>
      </c>
      <c r="H303" s="7">
        <v>0</v>
      </c>
      <c r="I303" s="7">
        <v>15000</v>
      </c>
      <c r="J303" s="7">
        <v>430.5</v>
      </c>
      <c r="K303" s="7">
        <v>0</v>
      </c>
      <c r="L303" s="7">
        <v>456</v>
      </c>
      <c r="M303" s="7">
        <v>25</v>
      </c>
      <c r="N303" s="7">
        <f t="shared" si="13"/>
        <v>911.5</v>
      </c>
      <c r="O303" s="7">
        <f t="shared" si="14"/>
        <v>14088.5</v>
      </c>
    </row>
    <row r="304" spans="1:15" ht="24.75" customHeight="1" x14ac:dyDescent="0.25">
      <c r="A304" s="6">
        <v>296</v>
      </c>
      <c r="B304" s="6" t="s">
        <v>432</v>
      </c>
      <c r="C304" s="6" t="s">
        <v>424</v>
      </c>
      <c r="D304" s="6" t="s">
        <v>190</v>
      </c>
      <c r="E304" s="6" t="s">
        <v>28</v>
      </c>
      <c r="F304" s="6" t="s">
        <v>29</v>
      </c>
      <c r="G304" s="7">
        <v>50000</v>
      </c>
      <c r="H304" s="7">
        <v>0</v>
      </c>
      <c r="I304" s="7">
        <v>50000</v>
      </c>
      <c r="J304" s="7">
        <v>1435</v>
      </c>
      <c r="K304" s="7">
        <v>1854</v>
      </c>
      <c r="L304" s="7">
        <f t="shared" si="15"/>
        <v>1520</v>
      </c>
      <c r="M304" s="7">
        <v>425</v>
      </c>
      <c r="N304" s="7">
        <f t="shared" si="13"/>
        <v>5234</v>
      </c>
      <c r="O304" s="7">
        <f t="shared" si="14"/>
        <v>44766</v>
      </c>
    </row>
    <row r="305" spans="1:15" ht="24.75" customHeight="1" x14ac:dyDescent="0.25">
      <c r="A305" s="6">
        <v>297</v>
      </c>
      <c r="B305" s="6" t="s">
        <v>433</v>
      </c>
      <c r="C305" s="6" t="s">
        <v>424</v>
      </c>
      <c r="D305" s="6" t="s">
        <v>190</v>
      </c>
      <c r="E305" s="6" t="s">
        <v>28</v>
      </c>
      <c r="F305" s="6" t="s">
        <v>29</v>
      </c>
      <c r="G305" s="7">
        <v>50000</v>
      </c>
      <c r="H305" s="7">
        <v>0</v>
      </c>
      <c r="I305" s="7">
        <v>50000</v>
      </c>
      <c r="J305" s="7">
        <v>1435</v>
      </c>
      <c r="K305" s="7">
        <v>1854</v>
      </c>
      <c r="L305" s="7">
        <f t="shared" si="15"/>
        <v>1520</v>
      </c>
      <c r="M305" s="7">
        <v>925</v>
      </c>
      <c r="N305" s="7">
        <f t="shared" si="13"/>
        <v>5734</v>
      </c>
      <c r="O305" s="7">
        <f t="shared" si="14"/>
        <v>44266</v>
      </c>
    </row>
    <row r="306" spans="1:15" ht="24.75" customHeight="1" x14ac:dyDescent="0.25">
      <c r="A306" s="6">
        <v>298</v>
      </c>
      <c r="B306" s="6" t="s">
        <v>434</v>
      </c>
      <c r="C306" s="6" t="s">
        <v>424</v>
      </c>
      <c r="D306" s="6" t="s">
        <v>233</v>
      </c>
      <c r="E306" s="6" t="s">
        <v>55</v>
      </c>
      <c r="F306" s="6" t="s">
        <v>29</v>
      </c>
      <c r="G306" s="7">
        <v>50000</v>
      </c>
      <c r="H306" s="7">
        <v>0</v>
      </c>
      <c r="I306" s="7">
        <v>50000</v>
      </c>
      <c r="J306" s="7">
        <v>1435</v>
      </c>
      <c r="K306" s="7">
        <v>1854</v>
      </c>
      <c r="L306" s="7">
        <f t="shared" si="15"/>
        <v>1520</v>
      </c>
      <c r="M306" s="7">
        <v>925</v>
      </c>
      <c r="N306" s="7">
        <f t="shared" si="13"/>
        <v>5734</v>
      </c>
      <c r="O306" s="7">
        <f t="shared" si="14"/>
        <v>44266</v>
      </c>
    </row>
    <row r="307" spans="1:15" ht="24.75" customHeight="1" x14ac:dyDescent="0.25">
      <c r="A307" s="6">
        <v>299</v>
      </c>
      <c r="B307" s="6" t="s">
        <v>435</v>
      </c>
      <c r="C307" s="6" t="s">
        <v>424</v>
      </c>
      <c r="D307" s="6" t="s">
        <v>181</v>
      </c>
      <c r="E307" s="6" t="s">
        <v>36</v>
      </c>
      <c r="F307" s="6" t="s">
        <v>29</v>
      </c>
      <c r="G307" s="7">
        <v>15000</v>
      </c>
      <c r="H307" s="7">
        <v>0</v>
      </c>
      <c r="I307" s="7">
        <v>15000</v>
      </c>
      <c r="J307" s="7">
        <v>430.5</v>
      </c>
      <c r="K307" s="7">
        <v>0</v>
      </c>
      <c r="L307" s="7">
        <v>456</v>
      </c>
      <c r="M307" s="7">
        <v>4186.0600000000004</v>
      </c>
      <c r="N307" s="7">
        <f t="shared" si="13"/>
        <v>5072.5600000000004</v>
      </c>
      <c r="O307" s="7">
        <f t="shared" si="14"/>
        <v>9927.4399999999987</v>
      </c>
    </row>
    <row r="308" spans="1:15" ht="24.75" customHeight="1" x14ac:dyDescent="0.25">
      <c r="A308" s="6">
        <v>300</v>
      </c>
      <c r="B308" s="6" t="s">
        <v>436</v>
      </c>
      <c r="C308" s="6" t="s">
        <v>424</v>
      </c>
      <c r="D308" s="6" t="s">
        <v>104</v>
      </c>
      <c r="E308" s="6" t="s">
        <v>36</v>
      </c>
      <c r="F308" s="6" t="s">
        <v>29</v>
      </c>
      <c r="G308" s="7">
        <v>11000</v>
      </c>
      <c r="H308" s="7">
        <v>0</v>
      </c>
      <c r="I308" s="7">
        <v>11000</v>
      </c>
      <c r="J308" s="7">
        <v>315.7</v>
      </c>
      <c r="K308" s="7">
        <v>0</v>
      </c>
      <c r="L308" s="7">
        <f t="shared" si="15"/>
        <v>334.4</v>
      </c>
      <c r="M308" s="7">
        <v>25</v>
      </c>
      <c r="N308" s="7">
        <f t="shared" si="13"/>
        <v>675.09999999999991</v>
      </c>
      <c r="O308" s="7">
        <f t="shared" si="14"/>
        <v>10324.9</v>
      </c>
    </row>
    <row r="309" spans="1:15" ht="24.75" customHeight="1" x14ac:dyDescent="0.25">
      <c r="A309" s="6">
        <v>301</v>
      </c>
      <c r="B309" s="6" t="s">
        <v>437</v>
      </c>
      <c r="C309" s="6" t="s">
        <v>424</v>
      </c>
      <c r="D309" s="6" t="s">
        <v>438</v>
      </c>
      <c r="E309" s="6" t="s">
        <v>28</v>
      </c>
      <c r="F309" s="6" t="s">
        <v>29</v>
      </c>
      <c r="G309" s="7">
        <v>31500</v>
      </c>
      <c r="H309" s="7">
        <v>0</v>
      </c>
      <c r="I309" s="7">
        <v>31500</v>
      </c>
      <c r="J309" s="7">
        <v>904.05</v>
      </c>
      <c r="K309" s="7">
        <v>0</v>
      </c>
      <c r="L309" s="7">
        <f t="shared" si="15"/>
        <v>957.6</v>
      </c>
      <c r="M309" s="7">
        <v>1925</v>
      </c>
      <c r="N309" s="7">
        <f t="shared" si="13"/>
        <v>3786.65</v>
      </c>
      <c r="O309" s="7">
        <f t="shared" si="14"/>
        <v>27713.35</v>
      </c>
    </row>
    <row r="310" spans="1:15" ht="24.75" customHeight="1" x14ac:dyDescent="0.25">
      <c r="A310" s="6">
        <v>302</v>
      </c>
      <c r="B310" s="6" t="s">
        <v>439</v>
      </c>
      <c r="C310" s="6" t="s">
        <v>424</v>
      </c>
      <c r="D310" s="6" t="s">
        <v>104</v>
      </c>
      <c r="E310" s="6" t="s">
        <v>36</v>
      </c>
      <c r="F310" s="6" t="s">
        <v>29</v>
      </c>
      <c r="G310" s="7">
        <v>15000</v>
      </c>
      <c r="H310" s="7">
        <v>0</v>
      </c>
      <c r="I310" s="7">
        <v>15000</v>
      </c>
      <c r="J310" s="7">
        <v>430.5</v>
      </c>
      <c r="K310" s="7">
        <v>0</v>
      </c>
      <c r="L310" s="7">
        <v>456</v>
      </c>
      <c r="M310" s="7">
        <v>25</v>
      </c>
      <c r="N310" s="7">
        <f t="shared" si="13"/>
        <v>911.5</v>
      </c>
      <c r="O310" s="7">
        <f t="shared" si="14"/>
        <v>14088.5</v>
      </c>
    </row>
    <row r="311" spans="1:15" ht="24.75" customHeight="1" x14ac:dyDescent="0.25">
      <c r="A311" s="6">
        <v>303</v>
      </c>
      <c r="B311" s="6" t="s">
        <v>440</v>
      </c>
      <c r="C311" s="6" t="s">
        <v>424</v>
      </c>
      <c r="D311" s="6" t="s">
        <v>67</v>
      </c>
      <c r="E311" s="6" t="s">
        <v>55</v>
      </c>
      <c r="F311" s="6" t="s">
        <v>37</v>
      </c>
      <c r="G311" s="7">
        <v>22050</v>
      </c>
      <c r="H311" s="7">
        <v>0</v>
      </c>
      <c r="I311" s="7">
        <v>22050</v>
      </c>
      <c r="J311" s="7">
        <v>632.84</v>
      </c>
      <c r="K311" s="7">
        <v>0</v>
      </c>
      <c r="L311" s="7">
        <f t="shared" si="15"/>
        <v>670.32</v>
      </c>
      <c r="M311" s="7">
        <v>25</v>
      </c>
      <c r="N311" s="7">
        <f t="shared" si="13"/>
        <v>1328.16</v>
      </c>
      <c r="O311" s="7">
        <f t="shared" si="14"/>
        <v>20721.84</v>
      </c>
    </row>
    <row r="312" spans="1:15" ht="24.75" customHeight="1" x14ac:dyDescent="0.25">
      <c r="A312" s="6">
        <v>304</v>
      </c>
      <c r="B312" s="6" t="s">
        <v>441</v>
      </c>
      <c r="C312" s="6" t="s">
        <v>424</v>
      </c>
      <c r="D312" s="6" t="s">
        <v>104</v>
      </c>
      <c r="E312" s="6" t="s">
        <v>36</v>
      </c>
      <c r="F312" s="6" t="s">
        <v>29</v>
      </c>
      <c r="G312" s="7">
        <v>15000</v>
      </c>
      <c r="H312" s="7">
        <v>0</v>
      </c>
      <c r="I312" s="7">
        <v>15000</v>
      </c>
      <c r="J312" s="7">
        <v>430.5</v>
      </c>
      <c r="K312" s="7">
        <v>0</v>
      </c>
      <c r="L312" s="7">
        <v>456</v>
      </c>
      <c r="M312" s="7">
        <v>25</v>
      </c>
      <c r="N312" s="7">
        <f t="shared" si="13"/>
        <v>911.5</v>
      </c>
      <c r="O312" s="7">
        <f t="shared" si="14"/>
        <v>14088.5</v>
      </c>
    </row>
    <row r="313" spans="1:15" ht="24.75" customHeight="1" x14ac:dyDescent="0.25">
      <c r="A313" s="6">
        <v>305</v>
      </c>
      <c r="B313" s="6" t="s">
        <v>442</v>
      </c>
      <c r="C313" s="6" t="s">
        <v>424</v>
      </c>
      <c r="D313" s="6" t="s">
        <v>104</v>
      </c>
      <c r="E313" s="6" t="s">
        <v>36</v>
      </c>
      <c r="F313" s="6" t="s">
        <v>29</v>
      </c>
      <c r="G313" s="7">
        <v>11000</v>
      </c>
      <c r="H313" s="7">
        <v>0</v>
      </c>
      <c r="I313" s="7">
        <v>11000</v>
      </c>
      <c r="J313" s="7">
        <v>315.7</v>
      </c>
      <c r="K313" s="7">
        <v>0</v>
      </c>
      <c r="L313" s="7">
        <f t="shared" si="15"/>
        <v>334.4</v>
      </c>
      <c r="M313" s="7">
        <v>25</v>
      </c>
      <c r="N313" s="7">
        <f t="shared" si="13"/>
        <v>675.09999999999991</v>
      </c>
      <c r="O313" s="7">
        <f t="shared" si="14"/>
        <v>10324.9</v>
      </c>
    </row>
    <row r="314" spans="1:15" ht="24.75" customHeight="1" x14ac:dyDescent="0.25">
      <c r="A314" s="6">
        <v>306</v>
      </c>
      <c r="B314" s="6" t="s">
        <v>443</v>
      </c>
      <c r="C314" s="6" t="s">
        <v>424</v>
      </c>
      <c r="D314" s="6" t="s">
        <v>104</v>
      </c>
      <c r="E314" s="6" t="s">
        <v>36</v>
      </c>
      <c r="F314" s="6" t="s">
        <v>29</v>
      </c>
      <c r="G314" s="7">
        <v>15000</v>
      </c>
      <c r="H314" s="7">
        <v>0</v>
      </c>
      <c r="I314" s="7">
        <v>15000</v>
      </c>
      <c r="J314" s="7">
        <v>430.5</v>
      </c>
      <c r="K314" s="7">
        <v>0</v>
      </c>
      <c r="L314" s="7">
        <v>456</v>
      </c>
      <c r="M314" s="7">
        <v>25</v>
      </c>
      <c r="N314" s="7">
        <f t="shared" si="13"/>
        <v>911.5</v>
      </c>
      <c r="O314" s="7">
        <f t="shared" si="14"/>
        <v>14088.5</v>
      </c>
    </row>
    <row r="315" spans="1:15" ht="24.75" customHeight="1" x14ac:dyDescent="0.25">
      <c r="A315" s="6">
        <v>307</v>
      </c>
      <c r="B315" s="6" t="s">
        <v>444</v>
      </c>
      <c r="C315" s="6" t="s">
        <v>424</v>
      </c>
      <c r="D315" s="6" t="s">
        <v>190</v>
      </c>
      <c r="E315" s="6" t="s">
        <v>28</v>
      </c>
      <c r="F315" s="6" t="s">
        <v>37</v>
      </c>
      <c r="G315" s="7">
        <v>50000</v>
      </c>
      <c r="H315" s="7">
        <v>0</v>
      </c>
      <c r="I315" s="7">
        <v>50000</v>
      </c>
      <c r="J315" s="7">
        <v>1435</v>
      </c>
      <c r="K315" s="7">
        <v>1854</v>
      </c>
      <c r="L315" s="7">
        <f t="shared" si="15"/>
        <v>1520</v>
      </c>
      <c r="M315" s="7">
        <v>925</v>
      </c>
      <c r="N315" s="7">
        <f t="shared" si="13"/>
        <v>5734</v>
      </c>
      <c r="O315" s="7">
        <f t="shared" si="14"/>
        <v>44266</v>
      </c>
    </row>
    <row r="316" spans="1:15" ht="24.75" customHeight="1" x14ac:dyDescent="0.25">
      <c r="A316" s="6">
        <v>308</v>
      </c>
      <c r="B316" s="6" t="s">
        <v>445</v>
      </c>
      <c r="C316" s="6" t="s">
        <v>424</v>
      </c>
      <c r="D316" s="6" t="s">
        <v>233</v>
      </c>
      <c r="E316" s="6" t="s">
        <v>55</v>
      </c>
      <c r="F316" s="6" t="s">
        <v>29</v>
      </c>
      <c r="G316" s="7">
        <v>50000</v>
      </c>
      <c r="H316" s="7">
        <v>0</v>
      </c>
      <c r="I316" s="7">
        <v>50000</v>
      </c>
      <c r="J316" s="7">
        <v>1435</v>
      </c>
      <c r="K316" s="7">
        <v>1854</v>
      </c>
      <c r="L316" s="7">
        <f t="shared" si="15"/>
        <v>1520</v>
      </c>
      <c r="M316" s="7">
        <v>3357.3</v>
      </c>
      <c r="N316" s="7">
        <f t="shared" si="13"/>
        <v>8166.3</v>
      </c>
      <c r="O316" s="7">
        <f t="shared" si="14"/>
        <v>41833.699999999997</v>
      </c>
    </row>
    <row r="317" spans="1:15" ht="24.75" customHeight="1" x14ac:dyDescent="0.25">
      <c r="A317" s="6">
        <v>309</v>
      </c>
      <c r="B317" s="6" t="s">
        <v>446</v>
      </c>
      <c r="C317" s="6" t="s">
        <v>424</v>
      </c>
      <c r="D317" s="6" t="s">
        <v>104</v>
      </c>
      <c r="E317" s="6" t="s">
        <v>36</v>
      </c>
      <c r="F317" s="6" t="s">
        <v>29</v>
      </c>
      <c r="G317" s="7">
        <v>15000</v>
      </c>
      <c r="H317" s="7">
        <v>0</v>
      </c>
      <c r="I317" s="7">
        <v>15000</v>
      </c>
      <c r="J317" s="7">
        <v>430.5</v>
      </c>
      <c r="K317" s="7">
        <v>0</v>
      </c>
      <c r="L317" s="7">
        <v>456</v>
      </c>
      <c r="M317" s="7">
        <v>25</v>
      </c>
      <c r="N317" s="7">
        <f t="shared" si="13"/>
        <v>911.5</v>
      </c>
      <c r="O317" s="7">
        <f t="shared" si="14"/>
        <v>14088.5</v>
      </c>
    </row>
    <row r="318" spans="1:15" ht="24.75" customHeight="1" x14ac:dyDescent="0.25">
      <c r="A318" s="6">
        <v>310</v>
      </c>
      <c r="B318" s="6" t="s">
        <v>447</v>
      </c>
      <c r="C318" s="6" t="s">
        <v>424</v>
      </c>
      <c r="D318" s="6" t="s">
        <v>233</v>
      </c>
      <c r="E318" s="6" t="s">
        <v>55</v>
      </c>
      <c r="F318" s="6" t="s">
        <v>29</v>
      </c>
      <c r="G318" s="7">
        <v>50000</v>
      </c>
      <c r="H318" s="7">
        <v>0</v>
      </c>
      <c r="I318" s="7">
        <v>50000</v>
      </c>
      <c r="J318" s="7">
        <v>1435</v>
      </c>
      <c r="K318" s="7">
        <v>1854</v>
      </c>
      <c r="L318" s="7">
        <f t="shared" si="15"/>
        <v>1520</v>
      </c>
      <c r="M318" s="7">
        <v>1375</v>
      </c>
      <c r="N318" s="7">
        <f t="shared" si="13"/>
        <v>6184</v>
      </c>
      <c r="O318" s="7">
        <f t="shared" si="14"/>
        <v>43816</v>
      </c>
    </row>
    <row r="319" spans="1:15" ht="24.75" customHeight="1" x14ac:dyDescent="0.25">
      <c r="A319" s="6">
        <v>311</v>
      </c>
      <c r="B319" s="1" t="s">
        <v>448</v>
      </c>
      <c r="C319" s="6" t="s">
        <v>424</v>
      </c>
      <c r="D319" s="1" t="s">
        <v>127</v>
      </c>
      <c r="E319" s="6" t="s">
        <v>28</v>
      </c>
      <c r="F319" s="6" t="s">
        <v>29</v>
      </c>
      <c r="G319" s="7">
        <v>11000</v>
      </c>
      <c r="H319" s="7">
        <v>0</v>
      </c>
      <c r="I319" s="7">
        <v>11000</v>
      </c>
      <c r="J319" s="7">
        <v>315.7</v>
      </c>
      <c r="K319" s="7">
        <v>0</v>
      </c>
      <c r="L319" s="7">
        <f t="shared" si="15"/>
        <v>334.4</v>
      </c>
      <c r="M319" s="7">
        <v>25</v>
      </c>
      <c r="N319" s="7">
        <f t="shared" si="13"/>
        <v>675.09999999999991</v>
      </c>
      <c r="O319" s="7">
        <f t="shared" si="14"/>
        <v>10324.9</v>
      </c>
    </row>
    <row r="320" spans="1:15" ht="24.75" customHeight="1" x14ac:dyDescent="0.25">
      <c r="A320" s="6">
        <v>312</v>
      </c>
      <c r="B320" s="6" t="s">
        <v>449</v>
      </c>
      <c r="C320" s="6" t="s">
        <v>424</v>
      </c>
      <c r="D320" s="6" t="s">
        <v>181</v>
      </c>
      <c r="E320" s="6" t="s">
        <v>36</v>
      </c>
      <c r="F320" s="6" t="s">
        <v>29</v>
      </c>
      <c r="G320" s="7">
        <v>11000</v>
      </c>
      <c r="H320" s="7">
        <v>0</v>
      </c>
      <c r="I320" s="7">
        <v>11000</v>
      </c>
      <c r="J320" s="7">
        <v>315.7</v>
      </c>
      <c r="K320" s="7">
        <v>0</v>
      </c>
      <c r="L320" s="7">
        <f t="shared" si="15"/>
        <v>334.4</v>
      </c>
      <c r="M320" s="7">
        <v>25</v>
      </c>
      <c r="N320" s="7">
        <f t="shared" si="13"/>
        <v>675.09999999999991</v>
      </c>
      <c r="O320" s="7">
        <f t="shared" si="14"/>
        <v>10324.9</v>
      </c>
    </row>
    <row r="321" spans="1:186" ht="24.75" customHeight="1" x14ac:dyDescent="0.25">
      <c r="A321" s="6">
        <v>313</v>
      </c>
      <c r="B321" s="6" t="s">
        <v>450</v>
      </c>
      <c r="C321" s="6" t="s">
        <v>424</v>
      </c>
      <c r="D321" s="6" t="s">
        <v>190</v>
      </c>
      <c r="E321" s="6" t="s">
        <v>28</v>
      </c>
      <c r="F321" s="6" t="s">
        <v>29</v>
      </c>
      <c r="G321" s="7">
        <v>50000</v>
      </c>
      <c r="H321" s="7">
        <v>0</v>
      </c>
      <c r="I321" s="7">
        <v>50000</v>
      </c>
      <c r="J321" s="7">
        <v>1435</v>
      </c>
      <c r="K321" s="7">
        <v>1854</v>
      </c>
      <c r="L321" s="7">
        <f t="shared" si="15"/>
        <v>1520</v>
      </c>
      <c r="M321" s="7">
        <v>1017.5</v>
      </c>
      <c r="N321" s="7">
        <f t="shared" si="13"/>
        <v>5826.5</v>
      </c>
      <c r="O321" s="7">
        <f t="shared" si="14"/>
        <v>44173.5</v>
      </c>
    </row>
    <row r="322" spans="1:186" ht="24.75" customHeight="1" x14ac:dyDescent="0.25">
      <c r="A322" s="6">
        <v>314</v>
      </c>
      <c r="B322" s="6" t="s">
        <v>451</v>
      </c>
      <c r="C322" s="6" t="s">
        <v>424</v>
      </c>
      <c r="D322" s="6" t="s">
        <v>190</v>
      </c>
      <c r="E322" s="6" t="s">
        <v>28</v>
      </c>
      <c r="F322" s="6" t="s">
        <v>29</v>
      </c>
      <c r="G322" s="7">
        <v>50000</v>
      </c>
      <c r="H322" s="7">
        <v>0</v>
      </c>
      <c r="I322" s="7">
        <v>50000</v>
      </c>
      <c r="J322" s="7">
        <v>1435</v>
      </c>
      <c r="K322" s="7">
        <v>1339.36</v>
      </c>
      <c r="L322" s="7">
        <f t="shared" si="15"/>
        <v>1520</v>
      </c>
      <c r="M322" s="7">
        <v>6445.92</v>
      </c>
      <c r="N322" s="7">
        <f t="shared" si="13"/>
        <v>10740.279999999999</v>
      </c>
      <c r="O322" s="7">
        <f t="shared" si="14"/>
        <v>39259.72</v>
      </c>
    </row>
    <row r="323" spans="1:186" ht="24.75" customHeight="1" x14ac:dyDescent="0.25">
      <c r="A323" s="6">
        <v>315</v>
      </c>
      <c r="B323" s="6" t="s">
        <v>452</v>
      </c>
      <c r="C323" s="6" t="s">
        <v>424</v>
      </c>
      <c r="D323" s="6" t="s">
        <v>190</v>
      </c>
      <c r="E323" s="6" t="s">
        <v>55</v>
      </c>
      <c r="F323" s="6" t="s">
        <v>29</v>
      </c>
      <c r="G323" s="7">
        <v>50000</v>
      </c>
      <c r="H323" s="7">
        <v>0</v>
      </c>
      <c r="I323" s="7">
        <v>50000</v>
      </c>
      <c r="J323" s="7">
        <v>1435</v>
      </c>
      <c r="K323" s="7">
        <v>1339.36</v>
      </c>
      <c r="L323" s="7">
        <f t="shared" si="15"/>
        <v>1520</v>
      </c>
      <c r="M323" s="7">
        <v>4355.92</v>
      </c>
      <c r="N323" s="7">
        <f t="shared" si="13"/>
        <v>8650.2799999999988</v>
      </c>
      <c r="O323" s="7">
        <f t="shared" si="14"/>
        <v>41349.72</v>
      </c>
    </row>
    <row r="324" spans="1:186" s="11" customFormat="1" ht="24.75" customHeight="1" x14ac:dyDescent="0.25">
      <c r="A324" s="6">
        <v>316</v>
      </c>
      <c r="B324" s="6" t="s">
        <v>453</v>
      </c>
      <c r="C324" s="6" t="s">
        <v>424</v>
      </c>
      <c r="D324" s="6" t="s">
        <v>190</v>
      </c>
      <c r="E324" s="6" t="s">
        <v>55</v>
      </c>
      <c r="F324" s="7" t="s">
        <v>29</v>
      </c>
      <c r="G324" s="7">
        <v>50000</v>
      </c>
      <c r="H324" s="7">
        <v>0</v>
      </c>
      <c r="I324" s="7">
        <v>50000</v>
      </c>
      <c r="J324" s="7">
        <v>1435</v>
      </c>
      <c r="K324" s="7">
        <v>1596.68</v>
      </c>
      <c r="L324" s="7">
        <f t="shared" si="15"/>
        <v>1520</v>
      </c>
      <c r="M324" s="7">
        <v>21515.91</v>
      </c>
      <c r="N324" s="7">
        <f t="shared" si="13"/>
        <v>26067.59</v>
      </c>
      <c r="O324" s="7">
        <f t="shared" si="14"/>
        <v>23932.41</v>
      </c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6"/>
    </row>
    <row r="325" spans="1:186" ht="24.75" customHeight="1" x14ac:dyDescent="0.25">
      <c r="A325" s="6">
        <v>317</v>
      </c>
      <c r="B325" s="6" t="s">
        <v>454</v>
      </c>
      <c r="C325" s="6" t="s">
        <v>424</v>
      </c>
      <c r="D325" s="6" t="s">
        <v>104</v>
      </c>
      <c r="E325" s="6" t="s">
        <v>36</v>
      </c>
      <c r="F325" s="6" t="s">
        <v>29</v>
      </c>
      <c r="G325" s="7">
        <v>11000</v>
      </c>
      <c r="H325" s="7">
        <v>0</v>
      </c>
      <c r="I325" s="7">
        <v>11000</v>
      </c>
      <c r="J325" s="7">
        <v>315.7</v>
      </c>
      <c r="K325" s="7">
        <v>0</v>
      </c>
      <c r="L325" s="7">
        <f t="shared" si="15"/>
        <v>334.4</v>
      </c>
      <c r="M325" s="7">
        <v>25</v>
      </c>
      <c r="N325" s="7">
        <f t="shared" si="13"/>
        <v>675.09999999999991</v>
      </c>
      <c r="O325" s="7">
        <f t="shared" si="14"/>
        <v>10324.9</v>
      </c>
    </row>
    <row r="326" spans="1:186" ht="24.75" customHeight="1" x14ac:dyDescent="0.25">
      <c r="A326" s="6">
        <v>318</v>
      </c>
      <c r="B326" s="6" t="s">
        <v>455</v>
      </c>
      <c r="C326" s="6" t="s">
        <v>424</v>
      </c>
      <c r="D326" s="6" t="s">
        <v>104</v>
      </c>
      <c r="E326" s="6" t="s">
        <v>36</v>
      </c>
      <c r="F326" s="6" t="s">
        <v>29</v>
      </c>
      <c r="G326" s="7">
        <v>15000</v>
      </c>
      <c r="H326" s="7">
        <v>0</v>
      </c>
      <c r="I326" s="7">
        <v>15000</v>
      </c>
      <c r="J326" s="7">
        <v>430.5</v>
      </c>
      <c r="K326" s="7">
        <v>0</v>
      </c>
      <c r="L326" s="7">
        <v>456</v>
      </c>
      <c r="M326" s="7">
        <v>25</v>
      </c>
      <c r="N326" s="7">
        <f t="shared" si="13"/>
        <v>911.5</v>
      </c>
      <c r="O326" s="7">
        <f t="shared" si="14"/>
        <v>14088.5</v>
      </c>
    </row>
    <row r="327" spans="1:186" ht="24.75" customHeight="1" x14ac:dyDescent="0.25">
      <c r="A327" s="6">
        <v>319</v>
      </c>
      <c r="B327" s="6" t="s">
        <v>456</v>
      </c>
      <c r="C327" s="6" t="s">
        <v>424</v>
      </c>
      <c r="D327" s="6" t="s">
        <v>127</v>
      </c>
      <c r="E327" s="6" t="s">
        <v>36</v>
      </c>
      <c r="F327" s="6" t="s">
        <v>37</v>
      </c>
      <c r="G327" s="7">
        <v>11000</v>
      </c>
      <c r="H327" s="7">
        <v>0</v>
      </c>
      <c r="I327" s="7">
        <v>11000</v>
      </c>
      <c r="J327" s="7">
        <v>315.7</v>
      </c>
      <c r="K327" s="7">
        <v>0</v>
      </c>
      <c r="L327" s="7">
        <f t="shared" si="15"/>
        <v>334.4</v>
      </c>
      <c r="M327" s="7">
        <v>1840.46</v>
      </c>
      <c r="N327" s="7">
        <f t="shared" si="13"/>
        <v>2490.56</v>
      </c>
      <c r="O327" s="7">
        <f t="shared" si="14"/>
        <v>8509.44</v>
      </c>
    </row>
    <row r="328" spans="1:186" ht="24.75" customHeight="1" x14ac:dyDescent="0.25">
      <c r="A328" s="6">
        <v>320</v>
      </c>
      <c r="B328" s="6" t="s">
        <v>457</v>
      </c>
      <c r="C328" s="6" t="s">
        <v>424</v>
      </c>
      <c r="D328" s="6" t="s">
        <v>104</v>
      </c>
      <c r="E328" s="6" t="s">
        <v>36</v>
      </c>
      <c r="F328" s="6" t="s">
        <v>29</v>
      </c>
      <c r="G328" s="7">
        <v>15000</v>
      </c>
      <c r="H328" s="7">
        <v>0</v>
      </c>
      <c r="I328" s="7">
        <v>15000</v>
      </c>
      <c r="J328" s="7">
        <v>430.5</v>
      </c>
      <c r="K328" s="7">
        <v>0</v>
      </c>
      <c r="L328" s="7">
        <v>456</v>
      </c>
      <c r="M328" s="7">
        <v>25</v>
      </c>
      <c r="N328" s="7">
        <f t="shared" si="13"/>
        <v>911.5</v>
      </c>
      <c r="O328" s="7">
        <f t="shared" si="14"/>
        <v>14088.5</v>
      </c>
    </row>
    <row r="329" spans="1:186" ht="24.75" customHeight="1" x14ac:dyDescent="0.25">
      <c r="A329" s="6">
        <v>321</v>
      </c>
      <c r="B329" s="6" t="s">
        <v>458</v>
      </c>
      <c r="C329" s="6" t="s">
        <v>424</v>
      </c>
      <c r="D329" s="6" t="s">
        <v>104</v>
      </c>
      <c r="E329" s="6" t="s">
        <v>36</v>
      </c>
      <c r="F329" s="6" t="s">
        <v>29</v>
      </c>
      <c r="G329" s="7">
        <v>11000</v>
      </c>
      <c r="H329" s="7">
        <v>0</v>
      </c>
      <c r="I329" s="7">
        <v>11000</v>
      </c>
      <c r="J329" s="7">
        <v>315.7</v>
      </c>
      <c r="K329" s="7">
        <v>0</v>
      </c>
      <c r="L329" s="7">
        <f t="shared" si="15"/>
        <v>334.4</v>
      </c>
      <c r="M329" s="7">
        <v>25</v>
      </c>
      <c r="N329" s="7">
        <f t="shared" si="13"/>
        <v>675.09999999999991</v>
      </c>
      <c r="O329" s="7">
        <f t="shared" si="14"/>
        <v>10324.9</v>
      </c>
    </row>
    <row r="330" spans="1:186" ht="24.75" customHeight="1" x14ac:dyDescent="0.25">
      <c r="A330" s="6">
        <v>322</v>
      </c>
      <c r="B330" s="6" t="s">
        <v>459</v>
      </c>
      <c r="C330" s="6" t="s">
        <v>424</v>
      </c>
      <c r="D330" s="6" t="s">
        <v>104</v>
      </c>
      <c r="E330" s="6" t="s">
        <v>36</v>
      </c>
      <c r="F330" s="6" t="s">
        <v>29</v>
      </c>
      <c r="G330" s="7">
        <v>15000</v>
      </c>
      <c r="H330" s="7">
        <v>0</v>
      </c>
      <c r="I330" s="7">
        <v>15000</v>
      </c>
      <c r="J330" s="7">
        <v>430.5</v>
      </c>
      <c r="K330" s="7">
        <v>0</v>
      </c>
      <c r="L330" s="7">
        <v>456</v>
      </c>
      <c r="M330" s="7">
        <v>25</v>
      </c>
      <c r="N330" s="7">
        <f t="shared" si="13"/>
        <v>911.5</v>
      </c>
      <c r="O330" s="7">
        <f t="shared" si="14"/>
        <v>14088.5</v>
      </c>
    </row>
    <row r="331" spans="1:186" ht="24.75" customHeight="1" x14ac:dyDescent="0.25">
      <c r="A331" s="6">
        <v>323</v>
      </c>
      <c r="B331" s="6" t="s">
        <v>460</v>
      </c>
      <c r="C331" s="6" t="s">
        <v>424</v>
      </c>
      <c r="D331" s="6" t="s">
        <v>104</v>
      </c>
      <c r="E331" s="6" t="s">
        <v>36</v>
      </c>
      <c r="F331" s="6" t="s">
        <v>29</v>
      </c>
      <c r="G331" s="7">
        <v>15000</v>
      </c>
      <c r="H331" s="7">
        <v>0</v>
      </c>
      <c r="I331" s="7">
        <v>15000</v>
      </c>
      <c r="J331" s="7">
        <v>430.5</v>
      </c>
      <c r="K331" s="7">
        <v>0</v>
      </c>
      <c r="L331" s="7">
        <v>456</v>
      </c>
      <c r="M331" s="7">
        <v>25</v>
      </c>
      <c r="N331" s="7">
        <f t="shared" si="13"/>
        <v>911.5</v>
      </c>
      <c r="O331" s="7">
        <f t="shared" si="14"/>
        <v>14088.5</v>
      </c>
    </row>
    <row r="332" spans="1:186" ht="24.75" customHeight="1" x14ac:dyDescent="0.25">
      <c r="A332" s="6">
        <v>324</v>
      </c>
      <c r="B332" s="6" t="s">
        <v>461</v>
      </c>
      <c r="C332" s="6" t="s">
        <v>424</v>
      </c>
      <c r="D332" s="6" t="s">
        <v>104</v>
      </c>
      <c r="E332" s="6" t="s">
        <v>36</v>
      </c>
      <c r="F332" s="6" t="s">
        <v>29</v>
      </c>
      <c r="G332" s="7">
        <v>15000</v>
      </c>
      <c r="H332" s="7">
        <v>0</v>
      </c>
      <c r="I332" s="7">
        <v>15000</v>
      </c>
      <c r="J332" s="7">
        <v>430.5</v>
      </c>
      <c r="K332" s="7">
        <v>0</v>
      </c>
      <c r="L332" s="7">
        <v>456</v>
      </c>
      <c r="M332" s="7">
        <v>1740.46</v>
      </c>
      <c r="N332" s="7">
        <f t="shared" si="13"/>
        <v>2626.96</v>
      </c>
      <c r="O332" s="7">
        <f t="shared" si="14"/>
        <v>12373.04</v>
      </c>
    </row>
    <row r="333" spans="1:186" ht="24.75" customHeight="1" x14ac:dyDescent="0.25">
      <c r="A333" s="6">
        <v>325</v>
      </c>
      <c r="B333" s="6" t="s">
        <v>462</v>
      </c>
      <c r="C333" s="6" t="s">
        <v>424</v>
      </c>
      <c r="D333" s="6" t="s">
        <v>35</v>
      </c>
      <c r="E333" s="6" t="s">
        <v>36</v>
      </c>
      <c r="F333" s="6" t="s">
        <v>37</v>
      </c>
      <c r="G333" s="7">
        <v>25000</v>
      </c>
      <c r="H333" s="7">
        <v>0</v>
      </c>
      <c r="I333" s="7">
        <v>25000</v>
      </c>
      <c r="J333" s="7">
        <v>717.5</v>
      </c>
      <c r="K333" s="7">
        <v>0</v>
      </c>
      <c r="L333" s="7">
        <f t="shared" si="15"/>
        <v>760</v>
      </c>
      <c r="M333" s="7">
        <v>1525</v>
      </c>
      <c r="N333" s="7">
        <f t="shared" si="13"/>
        <v>3002.5</v>
      </c>
      <c r="O333" s="7">
        <f t="shared" si="14"/>
        <v>21997.5</v>
      </c>
    </row>
    <row r="334" spans="1:186" ht="24.75" customHeight="1" x14ac:dyDescent="0.25">
      <c r="A334" s="6">
        <v>326</v>
      </c>
      <c r="B334" t="s">
        <v>463</v>
      </c>
      <c r="C334" s="6" t="s">
        <v>424</v>
      </c>
      <c r="D334" s="6" t="s">
        <v>35</v>
      </c>
      <c r="E334" s="6" t="s">
        <v>28</v>
      </c>
      <c r="F334" s="6" t="s">
        <v>37</v>
      </c>
      <c r="G334" s="7">
        <v>21000</v>
      </c>
      <c r="H334" s="7">
        <v>0</v>
      </c>
      <c r="I334" s="7">
        <v>21000</v>
      </c>
      <c r="J334" s="7">
        <v>602.70000000000005</v>
      </c>
      <c r="K334" s="7">
        <v>0</v>
      </c>
      <c r="L334" s="7">
        <v>638.4</v>
      </c>
      <c r="M334" s="7">
        <v>2225</v>
      </c>
      <c r="N334" s="7">
        <f t="shared" si="13"/>
        <v>3466.1</v>
      </c>
      <c r="O334" s="7">
        <f t="shared" si="14"/>
        <v>17533.900000000001</v>
      </c>
    </row>
    <row r="335" spans="1:186" ht="24.75" customHeight="1" x14ac:dyDescent="0.25">
      <c r="A335" s="6">
        <v>327</v>
      </c>
      <c r="B335" t="s">
        <v>464</v>
      </c>
      <c r="C335" s="6" t="s">
        <v>424</v>
      </c>
      <c r="D335" s="6" t="s">
        <v>35</v>
      </c>
      <c r="E335" s="6" t="s">
        <v>28</v>
      </c>
      <c r="F335" s="6" t="s">
        <v>37</v>
      </c>
      <c r="G335" s="7">
        <v>21000</v>
      </c>
      <c r="H335" s="7">
        <v>0</v>
      </c>
      <c r="I335" s="7">
        <v>21000</v>
      </c>
      <c r="J335" s="7">
        <v>602.70000000000005</v>
      </c>
      <c r="K335" s="7">
        <v>0</v>
      </c>
      <c r="L335" s="7">
        <v>638.4</v>
      </c>
      <c r="M335" s="7">
        <v>25</v>
      </c>
      <c r="N335" s="7">
        <f t="shared" si="13"/>
        <v>1266.0999999999999</v>
      </c>
      <c r="O335" s="7">
        <f t="shared" si="14"/>
        <v>19733.900000000001</v>
      </c>
    </row>
    <row r="336" spans="1:186" ht="24.75" customHeight="1" x14ac:dyDescent="0.25">
      <c r="A336" s="6">
        <v>328</v>
      </c>
      <c r="B336" t="s">
        <v>465</v>
      </c>
      <c r="C336" s="6" t="s">
        <v>424</v>
      </c>
      <c r="D336" t="s">
        <v>104</v>
      </c>
      <c r="E336" s="6" t="s">
        <v>28</v>
      </c>
      <c r="F336" s="6" t="s">
        <v>29</v>
      </c>
      <c r="G336" s="7">
        <v>15000</v>
      </c>
      <c r="H336" s="7">
        <v>0</v>
      </c>
      <c r="I336" s="7">
        <v>15000</v>
      </c>
      <c r="J336" s="7">
        <v>430.5</v>
      </c>
      <c r="K336" s="7">
        <v>0</v>
      </c>
      <c r="L336" s="7">
        <v>456</v>
      </c>
      <c r="M336" s="7">
        <v>25</v>
      </c>
      <c r="N336" s="7">
        <f t="shared" ref="N336:N397" si="16">+J336+K336+L336+M336</f>
        <v>911.5</v>
      </c>
      <c r="O336" s="7">
        <f t="shared" ref="O336:O397" si="17">+G336-N336</f>
        <v>14088.5</v>
      </c>
    </row>
    <row r="337" spans="1:15" ht="24.75" customHeight="1" x14ac:dyDescent="0.25">
      <c r="A337" s="6">
        <v>329</v>
      </c>
      <c r="B337" s="6" t="s">
        <v>466</v>
      </c>
      <c r="C337" s="6" t="s">
        <v>424</v>
      </c>
      <c r="D337" s="6" t="s">
        <v>67</v>
      </c>
      <c r="E337" s="6" t="s">
        <v>36</v>
      </c>
      <c r="F337" s="6" t="s">
        <v>37</v>
      </c>
      <c r="G337" s="7">
        <v>21000</v>
      </c>
      <c r="H337" s="7">
        <v>0</v>
      </c>
      <c r="I337" s="7">
        <v>21000</v>
      </c>
      <c r="J337" s="7">
        <v>602.70000000000005</v>
      </c>
      <c r="K337" s="7">
        <v>0</v>
      </c>
      <c r="L337" s="7">
        <f t="shared" ref="L337:L398" si="18">+I337*3.04%</f>
        <v>638.4</v>
      </c>
      <c r="M337" s="7">
        <v>25</v>
      </c>
      <c r="N337" s="7">
        <f t="shared" si="16"/>
        <v>1266.0999999999999</v>
      </c>
      <c r="O337" s="7">
        <f t="shared" si="17"/>
        <v>19733.900000000001</v>
      </c>
    </row>
    <row r="338" spans="1:15" ht="24.75" customHeight="1" x14ac:dyDescent="0.25">
      <c r="A338" s="6">
        <v>330</v>
      </c>
      <c r="B338" s="1" t="s">
        <v>467</v>
      </c>
      <c r="C338" s="6" t="s">
        <v>424</v>
      </c>
      <c r="D338" s="6" t="s">
        <v>47</v>
      </c>
      <c r="E338" s="6" t="s">
        <v>36</v>
      </c>
      <c r="F338" s="6" t="s">
        <v>29</v>
      </c>
      <c r="G338" s="7">
        <v>15000</v>
      </c>
      <c r="H338" s="7">
        <v>0</v>
      </c>
      <c r="I338" s="7">
        <v>15000</v>
      </c>
      <c r="J338" s="7">
        <v>430.5</v>
      </c>
      <c r="K338" s="7">
        <v>0</v>
      </c>
      <c r="L338" s="7">
        <v>456</v>
      </c>
      <c r="M338" s="7">
        <v>25</v>
      </c>
      <c r="N338" s="7">
        <v>911.5</v>
      </c>
      <c r="O338" s="7">
        <v>14088.5</v>
      </c>
    </row>
    <row r="339" spans="1:15" ht="24.75" customHeight="1" x14ac:dyDescent="0.25">
      <c r="A339" s="6">
        <v>331</v>
      </c>
      <c r="B339" s="6" t="s">
        <v>468</v>
      </c>
      <c r="C339" s="6" t="s">
        <v>424</v>
      </c>
      <c r="D339" s="6" t="s">
        <v>120</v>
      </c>
      <c r="E339" s="6" t="s">
        <v>36</v>
      </c>
      <c r="F339" s="6" t="s">
        <v>37</v>
      </c>
      <c r="G339" s="7">
        <v>15000</v>
      </c>
      <c r="H339" s="7">
        <v>0</v>
      </c>
      <c r="I339" s="7">
        <v>15000</v>
      </c>
      <c r="J339" s="7">
        <v>430.5</v>
      </c>
      <c r="K339" s="7">
        <v>0</v>
      </c>
      <c r="L339" s="7">
        <v>456</v>
      </c>
      <c r="M339" s="7">
        <v>25</v>
      </c>
      <c r="N339" s="7">
        <f t="shared" si="16"/>
        <v>911.5</v>
      </c>
      <c r="O339" s="7">
        <f t="shared" si="17"/>
        <v>14088.5</v>
      </c>
    </row>
    <row r="340" spans="1:15" ht="24.75" customHeight="1" x14ac:dyDescent="0.25">
      <c r="A340" s="6">
        <v>332</v>
      </c>
      <c r="B340" s="6" t="s">
        <v>469</v>
      </c>
      <c r="C340" s="6" t="s">
        <v>424</v>
      </c>
      <c r="D340" s="6" t="s">
        <v>120</v>
      </c>
      <c r="E340" s="6" t="s">
        <v>36</v>
      </c>
      <c r="F340" s="6" t="s">
        <v>37</v>
      </c>
      <c r="G340" s="7">
        <v>15000</v>
      </c>
      <c r="H340" s="7">
        <v>0</v>
      </c>
      <c r="I340" s="7">
        <v>15000</v>
      </c>
      <c r="J340" s="7">
        <v>430.5</v>
      </c>
      <c r="K340" s="7">
        <v>0</v>
      </c>
      <c r="L340" s="7">
        <v>456</v>
      </c>
      <c r="M340" s="7">
        <v>1525</v>
      </c>
      <c r="N340" s="7">
        <f t="shared" si="16"/>
        <v>2411.5</v>
      </c>
      <c r="O340" s="7">
        <f t="shared" si="17"/>
        <v>12588.5</v>
      </c>
    </row>
    <row r="341" spans="1:15" ht="24.75" customHeight="1" x14ac:dyDescent="0.25">
      <c r="A341" s="6">
        <v>333</v>
      </c>
      <c r="B341" s="6" t="s">
        <v>470</v>
      </c>
      <c r="C341" s="6" t="s">
        <v>424</v>
      </c>
      <c r="D341" s="6" t="s">
        <v>47</v>
      </c>
      <c r="E341" s="6" t="s">
        <v>36</v>
      </c>
      <c r="F341" s="6" t="s">
        <v>29</v>
      </c>
      <c r="G341" s="7">
        <v>15000</v>
      </c>
      <c r="H341" s="7">
        <v>0</v>
      </c>
      <c r="I341" s="7">
        <v>15000</v>
      </c>
      <c r="J341" s="7">
        <v>430.5</v>
      </c>
      <c r="K341" s="7">
        <v>0</v>
      </c>
      <c r="L341" s="7">
        <v>456</v>
      </c>
      <c r="M341" s="7">
        <v>25</v>
      </c>
      <c r="N341" s="7">
        <v>911.5</v>
      </c>
      <c r="O341" s="7">
        <v>14088.5</v>
      </c>
    </row>
    <row r="342" spans="1:15" ht="24.75" customHeight="1" x14ac:dyDescent="0.25">
      <c r="A342" s="6">
        <v>334</v>
      </c>
      <c r="B342" s="6" t="s">
        <v>471</v>
      </c>
      <c r="C342" s="6" t="s">
        <v>424</v>
      </c>
      <c r="D342" s="6" t="s">
        <v>190</v>
      </c>
      <c r="E342" s="6" t="s">
        <v>28</v>
      </c>
      <c r="F342" s="6" t="s">
        <v>29</v>
      </c>
      <c r="G342" s="7">
        <v>50000</v>
      </c>
      <c r="H342" s="7">
        <v>0</v>
      </c>
      <c r="I342" s="7">
        <v>50000</v>
      </c>
      <c r="J342" s="7">
        <v>1435</v>
      </c>
      <c r="K342" s="7">
        <v>1854</v>
      </c>
      <c r="L342" s="7">
        <f t="shared" si="18"/>
        <v>1520</v>
      </c>
      <c r="M342" s="7">
        <v>425</v>
      </c>
      <c r="N342" s="7">
        <f t="shared" si="16"/>
        <v>5234</v>
      </c>
      <c r="O342" s="7">
        <f t="shared" si="17"/>
        <v>44766</v>
      </c>
    </row>
    <row r="343" spans="1:15" ht="24.75" customHeight="1" x14ac:dyDescent="0.25">
      <c r="A343" s="6">
        <v>335</v>
      </c>
      <c r="B343" s="6" t="s">
        <v>472</v>
      </c>
      <c r="C343" s="6" t="s">
        <v>424</v>
      </c>
      <c r="D343" s="6" t="s">
        <v>233</v>
      </c>
      <c r="E343" s="6" t="s">
        <v>55</v>
      </c>
      <c r="F343" s="6" t="s">
        <v>29</v>
      </c>
      <c r="G343" s="7">
        <v>50000</v>
      </c>
      <c r="H343" s="7">
        <v>0</v>
      </c>
      <c r="I343" s="7">
        <v>50000</v>
      </c>
      <c r="J343" s="7">
        <v>1435</v>
      </c>
      <c r="K343" s="7">
        <v>1854</v>
      </c>
      <c r="L343" s="7">
        <f t="shared" si="18"/>
        <v>1520</v>
      </c>
      <c r="M343" s="7">
        <v>21102.29</v>
      </c>
      <c r="N343" s="7">
        <f t="shared" si="16"/>
        <v>25911.29</v>
      </c>
      <c r="O343" s="7">
        <f t="shared" si="17"/>
        <v>24088.71</v>
      </c>
    </row>
    <row r="344" spans="1:15" ht="24.75" customHeight="1" x14ac:dyDescent="0.25">
      <c r="A344" s="6">
        <v>336</v>
      </c>
      <c r="B344" s="6" t="s">
        <v>473</v>
      </c>
      <c r="C344" s="6" t="s">
        <v>424</v>
      </c>
      <c r="D344" s="6" t="s">
        <v>104</v>
      </c>
      <c r="E344" s="6" t="s">
        <v>36</v>
      </c>
      <c r="F344" s="6" t="s">
        <v>29</v>
      </c>
      <c r="G344" s="7">
        <v>15000</v>
      </c>
      <c r="H344" s="7">
        <v>0</v>
      </c>
      <c r="I344" s="7">
        <v>15000</v>
      </c>
      <c r="J344" s="7">
        <v>430.5</v>
      </c>
      <c r="K344" s="7">
        <v>0</v>
      </c>
      <c r="L344" s="7">
        <v>456</v>
      </c>
      <c r="M344" s="7">
        <v>25</v>
      </c>
      <c r="N344" s="7">
        <f t="shared" si="16"/>
        <v>911.5</v>
      </c>
      <c r="O344" s="7">
        <f t="shared" si="17"/>
        <v>14088.5</v>
      </c>
    </row>
    <row r="345" spans="1:15" ht="24.75" customHeight="1" x14ac:dyDescent="0.25">
      <c r="A345" s="6">
        <v>337</v>
      </c>
      <c r="B345" s="6" t="s">
        <v>474</v>
      </c>
      <c r="C345" s="6" t="s">
        <v>424</v>
      </c>
      <c r="D345" s="6" t="s">
        <v>104</v>
      </c>
      <c r="E345" s="6" t="s">
        <v>36</v>
      </c>
      <c r="F345" s="6" t="s">
        <v>29</v>
      </c>
      <c r="G345" s="7">
        <v>15000</v>
      </c>
      <c r="H345" s="7">
        <v>0</v>
      </c>
      <c r="I345" s="7">
        <v>15000</v>
      </c>
      <c r="J345" s="7">
        <v>430.5</v>
      </c>
      <c r="K345" s="7">
        <v>0</v>
      </c>
      <c r="L345" s="7">
        <v>456</v>
      </c>
      <c r="M345" s="7">
        <v>25</v>
      </c>
      <c r="N345" s="7">
        <f t="shared" si="16"/>
        <v>911.5</v>
      </c>
      <c r="O345" s="7">
        <f t="shared" si="17"/>
        <v>14088.5</v>
      </c>
    </row>
    <row r="346" spans="1:15" ht="24.75" customHeight="1" x14ac:dyDescent="0.25">
      <c r="A346" s="6">
        <v>338</v>
      </c>
      <c r="B346" s="6" t="s">
        <v>475</v>
      </c>
      <c r="C346" s="6" t="s">
        <v>424</v>
      </c>
      <c r="D346" s="6" t="s">
        <v>104</v>
      </c>
      <c r="E346" s="6" t="s">
        <v>36</v>
      </c>
      <c r="F346" s="6" t="s">
        <v>29</v>
      </c>
      <c r="G346" s="7">
        <v>15000</v>
      </c>
      <c r="H346" s="7">
        <v>0</v>
      </c>
      <c r="I346" s="7">
        <v>15000</v>
      </c>
      <c r="J346" s="7">
        <v>430.5</v>
      </c>
      <c r="K346" s="7">
        <v>0</v>
      </c>
      <c r="L346" s="7">
        <v>456</v>
      </c>
      <c r="M346" s="7">
        <v>25</v>
      </c>
      <c r="N346" s="7">
        <f t="shared" si="16"/>
        <v>911.5</v>
      </c>
      <c r="O346" s="7">
        <f t="shared" si="17"/>
        <v>14088.5</v>
      </c>
    </row>
    <row r="347" spans="1:15" ht="24.75" customHeight="1" x14ac:dyDescent="0.25">
      <c r="A347" s="6">
        <v>339</v>
      </c>
      <c r="B347" s="6" t="s">
        <v>476</v>
      </c>
      <c r="C347" s="6" t="s">
        <v>424</v>
      </c>
      <c r="D347" s="6" t="s">
        <v>190</v>
      </c>
      <c r="E347" s="6" t="s">
        <v>28</v>
      </c>
      <c r="F347" s="6" t="s">
        <v>29</v>
      </c>
      <c r="G347" s="7">
        <v>50000</v>
      </c>
      <c r="H347" s="7">
        <v>0</v>
      </c>
      <c r="I347" s="7">
        <v>50000</v>
      </c>
      <c r="J347" s="7">
        <v>1435</v>
      </c>
      <c r="K347" s="7">
        <v>1854</v>
      </c>
      <c r="L347" s="7">
        <v>1520</v>
      </c>
      <c r="M347" s="7">
        <v>1325</v>
      </c>
      <c r="N347" s="7">
        <f t="shared" si="16"/>
        <v>6134</v>
      </c>
      <c r="O347" s="7">
        <f t="shared" si="17"/>
        <v>43866</v>
      </c>
    </row>
    <row r="348" spans="1:15" ht="24.75" customHeight="1" x14ac:dyDescent="0.25">
      <c r="A348" s="6">
        <v>340</v>
      </c>
      <c r="B348" s="6" t="s">
        <v>477</v>
      </c>
      <c r="C348" s="6" t="s">
        <v>424</v>
      </c>
      <c r="D348" s="6" t="s">
        <v>190</v>
      </c>
      <c r="E348" s="6" t="s">
        <v>28</v>
      </c>
      <c r="F348" s="6" t="s">
        <v>29</v>
      </c>
      <c r="G348" s="7">
        <v>50000</v>
      </c>
      <c r="H348" s="7">
        <v>0</v>
      </c>
      <c r="I348" s="7">
        <v>50000</v>
      </c>
      <c r="J348" s="7">
        <v>1435</v>
      </c>
      <c r="K348" s="7">
        <v>1854</v>
      </c>
      <c r="L348" s="7">
        <f t="shared" si="18"/>
        <v>1520</v>
      </c>
      <c r="M348" s="7">
        <v>425</v>
      </c>
      <c r="N348" s="7">
        <f t="shared" si="16"/>
        <v>5234</v>
      </c>
      <c r="O348" s="7">
        <f t="shared" si="17"/>
        <v>44766</v>
      </c>
    </row>
    <row r="349" spans="1:15" ht="24.75" customHeight="1" x14ac:dyDescent="0.25">
      <c r="A349" s="6">
        <v>341</v>
      </c>
      <c r="B349" s="6" t="s">
        <v>478</v>
      </c>
      <c r="C349" s="6" t="s">
        <v>424</v>
      </c>
      <c r="D349" s="6" t="s">
        <v>233</v>
      </c>
      <c r="E349" s="6" t="s">
        <v>28</v>
      </c>
      <c r="F349" s="6" t="s">
        <v>29</v>
      </c>
      <c r="G349" s="7">
        <v>50000</v>
      </c>
      <c r="H349" s="7">
        <v>0</v>
      </c>
      <c r="I349" s="7">
        <v>50000</v>
      </c>
      <c r="J349" s="7">
        <v>1435</v>
      </c>
      <c r="K349" s="7">
        <v>1854</v>
      </c>
      <c r="L349" s="7">
        <f t="shared" si="18"/>
        <v>1520</v>
      </c>
      <c r="M349" s="7">
        <v>12249.8</v>
      </c>
      <c r="N349" s="7">
        <f t="shared" si="16"/>
        <v>17058.8</v>
      </c>
      <c r="O349" s="7">
        <f t="shared" si="17"/>
        <v>32941.199999999997</v>
      </c>
    </row>
    <row r="350" spans="1:15" ht="24.75" customHeight="1" x14ac:dyDescent="0.25">
      <c r="A350" s="6">
        <v>342</v>
      </c>
      <c r="B350" s="6" t="s">
        <v>479</v>
      </c>
      <c r="C350" s="6" t="s">
        <v>424</v>
      </c>
      <c r="D350" s="6" t="s">
        <v>181</v>
      </c>
      <c r="E350" s="6" t="s">
        <v>36</v>
      </c>
      <c r="F350" s="6" t="s">
        <v>29</v>
      </c>
      <c r="G350" s="7">
        <v>11000</v>
      </c>
      <c r="H350" s="7">
        <v>0</v>
      </c>
      <c r="I350" s="7">
        <v>11000</v>
      </c>
      <c r="J350" s="7">
        <v>315.7</v>
      </c>
      <c r="K350" s="7">
        <v>0</v>
      </c>
      <c r="L350" s="7">
        <f t="shared" si="18"/>
        <v>334.4</v>
      </c>
      <c r="M350" s="7">
        <v>25</v>
      </c>
      <c r="N350" s="7">
        <f t="shared" si="16"/>
        <v>675.09999999999991</v>
      </c>
      <c r="O350" s="7">
        <f t="shared" si="17"/>
        <v>10324.9</v>
      </c>
    </row>
    <row r="351" spans="1:15" ht="24.75" customHeight="1" x14ac:dyDescent="0.25">
      <c r="A351" s="6">
        <v>343</v>
      </c>
      <c r="B351" s="6" t="s">
        <v>480</v>
      </c>
      <c r="C351" s="6" t="s">
        <v>424</v>
      </c>
      <c r="D351" s="6" t="s">
        <v>190</v>
      </c>
      <c r="E351" s="6" t="s">
        <v>55</v>
      </c>
      <c r="F351" s="6" t="s">
        <v>29</v>
      </c>
      <c r="G351" s="7">
        <v>50000</v>
      </c>
      <c r="H351" s="7">
        <v>0</v>
      </c>
      <c r="I351" s="7">
        <v>50000</v>
      </c>
      <c r="J351" s="7">
        <v>1435</v>
      </c>
      <c r="K351" s="7">
        <v>1596.68</v>
      </c>
      <c r="L351" s="7">
        <f t="shared" si="18"/>
        <v>1520</v>
      </c>
      <c r="M351" s="7">
        <v>20500.63</v>
      </c>
      <c r="N351" s="7">
        <f t="shared" si="16"/>
        <v>25052.31</v>
      </c>
      <c r="O351" s="7">
        <f t="shared" si="17"/>
        <v>24947.69</v>
      </c>
    </row>
    <row r="352" spans="1:15" ht="24.75" customHeight="1" x14ac:dyDescent="0.25">
      <c r="A352" s="6">
        <v>344</v>
      </c>
      <c r="B352" s="6" t="s">
        <v>481</v>
      </c>
      <c r="C352" s="6" t="s">
        <v>424</v>
      </c>
      <c r="D352" s="6" t="s">
        <v>47</v>
      </c>
      <c r="E352" s="6" t="s">
        <v>36</v>
      </c>
      <c r="F352" s="6" t="s">
        <v>29</v>
      </c>
      <c r="G352" s="7">
        <v>15000</v>
      </c>
      <c r="H352" s="7">
        <v>0</v>
      </c>
      <c r="I352" s="7">
        <v>15000</v>
      </c>
      <c r="J352" s="7">
        <v>430.5</v>
      </c>
      <c r="K352" s="7">
        <v>0</v>
      </c>
      <c r="L352" s="7">
        <v>456</v>
      </c>
      <c r="M352" s="7">
        <v>25</v>
      </c>
      <c r="N352" s="7">
        <f t="shared" si="16"/>
        <v>911.5</v>
      </c>
      <c r="O352" s="7">
        <f t="shared" si="17"/>
        <v>14088.5</v>
      </c>
    </row>
    <row r="353" spans="1:15" ht="24.75" customHeight="1" x14ac:dyDescent="0.25">
      <c r="A353" s="6">
        <v>345</v>
      </c>
      <c r="B353" s="6" t="s">
        <v>482</v>
      </c>
      <c r="C353" s="6" t="s">
        <v>424</v>
      </c>
      <c r="D353" s="6" t="s">
        <v>41</v>
      </c>
      <c r="E353" s="6" t="s">
        <v>36</v>
      </c>
      <c r="F353" s="6" t="s">
        <v>29</v>
      </c>
      <c r="G353" s="7">
        <v>25000</v>
      </c>
      <c r="H353" s="7">
        <v>0</v>
      </c>
      <c r="I353" s="7">
        <v>25000</v>
      </c>
      <c r="J353" s="7">
        <f>+G353*2.87%</f>
        <v>717.5</v>
      </c>
      <c r="K353" s="7">
        <v>0</v>
      </c>
      <c r="L353" s="7">
        <f t="shared" si="18"/>
        <v>760</v>
      </c>
      <c r="M353" s="7">
        <v>25</v>
      </c>
      <c r="N353" s="7">
        <f t="shared" si="16"/>
        <v>1502.5</v>
      </c>
      <c r="O353" s="7">
        <f t="shared" si="17"/>
        <v>23497.5</v>
      </c>
    </row>
    <row r="354" spans="1:15" ht="24.75" customHeight="1" x14ac:dyDescent="0.25">
      <c r="A354" s="6">
        <v>346</v>
      </c>
      <c r="B354" t="s">
        <v>483</v>
      </c>
      <c r="C354" s="6" t="s">
        <v>424</v>
      </c>
      <c r="D354" t="s">
        <v>137</v>
      </c>
      <c r="E354" s="6" t="s">
        <v>36</v>
      </c>
      <c r="F354" s="6" t="s">
        <v>29</v>
      </c>
      <c r="G354" s="7">
        <v>15000</v>
      </c>
      <c r="H354" s="7">
        <v>0</v>
      </c>
      <c r="I354" s="7">
        <v>15000</v>
      </c>
      <c r="J354" s="7">
        <v>430.5</v>
      </c>
      <c r="K354" s="7">
        <v>0</v>
      </c>
      <c r="L354" s="7">
        <f t="shared" si="18"/>
        <v>456</v>
      </c>
      <c r="M354" s="7">
        <v>25</v>
      </c>
      <c r="N354" s="7">
        <f t="shared" si="16"/>
        <v>911.5</v>
      </c>
      <c r="O354" s="7">
        <f t="shared" si="17"/>
        <v>14088.5</v>
      </c>
    </row>
    <row r="355" spans="1:15" ht="24.75" customHeight="1" x14ac:dyDescent="0.25">
      <c r="A355" s="6">
        <v>347</v>
      </c>
      <c r="B355" t="s">
        <v>484</v>
      </c>
      <c r="C355" s="6" t="s">
        <v>424</v>
      </c>
      <c r="D355" t="s">
        <v>120</v>
      </c>
      <c r="E355" s="6" t="s">
        <v>36</v>
      </c>
      <c r="F355" s="6" t="s">
        <v>29</v>
      </c>
      <c r="G355" s="7">
        <v>15000</v>
      </c>
      <c r="H355" s="7">
        <v>0</v>
      </c>
      <c r="I355" s="7">
        <v>15000</v>
      </c>
      <c r="J355" s="7">
        <v>430.5</v>
      </c>
      <c r="K355" s="7">
        <v>0</v>
      </c>
      <c r="L355" s="7">
        <v>456</v>
      </c>
      <c r="M355" s="7">
        <v>25</v>
      </c>
      <c r="N355" s="7">
        <f t="shared" si="16"/>
        <v>911.5</v>
      </c>
      <c r="O355" s="7">
        <f t="shared" si="17"/>
        <v>14088.5</v>
      </c>
    </row>
    <row r="356" spans="1:15" ht="24.75" customHeight="1" x14ac:dyDescent="0.25">
      <c r="A356" s="6">
        <v>348</v>
      </c>
      <c r="B356" s="6" t="s">
        <v>485</v>
      </c>
      <c r="C356" s="6" t="s">
        <v>486</v>
      </c>
      <c r="D356" s="6" t="s">
        <v>487</v>
      </c>
      <c r="E356" s="6" t="s">
        <v>55</v>
      </c>
      <c r="F356" s="6" t="s">
        <v>29</v>
      </c>
      <c r="G356" s="7">
        <v>80000</v>
      </c>
      <c r="H356" s="7">
        <v>0</v>
      </c>
      <c r="I356" s="7">
        <v>80000</v>
      </c>
      <c r="J356" s="7">
        <v>2296</v>
      </c>
      <c r="K356" s="7">
        <v>7400.87</v>
      </c>
      <c r="L356" s="7">
        <f t="shared" si="18"/>
        <v>2432</v>
      </c>
      <c r="M356" s="7">
        <v>7444.1</v>
      </c>
      <c r="N356" s="7">
        <f t="shared" si="16"/>
        <v>19572.97</v>
      </c>
      <c r="O356" s="7">
        <f t="shared" si="17"/>
        <v>60427.03</v>
      </c>
    </row>
    <row r="357" spans="1:15" ht="24.75" customHeight="1" x14ac:dyDescent="0.25">
      <c r="A357" s="6">
        <v>349</v>
      </c>
      <c r="B357" s="6" t="s">
        <v>488</v>
      </c>
      <c r="C357" s="6" t="s">
        <v>486</v>
      </c>
      <c r="D357" s="6" t="s">
        <v>190</v>
      </c>
      <c r="E357" s="6" t="s">
        <v>28</v>
      </c>
      <c r="F357" s="6" t="s">
        <v>37</v>
      </c>
      <c r="G357" s="7">
        <v>50000</v>
      </c>
      <c r="H357" s="7">
        <v>0</v>
      </c>
      <c r="I357" s="7">
        <v>50000</v>
      </c>
      <c r="J357" s="7">
        <v>1435</v>
      </c>
      <c r="K357" s="7">
        <v>1854</v>
      </c>
      <c r="L357" s="7">
        <f t="shared" si="18"/>
        <v>1520</v>
      </c>
      <c r="M357" s="7">
        <v>14856.22</v>
      </c>
      <c r="N357" s="7">
        <f t="shared" si="16"/>
        <v>19665.22</v>
      </c>
      <c r="O357" s="7">
        <f t="shared" si="17"/>
        <v>30334.78</v>
      </c>
    </row>
    <row r="358" spans="1:15" ht="24.75" customHeight="1" x14ac:dyDescent="0.25">
      <c r="A358" s="6">
        <v>350</v>
      </c>
      <c r="B358" s="6" t="s">
        <v>489</v>
      </c>
      <c r="C358" s="6" t="s">
        <v>486</v>
      </c>
      <c r="D358" s="6" t="s">
        <v>297</v>
      </c>
      <c r="E358" s="6" t="s">
        <v>28</v>
      </c>
      <c r="F358" s="6" t="s">
        <v>29</v>
      </c>
      <c r="G358" s="7">
        <v>50000</v>
      </c>
      <c r="H358" s="7">
        <v>0</v>
      </c>
      <c r="I358" s="7">
        <v>50000</v>
      </c>
      <c r="J358" s="7">
        <v>1435</v>
      </c>
      <c r="K358" s="7">
        <v>1596.68</v>
      </c>
      <c r="L358" s="7">
        <v>1520</v>
      </c>
      <c r="M358" s="7">
        <v>30039.31</v>
      </c>
      <c r="N358" s="7">
        <f t="shared" si="16"/>
        <v>34590.990000000005</v>
      </c>
      <c r="O358" s="7">
        <f t="shared" si="17"/>
        <v>15409.009999999995</v>
      </c>
    </row>
    <row r="359" spans="1:15" ht="24.75" customHeight="1" x14ac:dyDescent="0.25">
      <c r="A359" s="6">
        <v>351</v>
      </c>
      <c r="B359" s="6" t="s">
        <v>490</v>
      </c>
      <c r="C359" s="6" t="s">
        <v>486</v>
      </c>
      <c r="D359" s="6" t="s">
        <v>77</v>
      </c>
      <c r="E359" s="6" t="s">
        <v>55</v>
      </c>
      <c r="F359" s="6" t="s">
        <v>37</v>
      </c>
      <c r="G359" s="7">
        <v>50000</v>
      </c>
      <c r="H359" s="7">
        <v>0</v>
      </c>
      <c r="I359" s="7">
        <v>50000</v>
      </c>
      <c r="J359" s="7">
        <v>1435</v>
      </c>
      <c r="K359" s="7">
        <v>1854</v>
      </c>
      <c r="L359" s="7">
        <f t="shared" si="18"/>
        <v>1520</v>
      </c>
      <c r="M359" s="7">
        <v>3635.8</v>
      </c>
      <c r="N359" s="7">
        <f t="shared" si="16"/>
        <v>8444.7999999999993</v>
      </c>
      <c r="O359" s="7">
        <f t="shared" si="17"/>
        <v>41555.199999999997</v>
      </c>
    </row>
    <row r="360" spans="1:15" ht="24.75" customHeight="1" x14ac:dyDescent="0.25">
      <c r="A360" s="6">
        <v>352</v>
      </c>
      <c r="B360" s="1" t="s">
        <v>491</v>
      </c>
      <c r="C360" s="6" t="s">
        <v>486</v>
      </c>
      <c r="D360" s="1" t="s">
        <v>47</v>
      </c>
      <c r="E360" s="6" t="s">
        <v>36</v>
      </c>
      <c r="F360" s="6" t="s">
        <v>29</v>
      </c>
      <c r="G360" s="7">
        <v>10000</v>
      </c>
      <c r="H360" s="7">
        <v>0</v>
      </c>
      <c r="I360" s="7">
        <v>10000</v>
      </c>
      <c r="J360" s="7">
        <v>287</v>
      </c>
      <c r="K360" s="7">
        <v>0</v>
      </c>
      <c r="L360" s="7">
        <f t="shared" si="18"/>
        <v>304</v>
      </c>
      <c r="M360" s="7">
        <v>25</v>
      </c>
      <c r="N360" s="7">
        <f t="shared" si="16"/>
        <v>616</v>
      </c>
      <c r="O360" s="7">
        <f t="shared" si="17"/>
        <v>9384</v>
      </c>
    </row>
    <row r="361" spans="1:15" ht="24.75" customHeight="1" x14ac:dyDescent="0.25">
      <c r="A361" s="6">
        <v>353</v>
      </c>
      <c r="B361" s="6" t="s">
        <v>492</v>
      </c>
      <c r="C361" s="6" t="s">
        <v>486</v>
      </c>
      <c r="D361" s="1" t="s">
        <v>47</v>
      </c>
      <c r="E361" s="6" t="s">
        <v>28</v>
      </c>
      <c r="F361" s="6" t="s">
        <v>29</v>
      </c>
      <c r="G361" s="7">
        <v>15000</v>
      </c>
      <c r="H361" s="7">
        <v>0</v>
      </c>
      <c r="I361" s="7">
        <v>15000</v>
      </c>
      <c r="J361" s="7">
        <v>430.5</v>
      </c>
      <c r="K361" s="7">
        <v>0</v>
      </c>
      <c r="L361" s="7">
        <v>456</v>
      </c>
      <c r="M361" s="7">
        <v>25</v>
      </c>
      <c r="N361" s="7">
        <f t="shared" si="16"/>
        <v>911.5</v>
      </c>
      <c r="O361" s="7">
        <f t="shared" si="17"/>
        <v>14088.5</v>
      </c>
    </row>
    <row r="362" spans="1:15" ht="24.75" customHeight="1" x14ac:dyDescent="0.25">
      <c r="A362" s="6">
        <v>354</v>
      </c>
      <c r="B362" t="s">
        <v>1417</v>
      </c>
      <c r="C362" s="6" t="s">
        <v>486</v>
      </c>
      <c r="D362" s="1" t="s">
        <v>47</v>
      </c>
      <c r="E362" s="6" t="s">
        <v>36</v>
      </c>
      <c r="F362" s="6" t="s">
        <v>29</v>
      </c>
      <c r="G362" s="7">
        <v>15000</v>
      </c>
      <c r="H362" s="7">
        <v>0</v>
      </c>
      <c r="I362" s="7">
        <v>15000</v>
      </c>
      <c r="J362" s="7">
        <v>430.5</v>
      </c>
      <c r="K362" s="7">
        <v>0</v>
      </c>
      <c r="L362" s="7">
        <v>456</v>
      </c>
      <c r="M362" s="7">
        <v>25</v>
      </c>
      <c r="N362" s="7">
        <f t="shared" si="16"/>
        <v>911.5</v>
      </c>
      <c r="O362" s="7">
        <f t="shared" si="17"/>
        <v>14088.5</v>
      </c>
    </row>
    <row r="363" spans="1:15" ht="24.75" customHeight="1" x14ac:dyDescent="0.25">
      <c r="A363" s="6">
        <v>355</v>
      </c>
      <c r="B363" s="6" t="s">
        <v>493</v>
      </c>
      <c r="C363" s="6" t="s">
        <v>486</v>
      </c>
      <c r="D363" s="6" t="s">
        <v>104</v>
      </c>
      <c r="E363" s="6" t="s">
        <v>36</v>
      </c>
      <c r="F363" s="6" t="s">
        <v>29</v>
      </c>
      <c r="G363" s="7">
        <v>11000</v>
      </c>
      <c r="H363" s="7">
        <v>0</v>
      </c>
      <c r="I363" s="7">
        <v>11000</v>
      </c>
      <c r="J363" s="7">
        <v>315.7</v>
      </c>
      <c r="K363" s="7">
        <v>0</v>
      </c>
      <c r="L363" s="7">
        <f t="shared" si="18"/>
        <v>334.4</v>
      </c>
      <c r="M363" s="7">
        <v>25</v>
      </c>
      <c r="N363" s="7">
        <f t="shared" si="16"/>
        <v>675.09999999999991</v>
      </c>
      <c r="O363" s="7">
        <f t="shared" si="17"/>
        <v>10324.9</v>
      </c>
    </row>
    <row r="364" spans="1:15" ht="24.75" customHeight="1" x14ac:dyDescent="0.25">
      <c r="A364" s="6">
        <v>356</v>
      </c>
      <c r="B364" s="6" t="s">
        <v>494</v>
      </c>
      <c r="C364" s="6" t="s">
        <v>486</v>
      </c>
      <c r="D364" s="6" t="s">
        <v>104</v>
      </c>
      <c r="E364" s="6" t="s">
        <v>36</v>
      </c>
      <c r="F364" s="6" t="s">
        <v>29</v>
      </c>
      <c r="G364" s="7">
        <v>11000</v>
      </c>
      <c r="H364" s="7">
        <v>0</v>
      </c>
      <c r="I364" s="7">
        <v>11000</v>
      </c>
      <c r="J364" s="7">
        <v>315.7</v>
      </c>
      <c r="K364" s="7">
        <v>0</v>
      </c>
      <c r="L364" s="7">
        <f t="shared" si="18"/>
        <v>334.4</v>
      </c>
      <c r="M364" s="7">
        <v>25</v>
      </c>
      <c r="N364" s="7">
        <f t="shared" si="16"/>
        <v>675.09999999999991</v>
      </c>
      <c r="O364" s="7">
        <f t="shared" si="17"/>
        <v>10324.9</v>
      </c>
    </row>
    <row r="365" spans="1:15" ht="24.75" customHeight="1" x14ac:dyDescent="0.25">
      <c r="A365" s="6">
        <v>357</v>
      </c>
      <c r="B365" s="6" t="s">
        <v>495</v>
      </c>
      <c r="C365" s="6" t="s">
        <v>486</v>
      </c>
      <c r="D365" s="6" t="s">
        <v>104</v>
      </c>
      <c r="E365" s="6" t="s">
        <v>36</v>
      </c>
      <c r="F365" s="6" t="s">
        <v>29</v>
      </c>
      <c r="G365" s="7">
        <v>15000</v>
      </c>
      <c r="H365" s="7">
        <v>0</v>
      </c>
      <c r="I365" s="7">
        <v>15000</v>
      </c>
      <c r="J365" s="7">
        <v>430.5</v>
      </c>
      <c r="K365" s="7">
        <v>0</v>
      </c>
      <c r="L365" s="7">
        <v>456</v>
      </c>
      <c r="M365" s="7">
        <v>825</v>
      </c>
      <c r="N365" s="7">
        <f t="shared" si="16"/>
        <v>1711.5</v>
      </c>
      <c r="O365" s="7">
        <f t="shared" si="17"/>
        <v>13288.5</v>
      </c>
    </row>
    <row r="366" spans="1:15" ht="24.75" customHeight="1" x14ac:dyDescent="0.25">
      <c r="A366" s="6">
        <v>358</v>
      </c>
      <c r="B366" s="6" t="s">
        <v>496</v>
      </c>
      <c r="C366" s="6" t="s">
        <v>486</v>
      </c>
      <c r="D366" s="6" t="s">
        <v>181</v>
      </c>
      <c r="E366" s="6" t="s">
        <v>36</v>
      </c>
      <c r="F366" s="6" t="s">
        <v>29</v>
      </c>
      <c r="G366" s="7">
        <v>11000</v>
      </c>
      <c r="H366" s="7">
        <v>0</v>
      </c>
      <c r="I366" s="7">
        <v>11000</v>
      </c>
      <c r="J366" s="7">
        <v>315.7</v>
      </c>
      <c r="K366" s="7">
        <v>0</v>
      </c>
      <c r="L366" s="7">
        <f t="shared" si="18"/>
        <v>334.4</v>
      </c>
      <c r="M366" s="7">
        <v>25</v>
      </c>
      <c r="N366" s="7">
        <f t="shared" si="16"/>
        <v>675.09999999999991</v>
      </c>
      <c r="O366" s="7">
        <f t="shared" si="17"/>
        <v>10324.9</v>
      </c>
    </row>
    <row r="367" spans="1:15" ht="24.75" customHeight="1" x14ac:dyDescent="0.25">
      <c r="A367" s="6">
        <v>359</v>
      </c>
      <c r="B367" s="6" t="s">
        <v>497</v>
      </c>
      <c r="C367" s="6" t="s">
        <v>486</v>
      </c>
      <c r="D367" s="6" t="s">
        <v>498</v>
      </c>
      <c r="E367" s="6" t="s">
        <v>36</v>
      </c>
      <c r="F367" s="6" t="s">
        <v>29</v>
      </c>
      <c r="G367" s="7">
        <v>15000</v>
      </c>
      <c r="H367" s="7">
        <v>0</v>
      </c>
      <c r="I367" s="7">
        <v>15000</v>
      </c>
      <c r="J367" s="7">
        <v>430.5</v>
      </c>
      <c r="K367" s="7">
        <v>0</v>
      </c>
      <c r="L367" s="7">
        <v>456</v>
      </c>
      <c r="M367" s="7">
        <v>25</v>
      </c>
      <c r="N367" s="7">
        <f t="shared" si="16"/>
        <v>911.5</v>
      </c>
      <c r="O367" s="7">
        <f t="shared" si="17"/>
        <v>14088.5</v>
      </c>
    </row>
    <row r="368" spans="1:15" ht="24.75" customHeight="1" x14ac:dyDescent="0.25">
      <c r="A368" s="6">
        <v>360</v>
      </c>
      <c r="B368" s="6" t="s">
        <v>499</v>
      </c>
      <c r="C368" s="6" t="s">
        <v>486</v>
      </c>
      <c r="D368" s="6" t="s">
        <v>190</v>
      </c>
      <c r="E368" s="6" t="s">
        <v>28</v>
      </c>
      <c r="F368" s="6" t="s">
        <v>29</v>
      </c>
      <c r="G368" s="7">
        <v>50000</v>
      </c>
      <c r="H368" s="7">
        <v>0</v>
      </c>
      <c r="I368" s="7">
        <v>50000</v>
      </c>
      <c r="J368" s="7">
        <v>1435</v>
      </c>
      <c r="K368" s="7">
        <v>1596.68</v>
      </c>
      <c r="L368" s="7">
        <f t="shared" si="18"/>
        <v>1520</v>
      </c>
      <c r="M368" s="7">
        <v>3900.46</v>
      </c>
      <c r="N368" s="7">
        <f t="shared" si="16"/>
        <v>8452.14</v>
      </c>
      <c r="O368" s="7">
        <f t="shared" si="17"/>
        <v>41547.86</v>
      </c>
    </row>
    <row r="369" spans="1:15" ht="24.75" customHeight="1" x14ac:dyDescent="0.25">
      <c r="A369" s="6">
        <v>361</v>
      </c>
      <c r="B369" s="6" t="s">
        <v>500</v>
      </c>
      <c r="C369" s="6" t="s">
        <v>486</v>
      </c>
      <c r="D369" s="6" t="s">
        <v>35</v>
      </c>
      <c r="E369" s="6" t="s">
        <v>55</v>
      </c>
      <c r="F369" s="6" t="s">
        <v>37</v>
      </c>
      <c r="G369" s="7">
        <v>22050</v>
      </c>
      <c r="H369" s="7">
        <v>0</v>
      </c>
      <c r="I369" s="7">
        <v>22050</v>
      </c>
      <c r="J369" s="7">
        <v>632.84</v>
      </c>
      <c r="K369" s="7">
        <v>0</v>
      </c>
      <c r="L369" s="7">
        <f t="shared" si="18"/>
        <v>670.32</v>
      </c>
      <c r="M369" s="7">
        <v>1354.76</v>
      </c>
      <c r="N369" s="7">
        <f t="shared" si="16"/>
        <v>2657.92</v>
      </c>
      <c r="O369" s="7">
        <f t="shared" si="17"/>
        <v>19392.080000000002</v>
      </c>
    </row>
    <row r="370" spans="1:15" ht="24.75" customHeight="1" x14ac:dyDescent="0.25">
      <c r="A370" s="6">
        <v>362</v>
      </c>
      <c r="B370" s="6" t="s">
        <v>501</v>
      </c>
      <c r="C370" s="6" t="s">
        <v>486</v>
      </c>
      <c r="D370" s="6" t="s">
        <v>233</v>
      </c>
      <c r="E370" s="6" t="s">
        <v>55</v>
      </c>
      <c r="F370" s="6" t="s">
        <v>29</v>
      </c>
      <c r="G370" s="7">
        <v>50000</v>
      </c>
      <c r="H370" s="7">
        <v>0</v>
      </c>
      <c r="I370" s="7">
        <v>50000</v>
      </c>
      <c r="J370" s="7">
        <v>1435</v>
      </c>
      <c r="K370" s="7">
        <v>1854</v>
      </c>
      <c r="L370" s="7">
        <f t="shared" si="18"/>
        <v>1520</v>
      </c>
      <c r="M370" s="7">
        <v>6350</v>
      </c>
      <c r="N370" s="7">
        <f t="shared" si="16"/>
        <v>11159</v>
      </c>
      <c r="O370" s="7">
        <f t="shared" si="17"/>
        <v>38841</v>
      </c>
    </row>
    <row r="371" spans="1:15" ht="24.75" customHeight="1" x14ac:dyDescent="0.25">
      <c r="A371" s="6">
        <v>363</v>
      </c>
      <c r="B371" s="6" t="s">
        <v>502</v>
      </c>
      <c r="C371" s="6" t="s">
        <v>486</v>
      </c>
      <c r="D371" s="6" t="s">
        <v>104</v>
      </c>
      <c r="E371" s="6" t="s">
        <v>36</v>
      </c>
      <c r="F371" s="6" t="s">
        <v>29</v>
      </c>
      <c r="G371" s="7">
        <v>11000</v>
      </c>
      <c r="H371" s="7">
        <v>0</v>
      </c>
      <c r="I371" s="7">
        <v>11000</v>
      </c>
      <c r="J371" s="7">
        <v>315.7</v>
      </c>
      <c r="K371" s="7">
        <v>0</v>
      </c>
      <c r="L371" s="7">
        <f t="shared" si="18"/>
        <v>334.4</v>
      </c>
      <c r="M371" s="7">
        <v>925</v>
      </c>
      <c r="N371" s="7">
        <f t="shared" si="16"/>
        <v>1575.1</v>
      </c>
      <c r="O371" s="7">
        <f t="shared" si="17"/>
        <v>9424.9</v>
      </c>
    </row>
    <row r="372" spans="1:15" ht="24.75" customHeight="1" x14ac:dyDescent="0.25">
      <c r="A372" s="6">
        <v>364</v>
      </c>
      <c r="B372" s="6" t="s">
        <v>503</v>
      </c>
      <c r="C372" s="6" t="s">
        <v>486</v>
      </c>
      <c r="D372" s="6" t="s">
        <v>104</v>
      </c>
      <c r="E372" s="6" t="s">
        <v>36</v>
      </c>
      <c r="F372" s="6" t="s">
        <v>29</v>
      </c>
      <c r="G372" s="7">
        <v>11000</v>
      </c>
      <c r="H372" s="7">
        <v>0</v>
      </c>
      <c r="I372" s="7">
        <v>11000</v>
      </c>
      <c r="J372" s="7">
        <v>315.7</v>
      </c>
      <c r="K372" s="7">
        <v>0</v>
      </c>
      <c r="L372" s="7">
        <f t="shared" si="18"/>
        <v>334.4</v>
      </c>
      <c r="M372" s="7">
        <v>1325</v>
      </c>
      <c r="N372" s="7">
        <f t="shared" si="16"/>
        <v>1975.1</v>
      </c>
      <c r="O372" s="7">
        <f t="shared" si="17"/>
        <v>9024.9</v>
      </c>
    </row>
    <row r="373" spans="1:15" ht="24.75" customHeight="1" x14ac:dyDescent="0.25">
      <c r="A373" s="6">
        <v>365</v>
      </c>
      <c r="B373" s="6" t="s">
        <v>504</v>
      </c>
      <c r="C373" s="6" t="s">
        <v>486</v>
      </c>
      <c r="D373" s="6" t="s">
        <v>104</v>
      </c>
      <c r="E373" s="6" t="s">
        <v>36</v>
      </c>
      <c r="F373" s="6" t="s">
        <v>29</v>
      </c>
      <c r="G373" s="7">
        <v>11000</v>
      </c>
      <c r="H373" s="7">
        <v>0</v>
      </c>
      <c r="I373" s="7">
        <v>11000</v>
      </c>
      <c r="J373" s="7">
        <v>315.7</v>
      </c>
      <c r="K373" s="7">
        <v>0</v>
      </c>
      <c r="L373" s="7">
        <f t="shared" si="18"/>
        <v>334.4</v>
      </c>
      <c r="M373" s="7">
        <v>25</v>
      </c>
      <c r="N373" s="7">
        <f t="shared" si="16"/>
        <v>675.09999999999991</v>
      </c>
      <c r="O373" s="7">
        <f t="shared" si="17"/>
        <v>10324.9</v>
      </c>
    </row>
    <row r="374" spans="1:15" ht="24.75" customHeight="1" x14ac:dyDescent="0.25">
      <c r="A374" s="6">
        <v>366</v>
      </c>
      <c r="B374" s="6" t="s">
        <v>505</v>
      </c>
      <c r="C374" s="6" t="s">
        <v>486</v>
      </c>
      <c r="D374" s="6" t="s">
        <v>104</v>
      </c>
      <c r="E374" s="6" t="s">
        <v>36</v>
      </c>
      <c r="F374" s="6" t="s">
        <v>29</v>
      </c>
      <c r="G374" s="7">
        <v>15000</v>
      </c>
      <c r="H374" s="7">
        <v>0</v>
      </c>
      <c r="I374" s="7">
        <v>15000</v>
      </c>
      <c r="J374" s="7">
        <v>430.5</v>
      </c>
      <c r="K374" s="7">
        <v>0</v>
      </c>
      <c r="L374" s="7">
        <v>456</v>
      </c>
      <c r="M374" s="7">
        <v>25</v>
      </c>
      <c r="N374" s="7">
        <f t="shared" si="16"/>
        <v>911.5</v>
      </c>
      <c r="O374" s="7">
        <f t="shared" si="17"/>
        <v>14088.5</v>
      </c>
    </row>
    <row r="375" spans="1:15" ht="24.75" customHeight="1" x14ac:dyDescent="0.25">
      <c r="A375" s="6">
        <v>367</v>
      </c>
      <c r="B375" s="6" t="s">
        <v>506</v>
      </c>
      <c r="C375" s="6" t="s">
        <v>486</v>
      </c>
      <c r="D375" s="6" t="s">
        <v>47</v>
      </c>
      <c r="E375" s="6" t="s">
        <v>36</v>
      </c>
      <c r="F375" s="6" t="s">
        <v>29</v>
      </c>
      <c r="G375" s="7">
        <v>11000</v>
      </c>
      <c r="H375" s="7">
        <v>0</v>
      </c>
      <c r="I375" s="7">
        <v>11000</v>
      </c>
      <c r="J375" s="7">
        <v>315.7</v>
      </c>
      <c r="K375" s="7">
        <v>0</v>
      </c>
      <c r="L375" s="7">
        <f t="shared" si="18"/>
        <v>334.4</v>
      </c>
      <c r="M375" s="7">
        <v>25</v>
      </c>
      <c r="N375" s="7">
        <f t="shared" si="16"/>
        <v>675.09999999999991</v>
      </c>
      <c r="O375" s="7">
        <f t="shared" si="17"/>
        <v>10324.9</v>
      </c>
    </row>
    <row r="376" spans="1:15" ht="24.75" customHeight="1" x14ac:dyDescent="0.25">
      <c r="A376" s="6">
        <v>368</v>
      </c>
      <c r="B376" s="6" t="s">
        <v>507</v>
      </c>
      <c r="C376" s="6" t="s">
        <v>486</v>
      </c>
      <c r="D376" s="6" t="s">
        <v>104</v>
      </c>
      <c r="E376" s="6" t="s">
        <v>36</v>
      </c>
      <c r="F376" s="6" t="s">
        <v>29</v>
      </c>
      <c r="G376" s="7">
        <v>11000</v>
      </c>
      <c r="H376" s="7">
        <v>0</v>
      </c>
      <c r="I376" s="7">
        <v>11000</v>
      </c>
      <c r="J376" s="7">
        <v>315.7</v>
      </c>
      <c r="K376" s="7">
        <v>0</v>
      </c>
      <c r="L376" s="7">
        <f t="shared" si="18"/>
        <v>334.4</v>
      </c>
      <c r="M376" s="7">
        <v>25</v>
      </c>
      <c r="N376" s="7">
        <f t="shared" si="16"/>
        <v>675.09999999999991</v>
      </c>
      <c r="O376" s="7">
        <f t="shared" si="17"/>
        <v>10324.9</v>
      </c>
    </row>
    <row r="377" spans="1:15" ht="24.75" customHeight="1" x14ac:dyDescent="0.25">
      <c r="A377" s="6">
        <v>369</v>
      </c>
      <c r="B377" s="6" t="s">
        <v>508</v>
      </c>
      <c r="C377" s="6" t="s">
        <v>486</v>
      </c>
      <c r="D377" s="6" t="s">
        <v>104</v>
      </c>
      <c r="E377" s="6" t="s">
        <v>36</v>
      </c>
      <c r="F377" s="6" t="s">
        <v>29</v>
      </c>
      <c r="G377" s="7">
        <v>15000</v>
      </c>
      <c r="H377" s="7">
        <v>0</v>
      </c>
      <c r="I377" s="7">
        <v>15000</v>
      </c>
      <c r="J377" s="7">
        <v>430.5</v>
      </c>
      <c r="K377" s="7">
        <v>0</v>
      </c>
      <c r="L377" s="7">
        <v>456</v>
      </c>
      <c r="M377" s="7">
        <v>25</v>
      </c>
      <c r="N377" s="7">
        <f t="shared" si="16"/>
        <v>911.5</v>
      </c>
      <c r="O377" s="7">
        <f t="shared" si="17"/>
        <v>14088.5</v>
      </c>
    </row>
    <row r="378" spans="1:15" ht="24.75" customHeight="1" x14ac:dyDescent="0.25">
      <c r="A378" s="6">
        <v>370</v>
      </c>
      <c r="B378" s="6" t="s">
        <v>509</v>
      </c>
      <c r="C378" s="6" t="s">
        <v>486</v>
      </c>
      <c r="D378" s="6" t="s">
        <v>120</v>
      </c>
      <c r="E378" s="6" t="s">
        <v>36</v>
      </c>
      <c r="F378" s="6" t="s">
        <v>37</v>
      </c>
      <c r="G378" s="7">
        <v>15000</v>
      </c>
      <c r="H378" s="7">
        <v>0</v>
      </c>
      <c r="I378" s="7">
        <v>15000</v>
      </c>
      <c r="J378" s="7">
        <v>430.5</v>
      </c>
      <c r="K378" s="7">
        <v>0</v>
      </c>
      <c r="L378" s="7">
        <v>456</v>
      </c>
      <c r="M378" s="7">
        <v>825</v>
      </c>
      <c r="N378" s="7">
        <f t="shared" si="16"/>
        <v>1711.5</v>
      </c>
      <c r="O378" s="7">
        <f t="shared" si="17"/>
        <v>13288.5</v>
      </c>
    </row>
    <row r="379" spans="1:15" ht="24.75" customHeight="1" x14ac:dyDescent="0.25">
      <c r="A379" s="6">
        <v>371</v>
      </c>
      <c r="B379" s="6" t="s">
        <v>510</v>
      </c>
      <c r="C379" s="6" t="s">
        <v>486</v>
      </c>
      <c r="D379" s="6" t="s">
        <v>104</v>
      </c>
      <c r="E379" s="6" t="s">
        <v>36</v>
      </c>
      <c r="F379" s="6" t="s">
        <v>29</v>
      </c>
      <c r="G379" s="7">
        <v>11000</v>
      </c>
      <c r="H379" s="7">
        <v>0</v>
      </c>
      <c r="I379" s="7">
        <v>11000</v>
      </c>
      <c r="J379" s="7">
        <v>315.7</v>
      </c>
      <c r="K379" s="7">
        <v>0</v>
      </c>
      <c r="L379" s="7">
        <f t="shared" si="18"/>
        <v>334.4</v>
      </c>
      <c r="M379" s="7">
        <v>25</v>
      </c>
      <c r="N379" s="7">
        <f t="shared" si="16"/>
        <v>675.09999999999991</v>
      </c>
      <c r="O379" s="7">
        <f t="shared" si="17"/>
        <v>10324.9</v>
      </c>
    </row>
    <row r="380" spans="1:15" ht="24.75" customHeight="1" x14ac:dyDescent="0.25">
      <c r="A380" s="6">
        <v>372</v>
      </c>
      <c r="B380" s="6" t="s">
        <v>511</v>
      </c>
      <c r="C380" s="6" t="s">
        <v>486</v>
      </c>
      <c r="D380" s="6" t="s">
        <v>104</v>
      </c>
      <c r="E380" s="6" t="s">
        <v>36</v>
      </c>
      <c r="F380" s="6" t="s">
        <v>29</v>
      </c>
      <c r="G380" s="7">
        <v>15000</v>
      </c>
      <c r="H380" s="7">
        <v>0</v>
      </c>
      <c r="I380" s="7">
        <v>15000</v>
      </c>
      <c r="J380" s="7">
        <v>430.5</v>
      </c>
      <c r="K380" s="7">
        <v>0</v>
      </c>
      <c r="L380" s="7">
        <v>456</v>
      </c>
      <c r="M380" s="7">
        <v>25</v>
      </c>
      <c r="N380" s="7">
        <f t="shared" si="16"/>
        <v>911.5</v>
      </c>
      <c r="O380" s="7">
        <f t="shared" si="17"/>
        <v>14088.5</v>
      </c>
    </row>
    <row r="381" spans="1:15" ht="24.75" customHeight="1" x14ac:dyDescent="0.25">
      <c r="A381" s="6">
        <v>373</v>
      </c>
      <c r="B381" s="6" t="s">
        <v>512</v>
      </c>
      <c r="C381" s="6" t="s">
        <v>486</v>
      </c>
      <c r="D381" s="6" t="s">
        <v>190</v>
      </c>
      <c r="E381" s="6" t="s">
        <v>28</v>
      </c>
      <c r="F381" s="6" t="s">
        <v>29</v>
      </c>
      <c r="G381" s="7">
        <v>50000</v>
      </c>
      <c r="H381" s="7">
        <v>0</v>
      </c>
      <c r="I381" s="7">
        <v>50000</v>
      </c>
      <c r="J381" s="7">
        <v>1435</v>
      </c>
      <c r="K381" s="7">
        <v>1596.68</v>
      </c>
      <c r="L381" s="7">
        <f t="shared" si="18"/>
        <v>1520</v>
      </c>
      <c r="M381" s="7">
        <v>2640.46</v>
      </c>
      <c r="N381" s="7">
        <f t="shared" si="16"/>
        <v>7192.14</v>
      </c>
      <c r="O381" s="7">
        <f t="shared" si="17"/>
        <v>42807.86</v>
      </c>
    </row>
    <row r="382" spans="1:15" ht="24.75" customHeight="1" x14ac:dyDescent="0.25">
      <c r="A382" s="6">
        <v>374</v>
      </c>
      <c r="B382" s="6" t="s">
        <v>513</v>
      </c>
      <c r="C382" s="6" t="s">
        <v>486</v>
      </c>
      <c r="D382" s="6" t="s">
        <v>514</v>
      </c>
      <c r="E382" s="6" t="s">
        <v>36</v>
      </c>
      <c r="F382" s="6" t="s">
        <v>37</v>
      </c>
      <c r="G382" s="7">
        <v>26250</v>
      </c>
      <c r="H382" s="7">
        <v>0</v>
      </c>
      <c r="I382" s="7">
        <v>26250</v>
      </c>
      <c r="J382" s="7">
        <v>753.38</v>
      </c>
      <c r="K382" s="7">
        <v>0</v>
      </c>
      <c r="L382" s="7">
        <f t="shared" si="18"/>
        <v>798</v>
      </c>
      <c r="M382" s="7">
        <v>9218.07</v>
      </c>
      <c r="N382" s="7">
        <f t="shared" si="16"/>
        <v>10769.45</v>
      </c>
      <c r="O382" s="7">
        <f t="shared" si="17"/>
        <v>15480.55</v>
      </c>
    </row>
    <row r="383" spans="1:15" ht="24.75" customHeight="1" x14ac:dyDescent="0.25">
      <c r="A383" s="6">
        <v>375</v>
      </c>
      <c r="B383" s="6" t="s">
        <v>515</v>
      </c>
      <c r="C383" s="6" t="s">
        <v>486</v>
      </c>
      <c r="D383" s="6" t="s">
        <v>104</v>
      </c>
      <c r="E383" s="6" t="s">
        <v>36</v>
      </c>
      <c r="F383" s="6" t="s">
        <v>29</v>
      </c>
      <c r="G383" s="7">
        <v>15000</v>
      </c>
      <c r="H383" s="7">
        <v>0</v>
      </c>
      <c r="I383" s="7">
        <v>15000</v>
      </c>
      <c r="J383" s="7">
        <v>430.5</v>
      </c>
      <c r="K383" s="7">
        <v>0</v>
      </c>
      <c r="L383" s="7">
        <v>456</v>
      </c>
      <c r="M383" s="7">
        <v>25</v>
      </c>
      <c r="N383" s="7">
        <f t="shared" si="16"/>
        <v>911.5</v>
      </c>
      <c r="O383" s="7">
        <f t="shared" si="17"/>
        <v>14088.5</v>
      </c>
    </row>
    <row r="384" spans="1:15" ht="24.75" customHeight="1" x14ac:dyDescent="0.25">
      <c r="A384" s="6">
        <v>376</v>
      </c>
      <c r="B384" s="6" t="s">
        <v>516</v>
      </c>
      <c r="C384" s="6" t="s">
        <v>486</v>
      </c>
      <c r="D384" s="6" t="s">
        <v>104</v>
      </c>
      <c r="E384" s="6" t="s">
        <v>36</v>
      </c>
      <c r="F384" s="6" t="s">
        <v>29</v>
      </c>
      <c r="G384" s="7">
        <v>15000</v>
      </c>
      <c r="H384" s="7">
        <v>0</v>
      </c>
      <c r="I384" s="7">
        <v>15000</v>
      </c>
      <c r="J384" s="7">
        <v>430.5</v>
      </c>
      <c r="K384" s="7">
        <v>0</v>
      </c>
      <c r="L384" s="7">
        <v>456</v>
      </c>
      <c r="M384" s="7">
        <v>25</v>
      </c>
      <c r="N384" s="7">
        <f t="shared" si="16"/>
        <v>911.5</v>
      </c>
      <c r="O384" s="7">
        <f t="shared" si="17"/>
        <v>14088.5</v>
      </c>
    </row>
    <row r="385" spans="1:15" ht="24.75" customHeight="1" x14ac:dyDescent="0.25">
      <c r="A385" s="6">
        <v>377</v>
      </c>
      <c r="B385" s="6" t="s">
        <v>517</v>
      </c>
      <c r="C385" s="6" t="s">
        <v>486</v>
      </c>
      <c r="D385" s="6" t="s">
        <v>104</v>
      </c>
      <c r="E385" s="6" t="s">
        <v>36</v>
      </c>
      <c r="F385" s="6" t="s">
        <v>29</v>
      </c>
      <c r="G385" s="7">
        <v>15000</v>
      </c>
      <c r="H385" s="7">
        <v>0</v>
      </c>
      <c r="I385" s="7">
        <v>15000</v>
      </c>
      <c r="J385" s="7">
        <v>430.5</v>
      </c>
      <c r="K385" s="7">
        <v>0</v>
      </c>
      <c r="L385" s="7">
        <v>456</v>
      </c>
      <c r="M385" s="7">
        <v>3455.92</v>
      </c>
      <c r="N385" s="7">
        <f t="shared" si="16"/>
        <v>4342.42</v>
      </c>
      <c r="O385" s="7">
        <f t="shared" si="17"/>
        <v>10657.58</v>
      </c>
    </row>
    <row r="386" spans="1:15" ht="24.75" customHeight="1" x14ac:dyDescent="0.25">
      <c r="A386" s="6">
        <v>378</v>
      </c>
      <c r="B386" s="6" t="s">
        <v>518</v>
      </c>
      <c r="C386" s="6" t="s">
        <v>486</v>
      </c>
      <c r="D386" s="6" t="s">
        <v>104</v>
      </c>
      <c r="E386" s="6" t="s">
        <v>36</v>
      </c>
      <c r="F386" s="6" t="s">
        <v>29</v>
      </c>
      <c r="G386" s="7">
        <v>15000</v>
      </c>
      <c r="H386" s="7">
        <v>0</v>
      </c>
      <c r="I386" s="7">
        <v>15000</v>
      </c>
      <c r="J386" s="7">
        <v>430.5</v>
      </c>
      <c r="K386" s="7">
        <v>0</v>
      </c>
      <c r="L386" s="7">
        <v>456</v>
      </c>
      <c r="M386" s="7">
        <v>25</v>
      </c>
      <c r="N386" s="7">
        <f t="shared" si="16"/>
        <v>911.5</v>
      </c>
      <c r="O386" s="7">
        <f t="shared" si="17"/>
        <v>14088.5</v>
      </c>
    </row>
    <row r="387" spans="1:15" ht="24.75" customHeight="1" x14ac:dyDescent="0.25">
      <c r="A387" s="6">
        <v>379</v>
      </c>
      <c r="B387" s="6" t="s">
        <v>519</v>
      </c>
      <c r="C387" s="6" t="s">
        <v>486</v>
      </c>
      <c r="D387" s="6" t="s">
        <v>233</v>
      </c>
      <c r="E387" s="6" t="s">
        <v>28</v>
      </c>
      <c r="F387" s="6" t="s">
        <v>29</v>
      </c>
      <c r="G387" s="7">
        <v>26565</v>
      </c>
      <c r="H387" s="7">
        <v>0</v>
      </c>
      <c r="I387" s="7">
        <v>26565</v>
      </c>
      <c r="J387" s="7">
        <v>762.42</v>
      </c>
      <c r="K387" s="7">
        <v>0</v>
      </c>
      <c r="L387" s="7">
        <f t="shared" si="18"/>
        <v>807.57600000000002</v>
      </c>
      <c r="M387" s="7">
        <v>25</v>
      </c>
      <c r="N387" s="7">
        <f t="shared" si="16"/>
        <v>1594.9960000000001</v>
      </c>
      <c r="O387" s="7">
        <f t="shared" si="17"/>
        <v>24970.004000000001</v>
      </c>
    </row>
    <row r="388" spans="1:15" ht="24.75" customHeight="1" x14ac:dyDescent="0.25">
      <c r="A388" s="6">
        <v>380</v>
      </c>
      <c r="B388" s="6" t="s">
        <v>520</v>
      </c>
      <c r="C388" s="6" t="s">
        <v>486</v>
      </c>
      <c r="D388" s="6" t="s">
        <v>204</v>
      </c>
      <c r="E388" s="6" t="s">
        <v>55</v>
      </c>
      <c r="F388" s="6" t="s">
        <v>29</v>
      </c>
      <c r="G388" s="7">
        <v>40000</v>
      </c>
      <c r="H388" s="7">
        <v>0</v>
      </c>
      <c r="I388" s="7">
        <v>40000</v>
      </c>
      <c r="J388" s="7">
        <v>1148</v>
      </c>
      <c r="K388" s="7">
        <v>0</v>
      </c>
      <c r="L388" s="7">
        <v>1216</v>
      </c>
      <c r="M388" s="7">
        <v>3855.92</v>
      </c>
      <c r="N388" s="7">
        <v>6219.92</v>
      </c>
      <c r="O388" s="7">
        <v>33780.080000000002</v>
      </c>
    </row>
    <row r="389" spans="1:15" ht="24.75" customHeight="1" x14ac:dyDescent="0.25">
      <c r="A389" s="6">
        <v>381</v>
      </c>
      <c r="B389" s="6" t="s">
        <v>521</v>
      </c>
      <c r="C389" s="6" t="s">
        <v>486</v>
      </c>
      <c r="D389" s="6" t="s">
        <v>204</v>
      </c>
      <c r="E389" s="6" t="s">
        <v>55</v>
      </c>
      <c r="F389" s="6" t="s">
        <v>29</v>
      </c>
      <c r="G389" s="7">
        <v>40000</v>
      </c>
      <c r="H389" s="7">
        <v>0</v>
      </c>
      <c r="I389" s="7">
        <v>40000</v>
      </c>
      <c r="J389" s="7">
        <v>1148</v>
      </c>
      <c r="K389" s="7">
        <v>442.65</v>
      </c>
      <c r="L389" s="7">
        <v>1216</v>
      </c>
      <c r="M389" s="7">
        <v>425</v>
      </c>
      <c r="N389" s="7">
        <v>3231.65</v>
      </c>
      <c r="O389" s="7">
        <v>36768.35</v>
      </c>
    </row>
    <row r="390" spans="1:15" ht="24.75" customHeight="1" x14ac:dyDescent="0.25">
      <c r="A390" s="6">
        <v>382</v>
      </c>
      <c r="B390" s="6" t="s">
        <v>522</v>
      </c>
      <c r="C390" s="6" t="s">
        <v>486</v>
      </c>
      <c r="D390" s="6" t="s">
        <v>190</v>
      </c>
      <c r="E390" s="6" t="s">
        <v>28</v>
      </c>
      <c r="F390" s="6" t="s">
        <v>29</v>
      </c>
      <c r="G390" s="7">
        <v>50000</v>
      </c>
      <c r="H390" s="7">
        <v>0</v>
      </c>
      <c r="I390" s="7">
        <v>50000</v>
      </c>
      <c r="J390" s="7">
        <v>1435</v>
      </c>
      <c r="K390" s="7">
        <v>1596.68</v>
      </c>
      <c r="L390" s="7">
        <f t="shared" si="18"/>
        <v>1520</v>
      </c>
      <c r="M390" s="7">
        <v>2640.46</v>
      </c>
      <c r="N390" s="7">
        <f t="shared" si="16"/>
        <v>7192.14</v>
      </c>
      <c r="O390" s="7">
        <f t="shared" si="17"/>
        <v>42807.86</v>
      </c>
    </row>
    <row r="391" spans="1:15" ht="24.75" customHeight="1" x14ac:dyDescent="0.25">
      <c r="A391" s="6">
        <v>383</v>
      </c>
      <c r="B391" s="6" t="s">
        <v>523</v>
      </c>
      <c r="C391" s="6" t="s">
        <v>486</v>
      </c>
      <c r="D391" s="6" t="s">
        <v>190</v>
      </c>
      <c r="E391" s="6" t="s">
        <v>28</v>
      </c>
      <c r="F391" s="6" t="s">
        <v>29</v>
      </c>
      <c r="G391" s="7">
        <v>50000</v>
      </c>
      <c r="H391" s="7">
        <v>0</v>
      </c>
      <c r="I391" s="7">
        <v>50000</v>
      </c>
      <c r="J391" s="7">
        <v>1435</v>
      </c>
      <c r="K391" s="7">
        <v>1854</v>
      </c>
      <c r="L391" s="7">
        <f t="shared" si="18"/>
        <v>1520</v>
      </c>
      <c r="M391" s="7">
        <v>425</v>
      </c>
      <c r="N391" s="7">
        <f t="shared" si="16"/>
        <v>5234</v>
      </c>
      <c r="O391" s="7">
        <f t="shared" si="17"/>
        <v>44766</v>
      </c>
    </row>
    <row r="392" spans="1:15" ht="24.75" customHeight="1" x14ac:dyDescent="0.25">
      <c r="A392" s="6">
        <v>384</v>
      </c>
      <c r="B392" s="6" t="s">
        <v>524</v>
      </c>
      <c r="C392" s="6" t="s">
        <v>486</v>
      </c>
      <c r="D392" s="6" t="s">
        <v>190</v>
      </c>
      <c r="E392" s="6" t="s">
        <v>28</v>
      </c>
      <c r="F392" s="6" t="s">
        <v>37</v>
      </c>
      <c r="G392" s="7">
        <v>50000</v>
      </c>
      <c r="H392" s="7">
        <v>0</v>
      </c>
      <c r="I392" s="7">
        <v>50000</v>
      </c>
      <c r="J392" s="7">
        <v>1435</v>
      </c>
      <c r="K392" s="7">
        <v>1854</v>
      </c>
      <c r="L392" s="7">
        <f t="shared" si="18"/>
        <v>1520</v>
      </c>
      <c r="M392" s="7">
        <v>2035.8</v>
      </c>
      <c r="N392" s="7">
        <f t="shared" si="16"/>
        <v>6844.8</v>
      </c>
      <c r="O392" s="7">
        <f t="shared" si="17"/>
        <v>43155.199999999997</v>
      </c>
    </row>
    <row r="393" spans="1:15" ht="24.75" customHeight="1" x14ac:dyDescent="0.25">
      <c r="A393" s="6">
        <v>385</v>
      </c>
      <c r="B393" s="6" t="s">
        <v>525</v>
      </c>
      <c r="C393" s="6" t="s">
        <v>486</v>
      </c>
      <c r="D393" s="6" t="s">
        <v>181</v>
      </c>
      <c r="E393" s="6" t="s">
        <v>36</v>
      </c>
      <c r="F393" s="6" t="s">
        <v>29</v>
      </c>
      <c r="G393" s="7">
        <v>15000</v>
      </c>
      <c r="H393" s="7">
        <v>0</v>
      </c>
      <c r="I393" s="7">
        <v>15000</v>
      </c>
      <c r="J393" s="7">
        <v>430.5</v>
      </c>
      <c r="K393" s="7">
        <v>0</v>
      </c>
      <c r="L393" s="7">
        <v>456</v>
      </c>
      <c r="M393" s="7">
        <v>4803.2700000000004</v>
      </c>
      <c r="N393" s="7">
        <f t="shared" si="16"/>
        <v>5689.77</v>
      </c>
      <c r="O393" s="7">
        <f t="shared" si="17"/>
        <v>9310.23</v>
      </c>
    </row>
    <row r="394" spans="1:15" ht="24.75" customHeight="1" x14ac:dyDescent="0.25">
      <c r="A394" s="6">
        <v>386</v>
      </c>
      <c r="B394" s="6" t="s">
        <v>526</v>
      </c>
      <c r="C394" s="6" t="s">
        <v>486</v>
      </c>
      <c r="D394" s="6" t="s">
        <v>190</v>
      </c>
      <c r="E394" s="6" t="s">
        <v>28</v>
      </c>
      <c r="F394" s="6" t="s">
        <v>29</v>
      </c>
      <c r="G394" s="7">
        <v>50000</v>
      </c>
      <c r="H394" s="7">
        <v>0</v>
      </c>
      <c r="I394" s="7">
        <v>50000</v>
      </c>
      <c r="J394" s="7">
        <v>1435</v>
      </c>
      <c r="K394" s="7">
        <v>1596.68</v>
      </c>
      <c r="L394" s="7">
        <v>1520</v>
      </c>
      <c r="M394" s="7">
        <v>2140.46</v>
      </c>
      <c r="N394" s="7">
        <f t="shared" si="16"/>
        <v>6692.14</v>
      </c>
      <c r="O394" s="7">
        <f t="shared" si="17"/>
        <v>43307.86</v>
      </c>
    </row>
    <row r="395" spans="1:15" ht="24.75" customHeight="1" x14ac:dyDescent="0.25">
      <c r="A395" s="6">
        <v>387</v>
      </c>
      <c r="B395" s="6" t="s">
        <v>527</v>
      </c>
      <c r="C395" s="6" t="s">
        <v>486</v>
      </c>
      <c r="D395" s="6" t="s">
        <v>181</v>
      </c>
      <c r="E395" s="6" t="s">
        <v>36</v>
      </c>
      <c r="F395" s="6" t="s">
        <v>29</v>
      </c>
      <c r="G395" s="7">
        <v>11000</v>
      </c>
      <c r="H395" s="7">
        <v>0</v>
      </c>
      <c r="I395" s="7">
        <v>11000</v>
      </c>
      <c r="J395" s="7">
        <v>315.7</v>
      </c>
      <c r="K395" s="7">
        <v>0</v>
      </c>
      <c r="L395" s="7">
        <f t="shared" si="18"/>
        <v>334.4</v>
      </c>
      <c r="M395" s="7">
        <v>25</v>
      </c>
      <c r="N395" s="7">
        <f t="shared" si="16"/>
        <v>675.09999999999991</v>
      </c>
      <c r="O395" s="7">
        <f t="shared" si="17"/>
        <v>10324.9</v>
      </c>
    </row>
    <row r="396" spans="1:15" ht="24.75" customHeight="1" x14ac:dyDescent="0.25">
      <c r="A396" s="6">
        <v>388</v>
      </c>
      <c r="B396" s="6" t="s">
        <v>528</v>
      </c>
      <c r="C396" s="6" t="s">
        <v>486</v>
      </c>
      <c r="D396" s="6" t="s">
        <v>181</v>
      </c>
      <c r="E396" s="6" t="s">
        <v>36</v>
      </c>
      <c r="F396" s="6" t="s">
        <v>29</v>
      </c>
      <c r="G396" s="7">
        <v>11000</v>
      </c>
      <c r="H396" s="7">
        <v>0</v>
      </c>
      <c r="I396" s="7">
        <v>11000</v>
      </c>
      <c r="J396" s="7">
        <v>315.7</v>
      </c>
      <c r="K396" s="7">
        <v>0</v>
      </c>
      <c r="L396" s="7">
        <f t="shared" si="18"/>
        <v>334.4</v>
      </c>
      <c r="M396" s="7">
        <v>25</v>
      </c>
      <c r="N396" s="7">
        <f t="shared" si="16"/>
        <v>675.09999999999991</v>
      </c>
      <c r="O396" s="7">
        <f t="shared" si="17"/>
        <v>10324.9</v>
      </c>
    </row>
    <row r="397" spans="1:15" ht="24.75" customHeight="1" x14ac:dyDescent="0.25">
      <c r="A397" s="6">
        <v>389</v>
      </c>
      <c r="B397" s="6" t="s">
        <v>529</v>
      </c>
      <c r="C397" s="6" t="s">
        <v>486</v>
      </c>
      <c r="D397" s="6" t="s">
        <v>104</v>
      </c>
      <c r="E397" s="6" t="s">
        <v>36</v>
      </c>
      <c r="F397" s="6" t="s">
        <v>29</v>
      </c>
      <c r="G397" s="7">
        <v>15000</v>
      </c>
      <c r="H397" s="7">
        <v>0</v>
      </c>
      <c r="I397" s="7">
        <v>15000</v>
      </c>
      <c r="J397" s="7">
        <v>430.5</v>
      </c>
      <c r="K397" s="7">
        <v>0</v>
      </c>
      <c r="L397" s="7">
        <v>456</v>
      </c>
      <c r="M397" s="7">
        <v>3455.92</v>
      </c>
      <c r="N397" s="7">
        <f t="shared" si="16"/>
        <v>4342.42</v>
      </c>
      <c r="O397" s="7">
        <f t="shared" si="17"/>
        <v>10657.58</v>
      </c>
    </row>
    <row r="398" spans="1:15" ht="24.75" customHeight="1" x14ac:dyDescent="0.25">
      <c r="A398" s="6">
        <v>390</v>
      </c>
      <c r="B398" s="6" t="s">
        <v>530</v>
      </c>
      <c r="C398" s="6" t="s">
        <v>486</v>
      </c>
      <c r="D398" s="6" t="s">
        <v>233</v>
      </c>
      <c r="E398" s="6" t="s">
        <v>55</v>
      </c>
      <c r="F398" s="6" t="s">
        <v>29</v>
      </c>
      <c r="G398" s="7">
        <v>50000</v>
      </c>
      <c r="H398" s="7">
        <v>0</v>
      </c>
      <c r="I398" s="7">
        <v>50000</v>
      </c>
      <c r="J398" s="7">
        <v>1435</v>
      </c>
      <c r="K398" s="7">
        <v>1854</v>
      </c>
      <c r="L398" s="7">
        <f t="shared" si="18"/>
        <v>1520</v>
      </c>
      <c r="M398" s="7">
        <v>925</v>
      </c>
      <c r="N398" s="7">
        <f t="shared" ref="N398:N461" si="19">+J398+K398+L398+M398</f>
        <v>5734</v>
      </c>
      <c r="O398" s="7">
        <f t="shared" ref="O398:O461" si="20">+G398-N398</f>
        <v>44266</v>
      </c>
    </row>
    <row r="399" spans="1:15" ht="24.75" customHeight="1" x14ac:dyDescent="0.25">
      <c r="A399" s="6">
        <v>391</v>
      </c>
      <c r="B399" s="6" t="s">
        <v>531</v>
      </c>
      <c r="C399" s="6" t="s">
        <v>486</v>
      </c>
      <c r="D399" s="6" t="s">
        <v>104</v>
      </c>
      <c r="E399" s="6" t="s">
        <v>36</v>
      </c>
      <c r="F399" s="6" t="s">
        <v>29</v>
      </c>
      <c r="G399" s="7">
        <v>15000</v>
      </c>
      <c r="H399" s="7">
        <v>0</v>
      </c>
      <c r="I399" s="7">
        <v>15000</v>
      </c>
      <c r="J399" s="7">
        <v>430.5</v>
      </c>
      <c r="K399" s="7">
        <v>0</v>
      </c>
      <c r="L399" s="7">
        <v>456</v>
      </c>
      <c r="M399" s="7">
        <v>25</v>
      </c>
      <c r="N399" s="7">
        <f t="shared" si="19"/>
        <v>911.5</v>
      </c>
      <c r="O399" s="7">
        <f t="shared" si="20"/>
        <v>14088.5</v>
      </c>
    </row>
    <row r="400" spans="1:15" ht="24.75" customHeight="1" x14ac:dyDescent="0.25">
      <c r="A400" s="6">
        <v>392</v>
      </c>
      <c r="B400" s="6" t="s">
        <v>532</v>
      </c>
      <c r="C400" s="6" t="s">
        <v>486</v>
      </c>
      <c r="D400" s="6" t="s">
        <v>190</v>
      </c>
      <c r="E400" s="6" t="s">
        <v>28</v>
      </c>
      <c r="F400" s="6" t="s">
        <v>37</v>
      </c>
      <c r="G400" s="7">
        <v>50000</v>
      </c>
      <c r="H400" s="7">
        <v>0</v>
      </c>
      <c r="I400" s="7">
        <v>50000</v>
      </c>
      <c r="J400" s="7">
        <v>1435</v>
      </c>
      <c r="K400" s="7">
        <v>1854</v>
      </c>
      <c r="L400" s="7">
        <f t="shared" ref="L400:L463" si="21">+I400*3.04%</f>
        <v>1520</v>
      </c>
      <c r="M400" s="7">
        <v>2900</v>
      </c>
      <c r="N400" s="7">
        <f t="shared" si="19"/>
        <v>7709</v>
      </c>
      <c r="O400" s="7">
        <f t="shared" si="20"/>
        <v>42291</v>
      </c>
    </row>
    <row r="401" spans="1:15" ht="24.75" customHeight="1" x14ac:dyDescent="0.25">
      <c r="A401" s="6">
        <v>393</v>
      </c>
      <c r="B401" s="6" t="s">
        <v>533</v>
      </c>
      <c r="C401" s="6" t="s">
        <v>486</v>
      </c>
      <c r="D401" s="6" t="s">
        <v>104</v>
      </c>
      <c r="E401" s="6" t="s">
        <v>36</v>
      </c>
      <c r="F401" s="6" t="s">
        <v>29</v>
      </c>
      <c r="G401" s="7">
        <v>15000</v>
      </c>
      <c r="H401" s="7">
        <v>0</v>
      </c>
      <c r="I401" s="7">
        <v>15000</v>
      </c>
      <c r="J401" s="7">
        <v>430.5</v>
      </c>
      <c r="K401" s="7">
        <v>0</v>
      </c>
      <c r="L401" s="7">
        <v>456</v>
      </c>
      <c r="M401" s="7">
        <v>25</v>
      </c>
      <c r="N401" s="7">
        <f t="shared" si="19"/>
        <v>911.5</v>
      </c>
      <c r="O401" s="7">
        <f t="shared" si="20"/>
        <v>14088.5</v>
      </c>
    </row>
    <row r="402" spans="1:15" ht="24.75" customHeight="1" x14ac:dyDescent="0.25">
      <c r="A402" s="6">
        <v>394</v>
      </c>
      <c r="B402" s="6" t="s">
        <v>534</v>
      </c>
      <c r="C402" s="6" t="s">
        <v>535</v>
      </c>
      <c r="D402" s="6" t="s">
        <v>104</v>
      </c>
      <c r="E402" s="6" t="s">
        <v>36</v>
      </c>
      <c r="F402" s="6" t="s">
        <v>29</v>
      </c>
      <c r="G402" s="7">
        <v>15000</v>
      </c>
      <c r="H402" s="7">
        <v>0</v>
      </c>
      <c r="I402" s="7">
        <v>15000</v>
      </c>
      <c r="J402" s="7">
        <v>430.5</v>
      </c>
      <c r="K402" s="7">
        <v>0</v>
      </c>
      <c r="L402" s="7">
        <v>456</v>
      </c>
      <c r="M402" s="7">
        <v>25</v>
      </c>
      <c r="N402" s="7">
        <f t="shared" si="19"/>
        <v>911.5</v>
      </c>
      <c r="O402" s="7">
        <f t="shared" si="20"/>
        <v>14088.5</v>
      </c>
    </row>
    <row r="403" spans="1:15" ht="24.75" customHeight="1" x14ac:dyDescent="0.25">
      <c r="A403" s="6">
        <v>395</v>
      </c>
      <c r="B403" s="6" t="s">
        <v>536</v>
      </c>
      <c r="C403" s="6" t="s">
        <v>535</v>
      </c>
      <c r="D403" s="6" t="s">
        <v>537</v>
      </c>
      <c r="E403" s="6" t="s">
        <v>538</v>
      </c>
      <c r="F403" s="6" t="s">
        <v>29</v>
      </c>
      <c r="G403" s="7">
        <v>80000</v>
      </c>
      <c r="H403" s="7">
        <v>0</v>
      </c>
      <c r="I403" s="7">
        <v>80000</v>
      </c>
      <c r="J403" s="7">
        <v>2296</v>
      </c>
      <c r="K403" s="7">
        <v>7400.87</v>
      </c>
      <c r="L403" s="7">
        <f t="shared" si="21"/>
        <v>2432</v>
      </c>
      <c r="M403" s="7">
        <v>425</v>
      </c>
      <c r="N403" s="7">
        <f t="shared" si="19"/>
        <v>12553.869999999999</v>
      </c>
      <c r="O403" s="7">
        <f t="shared" si="20"/>
        <v>67446.13</v>
      </c>
    </row>
    <row r="404" spans="1:15" ht="24.75" customHeight="1" x14ac:dyDescent="0.25">
      <c r="A404" s="6">
        <v>396</v>
      </c>
      <c r="B404" s="6" t="s">
        <v>539</v>
      </c>
      <c r="C404" s="6" t="s">
        <v>535</v>
      </c>
      <c r="D404" s="6" t="s">
        <v>190</v>
      </c>
      <c r="E404" s="6" t="s">
        <v>55</v>
      </c>
      <c r="F404" s="6" t="s">
        <v>37</v>
      </c>
      <c r="G404" s="7">
        <v>50000</v>
      </c>
      <c r="H404" s="7">
        <v>0</v>
      </c>
      <c r="I404" s="7">
        <v>50000</v>
      </c>
      <c r="J404" s="7">
        <v>1435</v>
      </c>
      <c r="K404" s="7">
        <v>1596.68</v>
      </c>
      <c r="L404" s="7">
        <f t="shared" si="21"/>
        <v>1520</v>
      </c>
      <c r="M404" s="7">
        <v>2240.46</v>
      </c>
      <c r="N404" s="7">
        <f t="shared" si="19"/>
        <v>6792.14</v>
      </c>
      <c r="O404" s="7">
        <f t="shared" si="20"/>
        <v>43207.86</v>
      </c>
    </row>
    <row r="405" spans="1:15" ht="24.75" customHeight="1" x14ac:dyDescent="0.25">
      <c r="A405" s="6">
        <v>397</v>
      </c>
      <c r="B405" s="6" t="s">
        <v>540</v>
      </c>
      <c r="C405" s="6" t="s">
        <v>535</v>
      </c>
      <c r="D405" s="6" t="s">
        <v>190</v>
      </c>
      <c r="E405" s="6" t="s">
        <v>28</v>
      </c>
      <c r="F405" s="6" t="s">
        <v>29</v>
      </c>
      <c r="G405" s="7">
        <v>50000</v>
      </c>
      <c r="H405" s="7">
        <v>0</v>
      </c>
      <c r="I405" s="7">
        <v>50000</v>
      </c>
      <c r="J405" s="7">
        <v>1435</v>
      </c>
      <c r="K405" s="7">
        <v>1339.36</v>
      </c>
      <c r="L405" s="7">
        <f t="shared" si="21"/>
        <v>1520</v>
      </c>
      <c r="M405" s="7">
        <v>925</v>
      </c>
      <c r="N405" s="7">
        <f t="shared" si="19"/>
        <v>5219.3599999999997</v>
      </c>
      <c r="O405" s="7">
        <f t="shared" si="20"/>
        <v>44780.639999999999</v>
      </c>
    </row>
    <row r="406" spans="1:15" ht="24.75" customHeight="1" x14ac:dyDescent="0.25">
      <c r="A406" s="6">
        <v>398</v>
      </c>
      <c r="B406" s="6" t="s">
        <v>541</v>
      </c>
      <c r="C406" s="6" t="s">
        <v>535</v>
      </c>
      <c r="D406" s="6" t="s">
        <v>190</v>
      </c>
      <c r="E406" s="6" t="s">
        <v>28</v>
      </c>
      <c r="F406" s="6" t="s">
        <v>29</v>
      </c>
      <c r="G406" s="7">
        <v>50000</v>
      </c>
      <c r="H406" s="7">
        <v>0</v>
      </c>
      <c r="I406" s="7">
        <v>50000</v>
      </c>
      <c r="J406" s="7">
        <v>1435</v>
      </c>
      <c r="K406" s="7">
        <v>1339.36</v>
      </c>
      <c r="L406" s="7">
        <f t="shared" si="21"/>
        <v>1520</v>
      </c>
      <c r="M406" s="7">
        <v>19026.28</v>
      </c>
      <c r="N406" s="7">
        <f t="shared" si="19"/>
        <v>23320.639999999999</v>
      </c>
      <c r="O406" s="7">
        <f t="shared" si="20"/>
        <v>26679.360000000001</v>
      </c>
    </row>
    <row r="407" spans="1:15" ht="24.75" customHeight="1" x14ac:dyDescent="0.25">
      <c r="A407" s="6">
        <v>399</v>
      </c>
      <c r="B407" s="6" t="s">
        <v>542</v>
      </c>
      <c r="C407" s="6" t="s">
        <v>535</v>
      </c>
      <c r="D407" s="6" t="s">
        <v>190</v>
      </c>
      <c r="E407" s="6" t="s">
        <v>55</v>
      </c>
      <c r="F407" s="6" t="s">
        <v>29</v>
      </c>
      <c r="G407" s="7">
        <v>50000</v>
      </c>
      <c r="H407" s="7">
        <v>0</v>
      </c>
      <c r="I407" s="7">
        <v>50000</v>
      </c>
      <c r="J407" s="7">
        <v>1435</v>
      </c>
      <c r="K407" s="7">
        <v>1596.68</v>
      </c>
      <c r="L407" s="7">
        <f t="shared" si="21"/>
        <v>1520</v>
      </c>
      <c r="M407" s="7">
        <v>7169.66</v>
      </c>
      <c r="N407" s="7">
        <f t="shared" si="19"/>
        <v>11721.34</v>
      </c>
      <c r="O407" s="7">
        <f t="shared" si="20"/>
        <v>38278.660000000003</v>
      </c>
    </row>
    <row r="408" spans="1:15" ht="24.75" customHeight="1" x14ac:dyDescent="0.25">
      <c r="A408" s="6">
        <v>400</v>
      </c>
      <c r="B408" s="6" t="s">
        <v>543</v>
      </c>
      <c r="C408" s="6" t="s">
        <v>535</v>
      </c>
      <c r="D408" s="6" t="s">
        <v>181</v>
      </c>
      <c r="E408" s="6" t="s">
        <v>36</v>
      </c>
      <c r="F408" s="6" t="s">
        <v>29</v>
      </c>
      <c r="G408" s="7">
        <v>15000</v>
      </c>
      <c r="H408" s="7">
        <v>0</v>
      </c>
      <c r="I408" s="7">
        <v>15000</v>
      </c>
      <c r="J408" s="7">
        <v>430.5</v>
      </c>
      <c r="K408" s="7">
        <v>0</v>
      </c>
      <c r="L408" s="7">
        <v>456</v>
      </c>
      <c r="M408" s="7">
        <v>25</v>
      </c>
      <c r="N408" s="7">
        <f t="shared" si="19"/>
        <v>911.5</v>
      </c>
      <c r="O408" s="7">
        <f t="shared" si="20"/>
        <v>14088.5</v>
      </c>
    </row>
    <row r="409" spans="1:15" ht="24.75" customHeight="1" x14ac:dyDescent="0.25">
      <c r="A409" s="6">
        <v>401</v>
      </c>
      <c r="B409" s="6" t="s">
        <v>544</v>
      </c>
      <c r="C409" s="6" t="s">
        <v>535</v>
      </c>
      <c r="D409" s="6" t="s">
        <v>190</v>
      </c>
      <c r="E409" s="6" t="s">
        <v>28</v>
      </c>
      <c r="F409" s="6" t="s">
        <v>29</v>
      </c>
      <c r="G409" s="7">
        <v>50000</v>
      </c>
      <c r="H409" s="7">
        <v>0</v>
      </c>
      <c r="I409" s="7">
        <v>50000</v>
      </c>
      <c r="J409" s="7">
        <v>1435</v>
      </c>
      <c r="K409" s="7">
        <v>1854</v>
      </c>
      <c r="L409" s="7">
        <f t="shared" si="21"/>
        <v>1520</v>
      </c>
      <c r="M409" s="7">
        <v>425</v>
      </c>
      <c r="N409" s="7">
        <f t="shared" si="19"/>
        <v>5234</v>
      </c>
      <c r="O409" s="7">
        <f t="shared" si="20"/>
        <v>44766</v>
      </c>
    </row>
    <row r="410" spans="1:15" ht="24.75" customHeight="1" x14ac:dyDescent="0.25">
      <c r="A410" s="6">
        <v>402</v>
      </c>
      <c r="B410" s="6" t="s">
        <v>545</v>
      </c>
      <c r="C410" s="6" t="s">
        <v>535</v>
      </c>
      <c r="D410" s="6" t="s">
        <v>438</v>
      </c>
      <c r="E410" s="6" t="s">
        <v>28</v>
      </c>
      <c r="F410" s="6" t="s">
        <v>37</v>
      </c>
      <c r="G410" s="7">
        <v>31500</v>
      </c>
      <c r="H410" s="7">
        <v>0</v>
      </c>
      <c r="I410" s="7">
        <v>31500</v>
      </c>
      <c r="J410" s="7">
        <v>904.05</v>
      </c>
      <c r="K410" s="7">
        <v>0</v>
      </c>
      <c r="L410" s="7">
        <f t="shared" si="21"/>
        <v>957.6</v>
      </c>
      <c r="M410" s="7">
        <v>1740.46</v>
      </c>
      <c r="N410" s="7">
        <f t="shared" si="19"/>
        <v>3602.11</v>
      </c>
      <c r="O410" s="7">
        <f t="shared" si="20"/>
        <v>27897.89</v>
      </c>
    </row>
    <row r="411" spans="1:15" ht="24.75" customHeight="1" x14ac:dyDescent="0.25">
      <c r="A411" s="6">
        <v>403</v>
      </c>
      <c r="B411" s="6" t="s">
        <v>546</v>
      </c>
      <c r="C411" s="6" t="s">
        <v>535</v>
      </c>
      <c r="D411" s="6" t="s">
        <v>104</v>
      </c>
      <c r="E411" s="6" t="s">
        <v>36</v>
      </c>
      <c r="F411" s="6" t="s">
        <v>29</v>
      </c>
      <c r="G411" s="7">
        <v>15000</v>
      </c>
      <c r="H411" s="7">
        <v>0</v>
      </c>
      <c r="I411" s="7">
        <v>15000</v>
      </c>
      <c r="J411" s="7">
        <v>430.5</v>
      </c>
      <c r="K411" s="7">
        <v>0</v>
      </c>
      <c r="L411" s="7">
        <v>456</v>
      </c>
      <c r="M411" s="7">
        <v>25</v>
      </c>
      <c r="N411" s="7">
        <f t="shared" si="19"/>
        <v>911.5</v>
      </c>
      <c r="O411" s="7">
        <f t="shared" si="20"/>
        <v>14088.5</v>
      </c>
    </row>
    <row r="412" spans="1:15" ht="24.75" customHeight="1" x14ac:dyDescent="0.25">
      <c r="A412" s="6">
        <v>404</v>
      </c>
      <c r="B412" s="6" t="s">
        <v>547</v>
      </c>
      <c r="C412" s="6" t="s">
        <v>535</v>
      </c>
      <c r="D412" s="6" t="s">
        <v>104</v>
      </c>
      <c r="E412" s="6" t="s">
        <v>36</v>
      </c>
      <c r="F412" s="6" t="s">
        <v>29</v>
      </c>
      <c r="G412" s="7">
        <v>15000</v>
      </c>
      <c r="H412" s="7">
        <v>0</v>
      </c>
      <c r="I412" s="7">
        <v>15000</v>
      </c>
      <c r="J412" s="7">
        <v>430.5</v>
      </c>
      <c r="K412" s="7">
        <v>0</v>
      </c>
      <c r="L412" s="7">
        <v>456</v>
      </c>
      <c r="M412" s="7">
        <v>25</v>
      </c>
      <c r="N412" s="7">
        <f t="shared" si="19"/>
        <v>911.5</v>
      </c>
      <c r="O412" s="7">
        <f t="shared" si="20"/>
        <v>14088.5</v>
      </c>
    </row>
    <row r="413" spans="1:15" ht="24.75" customHeight="1" x14ac:dyDescent="0.25">
      <c r="A413" s="6">
        <v>405</v>
      </c>
      <c r="B413" s="6" t="s">
        <v>548</v>
      </c>
      <c r="C413" s="6" t="s">
        <v>535</v>
      </c>
      <c r="D413" s="6" t="s">
        <v>190</v>
      </c>
      <c r="E413" s="6" t="s">
        <v>55</v>
      </c>
      <c r="F413" s="6" t="s">
        <v>29</v>
      </c>
      <c r="G413" s="7">
        <v>50000</v>
      </c>
      <c r="H413" s="7">
        <v>0</v>
      </c>
      <c r="I413" s="7">
        <v>50000</v>
      </c>
      <c r="J413" s="7">
        <v>1435</v>
      </c>
      <c r="K413" s="7">
        <v>1854</v>
      </c>
      <c r="L413" s="7">
        <f t="shared" si="21"/>
        <v>1520</v>
      </c>
      <c r="M413" s="7">
        <v>1605</v>
      </c>
      <c r="N413" s="7">
        <f t="shared" si="19"/>
        <v>6414</v>
      </c>
      <c r="O413" s="7">
        <f t="shared" si="20"/>
        <v>43586</v>
      </c>
    </row>
    <row r="414" spans="1:15" ht="24.75" customHeight="1" x14ac:dyDescent="0.25">
      <c r="A414" s="6">
        <v>406</v>
      </c>
      <c r="B414" s="6" t="s">
        <v>549</v>
      </c>
      <c r="C414" s="6" t="s">
        <v>535</v>
      </c>
      <c r="D414" s="6" t="s">
        <v>190</v>
      </c>
      <c r="E414" s="6" t="s">
        <v>28</v>
      </c>
      <c r="F414" s="6" t="s">
        <v>29</v>
      </c>
      <c r="G414" s="7">
        <v>50000</v>
      </c>
      <c r="H414" s="7">
        <v>0</v>
      </c>
      <c r="I414" s="7">
        <v>50000</v>
      </c>
      <c r="J414" s="7">
        <v>1435</v>
      </c>
      <c r="K414" s="7">
        <v>1596.68</v>
      </c>
      <c r="L414" s="7">
        <f t="shared" si="21"/>
        <v>1520</v>
      </c>
      <c r="M414" s="7">
        <v>2240.46</v>
      </c>
      <c r="N414" s="7">
        <f t="shared" si="19"/>
        <v>6792.14</v>
      </c>
      <c r="O414" s="7">
        <f t="shared" si="20"/>
        <v>43207.86</v>
      </c>
    </row>
    <row r="415" spans="1:15" ht="24.75" customHeight="1" x14ac:dyDescent="0.25">
      <c r="A415" s="6">
        <v>407</v>
      </c>
      <c r="B415" s="6" t="s">
        <v>550</v>
      </c>
      <c r="C415" s="6" t="s">
        <v>535</v>
      </c>
      <c r="D415" s="6" t="s">
        <v>104</v>
      </c>
      <c r="E415" s="6" t="s">
        <v>36</v>
      </c>
      <c r="F415" s="6" t="s">
        <v>29</v>
      </c>
      <c r="G415" s="7">
        <v>15000</v>
      </c>
      <c r="H415" s="7">
        <v>0</v>
      </c>
      <c r="I415" s="7">
        <v>15000</v>
      </c>
      <c r="J415" s="7">
        <v>430.5</v>
      </c>
      <c r="K415" s="7">
        <v>0</v>
      </c>
      <c r="L415" s="7">
        <v>456</v>
      </c>
      <c r="M415" s="7">
        <v>2976.88</v>
      </c>
      <c r="N415" s="7">
        <f t="shared" si="19"/>
        <v>3863.38</v>
      </c>
      <c r="O415" s="7">
        <f t="shared" si="20"/>
        <v>11136.619999999999</v>
      </c>
    </row>
    <row r="416" spans="1:15" ht="24.75" customHeight="1" x14ac:dyDescent="0.25">
      <c r="A416" s="6">
        <v>408</v>
      </c>
      <c r="B416" s="6" t="s">
        <v>551</v>
      </c>
      <c r="C416" s="6" t="s">
        <v>535</v>
      </c>
      <c r="D416" s="6" t="s">
        <v>104</v>
      </c>
      <c r="E416" s="6" t="s">
        <v>36</v>
      </c>
      <c r="F416" s="6" t="s">
        <v>29</v>
      </c>
      <c r="G416" s="7">
        <v>15000</v>
      </c>
      <c r="H416" s="7">
        <v>0</v>
      </c>
      <c r="I416" s="7">
        <v>15000</v>
      </c>
      <c r="J416" s="7">
        <v>430.5</v>
      </c>
      <c r="K416" s="7">
        <v>0</v>
      </c>
      <c r="L416" s="7">
        <v>456</v>
      </c>
      <c r="M416" s="15">
        <v>1025</v>
      </c>
      <c r="N416" s="7">
        <f t="shared" si="19"/>
        <v>1911.5</v>
      </c>
      <c r="O416" s="7">
        <f t="shared" si="20"/>
        <v>13088.5</v>
      </c>
    </row>
    <row r="417" spans="1:15" ht="24.75" customHeight="1" x14ac:dyDescent="0.25">
      <c r="A417" s="6">
        <v>409</v>
      </c>
      <c r="B417" s="6" t="s">
        <v>552</v>
      </c>
      <c r="C417" s="6" t="s">
        <v>535</v>
      </c>
      <c r="D417" s="6" t="s">
        <v>190</v>
      </c>
      <c r="E417" s="6" t="s">
        <v>28</v>
      </c>
      <c r="F417" s="6" t="s">
        <v>37</v>
      </c>
      <c r="G417" s="7">
        <v>50000</v>
      </c>
      <c r="H417" s="7">
        <v>0</v>
      </c>
      <c r="I417" s="7">
        <v>50000</v>
      </c>
      <c r="J417" s="7">
        <v>1435</v>
      </c>
      <c r="K417" s="7">
        <v>1854</v>
      </c>
      <c r="L417" s="7">
        <f t="shared" si="21"/>
        <v>1520</v>
      </c>
      <c r="M417" s="7">
        <v>2973.5</v>
      </c>
      <c r="N417" s="7">
        <f t="shared" si="19"/>
        <v>7782.5</v>
      </c>
      <c r="O417" s="7">
        <f t="shared" si="20"/>
        <v>42217.5</v>
      </c>
    </row>
    <row r="418" spans="1:15" ht="24.75" customHeight="1" x14ac:dyDescent="0.25">
      <c r="A418" s="6">
        <v>410</v>
      </c>
      <c r="B418" s="6" t="s">
        <v>553</v>
      </c>
      <c r="C418" s="6" t="s">
        <v>535</v>
      </c>
      <c r="D418" s="6" t="s">
        <v>181</v>
      </c>
      <c r="E418" s="6" t="s">
        <v>36</v>
      </c>
      <c r="F418" s="6" t="s">
        <v>29</v>
      </c>
      <c r="G418" s="7">
        <v>15000</v>
      </c>
      <c r="H418" s="7">
        <v>0</v>
      </c>
      <c r="I418" s="7">
        <v>15000</v>
      </c>
      <c r="J418" s="7">
        <v>430.5</v>
      </c>
      <c r="K418" s="7">
        <v>0</v>
      </c>
      <c r="L418" s="7">
        <v>456</v>
      </c>
      <c r="M418" s="7">
        <v>25</v>
      </c>
      <c r="N418" s="7">
        <f t="shared" si="19"/>
        <v>911.5</v>
      </c>
      <c r="O418" s="7">
        <f t="shared" si="20"/>
        <v>14088.5</v>
      </c>
    </row>
    <row r="419" spans="1:15" ht="24.75" customHeight="1" x14ac:dyDescent="0.25">
      <c r="A419" s="6">
        <v>411</v>
      </c>
      <c r="B419" s="6" t="s">
        <v>554</v>
      </c>
      <c r="C419" s="6" t="s">
        <v>535</v>
      </c>
      <c r="D419" s="6" t="s">
        <v>190</v>
      </c>
      <c r="E419" s="6" t="s">
        <v>55</v>
      </c>
      <c r="F419" s="6" t="s">
        <v>29</v>
      </c>
      <c r="G419" s="7">
        <v>50000</v>
      </c>
      <c r="H419" s="7">
        <v>0</v>
      </c>
      <c r="I419" s="7">
        <v>50000</v>
      </c>
      <c r="J419" s="7">
        <v>1435</v>
      </c>
      <c r="K419" s="7">
        <v>1596.68</v>
      </c>
      <c r="L419" s="7">
        <f t="shared" si="21"/>
        <v>1520</v>
      </c>
      <c r="M419" s="7">
        <v>15667.15</v>
      </c>
      <c r="N419" s="7">
        <f t="shared" si="19"/>
        <v>20218.830000000002</v>
      </c>
      <c r="O419" s="7">
        <f t="shared" si="20"/>
        <v>29781.17</v>
      </c>
    </row>
    <row r="420" spans="1:15" ht="24.75" customHeight="1" x14ac:dyDescent="0.25">
      <c r="A420" s="6">
        <v>412</v>
      </c>
      <c r="B420" s="6" t="s">
        <v>555</v>
      </c>
      <c r="C420" s="6" t="s">
        <v>535</v>
      </c>
      <c r="D420" s="6" t="s">
        <v>104</v>
      </c>
      <c r="E420" s="6" t="s">
        <v>36</v>
      </c>
      <c r="F420" s="6" t="s">
        <v>29</v>
      </c>
      <c r="G420" s="7">
        <v>15000</v>
      </c>
      <c r="H420" s="7">
        <v>0</v>
      </c>
      <c r="I420" s="7">
        <v>15000</v>
      </c>
      <c r="J420" s="7">
        <v>430.5</v>
      </c>
      <c r="K420" s="7">
        <v>0</v>
      </c>
      <c r="L420" s="7">
        <v>456</v>
      </c>
      <c r="M420" s="7">
        <v>735</v>
      </c>
      <c r="N420" s="7">
        <f t="shared" si="19"/>
        <v>1621.5</v>
      </c>
      <c r="O420" s="7">
        <f t="shared" si="20"/>
        <v>13378.5</v>
      </c>
    </row>
    <row r="421" spans="1:15" ht="24.75" customHeight="1" x14ac:dyDescent="0.25">
      <c r="A421" s="6">
        <v>413</v>
      </c>
      <c r="B421" s="6" t="s">
        <v>556</v>
      </c>
      <c r="C421" s="6" t="s">
        <v>535</v>
      </c>
      <c r="D421" s="6" t="s">
        <v>104</v>
      </c>
      <c r="E421" s="6" t="s">
        <v>36</v>
      </c>
      <c r="F421" s="6" t="s">
        <v>29</v>
      </c>
      <c r="G421" s="7">
        <v>15000</v>
      </c>
      <c r="H421" s="7">
        <v>0</v>
      </c>
      <c r="I421" s="7">
        <v>15000</v>
      </c>
      <c r="J421" s="7">
        <v>430.5</v>
      </c>
      <c r="K421" s="7">
        <v>0</v>
      </c>
      <c r="L421" s="7">
        <v>456</v>
      </c>
      <c r="M421" s="7">
        <v>795</v>
      </c>
      <c r="N421" s="7">
        <f t="shared" si="19"/>
        <v>1681.5</v>
      </c>
      <c r="O421" s="7">
        <f t="shared" si="20"/>
        <v>13318.5</v>
      </c>
    </row>
    <row r="422" spans="1:15" ht="24.75" customHeight="1" x14ac:dyDescent="0.25">
      <c r="A422" s="6">
        <v>414</v>
      </c>
      <c r="B422" s="6" t="s">
        <v>557</v>
      </c>
      <c r="C422" s="6" t="s">
        <v>535</v>
      </c>
      <c r="D422" s="6" t="s">
        <v>181</v>
      </c>
      <c r="E422" s="6" t="s">
        <v>36</v>
      </c>
      <c r="F422" s="6" t="s">
        <v>29</v>
      </c>
      <c r="G422" s="7">
        <v>15000</v>
      </c>
      <c r="H422" s="7">
        <v>0</v>
      </c>
      <c r="I422" s="7">
        <v>15000</v>
      </c>
      <c r="J422" s="7">
        <v>430.5</v>
      </c>
      <c r="K422" s="7">
        <v>0</v>
      </c>
      <c r="L422" s="7">
        <v>456</v>
      </c>
      <c r="M422" s="7">
        <v>25</v>
      </c>
      <c r="N422" s="7">
        <f t="shared" si="19"/>
        <v>911.5</v>
      </c>
      <c r="O422" s="7">
        <f t="shared" si="20"/>
        <v>14088.5</v>
      </c>
    </row>
    <row r="423" spans="1:15" ht="24.75" customHeight="1" x14ac:dyDescent="0.25">
      <c r="A423" s="6">
        <v>415</v>
      </c>
      <c r="B423" s="6" t="s">
        <v>558</v>
      </c>
      <c r="C423" s="6" t="s">
        <v>535</v>
      </c>
      <c r="D423" s="6" t="s">
        <v>137</v>
      </c>
      <c r="E423" s="6" t="s">
        <v>36</v>
      </c>
      <c r="F423" s="6" t="s">
        <v>29</v>
      </c>
      <c r="G423" s="7">
        <v>22000</v>
      </c>
      <c r="H423" s="7">
        <v>0</v>
      </c>
      <c r="I423" s="7">
        <v>22000</v>
      </c>
      <c r="J423" s="7">
        <v>631.4</v>
      </c>
      <c r="K423" s="7">
        <v>0</v>
      </c>
      <c r="L423" s="7">
        <v>668.8</v>
      </c>
      <c r="M423" s="7">
        <v>25</v>
      </c>
      <c r="N423" s="7">
        <f t="shared" si="19"/>
        <v>1325.1999999999998</v>
      </c>
      <c r="O423" s="7">
        <f t="shared" si="20"/>
        <v>20674.8</v>
      </c>
    </row>
    <row r="424" spans="1:15" ht="24.75" customHeight="1" x14ac:dyDescent="0.25">
      <c r="A424" s="6">
        <v>416</v>
      </c>
      <c r="B424" s="6" t="s">
        <v>559</v>
      </c>
      <c r="C424" t="s">
        <v>535</v>
      </c>
      <c r="D424" t="s">
        <v>137</v>
      </c>
      <c r="E424" s="6" t="s">
        <v>36</v>
      </c>
      <c r="F424" s="6" t="s">
        <v>29</v>
      </c>
      <c r="G424" s="7">
        <v>20000</v>
      </c>
      <c r="H424" s="7">
        <v>0</v>
      </c>
      <c r="I424" s="7">
        <v>20000</v>
      </c>
      <c r="J424" s="7">
        <v>574</v>
      </c>
      <c r="K424" s="7">
        <v>0</v>
      </c>
      <c r="L424" s="7">
        <v>608</v>
      </c>
      <c r="M424" s="7">
        <v>25</v>
      </c>
      <c r="N424" s="7">
        <v>1207</v>
      </c>
      <c r="O424" s="7">
        <v>18793</v>
      </c>
    </row>
    <row r="425" spans="1:15" ht="24.75" customHeight="1" x14ac:dyDescent="0.25">
      <c r="A425" s="6">
        <v>417</v>
      </c>
      <c r="B425" s="6" t="s">
        <v>560</v>
      </c>
      <c r="C425" s="6" t="s">
        <v>535</v>
      </c>
      <c r="D425" s="6" t="s">
        <v>127</v>
      </c>
      <c r="E425" s="6" t="s">
        <v>36</v>
      </c>
      <c r="F425" s="6" t="s">
        <v>29</v>
      </c>
      <c r="G425" s="7">
        <v>15000</v>
      </c>
      <c r="H425" s="7">
        <v>0</v>
      </c>
      <c r="I425" s="7">
        <v>15000</v>
      </c>
      <c r="J425" s="7">
        <v>430.5</v>
      </c>
      <c r="K425" s="7">
        <v>0</v>
      </c>
      <c r="L425" s="7">
        <v>456</v>
      </c>
      <c r="M425" s="7">
        <v>25</v>
      </c>
      <c r="N425" s="7">
        <f t="shared" si="19"/>
        <v>911.5</v>
      </c>
      <c r="O425" s="7">
        <f t="shared" si="20"/>
        <v>14088.5</v>
      </c>
    </row>
    <row r="426" spans="1:15" ht="24.75" customHeight="1" x14ac:dyDescent="0.25">
      <c r="A426" s="6">
        <v>418</v>
      </c>
      <c r="B426" s="6" t="s">
        <v>561</v>
      </c>
      <c r="C426" s="6" t="s">
        <v>535</v>
      </c>
      <c r="D426" s="6" t="s">
        <v>120</v>
      </c>
      <c r="E426" s="6" t="s">
        <v>36</v>
      </c>
      <c r="F426" s="6" t="s">
        <v>37</v>
      </c>
      <c r="G426" s="7">
        <v>15000</v>
      </c>
      <c r="H426" s="7">
        <v>0</v>
      </c>
      <c r="I426" s="7">
        <v>15000</v>
      </c>
      <c r="J426" s="7">
        <v>430.5</v>
      </c>
      <c r="K426" s="7">
        <v>0</v>
      </c>
      <c r="L426" s="7">
        <v>456</v>
      </c>
      <c r="M426" s="7">
        <v>1740.46</v>
      </c>
      <c r="N426" s="7">
        <f t="shared" si="19"/>
        <v>2626.96</v>
      </c>
      <c r="O426" s="7">
        <f t="shared" si="20"/>
        <v>12373.04</v>
      </c>
    </row>
    <row r="427" spans="1:15" ht="24.75" customHeight="1" x14ac:dyDescent="0.25">
      <c r="A427" s="6">
        <v>419</v>
      </c>
      <c r="B427" t="s">
        <v>562</v>
      </c>
      <c r="C427" s="6" t="s">
        <v>535</v>
      </c>
      <c r="D427" t="s">
        <v>120</v>
      </c>
      <c r="E427" s="6" t="s">
        <v>36</v>
      </c>
      <c r="F427" s="6" t="s">
        <v>37</v>
      </c>
      <c r="G427" s="7">
        <v>15000</v>
      </c>
      <c r="H427" s="7">
        <v>0</v>
      </c>
      <c r="I427" s="7">
        <v>15000</v>
      </c>
      <c r="J427" s="7">
        <v>430.5</v>
      </c>
      <c r="K427" s="7">
        <v>0</v>
      </c>
      <c r="L427" s="7">
        <v>456</v>
      </c>
      <c r="M427" s="7">
        <v>25</v>
      </c>
      <c r="N427" s="7">
        <f t="shared" si="19"/>
        <v>911.5</v>
      </c>
      <c r="O427" s="7">
        <f t="shared" si="20"/>
        <v>14088.5</v>
      </c>
    </row>
    <row r="428" spans="1:15" ht="24.75" customHeight="1" x14ac:dyDescent="0.25">
      <c r="A428" s="6">
        <v>420</v>
      </c>
      <c r="B428" s="6" t="s">
        <v>563</v>
      </c>
      <c r="C428" s="6" t="s">
        <v>535</v>
      </c>
      <c r="D428" s="6" t="s">
        <v>190</v>
      </c>
      <c r="E428" s="6" t="s">
        <v>55</v>
      </c>
      <c r="F428" s="6" t="s">
        <v>37</v>
      </c>
      <c r="G428" s="7">
        <v>50000</v>
      </c>
      <c r="H428" s="7">
        <v>0</v>
      </c>
      <c r="I428" s="7">
        <v>50000</v>
      </c>
      <c r="J428" s="7">
        <v>1435</v>
      </c>
      <c r="K428" s="7">
        <v>1596.68</v>
      </c>
      <c r="L428" s="7">
        <f t="shared" si="21"/>
        <v>1520</v>
      </c>
      <c r="M428" s="7">
        <v>7775.46</v>
      </c>
      <c r="N428" s="7">
        <f t="shared" si="19"/>
        <v>12327.14</v>
      </c>
      <c r="O428" s="7">
        <f t="shared" si="20"/>
        <v>37672.86</v>
      </c>
    </row>
    <row r="429" spans="1:15" ht="24.75" customHeight="1" x14ac:dyDescent="0.25">
      <c r="A429" s="6">
        <v>421</v>
      </c>
      <c r="B429" s="6" t="s">
        <v>564</v>
      </c>
      <c r="C429" s="6" t="s">
        <v>535</v>
      </c>
      <c r="D429" s="6" t="s">
        <v>47</v>
      </c>
      <c r="E429" s="6" t="s">
        <v>36</v>
      </c>
      <c r="F429" s="6" t="s">
        <v>37</v>
      </c>
      <c r="G429" s="7">
        <v>11000</v>
      </c>
      <c r="H429" s="7">
        <v>0</v>
      </c>
      <c r="I429" s="7">
        <v>11000</v>
      </c>
      <c r="J429" s="7">
        <v>315.7</v>
      </c>
      <c r="K429" s="7">
        <v>0</v>
      </c>
      <c r="L429" s="7">
        <f t="shared" si="21"/>
        <v>334.4</v>
      </c>
      <c r="M429" s="7">
        <v>2034.52</v>
      </c>
      <c r="N429" s="7">
        <f t="shared" si="19"/>
        <v>2684.62</v>
      </c>
      <c r="O429" s="7">
        <f t="shared" si="20"/>
        <v>8315.380000000001</v>
      </c>
    </row>
    <row r="430" spans="1:15" ht="24.75" customHeight="1" x14ac:dyDescent="0.25">
      <c r="A430" s="6">
        <v>422</v>
      </c>
      <c r="B430" t="s">
        <v>565</v>
      </c>
      <c r="C430" s="6" t="s">
        <v>535</v>
      </c>
      <c r="D430" s="6" t="s">
        <v>47</v>
      </c>
      <c r="E430" s="6" t="s">
        <v>36</v>
      </c>
      <c r="F430" s="7" t="s">
        <v>29</v>
      </c>
      <c r="G430" s="7">
        <v>15000</v>
      </c>
      <c r="H430" s="7">
        <v>0</v>
      </c>
      <c r="I430" s="7">
        <v>15000</v>
      </c>
      <c r="J430" s="7">
        <v>430.5</v>
      </c>
      <c r="K430" s="7">
        <v>0</v>
      </c>
      <c r="L430" s="7">
        <v>456</v>
      </c>
      <c r="M430" s="7">
        <v>25</v>
      </c>
      <c r="N430" s="7">
        <f t="shared" si="19"/>
        <v>911.5</v>
      </c>
      <c r="O430" s="7">
        <f t="shared" si="20"/>
        <v>14088.5</v>
      </c>
    </row>
    <row r="431" spans="1:15" ht="24.75" customHeight="1" x14ac:dyDescent="0.25">
      <c r="A431" s="6">
        <v>423</v>
      </c>
      <c r="B431" t="s">
        <v>566</v>
      </c>
      <c r="C431" s="6" t="s">
        <v>535</v>
      </c>
      <c r="D431" s="6" t="s">
        <v>47</v>
      </c>
      <c r="E431" s="6" t="s">
        <v>36</v>
      </c>
      <c r="F431" s="7" t="s">
        <v>29</v>
      </c>
      <c r="G431" s="7">
        <v>15000</v>
      </c>
      <c r="H431" s="7">
        <v>0</v>
      </c>
      <c r="I431" s="7">
        <v>15000</v>
      </c>
      <c r="J431" s="7">
        <v>430.5</v>
      </c>
      <c r="K431" s="7">
        <v>0</v>
      </c>
      <c r="L431" s="7">
        <v>456</v>
      </c>
      <c r="M431" s="7">
        <v>25</v>
      </c>
      <c r="N431" s="7">
        <f t="shared" si="19"/>
        <v>911.5</v>
      </c>
      <c r="O431" s="7">
        <f t="shared" si="20"/>
        <v>14088.5</v>
      </c>
    </row>
    <row r="432" spans="1:15" ht="24.75" customHeight="1" x14ac:dyDescent="0.25">
      <c r="A432" s="6">
        <v>424</v>
      </c>
      <c r="B432" t="s">
        <v>567</v>
      </c>
      <c r="C432" s="6" t="s">
        <v>535</v>
      </c>
      <c r="D432" s="6" t="s">
        <v>47</v>
      </c>
      <c r="E432" s="6" t="s">
        <v>36</v>
      </c>
      <c r="F432" s="7" t="s">
        <v>29</v>
      </c>
      <c r="G432" s="7">
        <v>11000</v>
      </c>
      <c r="H432" s="7">
        <v>0</v>
      </c>
      <c r="I432" s="7">
        <v>11000</v>
      </c>
      <c r="J432" s="7">
        <v>315.7</v>
      </c>
      <c r="K432" s="7">
        <v>0</v>
      </c>
      <c r="L432" s="7">
        <v>334.4</v>
      </c>
      <c r="M432" s="7">
        <v>25</v>
      </c>
      <c r="N432" s="7">
        <f t="shared" si="19"/>
        <v>675.09999999999991</v>
      </c>
      <c r="O432" s="7">
        <f t="shared" si="20"/>
        <v>10324.9</v>
      </c>
    </row>
    <row r="433" spans="1:15" ht="24.75" customHeight="1" x14ac:dyDescent="0.25">
      <c r="A433" s="6">
        <v>425</v>
      </c>
      <c r="B433" t="s">
        <v>1401</v>
      </c>
      <c r="C433" s="6" t="s">
        <v>535</v>
      </c>
      <c r="D433" s="6" t="s">
        <v>47</v>
      </c>
      <c r="E433" s="6" t="s">
        <v>36</v>
      </c>
      <c r="F433" s="7" t="s">
        <v>29</v>
      </c>
      <c r="G433" s="7">
        <v>15000</v>
      </c>
      <c r="H433" s="7">
        <v>0</v>
      </c>
      <c r="I433" s="7">
        <v>15000</v>
      </c>
      <c r="J433" s="7">
        <v>430.5</v>
      </c>
      <c r="K433" s="7">
        <v>0</v>
      </c>
      <c r="L433" s="7">
        <v>456</v>
      </c>
      <c r="M433" s="7">
        <v>25</v>
      </c>
      <c r="N433" s="7">
        <f t="shared" si="19"/>
        <v>911.5</v>
      </c>
      <c r="O433" s="7">
        <f t="shared" si="20"/>
        <v>14088.5</v>
      </c>
    </row>
    <row r="434" spans="1:15" ht="24.75" customHeight="1" x14ac:dyDescent="0.25">
      <c r="A434" s="6">
        <v>426</v>
      </c>
      <c r="B434" t="s">
        <v>1402</v>
      </c>
      <c r="C434" s="6" t="s">
        <v>535</v>
      </c>
      <c r="D434" s="6" t="s">
        <v>47</v>
      </c>
      <c r="E434" s="6" t="s">
        <v>36</v>
      </c>
      <c r="F434" s="7" t="s">
        <v>29</v>
      </c>
      <c r="G434" s="7">
        <v>15000</v>
      </c>
      <c r="H434" s="7">
        <v>0</v>
      </c>
      <c r="I434" s="7">
        <v>15000</v>
      </c>
      <c r="J434" s="7">
        <v>430.5</v>
      </c>
      <c r="K434" s="7">
        <v>0</v>
      </c>
      <c r="L434" s="7">
        <v>456</v>
      </c>
      <c r="M434" s="7">
        <v>25</v>
      </c>
      <c r="N434" s="7">
        <f t="shared" si="19"/>
        <v>911.5</v>
      </c>
      <c r="O434" s="7">
        <f t="shared" si="20"/>
        <v>14088.5</v>
      </c>
    </row>
    <row r="435" spans="1:15" ht="24.75" customHeight="1" x14ac:dyDescent="0.25">
      <c r="A435" s="6">
        <v>427</v>
      </c>
      <c r="B435" s="6" t="s">
        <v>568</v>
      </c>
      <c r="C435" s="6" t="s">
        <v>535</v>
      </c>
      <c r="D435" s="6" t="s">
        <v>104</v>
      </c>
      <c r="E435" s="6" t="s">
        <v>36</v>
      </c>
      <c r="F435" s="6" t="s">
        <v>29</v>
      </c>
      <c r="G435" s="7">
        <v>15000</v>
      </c>
      <c r="H435" s="7">
        <v>0</v>
      </c>
      <c r="I435" s="7">
        <v>15000</v>
      </c>
      <c r="J435" s="7">
        <v>430.5</v>
      </c>
      <c r="K435" s="7">
        <v>0</v>
      </c>
      <c r="L435" s="7">
        <v>456</v>
      </c>
      <c r="M435" s="7">
        <v>25</v>
      </c>
      <c r="N435" s="7">
        <f t="shared" si="19"/>
        <v>911.5</v>
      </c>
      <c r="O435" s="7">
        <f t="shared" si="20"/>
        <v>14088.5</v>
      </c>
    </row>
    <row r="436" spans="1:15" ht="24.75" customHeight="1" x14ac:dyDescent="0.25">
      <c r="A436" s="6">
        <v>428</v>
      </c>
      <c r="B436" s="6" t="s">
        <v>569</v>
      </c>
      <c r="C436" s="6" t="s">
        <v>535</v>
      </c>
      <c r="D436" s="6" t="s">
        <v>104</v>
      </c>
      <c r="E436" s="6" t="s">
        <v>36</v>
      </c>
      <c r="F436" s="6" t="s">
        <v>29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v>456</v>
      </c>
      <c r="M436" s="7">
        <v>25</v>
      </c>
      <c r="N436" s="7">
        <f t="shared" si="19"/>
        <v>911.5</v>
      </c>
      <c r="O436" s="7">
        <f t="shared" si="20"/>
        <v>14088.5</v>
      </c>
    </row>
    <row r="437" spans="1:15" ht="24.75" customHeight="1" x14ac:dyDescent="0.25">
      <c r="A437" s="6">
        <v>429</v>
      </c>
      <c r="B437" s="1" t="s">
        <v>570</v>
      </c>
      <c r="C437" s="6" t="s">
        <v>535</v>
      </c>
      <c r="D437" s="6" t="s">
        <v>127</v>
      </c>
      <c r="E437" s="6" t="s">
        <v>36</v>
      </c>
      <c r="F437" s="6" t="s">
        <v>29</v>
      </c>
      <c r="G437" s="7">
        <v>15000</v>
      </c>
      <c r="H437" s="7">
        <v>0</v>
      </c>
      <c r="I437" s="7">
        <v>15000</v>
      </c>
      <c r="J437" s="7">
        <v>430.5</v>
      </c>
      <c r="K437" s="7">
        <v>0</v>
      </c>
      <c r="L437" s="7">
        <v>456</v>
      </c>
      <c r="M437" s="7">
        <v>25</v>
      </c>
      <c r="N437" s="7">
        <f t="shared" si="19"/>
        <v>911.5</v>
      </c>
      <c r="O437" s="7">
        <f t="shared" si="20"/>
        <v>14088.5</v>
      </c>
    </row>
    <row r="438" spans="1:15" ht="24.75" customHeight="1" x14ac:dyDescent="0.25">
      <c r="A438" s="6">
        <v>430</v>
      </c>
      <c r="B438" s="1" t="s">
        <v>571</v>
      </c>
      <c r="C438" s="6" t="s">
        <v>535</v>
      </c>
      <c r="D438" s="6" t="s">
        <v>120</v>
      </c>
      <c r="E438" s="6" t="s">
        <v>36</v>
      </c>
      <c r="F438" s="6" t="s">
        <v>37</v>
      </c>
      <c r="G438" s="7">
        <v>15000</v>
      </c>
      <c r="H438" s="7">
        <v>0</v>
      </c>
      <c r="I438" s="7">
        <v>15000</v>
      </c>
      <c r="J438" s="7">
        <v>430.5</v>
      </c>
      <c r="K438" s="7">
        <v>0</v>
      </c>
      <c r="L438" s="7">
        <v>456</v>
      </c>
      <c r="M438" s="7">
        <v>825</v>
      </c>
      <c r="N438" s="7">
        <f t="shared" si="19"/>
        <v>1711.5</v>
      </c>
      <c r="O438" s="7">
        <f t="shared" si="20"/>
        <v>13288.5</v>
      </c>
    </row>
    <row r="439" spans="1:15" ht="24.75" customHeight="1" x14ac:dyDescent="0.25">
      <c r="A439" s="6">
        <v>431</v>
      </c>
      <c r="B439" s="6" t="s">
        <v>572</v>
      </c>
      <c r="C439" s="6" t="s">
        <v>535</v>
      </c>
      <c r="D439" s="6" t="s">
        <v>104</v>
      </c>
      <c r="E439" s="6" t="s">
        <v>36</v>
      </c>
      <c r="F439" s="6" t="s">
        <v>29</v>
      </c>
      <c r="G439" s="7">
        <v>15000</v>
      </c>
      <c r="H439" s="7">
        <v>0</v>
      </c>
      <c r="I439" s="7">
        <v>15000</v>
      </c>
      <c r="J439" s="7">
        <v>430.5</v>
      </c>
      <c r="K439" s="7">
        <v>0</v>
      </c>
      <c r="L439" s="7">
        <v>456</v>
      </c>
      <c r="M439" s="7">
        <v>25</v>
      </c>
      <c r="N439" s="7">
        <f t="shared" si="19"/>
        <v>911.5</v>
      </c>
      <c r="O439" s="7">
        <f t="shared" si="20"/>
        <v>14088.5</v>
      </c>
    </row>
    <row r="440" spans="1:15" ht="24.75" customHeight="1" x14ac:dyDescent="0.25">
      <c r="A440" s="6">
        <v>432</v>
      </c>
      <c r="B440" s="6" t="s">
        <v>573</v>
      </c>
      <c r="C440" s="6" t="s">
        <v>535</v>
      </c>
      <c r="D440" s="6" t="s">
        <v>104</v>
      </c>
      <c r="E440" s="6" t="s">
        <v>36</v>
      </c>
      <c r="F440" s="6" t="s">
        <v>29</v>
      </c>
      <c r="G440" s="7">
        <v>15000</v>
      </c>
      <c r="H440" s="7">
        <v>0</v>
      </c>
      <c r="I440" s="7">
        <v>15000</v>
      </c>
      <c r="J440" s="7">
        <v>430.5</v>
      </c>
      <c r="K440" s="7">
        <v>0</v>
      </c>
      <c r="L440" s="7">
        <v>456</v>
      </c>
      <c r="M440" s="7">
        <v>25</v>
      </c>
      <c r="N440" s="7">
        <f t="shared" si="19"/>
        <v>911.5</v>
      </c>
      <c r="O440" s="7">
        <f t="shared" si="20"/>
        <v>14088.5</v>
      </c>
    </row>
    <row r="441" spans="1:15" ht="24.75" customHeight="1" x14ac:dyDescent="0.25">
      <c r="A441" s="6">
        <v>433</v>
      </c>
      <c r="B441" s="6" t="s">
        <v>574</v>
      </c>
      <c r="C441" s="6" t="s">
        <v>535</v>
      </c>
      <c r="D441" s="6" t="s">
        <v>67</v>
      </c>
      <c r="E441" s="6" t="s">
        <v>36</v>
      </c>
      <c r="F441" s="6" t="s">
        <v>37</v>
      </c>
      <c r="G441" s="7">
        <v>22050</v>
      </c>
      <c r="H441" s="7">
        <v>0</v>
      </c>
      <c r="I441" s="7">
        <v>22050</v>
      </c>
      <c r="J441" s="7">
        <v>632.84</v>
      </c>
      <c r="K441" s="7">
        <v>0</v>
      </c>
      <c r="L441" s="7">
        <f t="shared" si="21"/>
        <v>670.32</v>
      </c>
      <c r="M441" s="7">
        <v>25</v>
      </c>
      <c r="N441" s="7">
        <f t="shared" si="19"/>
        <v>1328.16</v>
      </c>
      <c r="O441" s="7">
        <f t="shared" si="20"/>
        <v>20721.84</v>
      </c>
    </row>
    <row r="442" spans="1:15" ht="24.75" customHeight="1" x14ac:dyDescent="0.25">
      <c r="A442" s="6">
        <v>434</v>
      </c>
      <c r="B442" s="6" t="s">
        <v>575</v>
      </c>
      <c r="C442" s="6" t="s">
        <v>535</v>
      </c>
      <c r="D442" s="6" t="s">
        <v>190</v>
      </c>
      <c r="E442" s="6" t="s">
        <v>55</v>
      </c>
      <c r="F442" s="6" t="s">
        <v>37</v>
      </c>
      <c r="G442" s="7">
        <v>50000</v>
      </c>
      <c r="H442" s="7">
        <v>0</v>
      </c>
      <c r="I442" s="7">
        <v>50000</v>
      </c>
      <c r="J442" s="7">
        <v>1435</v>
      </c>
      <c r="K442" s="7">
        <v>1339.36</v>
      </c>
      <c r="L442" s="7">
        <v>1520</v>
      </c>
      <c r="M442" s="7">
        <v>20796.72</v>
      </c>
      <c r="N442" s="7">
        <v>25091.08</v>
      </c>
      <c r="O442" s="7">
        <v>24908.92</v>
      </c>
    </row>
    <row r="443" spans="1:15" ht="24.75" customHeight="1" x14ac:dyDescent="0.25">
      <c r="A443" s="6">
        <v>435</v>
      </c>
      <c r="B443" s="6" t="s">
        <v>576</v>
      </c>
      <c r="C443" s="6" t="s">
        <v>535</v>
      </c>
      <c r="D443" s="6" t="s">
        <v>190</v>
      </c>
      <c r="E443" s="6" t="s">
        <v>28</v>
      </c>
      <c r="F443" s="6" t="s">
        <v>29</v>
      </c>
      <c r="G443" s="7">
        <v>45000</v>
      </c>
      <c r="H443" s="7">
        <v>0</v>
      </c>
      <c r="I443" s="7">
        <v>45000</v>
      </c>
      <c r="J443" s="7">
        <v>1291.5</v>
      </c>
      <c r="K443" s="7">
        <v>1148.33</v>
      </c>
      <c r="L443" s="7">
        <v>1368</v>
      </c>
      <c r="M443" s="7">
        <v>25</v>
      </c>
      <c r="N443" s="7">
        <v>3832.83</v>
      </c>
      <c r="O443" s="7">
        <v>41167.17</v>
      </c>
    </row>
    <row r="444" spans="1:15" ht="24.75" customHeight="1" x14ac:dyDescent="0.25">
      <c r="A444" s="6">
        <v>436</v>
      </c>
      <c r="B444" s="6" t="s">
        <v>577</v>
      </c>
      <c r="C444" s="6" t="s">
        <v>535</v>
      </c>
      <c r="D444" s="6" t="s">
        <v>181</v>
      </c>
      <c r="E444" s="6" t="s">
        <v>36</v>
      </c>
      <c r="F444" s="6" t="s">
        <v>29</v>
      </c>
      <c r="G444" s="7">
        <v>15000</v>
      </c>
      <c r="H444" s="7">
        <v>0</v>
      </c>
      <c r="I444" s="7">
        <v>15000</v>
      </c>
      <c r="J444" s="7">
        <v>430.5</v>
      </c>
      <c r="K444" s="7">
        <v>0</v>
      </c>
      <c r="L444" s="7">
        <v>456</v>
      </c>
      <c r="M444" s="7">
        <v>25</v>
      </c>
      <c r="N444" s="7">
        <f t="shared" si="19"/>
        <v>911.5</v>
      </c>
      <c r="O444" s="7">
        <f t="shared" si="20"/>
        <v>14088.5</v>
      </c>
    </row>
    <row r="445" spans="1:15" ht="24.75" customHeight="1" x14ac:dyDescent="0.25">
      <c r="A445" s="6">
        <v>437</v>
      </c>
      <c r="B445" s="6" t="s">
        <v>578</v>
      </c>
      <c r="C445" s="6" t="s">
        <v>535</v>
      </c>
      <c r="D445" s="6" t="s">
        <v>104</v>
      </c>
      <c r="E445" s="6" t="s">
        <v>36</v>
      </c>
      <c r="F445" s="6" t="s">
        <v>29</v>
      </c>
      <c r="G445" s="7">
        <v>15000</v>
      </c>
      <c r="H445" s="7">
        <v>0</v>
      </c>
      <c r="I445" s="7">
        <v>15000</v>
      </c>
      <c r="J445" s="7">
        <v>430.5</v>
      </c>
      <c r="K445" s="7">
        <v>0</v>
      </c>
      <c r="L445" s="7">
        <v>456</v>
      </c>
      <c r="M445" s="7">
        <v>25</v>
      </c>
      <c r="N445" s="7">
        <f t="shared" si="19"/>
        <v>911.5</v>
      </c>
      <c r="O445" s="7">
        <f t="shared" si="20"/>
        <v>14088.5</v>
      </c>
    </row>
    <row r="446" spans="1:15" ht="24.75" customHeight="1" x14ac:dyDescent="0.25">
      <c r="A446" s="6">
        <v>438</v>
      </c>
      <c r="B446" s="6" t="s">
        <v>579</v>
      </c>
      <c r="C446" s="6" t="s">
        <v>535</v>
      </c>
      <c r="D446" s="6" t="s">
        <v>190</v>
      </c>
      <c r="E446" s="6" t="s">
        <v>28</v>
      </c>
      <c r="F446" s="6" t="s">
        <v>29</v>
      </c>
      <c r="G446" s="7">
        <v>50000</v>
      </c>
      <c r="H446" s="7">
        <v>0</v>
      </c>
      <c r="I446" s="7">
        <v>50000</v>
      </c>
      <c r="J446" s="7">
        <v>1435</v>
      </c>
      <c r="K446" s="7">
        <v>1854</v>
      </c>
      <c r="L446" s="7">
        <v>1520</v>
      </c>
      <c r="M446" s="7">
        <v>25</v>
      </c>
      <c r="N446" s="7">
        <v>4834</v>
      </c>
      <c r="O446" s="7">
        <v>45166</v>
      </c>
    </row>
    <row r="447" spans="1:15" ht="24.75" customHeight="1" x14ac:dyDescent="0.25">
      <c r="A447" s="6">
        <v>439</v>
      </c>
      <c r="B447" s="6" t="s">
        <v>580</v>
      </c>
      <c r="C447" s="6" t="s">
        <v>535</v>
      </c>
      <c r="D447" s="6" t="s">
        <v>190</v>
      </c>
      <c r="E447" s="6" t="s">
        <v>28</v>
      </c>
      <c r="F447" s="6" t="s">
        <v>29</v>
      </c>
      <c r="G447" s="7">
        <v>50000</v>
      </c>
      <c r="H447" s="7">
        <v>0</v>
      </c>
      <c r="I447" s="7">
        <v>50000</v>
      </c>
      <c r="J447" s="7">
        <v>1435</v>
      </c>
      <c r="K447" s="7">
        <v>1339.36</v>
      </c>
      <c r="L447" s="7">
        <f t="shared" si="21"/>
        <v>1520</v>
      </c>
      <c r="M447" s="7">
        <v>4455.92</v>
      </c>
      <c r="N447" s="7">
        <f t="shared" si="19"/>
        <v>8750.2799999999988</v>
      </c>
      <c r="O447" s="7">
        <f t="shared" si="20"/>
        <v>41249.72</v>
      </c>
    </row>
    <row r="448" spans="1:15" ht="24.75" customHeight="1" x14ac:dyDescent="0.25">
      <c r="A448" s="6">
        <v>440</v>
      </c>
      <c r="B448" s="6" t="s">
        <v>581</v>
      </c>
      <c r="C448" s="6" t="s">
        <v>535</v>
      </c>
      <c r="D448" s="6" t="s">
        <v>104</v>
      </c>
      <c r="E448" s="6" t="s">
        <v>36</v>
      </c>
      <c r="F448" s="6" t="s">
        <v>29</v>
      </c>
      <c r="G448" s="7">
        <v>15000</v>
      </c>
      <c r="H448" s="7">
        <v>0</v>
      </c>
      <c r="I448" s="7">
        <v>15000</v>
      </c>
      <c r="J448" s="7">
        <v>430.5</v>
      </c>
      <c r="K448" s="7">
        <v>0</v>
      </c>
      <c r="L448" s="7">
        <v>456</v>
      </c>
      <c r="M448" s="7">
        <v>25</v>
      </c>
      <c r="N448" s="7">
        <f t="shared" si="19"/>
        <v>911.5</v>
      </c>
      <c r="O448" s="7">
        <f t="shared" si="20"/>
        <v>14088.5</v>
      </c>
    </row>
    <row r="449" spans="1:15" ht="24.75" customHeight="1" x14ac:dyDescent="0.25">
      <c r="A449" s="6">
        <v>441</v>
      </c>
      <c r="B449" s="6" t="s">
        <v>582</v>
      </c>
      <c r="C449" s="6" t="s">
        <v>535</v>
      </c>
      <c r="D449" s="6" t="s">
        <v>47</v>
      </c>
      <c r="E449" s="6" t="s">
        <v>36</v>
      </c>
      <c r="F449" s="6" t="s">
        <v>29</v>
      </c>
      <c r="G449" s="7">
        <v>15000</v>
      </c>
      <c r="H449" s="7">
        <v>0</v>
      </c>
      <c r="I449" s="7">
        <v>15000</v>
      </c>
      <c r="J449" s="7">
        <v>430.5</v>
      </c>
      <c r="K449" s="7">
        <v>0</v>
      </c>
      <c r="L449" s="7">
        <v>456</v>
      </c>
      <c r="M449" s="7">
        <v>25</v>
      </c>
      <c r="N449" s="7">
        <f t="shared" si="19"/>
        <v>911.5</v>
      </c>
      <c r="O449" s="7">
        <f t="shared" si="20"/>
        <v>14088.5</v>
      </c>
    </row>
    <row r="450" spans="1:15" ht="24.75" customHeight="1" x14ac:dyDescent="0.25">
      <c r="A450" s="6">
        <v>442</v>
      </c>
      <c r="B450" t="s">
        <v>583</v>
      </c>
      <c r="C450" s="6" t="s">
        <v>535</v>
      </c>
      <c r="D450" s="6" t="s">
        <v>47</v>
      </c>
      <c r="E450" s="6" t="s">
        <v>36</v>
      </c>
      <c r="F450" s="6" t="s">
        <v>37</v>
      </c>
      <c r="G450" s="7">
        <v>15000</v>
      </c>
      <c r="H450" s="7">
        <v>0</v>
      </c>
      <c r="I450" s="7">
        <v>15000</v>
      </c>
      <c r="J450" s="7">
        <v>430.5</v>
      </c>
      <c r="K450" s="7">
        <v>0</v>
      </c>
      <c r="L450" s="7">
        <v>456</v>
      </c>
      <c r="M450" s="7">
        <v>25</v>
      </c>
      <c r="N450" s="7">
        <f t="shared" si="19"/>
        <v>911.5</v>
      </c>
      <c r="O450" s="7">
        <f t="shared" si="20"/>
        <v>14088.5</v>
      </c>
    </row>
    <row r="451" spans="1:15" ht="24.75" customHeight="1" x14ac:dyDescent="0.25">
      <c r="A451" s="6">
        <v>443</v>
      </c>
      <c r="B451" t="s">
        <v>584</v>
      </c>
      <c r="C451" s="6" t="s">
        <v>535</v>
      </c>
      <c r="D451" s="6" t="s">
        <v>47</v>
      </c>
      <c r="E451" s="6" t="s">
        <v>36</v>
      </c>
      <c r="F451" s="6" t="s">
        <v>29</v>
      </c>
      <c r="G451" s="7">
        <v>15000</v>
      </c>
      <c r="H451" s="7">
        <v>0</v>
      </c>
      <c r="I451" s="7">
        <v>15000</v>
      </c>
      <c r="J451" s="7">
        <v>430.5</v>
      </c>
      <c r="K451" s="7">
        <v>0</v>
      </c>
      <c r="L451" s="7">
        <v>456</v>
      </c>
      <c r="M451" s="7">
        <v>2025</v>
      </c>
      <c r="N451" s="7">
        <f t="shared" si="19"/>
        <v>2911.5</v>
      </c>
      <c r="O451" s="7">
        <f t="shared" si="20"/>
        <v>12088.5</v>
      </c>
    </row>
    <row r="452" spans="1:15" ht="24.75" customHeight="1" x14ac:dyDescent="0.25">
      <c r="A452" s="6">
        <v>444</v>
      </c>
      <c r="B452" s="6" t="s">
        <v>585</v>
      </c>
      <c r="C452" s="6" t="s">
        <v>535</v>
      </c>
      <c r="D452" s="6" t="s">
        <v>190</v>
      </c>
      <c r="E452" s="6" t="s">
        <v>55</v>
      </c>
      <c r="F452" s="6" t="s">
        <v>37</v>
      </c>
      <c r="G452" s="7">
        <v>50000</v>
      </c>
      <c r="H452" s="7">
        <v>0</v>
      </c>
      <c r="I452" s="7">
        <v>50000</v>
      </c>
      <c r="J452" s="7">
        <v>1435</v>
      </c>
      <c r="K452" s="7">
        <v>1854</v>
      </c>
      <c r="L452" s="7">
        <f t="shared" si="21"/>
        <v>1520</v>
      </c>
      <c r="M452" s="7">
        <v>29036.61</v>
      </c>
      <c r="N452" s="7">
        <f t="shared" si="19"/>
        <v>33845.61</v>
      </c>
      <c r="O452" s="7">
        <f t="shared" si="20"/>
        <v>16154.39</v>
      </c>
    </row>
    <row r="453" spans="1:15" ht="24.75" customHeight="1" x14ac:dyDescent="0.25">
      <c r="A453" s="6">
        <v>445</v>
      </c>
      <c r="B453" s="6" t="s">
        <v>586</v>
      </c>
      <c r="C453" s="6" t="s">
        <v>587</v>
      </c>
      <c r="D453" s="6" t="s">
        <v>312</v>
      </c>
      <c r="E453" s="6" t="s">
        <v>28</v>
      </c>
      <c r="F453" s="6" t="s">
        <v>29</v>
      </c>
      <c r="G453" s="7">
        <v>50000</v>
      </c>
      <c r="H453" s="7">
        <v>0</v>
      </c>
      <c r="I453" s="7">
        <v>50000</v>
      </c>
      <c r="J453" s="7">
        <v>1435</v>
      </c>
      <c r="K453" s="7">
        <v>1854</v>
      </c>
      <c r="L453" s="7">
        <f t="shared" si="21"/>
        <v>1520</v>
      </c>
      <c r="M453" s="7">
        <v>1757.3</v>
      </c>
      <c r="N453" s="7">
        <f t="shared" si="19"/>
        <v>6566.3</v>
      </c>
      <c r="O453" s="7">
        <f t="shared" si="20"/>
        <v>43433.7</v>
      </c>
    </row>
    <row r="454" spans="1:15" ht="24.75" customHeight="1" x14ac:dyDescent="0.25">
      <c r="A454" s="6">
        <v>446</v>
      </c>
      <c r="B454" s="6" t="s">
        <v>588</v>
      </c>
      <c r="C454" s="6" t="s">
        <v>587</v>
      </c>
      <c r="D454" s="6" t="s">
        <v>233</v>
      </c>
      <c r="E454" s="6" t="s">
        <v>55</v>
      </c>
      <c r="F454" s="6" t="s">
        <v>29</v>
      </c>
      <c r="G454" s="7">
        <v>50000</v>
      </c>
      <c r="H454" s="7">
        <v>0</v>
      </c>
      <c r="I454" s="7">
        <v>50000</v>
      </c>
      <c r="J454" s="7">
        <v>1435</v>
      </c>
      <c r="K454" s="7">
        <v>1854</v>
      </c>
      <c r="L454" s="7">
        <f t="shared" si="21"/>
        <v>1520</v>
      </c>
      <c r="M454" s="7">
        <v>6974.47</v>
      </c>
      <c r="N454" s="7">
        <f t="shared" si="19"/>
        <v>11783.470000000001</v>
      </c>
      <c r="O454" s="7">
        <f t="shared" si="20"/>
        <v>38216.53</v>
      </c>
    </row>
    <row r="455" spans="1:15" ht="24.75" customHeight="1" x14ac:dyDescent="0.25">
      <c r="A455" s="6">
        <v>447</v>
      </c>
      <c r="B455" s="6" t="s">
        <v>589</v>
      </c>
      <c r="C455" s="6" t="s">
        <v>587</v>
      </c>
      <c r="D455" s="6" t="s">
        <v>190</v>
      </c>
      <c r="E455" s="6" t="s">
        <v>55</v>
      </c>
      <c r="F455" s="6" t="s">
        <v>37</v>
      </c>
      <c r="G455" s="7">
        <v>50000</v>
      </c>
      <c r="H455" s="7">
        <v>0</v>
      </c>
      <c r="I455" s="7">
        <v>50000</v>
      </c>
      <c r="J455" s="7">
        <v>1435</v>
      </c>
      <c r="K455" s="7">
        <v>1596.68</v>
      </c>
      <c r="L455" s="7">
        <f t="shared" si="21"/>
        <v>1520</v>
      </c>
      <c r="M455" s="7">
        <v>2140.46</v>
      </c>
      <c r="N455" s="7">
        <f t="shared" si="19"/>
        <v>6692.14</v>
      </c>
      <c r="O455" s="7">
        <f t="shared" si="20"/>
        <v>43307.86</v>
      </c>
    </row>
    <row r="456" spans="1:15" ht="24.75" customHeight="1" x14ac:dyDescent="0.25">
      <c r="A456" s="6">
        <v>448</v>
      </c>
      <c r="B456" s="6" t="s">
        <v>590</v>
      </c>
      <c r="C456" s="6" t="s">
        <v>587</v>
      </c>
      <c r="D456" s="6" t="s">
        <v>104</v>
      </c>
      <c r="E456" s="6" t="s">
        <v>36</v>
      </c>
      <c r="F456" s="6" t="s">
        <v>29</v>
      </c>
      <c r="G456" s="7">
        <v>11000</v>
      </c>
      <c r="H456" s="7">
        <v>0</v>
      </c>
      <c r="I456" s="7">
        <v>11000</v>
      </c>
      <c r="J456" s="7">
        <v>315.7</v>
      </c>
      <c r="K456" s="7">
        <v>0</v>
      </c>
      <c r="L456" s="7">
        <f t="shared" si="21"/>
        <v>334.4</v>
      </c>
      <c r="M456" s="7">
        <v>25</v>
      </c>
      <c r="N456" s="7">
        <f t="shared" si="19"/>
        <v>675.09999999999991</v>
      </c>
      <c r="O456" s="7">
        <f t="shared" si="20"/>
        <v>10324.9</v>
      </c>
    </row>
    <row r="457" spans="1:15" ht="24.75" customHeight="1" x14ac:dyDescent="0.25">
      <c r="A457" s="6">
        <v>449</v>
      </c>
      <c r="B457" s="6" t="s">
        <v>591</v>
      </c>
      <c r="C457" s="6" t="s">
        <v>587</v>
      </c>
      <c r="D457" s="6" t="s">
        <v>41</v>
      </c>
      <c r="E457" s="6" t="s">
        <v>28</v>
      </c>
      <c r="F457" s="6" t="s">
        <v>29</v>
      </c>
      <c r="G457" s="7">
        <v>30000</v>
      </c>
      <c r="H457" s="7">
        <v>0</v>
      </c>
      <c r="I457" s="7">
        <v>30000</v>
      </c>
      <c r="J457" s="7">
        <v>861</v>
      </c>
      <c r="K457" s="7">
        <v>0</v>
      </c>
      <c r="L457" s="7">
        <v>912</v>
      </c>
      <c r="M457" s="7">
        <v>25</v>
      </c>
      <c r="N457" s="7">
        <f t="shared" si="19"/>
        <v>1798</v>
      </c>
      <c r="O457" s="7">
        <f t="shared" si="20"/>
        <v>28202</v>
      </c>
    </row>
    <row r="458" spans="1:15" ht="24.75" customHeight="1" x14ac:dyDescent="0.25">
      <c r="A458" s="6">
        <v>450</v>
      </c>
      <c r="B458" s="6" t="s">
        <v>592</v>
      </c>
      <c r="C458" s="6" t="s">
        <v>587</v>
      </c>
      <c r="D458" s="6" t="s">
        <v>204</v>
      </c>
      <c r="E458" s="6" t="s">
        <v>28</v>
      </c>
      <c r="F458" s="6" t="s">
        <v>29</v>
      </c>
      <c r="G458" s="7">
        <v>50000</v>
      </c>
      <c r="H458" s="7">
        <v>0</v>
      </c>
      <c r="I458" s="7">
        <v>50000</v>
      </c>
      <c r="J458" s="7">
        <v>1435</v>
      </c>
      <c r="K458" s="7">
        <v>1596.68</v>
      </c>
      <c r="L458" s="7">
        <f t="shared" si="21"/>
        <v>1520</v>
      </c>
      <c r="M458" s="7">
        <v>2640.46</v>
      </c>
      <c r="N458" s="7">
        <f t="shared" si="19"/>
        <v>7192.14</v>
      </c>
      <c r="O458" s="7">
        <f t="shared" si="20"/>
        <v>42807.86</v>
      </c>
    </row>
    <row r="459" spans="1:15" ht="24.75" customHeight="1" x14ac:dyDescent="0.25">
      <c r="A459" s="6">
        <v>451</v>
      </c>
      <c r="B459" s="6" t="s">
        <v>593</v>
      </c>
      <c r="C459" s="6" t="s">
        <v>587</v>
      </c>
      <c r="D459" s="6" t="s">
        <v>104</v>
      </c>
      <c r="E459" s="6" t="s">
        <v>36</v>
      </c>
      <c r="F459" s="6" t="s">
        <v>29</v>
      </c>
      <c r="G459" s="7">
        <v>15000</v>
      </c>
      <c r="H459" s="7">
        <v>0</v>
      </c>
      <c r="I459" s="7">
        <v>15000</v>
      </c>
      <c r="J459" s="7">
        <v>430.5</v>
      </c>
      <c r="K459" s="7">
        <v>0</v>
      </c>
      <c r="L459" s="7">
        <v>456</v>
      </c>
      <c r="M459" s="7">
        <v>25</v>
      </c>
      <c r="N459" s="7">
        <f t="shared" si="19"/>
        <v>911.5</v>
      </c>
      <c r="O459" s="7">
        <f t="shared" si="20"/>
        <v>14088.5</v>
      </c>
    </row>
    <row r="460" spans="1:15" ht="24.75" customHeight="1" x14ac:dyDescent="0.25">
      <c r="A460" s="6">
        <v>452</v>
      </c>
      <c r="B460" s="6" t="s">
        <v>594</v>
      </c>
      <c r="C460" s="6" t="s">
        <v>587</v>
      </c>
      <c r="D460" s="6" t="s">
        <v>190</v>
      </c>
      <c r="E460" s="6" t="s">
        <v>28</v>
      </c>
      <c r="F460" s="6" t="s">
        <v>29</v>
      </c>
      <c r="G460" s="7">
        <v>50000</v>
      </c>
      <c r="H460" s="7">
        <v>0</v>
      </c>
      <c r="I460" s="7">
        <v>50000</v>
      </c>
      <c r="J460" s="7">
        <v>1435</v>
      </c>
      <c r="K460" s="7">
        <v>1854</v>
      </c>
      <c r="L460" s="7">
        <f t="shared" si="21"/>
        <v>1520</v>
      </c>
      <c r="M460" s="7">
        <v>425</v>
      </c>
      <c r="N460" s="7">
        <f t="shared" si="19"/>
        <v>5234</v>
      </c>
      <c r="O460" s="7">
        <f t="shared" si="20"/>
        <v>44766</v>
      </c>
    </row>
    <row r="461" spans="1:15" ht="24.75" customHeight="1" x14ac:dyDescent="0.25">
      <c r="A461" s="6">
        <v>453</v>
      </c>
      <c r="B461" s="6" t="s">
        <v>595</v>
      </c>
      <c r="C461" s="6" t="s">
        <v>587</v>
      </c>
      <c r="D461" s="6" t="s">
        <v>181</v>
      </c>
      <c r="E461" s="6" t="s">
        <v>36</v>
      </c>
      <c r="F461" s="6" t="s">
        <v>29</v>
      </c>
      <c r="G461" s="7">
        <v>15000</v>
      </c>
      <c r="H461" s="7">
        <v>0</v>
      </c>
      <c r="I461" s="7">
        <v>15000</v>
      </c>
      <c r="J461" s="7">
        <v>430.5</v>
      </c>
      <c r="K461" s="7">
        <v>0</v>
      </c>
      <c r="L461" s="7">
        <v>456</v>
      </c>
      <c r="M461" s="7">
        <v>25</v>
      </c>
      <c r="N461" s="7">
        <f t="shared" si="19"/>
        <v>911.5</v>
      </c>
      <c r="O461" s="7">
        <f t="shared" si="20"/>
        <v>14088.5</v>
      </c>
    </row>
    <row r="462" spans="1:15" ht="24.75" customHeight="1" x14ac:dyDescent="0.25">
      <c r="A462" s="6">
        <v>454</v>
      </c>
      <c r="B462" s="6" t="s">
        <v>596</v>
      </c>
      <c r="C462" s="6" t="s">
        <v>587</v>
      </c>
      <c r="D462" s="6" t="s">
        <v>190</v>
      </c>
      <c r="E462" s="6" t="s">
        <v>28</v>
      </c>
      <c r="F462" s="6" t="s">
        <v>29</v>
      </c>
      <c r="G462" s="7">
        <v>50000</v>
      </c>
      <c r="H462" s="7">
        <v>0</v>
      </c>
      <c r="I462" s="7">
        <v>50000</v>
      </c>
      <c r="J462" s="7">
        <v>1435</v>
      </c>
      <c r="K462" s="7">
        <v>1854</v>
      </c>
      <c r="L462" s="7">
        <f t="shared" si="21"/>
        <v>1520</v>
      </c>
      <c r="M462" s="7">
        <v>425</v>
      </c>
      <c r="N462" s="7">
        <f t="shared" ref="N462:N525" si="22">+J462+K462+L462+M462</f>
        <v>5234</v>
      </c>
      <c r="O462" s="7">
        <f t="shared" ref="O462:O525" si="23">+G462-N462</f>
        <v>44766</v>
      </c>
    </row>
    <row r="463" spans="1:15" ht="24.75" customHeight="1" x14ac:dyDescent="0.25">
      <c r="A463" s="6">
        <v>455</v>
      </c>
      <c r="B463" s="6" t="s">
        <v>597</v>
      </c>
      <c r="C463" s="6" t="s">
        <v>587</v>
      </c>
      <c r="D463" s="6" t="s">
        <v>438</v>
      </c>
      <c r="E463" s="6" t="s">
        <v>28</v>
      </c>
      <c r="F463" s="6" t="s">
        <v>37</v>
      </c>
      <c r="G463" s="7">
        <v>31500</v>
      </c>
      <c r="H463" s="7">
        <v>0</v>
      </c>
      <c r="I463" s="7">
        <v>31500</v>
      </c>
      <c r="J463" s="7">
        <v>904.05</v>
      </c>
      <c r="K463" s="7">
        <v>0</v>
      </c>
      <c r="L463" s="7">
        <f t="shared" si="21"/>
        <v>957.6</v>
      </c>
      <c r="M463" s="7">
        <v>25</v>
      </c>
      <c r="N463" s="7">
        <f t="shared" si="22"/>
        <v>1886.65</v>
      </c>
      <c r="O463" s="7">
        <f t="shared" si="23"/>
        <v>29613.35</v>
      </c>
    </row>
    <row r="464" spans="1:15" ht="24.75" customHeight="1" x14ac:dyDescent="0.25">
      <c r="A464" s="6">
        <v>456</v>
      </c>
      <c r="B464" s="6" t="s">
        <v>598</v>
      </c>
      <c r="C464" s="6" t="s">
        <v>587</v>
      </c>
      <c r="D464" s="6" t="s">
        <v>104</v>
      </c>
      <c r="E464" s="6" t="s">
        <v>36</v>
      </c>
      <c r="F464" s="6" t="s">
        <v>29</v>
      </c>
      <c r="G464" s="7">
        <v>15000</v>
      </c>
      <c r="H464" s="7">
        <v>0</v>
      </c>
      <c r="I464" s="7">
        <v>15000</v>
      </c>
      <c r="J464" s="7">
        <v>430.5</v>
      </c>
      <c r="K464" s="7">
        <v>0</v>
      </c>
      <c r="L464" s="7">
        <v>456</v>
      </c>
      <c r="M464" s="7">
        <v>2570.46</v>
      </c>
      <c r="N464" s="7">
        <f t="shared" si="22"/>
        <v>3456.96</v>
      </c>
      <c r="O464" s="7">
        <f t="shared" si="23"/>
        <v>11543.04</v>
      </c>
    </row>
    <row r="465" spans="1:15" ht="24.75" customHeight="1" x14ac:dyDescent="0.25">
      <c r="A465" s="6">
        <v>457</v>
      </c>
      <c r="B465" s="6" t="s">
        <v>599</v>
      </c>
      <c r="C465" s="6" t="s">
        <v>587</v>
      </c>
      <c r="D465" s="6" t="s">
        <v>104</v>
      </c>
      <c r="E465" s="6" t="s">
        <v>36</v>
      </c>
      <c r="F465" s="6" t="s">
        <v>29</v>
      </c>
      <c r="G465" s="7">
        <v>15000</v>
      </c>
      <c r="H465" s="7">
        <v>0</v>
      </c>
      <c r="I465" s="7">
        <v>15000</v>
      </c>
      <c r="J465" s="7">
        <v>430.5</v>
      </c>
      <c r="K465" s="7">
        <v>0</v>
      </c>
      <c r="L465" s="7">
        <v>456</v>
      </c>
      <c r="M465" s="7">
        <v>25</v>
      </c>
      <c r="N465" s="7">
        <f t="shared" si="22"/>
        <v>911.5</v>
      </c>
      <c r="O465" s="7">
        <f t="shared" si="23"/>
        <v>14088.5</v>
      </c>
    </row>
    <row r="466" spans="1:15" ht="24.75" customHeight="1" x14ac:dyDescent="0.25">
      <c r="A466" s="6">
        <v>458</v>
      </c>
      <c r="B466" s="6" t="s">
        <v>600</v>
      </c>
      <c r="C466" s="6" t="s">
        <v>587</v>
      </c>
      <c r="D466" s="6" t="s">
        <v>104</v>
      </c>
      <c r="E466" s="6" t="s">
        <v>36</v>
      </c>
      <c r="F466" s="6" t="s">
        <v>29</v>
      </c>
      <c r="G466" s="7">
        <v>11000</v>
      </c>
      <c r="H466" s="7">
        <v>0</v>
      </c>
      <c r="I466" s="7">
        <v>11000</v>
      </c>
      <c r="J466" s="7">
        <v>315.7</v>
      </c>
      <c r="K466" s="7">
        <v>0</v>
      </c>
      <c r="L466" s="7">
        <f t="shared" ref="L466:L527" si="24">+I466*3.04%</f>
        <v>334.4</v>
      </c>
      <c r="M466" s="7">
        <v>25</v>
      </c>
      <c r="N466" s="7">
        <f t="shared" si="22"/>
        <v>675.09999999999991</v>
      </c>
      <c r="O466" s="7">
        <f t="shared" si="23"/>
        <v>10324.9</v>
      </c>
    </row>
    <row r="467" spans="1:15" ht="24.75" customHeight="1" x14ac:dyDescent="0.25">
      <c r="A467" s="6">
        <v>459</v>
      </c>
      <c r="B467" s="6" t="s">
        <v>601</v>
      </c>
      <c r="C467" s="6" t="s">
        <v>587</v>
      </c>
      <c r="D467" s="6" t="s">
        <v>104</v>
      </c>
      <c r="E467" s="6" t="s">
        <v>36</v>
      </c>
      <c r="F467" s="6" t="s">
        <v>29</v>
      </c>
      <c r="G467" s="7">
        <v>15000</v>
      </c>
      <c r="H467" s="7">
        <v>0</v>
      </c>
      <c r="I467" s="7">
        <v>15000</v>
      </c>
      <c r="J467" s="7">
        <v>430.5</v>
      </c>
      <c r="K467" s="7">
        <v>0</v>
      </c>
      <c r="L467" s="7">
        <v>456</v>
      </c>
      <c r="M467" s="7">
        <v>25</v>
      </c>
      <c r="N467" s="7">
        <f t="shared" si="22"/>
        <v>911.5</v>
      </c>
      <c r="O467" s="7">
        <f t="shared" si="23"/>
        <v>14088.5</v>
      </c>
    </row>
    <row r="468" spans="1:15" ht="24.75" customHeight="1" x14ac:dyDescent="0.25">
      <c r="A468" s="6">
        <v>460</v>
      </c>
      <c r="B468" s="6" t="s">
        <v>602</v>
      </c>
      <c r="C468" s="6" t="s">
        <v>587</v>
      </c>
      <c r="D468" s="6" t="s">
        <v>67</v>
      </c>
      <c r="E468" s="6" t="s">
        <v>55</v>
      </c>
      <c r="F468" s="6" t="s">
        <v>29</v>
      </c>
      <c r="G468" s="7">
        <v>22050</v>
      </c>
      <c r="H468" s="7">
        <v>0</v>
      </c>
      <c r="I468" s="7">
        <v>22050</v>
      </c>
      <c r="J468" s="7">
        <v>632.84</v>
      </c>
      <c r="K468" s="7">
        <v>0</v>
      </c>
      <c r="L468" s="7">
        <f t="shared" si="24"/>
        <v>670.32</v>
      </c>
      <c r="M468" s="7">
        <v>25</v>
      </c>
      <c r="N468" s="7">
        <f t="shared" si="22"/>
        <v>1328.16</v>
      </c>
      <c r="O468" s="7">
        <f t="shared" si="23"/>
        <v>20721.84</v>
      </c>
    </row>
    <row r="469" spans="1:15" ht="24.75" customHeight="1" x14ac:dyDescent="0.25">
      <c r="A469" s="6">
        <v>461</v>
      </c>
      <c r="B469" s="6" t="s">
        <v>603</v>
      </c>
      <c r="C469" s="6" t="s">
        <v>587</v>
      </c>
      <c r="D469" s="6" t="s">
        <v>104</v>
      </c>
      <c r="E469" s="6" t="s">
        <v>36</v>
      </c>
      <c r="F469" s="6" t="s">
        <v>29</v>
      </c>
      <c r="G469" s="7">
        <v>15000</v>
      </c>
      <c r="H469" s="7">
        <v>0</v>
      </c>
      <c r="I469" s="7">
        <v>15000</v>
      </c>
      <c r="J469" s="7">
        <v>430.5</v>
      </c>
      <c r="K469" s="7">
        <v>0</v>
      </c>
      <c r="L469" s="7">
        <v>456</v>
      </c>
      <c r="M469" s="7">
        <v>25</v>
      </c>
      <c r="N469" s="7">
        <f t="shared" si="22"/>
        <v>911.5</v>
      </c>
      <c r="O469" s="7">
        <f t="shared" si="23"/>
        <v>14088.5</v>
      </c>
    </row>
    <row r="470" spans="1:15" ht="24.75" customHeight="1" x14ac:dyDescent="0.25">
      <c r="A470" s="6">
        <v>462</v>
      </c>
      <c r="B470" s="6" t="s">
        <v>604</v>
      </c>
      <c r="C470" s="6" t="s">
        <v>587</v>
      </c>
      <c r="D470" s="6" t="s">
        <v>104</v>
      </c>
      <c r="E470" s="6" t="s">
        <v>36</v>
      </c>
      <c r="F470" s="6" t="s">
        <v>29</v>
      </c>
      <c r="G470" s="7">
        <v>11000</v>
      </c>
      <c r="H470" s="7">
        <v>0</v>
      </c>
      <c r="I470" s="7">
        <v>11000</v>
      </c>
      <c r="J470" s="7">
        <v>315.7</v>
      </c>
      <c r="K470" s="7">
        <v>0</v>
      </c>
      <c r="L470" s="7">
        <f t="shared" si="24"/>
        <v>334.4</v>
      </c>
      <c r="M470" s="7">
        <v>25</v>
      </c>
      <c r="N470" s="7">
        <f t="shared" si="22"/>
        <v>675.09999999999991</v>
      </c>
      <c r="O470" s="7">
        <f t="shared" si="23"/>
        <v>10324.9</v>
      </c>
    </row>
    <row r="471" spans="1:15" ht="24.75" customHeight="1" x14ac:dyDescent="0.25">
      <c r="A471" s="6">
        <v>463</v>
      </c>
      <c r="B471" s="6" t="s">
        <v>605</v>
      </c>
      <c r="C471" s="6" t="s">
        <v>587</v>
      </c>
      <c r="D471" s="6" t="s">
        <v>104</v>
      </c>
      <c r="E471" s="6" t="s">
        <v>36</v>
      </c>
      <c r="F471" s="6" t="s">
        <v>29</v>
      </c>
      <c r="G471" s="7">
        <v>11000</v>
      </c>
      <c r="H471" s="7">
        <v>0</v>
      </c>
      <c r="I471" s="7">
        <v>11000</v>
      </c>
      <c r="J471" s="7">
        <v>315.7</v>
      </c>
      <c r="K471" s="7">
        <v>0</v>
      </c>
      <c r="L471" s="7">
        <f t="shared" si="24"/>
        <v>334.4</v>
      </c>
      <c r="M471" s="7">
        <v>25</v>
      </c>
      <c r="N471" s="7">
        <f t="shared" si="22"/>
        <v>675.09999999999991</v>
      </c>
      <c r="O471" s="7">
        <f t="shared" si="23"/>
        <v>10324.9</v>
      </c>
    </row>
    <row r="472" spans="1:15" ht="24.75" customHeight="1" x14ac:dyDescent="0.25">
      <c r="A472" s="6">
        <v>464</v>
      </c>
      <c r="B472" s="6" t="s">
        <v>606</v>
      </c>
      <c r="C472" s="6" t="s">
        <v>587</v>
      </c>
      <c r="D472" s="6" t="s">
        <v>104</v>
      </c>
      <c r="E472" s="6" t="s">
        <v>36</v>
      </c>
      <c r="F472" s="6" t="s">
        <v>29</v>
      </c>
      <c r="G472" s="7">
        <v>15000</v>
      </c>
      <c r="H472" s="7">
        <v>0</v>
      </c>
      <c r="I472" s="7">
        <v>15000</v>
      </c>
      <c r="J472" s="7">
        <v>430.5</v>
      </c>
      <c r="K472" s="7">
        <v>0</v>
      </c>
      <c r="L472" s="7">
        <v>456</v>
      </c>
      <c r="M472" s="7">
        <v>25</v>
      </c>
      <c r="N472" s="7">
        <f t="shared" si="22"/>
        <v>911.5</v>
      </c>
      <c r="O472" s="7">
        <f t="shared" si="23"/>
        <v>14088.5</v>
      </c>
    </row>
    <row r="473" spans="1:15" ht="24.75" customHeight="1" x14ac:dyDescent="0.25">
      <c r="A473" s="6">
        <v>465</v>
      </c>
      <c r="B473" s="6" t="s">
        <v>607</v>
      </c>
      <c r="C473" s="6" t="s">
        <v>587</v>
      </c>
      <c r="D473" s="6" t="s">
        <v>127</v>
      </c>
      <c r="E473" s="6" t="s">
        <v>36</v>
      </c>
      <c r="F473" s="6" t="s">
        <v>37</v>
      </c>
      <c r="G473" s="7">
        <v>15000</v>
      </c>
      <c r="H473" s="7">
        <v>0</v>
      </c>
      <c r="I473" s="7">
        <v>15000</v>
      </c>
      <c r="J473" s="7">
        <v>430.5</v>
      </c>
      <c r="K473" s="7">
        <v>0</v>
      </c>
      <c r="L473" s="7">
        <v>456</v>
      </c>
      <c r="M473" s="7">
        <v>25</v>
      </c>
      <c r="N473" s="7">
        <f t="shared" si="22"/>
        <v>911.5</v>
      </c>
      <c r="O473" s="7">
        <f t="shared" si="23"/>
        <v>14088.5</v>
      </c>
    </row>
    <row r="474" spans="1:15" ht="24.75" customHeight="1" x14ac:dyDescent="0.25">
      <c r="A474" s="6">
        <v>466</v>
      </c>
      <c r="B474" s="6" t="s">
        <v>608</v>
      </c>
      <c r="C474" s="6" t="s">
        <v>587</v>
      </c>
      <c r="D474" s="6" t="s">
        <v>498</v>
      </c>
      <c r="E474" s="6" t="s">
        <v>36</v>
      </c>
      <c r="F474" s="6" t="s">
        <v>29</v>
      </c>
      <c r="G474" s="7">
        <v>15000</v>
      </c>
      <c r="H474" s="7">
        <v>0</v>
      </c>
      <c r="I474" s="7">
        <v>15000</v>
      </c>
      <c r="J474" s="7">
        <v>430.5</v>
      </c>
      <c r="K474" s="7">
        <v>0</v>
      </c>
      <c r="L474" s="7">
        <v>456</v>
      </c>
      <c r="M474" s="7">
        <v>25</v>
      </c>
      <c r="N474" s="7">
        <f t="shared" si="22"/>
        <v>911.5</v>
      </c>
      <c r="O474" s="7">
        <f t="shared" si="23"/>
        <v>14088.5</v>
      </c>
    </row>
    <row r="475" spans="1:15" ht="24.75" customHeight="1" x14ac:dyDescent="0.25">
      <c r="A475" s="6">
        <v>467</v>
      </c>
      <c r="B475" s="6" t="s">
        <v>609</v>
      </c>
      <c r="C475" s="6" t="s">
        <v>587</v>
      </c>
      <c r="D475" s="6" t="s">
        <v>104</v>
      </c>
      <c r="E475" s="6" t="s">
        <v>36</v>
      </c>
      <c r="F475" s="6" t="s">
        <v>29</v>
      </c>
      <c r="G475" s="7">
        <v>11000</v>
      </c>
      <c r="H475" s="7">
        <v>0</v>
      </c>
      <c r="I475" s="7">
        <v>11000</v>
      </c>
      <c r="J475" s="7">
        <v>315.7</v>
      </c>
      <c r="K475" s="7">
        <v>0</v>
      </c>
      <c r="L475" s="7">
        <f t="shared" si="24"/>
        <v>334.4</v>
      </c>
      <c r="M475" s="7">
        <v>25</v>
      </c>
      <c r="N475" s="7">
        <f t="shared" si="22"/>
        <v>675.09999999999991</v>
      </c>
      <c r="O475" s="7">
        <f t="shared" si="23"/>
        <v>10324.9</v>
      </c>
    </row>
    <row r="476" spans="1:15" ht="24.75" customHeight="1" x14ac:dyDescent="0.25">
      <c r="A476" s="6">
        <v>468</v>
      </c>
      <c r="B476" s="6" t="s">
        <v>610</v>
      </c>
      <c r="C476" s="6" t="s">
        <v>587</v>
      </c>
      <c r="D476" s="6" t="s">
        <v>104</v>
      </c>
      <c r="E476" s="6" t="s">
        <v>36</v>
      </c>
      <c r="F476" s="6" t="s">
        <v>37</v>
      </c>
      <c r="G476" s="7">
        <v>15000</v>
      </c>
      <c r="H476" s="7">
        <v>0</v>
      </c>
      <c r="I476" s="7">
        <v>15000</v>
      </c>
      <c r="J476" s="7">
        <v>430.5</v>
      </c>
      <c r="K476" s="7">
        <v>0</v>
      </c>
      <c r="L476" s="7">
        <v>456</v>
      </c>
      <c r="M476" s="7">
        <v>25</v>
      </c>
      <c r="N476" s="7">
        <f t="shared" si="22"/>
        <v>911.5</v>
      </c>
      <c r="O476" s="7">
        <f t="shared" si="23"/>
        <v>14088.5</v>
      </c>
    </row>
    <row r="477" spans="1:15" ht="24.75" customHeight="1" x14ac:dyDescent="0.25">
      <c r="A477" s="6">
        <v>469</v>
      </c>
      <c r="B477" s="6" t="s">
        <v>611</v>
      </c>
      <c r="C477" s="6" t="s">
        <v>587</v>
      </c>
      <c r="D477" s="6" t="s">
        <v>104</v>
      </c>
      <c r="E477" s="6" t="s">
        <v>36</v>
      </c>
      <c r="F477" s="6" t="s">
        <v>29</v>
      </c>
      <c r="G477" s="7">
        <v>15000</v>
      </c>
      <c r="H477" s="7">
        <v>0</v>
      </c>
      <c r="I477" s="7">
        <v>15000</v>
      </c>
      <c r="J477" s="7">
        <v>430.5</v>
      </c>
      <c r="K477" s="7">
        <v>0</v>
      </c>
      <c r="L477" s="7">
        <v>456</v>
      </c>
      <c r="M477" s="7">
        <v>25</v>
      </c>
      <c r="N477" s="7">
        <f t="shared" si="22"/>
        <v>911.5</v>
      </c>
      <c r="O477" s="7">
        <f t="shared" si="23"/>
        <v>14088.5</v>
      </c>
    </row>
    <row r="478" spans="1:15" ht="24.75" customHeight="1" x14ac:dyDescent="0.25">
      <c r="A478" s="6">
        <v>470</v>
      </c>
      <c r="B478" s="6" t="s">
        <v>612</v>
      </c>
      <c r="C478" s="6" t="s">
        <v>587</v>
      </c>
      <c r="D478" s="6" t="s">
        <v>104</v>
      </c>
      <c r="E478" s="6" t="s">
        <v>36</v>
      </c>
      <c r="F478" s="6" t="s">
        <v>29</v>
      </c>
      <c r="G478" s="7">
        <v>15000</v>
      </c>
      <c r="H478" s="7">
        <v>0</v>
      </c>
      <c r="I478" s="7">
        <v>15000</v>
      </c>
      <c r="J478" s="7">
        <v>430.5</v>
      </c>
      <c r="K478" s="7">
        <v>0</v>
      </c>
      <c r="L478" s="7">
        <v>456</v>
      </c>
      <c r="M478" s="7">
        <v>25</v>
      </c>
      <c r="N478" s="7">
        <f t="shared" si="22"/>
        <v>911.5</v>
      </c>
      <c r="O478" s="7">
        <f t="shared" si="23"/>
        <v>14088.5</v>
      </c>
    </row>
    <row r="479" spans="1:15" ht="24.75" customHeight="1" x14ac:dyDescent="0.25">
      <c r="A479" s="6">
        <v>471</v>
      </c>
      <c r="B479" s="6" t="s">
        <v>613</v>
      </c>
      <c r="C479" s="6" t="s">
        <v>587</v>
      </c>
      <c r="D479" s="6" t="s">
        <v>104</v>
      </c>
      <c r="E479" s="6" t="s">
        <v>36</v>
      </c>
      <c r="F479" s="6" t="s">
        <v>29</v>
      </c>
      <c r="G479" s="7">
        <v>15000</v>
      </c>
      <c r="H479" s="7">
        <v>0</v>
      </c>
      <c r="I479" s="7">
        <v>15000</v>
      </c>
      <c r="J479" s="7">
        <v>430.5</v>
      </c>
      <c r="K479" s="7">
        <v>0</v>
      </c>
      <c r="L479" s="7">
        <v>456</v>
      </c>
      <c r="M479" s="7">
        <v>25</v>
      </c>
      <c r="N479" s="7">
        <f t="shared" si="22"/>
        <v>911.5</v>
      </c>
      <c r="O479" s="7">
        <f t="shared" si="23"/>
        <v>14088.5</v>
      </c>
    </row>
    <row r="480" spans="1:15" ht="24.75" customHeight="1" x14ac:dyDescent="0.25">
      <c r="A480" s="6">
        <v>472</v>
      </c>
      <c r="B480" s="6" t="s">
        <v>614</v>
      </c>
      <c r="C480" s="6" t="s">
        <v>587</v>
      </c>
      <c r="D480" s="6" t="s">
        <v>204</v>
      </c>
      <c r="E480" s="6" t="s">
        <v>28</v>
      </c>
      <c r="F480" s="6" t="s">
        <v>29</v>
      </c>
      <c r="G480" s="7">
        <v>40000</v>
      </c>
      <c r="H480" s="7">
        <v>0</v>
      </c>
      <c r="I480" s="7">
        <v>40000</v>
      </c>
      <c r="J480" s="7">
        <v>1148</v>
      </c>
      <c r="K480" s="7">
        <v>442.65</v>
      </c>
      <c r="L480" s="7">
        <v>1216</v>
      </c>
      <c r="M480" s="7">
        <v>1025</v>
      </c>
      <c r="N480" s="7">
        <v>3831.65</v>
      </c>
      <c r="O480" s="7">
        <v>36168.35</v>
      </c>
    </row>
    <row r="481" spans="1:15" ht="24.75" customHeight="1" x14ac:dyDescent="0.25">
      <c r="A481" s="6">
        <v>473</v>
      </c>
      <c r="B481" s="1" t="s">
        <v>615</v>
      </c>
      <c r="C481" s="6" t="s">
        <v>587</v>
      </c>
      <c r="D481" s="6" t="s">
        <v>47</v>
      </c>
      <c r="E481" s="6" t="s">
        <v>36</v>
      </c>
      <c r="F481" s="6" t="s">
        <v>29</v>
      </c>
      <c r="G481" s="7">
        <v>15000</v>
      </c>
      <c r="H481" s="7">
        <v>0</v>
      </c>
      <c r="I481" s="7">
        <v>15000</v>
      </c>
      <c r="J481" s="7">
        <v>430.5</v>
      </c>
      <c r="K481" s="7">
        <v>0</v>
      </c>
      <c r="L481" s="7">
        <v>456</v>
      </c>
      <c r="M481" s="7">
        <v>25</v>
      </c>
      <c r="N481" s="7">
        <f t="shared" si="22"/>
        <v>911.5</v>
      </c>
      <c r="O481" s="7">
        <f t="shared" si="23"/>
        <v>14088.5</v>
      </c>
    </row>
    <row r="482" spans="1:15" ht="24.75" customHeight="1" x14ac:dyDescent="0.25">
      <c r="A482" s="6">
        <v>474</v>
      </c>
      <c r="B482" s="1" t="s">
        <v>616</v>
      </c>
      <c r="C482" s="6" t="s">
        <v>587</v>
      </c>
      <c r="D482" s="6" t="s">
        <v>47</v>
      </c>
      <c r="E482" s="6" t="s">
        <v>36</v>
      </c>
      <c r="F482" s="6" t="s">
        <v>37</v>
      </c>
      <c r="G482" s="7">
        <v>25000</v>
      </c>
      <c r="H482" s="7">
        <v>0</v>
      </c>
      <c r="I482" s="7">
        <v>25000</v>
      </c>
      <c r="J482" s="7">
        <v>717.5</v>
      </c>
      <c r="K482" s="7">
        <v>0</v>
      </c>
      <c r="L482" s="7">
        <v>760</v>
      </c>
      <c r="M482" s="7">
        <v>1740.46</v>
      </c>
      <c r="N482" s="7">
        <f t="shared" si="22"/>
        <v>3217.96</v>
      </c>
      <c r="O482" s="7">
        <f t="shared" si="23"/>
        <v>21782.04</v>
      </c>
    </row>
    <row r="483" spans="1:15" ht="24.75" customHeight="1" x14ac:dyDescent="0.25">
      <c r="A483" s="6">
        <v>475</v>
      </c>
      <c r="B483" s="6" t="s">
        <v>617</v>
      </c>
      <c r="C483" s="6" t="s">
        <v>587</v>
      </c>
      <c r="D483" s="6" t="s">
        <v>47</v>
      </c>
      <c r="E483" s="6" t="s">
        <v>36</v>
      </c>
      <c r="F483" s="6" t="s">
        <v>29</v>
      </c>
      <c r="G483" s="7">
        <v>15000</v>
      </c>
      <c r="H483" s="7">
        <v>0</v>
      </c>
      <c r="I483" s="7">
        <v>15000</v>
      </c>
      <c r="J483" s="7">
        <v>430.5</v>
      </c>
      <c r="K483" s="7">
        <v>0</v>
      </c>
      <c r="L483" s="7">
        <v>456</v>
      </c>
      <c r="M483" s="7">
        <v>25</v>
      </c>
      <c r="N483" s="7">
        <f t="shared" si="22"/>
        <v>911.5</v>
      </c>
      <c r="O483" s="7">
        <f t="shared" si="23"/>
        <v>14088.5</v>
      </c>
    </row>
    <row r="484" spans="1:15" ht="24.75" customHeight="1" x14ac:dyDescent="0.25">
      <c r="A484" s="6">
        <v>476</v>
      </c>
      <c r="B484" t="s">
        <v>618</v>
      </c>
      <c r="C484" s="6" t="s">
        <v>587</v>
      </c>
      <c r="D484" s="6" t="s">
        <v>47</v>
      </c>
      <c r="E484" s="6" t="s">
        <v>36</v>
      </c>
      <c r="F484" s="6" t="s">
        <v>29</v>
      </c>
      <c r="G484" s="7">
        <v>15000</v>
      </c>
      <c r="H484" s="7">
        <v>0</v>
      </c>
      <c r="I484" s="7">
        <v>15000</v>
      </c>
      <c r="J484" s="7">
        <v>430.5</v>
      </c>
      <c r="K484" s="7">
        <v>0</v>
      </c>
      <c r="L484" s="7">
        <v>456</v>
      </c>
      <c r="M484" s="7">
        <v>25</v>
      </c>
      <c r="N484" s="7">
        <f t="shared" si="22"/>
        <v>911.5</v>
      </c>
      <c r="O484" s="7">
        <f t="shared" si="23"/>
        <v>14088.5</v>
      </c>
    </row>
    <row r="485" spans="1:15" ht="24.75" customHeight="1" x14ac:dyDescent="0.25">
      <c r="A485" s="6">
        <v>477</v>
      </c>
      <c r="B485" t="s">
        <v>619</v>
      </c>
      <c r="C485" s="6" t="s">
        <v>587</v>
      </c>
      <c r="D485" s="6" t="s">
        <v>47</v>
      </c>
      <c r="E485" s="6" t="s">
        <v>36</v>
      </c>
      <c r="F485" s="6" t="s">
        <v>29</v>
      </c>
      <c r="G485" s="7">
        <v>11000</v>
      </c>
      <c r="H485" s="7">
        <v>0</v>
      </c>
      <c r="I485" s="7">
        <v>11000</v>
      </c>
      <c r="J485" s="7">
        <v>315.7</v>
      </c>
      <c r="K485" s="7">
        <v>0</v>
      </c>
      <c r="L485" s="7">
        <v>334.4</v>
      </c>
      <c r="M485" s="7">
        <v>25</v>
      </c>
      <c r="N485" s="7">
        <f t="shared" si="22"/>
        <v>675.09999999999991</v>
      </c>
      <c r="O485" s="7">
        <f t="shared" si="23"/>
        <v>10324.9</v>
      </c>
    </row>
    <row r="486" spans="1:15" ht="24.75" customHeight="1" x14ac:dyDescent="0.25">
      <c r="A486" s="6">
        <v>478</v>
      </c>
      <c r="B486" s="6" t="s">
        <v>620</v>
      </c>
      <c r="C486" s="6" t="s">
        <v>587</v>
      </c>
      <c r="D486" s="6" t="s">
        <v>47</v>
      </c>
      <c r="E486" s="6" t="s">
        <v>36</v>
      </c>
      <c r="F486" s="6" t="s">
        <v>37</v>
      </c>
      <c r="G486" s="7">
        <v>15000</v>
      </c>
      <c r="H486" s="7">
        <v>0</v>
      </c>
      <c r="I486" s="7">
        <v>15000</v>
      </c>
      <c r="J486" s="7">
        <v>430.5</v>
      </c>
      <c r="K486" s="7">
        <v>0</v>
      </c>
      <c r="L486" s="7">
        <v>456</v>
      </c>
      <c r="M486" s="7">
        <v>25</v>
      </c>
      <c r="N486" s="7">
        <f t="shared" si="22"/>
        <v>911.5</v>
      </c>
      <c r="O486" s="7">
        <f t="shared" si="23"/>
        <v>14088.5</v>
      </c>
    </row>
    <row r="487" spans="1:15" ht="24.75" customHeight="1" x14ac:dyDescent="0.25">
      <c r="A487" s="6">
        <v>479</v>
      </c>
      <c r="B487" t="s">
        <v>621</v>
      </c>
      <c r="C487" s="6" t="s">
        <v>587</v>
      </c>
      <c r="D487" s="6" t="s">
        <v>47</v>
      </c>
      <c r="E487" s="6" t="s">
        <v>36</v>
      </c>
      <c r="F487" s="6" t="s">
        <v>29</v>
      </c>
      <c r="G487" s="7">
        <v>11000</v>
      </c>
      <c r="H487" s="7">
        <v>0</v>
      </c>
      <c r="I487" s="7">
        <v>11000</v>
      </c>
      <c r="J487" s="7">
        <v>315.7</v>
      </c>
      <c r="K487" s="7">
        <v>0</v>
      </c>
      <c r="L487" s="7">
        <v>334.4</v>
      </c>
      <c r="M487" s="7">
        <v>25</v>
      </c>
      <c r="N487" s="7">
        <f t="shared" si="22"/>
        <v>675.09999999999991</v>
      </c>
      <c r="O487" s="7">
        <f t="shared" si="23"/>
        <v>10324.9</v>
      </c>
    </row>
    <row r="488" spans="1:15" ht="24.75" customHeight="1" x14ac:dyDescent="0.25">
      <c r="A488" s="6">
        <v>480</v>
      </c>
      <c r="B488" s="6" t="s">
        <v>622</v>
      </c>
      <c r="C488" s="6" t="s">
        <v>587</v>
      </c>
      <c r="D488" s="6" t="s">
        <v>190</v>
      </c>
      <c r="E488" s="6" t="s">
        <v>28</v>
      </c>
      <c r="F488" s="6" t="s">
        <v>37</v>
      </c>
      <c r="G488" s="7">
        <v>40000</v>
      </c>
      <c r="H488" s="7">
        <v>0</v>
      </c>
      <c r="I488" s="7">
        <v>40000</v>
      </c>
      <c r="J488" s="7">
        <v>1148</v>
      </c>
      <c r="K488" s="7">
        <v>442.65</v>
      </c>
      <c r="L488" s="7">
        <v>1216</v>
      </c>
      <c r="M488" s="7">
        <v>375</v>
      </c>
      <c r="N488" s="7">
        <v>3181.65</v>
      </c>
      <c r="O488" s="7">
        <v>36818.35</v>
      </c>
    </row>
    <row r="489" spans="1:15" ht="24.75" customHeight="1" x14ac:dyDescent="0.25">
      <c r="A489" s="6">
        <v>481</v>
      </c>
      <c r="B489" s="6" t="s">
        <v>623</v>
      </c>
      <c r="C489" s="6" t="s">
        <v>587</v>
      </c>
      <c r="D489" s="6" t="s">
        <v>190</v>
      </c>
      <c r="E489" s="6" t="s">
        <v>28</v>
      </c>
      <c r="F489" s="6" t="s">
        <v>29</v>
      </c>
      <c r="G489" s="7">
        <v>50000</v>
      </c>
      <c r="H489" s="7">
        <v>0</v>
      </c>
      <c r="I489" s="7">
        <v>50000</v>
      </c>
      <c r="J489" s="7">
        <v>1435</v>
      </c>
      <c r="K489" s="7">
        <v>1854</v>
      </c>
      <c r="L489" s="7">
        <f t="shared" si="24"/>
        <v>1520</v>
      </c>
      <c r="M489" s="7">
        <v>29589.69</v>
      </c>
      <c r="N489" s="7">
        <f t="shared" si="22"/>
        <v>34398.69</v>
      </c>
      <c r="O489" s="7">
        <f t="shared" si="23"/>
        <v>15601.309999999998</v>
      </c>
    </row>
    <row r="490" spans="1:15" ht="24.75" customHeight="1" x14ac:dyDescent="0.25">
      <c r="A490" s="6">
        <v>482</v>
      </c>
      <c r="B490" s="6" t="s">
        <v>624</v>
      </c>
      <c r="C490" s="6" t="s">
        <v>587</v>
      </c>
      <c r="D490" s="6" t="s">
        <v>297</v>
      </c>
      <c r="E490" s="6" t="s">
        <v>28</v>
      </c>
      <c r="F490" s="6" t="s">
        <v>37</v>
      </c>
      <c r="G490" s="7">
        <v>40000</v>
      </c>
      <c r="H490" s="7">
        <v>0</v>
      </c>
      <c r="I490" s="7">
        <v>40000</v>
      </c>
      <c r="J490" s="7">
        <v>1148</v>
      </c>
      <c r="K490" s="7">
        <v>442.65</v>
      </c>
      <c r="L490" s="7">
        <v>1216</v>
      </c>
      <c r="M490" s="7">
        <v>25</v>
      </c>
      <c r="N490" s="7">
        <v>2831.65</v>
      </c>
      <c r="O490" s="7">
        <v>37168.35</v>
      </c>
    </row>
    <row r="491" spans="1:15" ht="24.75" customHeight="1" x14ac:dyDescent="0.25">
      <c r="A491" s="6">
        <v>483</v>
      </c>
      <c r="B491" s="6" t="s">
        <v>625</v>
      </c>
      <c r="C491" s="6" t="s">
        <v>587</v>
      </c>
      <c r="D491" s="6" t="s">
        <v>104</v>
      </c>
      <c r="E491" s="6" t="s">
        <v>36</v>
      </c>
      <c r="F491" s="6" t="s">
        <v>29</v>
      </c>
      <c r="G491" s="7">
        <v>15000</v>
      </c>
      <c r="H491" s="7">
        <v>0</v>
      </c>
      <c r="I491" s="7">
        <v>15000</v>
      </c>
      <c r="J491" s="7">
        <v>430.5</v>
      </c>
      <c r="K491" s="7">
        <v>0</v>
      </c>
      <c r="L491" s="7">
        <v>456</v>
      </c>
      <c r="M491" s="7">
        <v>3570.87</v>
      </c>
      <c r="N491" s="7">
        <f t="shared" si="22"/>
        <v>4457.37</v>
      </c>
      <c r="O491" s="7">
        <f t="shared" si="23"/>
        <v>10542.630000000001</v>
      </c>
    </row>
    <row r="492" spans="1:15" ht="24.75" customHeight="1" x14ac:dyDescent="0.25">
      <c r="A492" s="6">
        <v>484</v>
      </c>
      <c r="B492" s="6" t="s">
        <v>626</v>
      </c>
      <c r="C492" s="6" t="s">
        <v>587</v>
      </c>
      <c r="D492" s="6" t="s">
        <v>104</v>
      </c>
      <c r="E492" s="6" t="s">
        <v>36</v>
      </c>
      <c r="F492" s="6" t="s">
        <v>29</v>
      </c>
      <c r="G492" s="7">
        <v>15000</v>
      </c>
      <c r="H492" s="7">
        <v>0</v>
      </c>
      <c r="I492" s="7">
        <v>15000</v>
      </c>
      <c r="J492" s="7">
        <v>430.5</v>
      </c>
      <c r="K492" s="7">
        <v>0</v>
      </c>
      <c r="L492" s="7">
        <v>456</v>
      </c>
      <c r="M492" s="7">
        <v>25</v>
      </c>
      <c r="N492" s="7">
        <f t="shared" si="22"/>
        <v>911.5</v>
      </c>
      <c r="O492" s="7">
        <f t="shared" si="23"/>
        <v>14088.5</v>
      </c>
    </row>
    <row r="493" spans="1:15" ht="24.75" customHeight="1" x14ac:dyDescent="0.25">
      <c r="A493" s="6">
        <v>485</v>
      </c>
      <c r="B493" s="6" t="s">
        <v>627</v>
      </c>
      <c r="C493" s="6" t="s">
        <v>587</v>
      </c>
      <c r="D493" s="6" t="s">
        <v>181</v>
      </c>
      <c r="E493" s="6" t="s">
        <v>36</v>
      </c>
      <c r="F493" s="6" t="s">
        <v>37</v>
      </c>
      <c r="G493" s="7">
        <v>15000</v>
      </c>
      <c r="H493" s="7">
        <v>0</v>
      </c>
      <c r="I493" s="7">
        <v>15000</v>
      </c>
      <c r="J493" s="7">
        <v>430.5</v>
      </c>
      <c r="K493" s="7">
        <v>0</v>
      </c>
      <c r="L493" s="7">
        <v>456</v>
      </c>
      <c r="M493" s="7">
        <v>25</v>
      </c>
      <c r="N493" s="7">
        <f t="shared" si="22"/>
        <v>911.5</v>
      </c>
      <c r="O493" s="7">
        <f t="shared" si="23"/>
        <v>14088.5</v>
      </c>
    </row>
    <row r="494" spans="1:15" ht="24.75" customHeight="1" x14ac:dyDescent="0.25">
      <c r="A494" s="6">
        <v>486</v>
      </c>
      <c r="B494" s="6" t="s">
        <v>628</v>
      </c>
      <c r="C494" s="6" t="s">
        <v>587</v>
      </c>
      <c r="D494" s="6" t="s">
        <v>190</v>
      </c>
      <c r="E494" s="6" t="s">
        <v>55</v>
      </c>
      <c r="F494" s="6" t="s">
        <v>37</v>
      </c>
      <c r="G494" s="7">
        <v>50000</v>
      </c>
      <c r="H494" s="7">
        <v>0</v>
      </c>
      <c r="I494" s="7">
        <v>50000</v>
      </c>
      <c r="J494" s="7">
        <v>1435</v>
      </c>
      <c r="K494" s="7">
        <v>1596.68</v>
      </c>
      <c r="L494" s="7">
        <f t="shared" si="24"/>
        <v>1520</v>
      </c>
      <c r="M494" s="7">
        <v>3540.46</v>
      </c>
      <c r="N494" s="7">
        <f t="shared" si="22"/>
        <v>8092.14</v>
      </c>
      <c r="O494" s="7">
        <f t="shared" si="23"/>
        <v>41907.86</v>
      </c>
    </row>
    <row r="495" spans="1:15" ht="24.75" customHeight="1" x14ac:dyDescent="0.25">
      <c r="A495" s="6">
        <v>487</v>
      </c>
      <c r="B495" s="6" t="s">
        <v>629</v>
      </c>
      <c r="C495" s="6" t="s">
        <v>587</v>
      </c>
      <c r="D495" s="6" t="s">
        <v>181</v>
      </c>
      <c r="E495" s="6" t="s">
        <v>36</v>
      </c>
      <c r="F495" s="6" t="s">
        <v>29</v>
      </c>
      <c r="G495" s="7">
        <v>15000</v>
      </c>
      <c r="H495" s="7">
        <v>0</v>
      </c>
      <c r="I495" s="7">
        <v>15000</v>
      </c>
      <c r="J495" s="7">
        <v>430.5</v>
      </c>
      <c r="K495" s="7">
        <v>0</v>
      </c>
      <c r="L495" s="7">
        <v>456</v>
      </c>
      <c r="M495" s="7">
        <v>25</v>
      </c>
      <c r="N495" s="7">
        <f t="shared" si="22"/>
        <v>911.5</v>
      </c>
      <c r="O495" s="7">
        <f t="shared" si="23"/>
        <v>14088.5</v>
      </c>
    </row>
    <row r="496" spans="1:15" ht="24.75" customHeight="1" x14ac:dyDescent="0.25">
      <c r="A496" s="6">
        <v>488</v>
      </c>
      <c r="B496" s="6" t="s">
        <v>630</v>
      </c>
      <c r="C496" s="6" t="s">
        <v>587</v>
      </c>
      <c r="D496" s="6" t="s">
        <v>41</v>
      </c>
      <c r="E496" s="6" t="s">
        <v>28</v>
      </c>
      <c r="F496" s="6" t="s">
        <v>29</v>
      </c>
      <c r="G496" s="7">
        <v>32000</v>
      </c>
      <c r="H496" s="7">
        <v>0</v>
      </c>
      <c r="I496" s="7">
        <v>32000</v>
      </c>
      <c r="J496" s="7">
        <v>918.4</v>
      </c>
      <c r="K496" s="7">
        <v>0</v>
      </c>
      <c r="L496" s="7">
        <f t="shared" si="24"/>
        <v>972.8</v>
      </c>
      <c r="M496" s="7">
        <v>1385</v>
      </c>
      <c r="N496" s="7">
        <f t="shared" si="22"/>
        <v>3276.2</v>
      </c>
      <c r="O496" s="7">
        <f t="shared" si="23"/>
        <v>28723.8</v>
      </c>
    </row>
    <row r="497" spans="1:15" ht="24.75" customHeight="1" x14ac:dyDescent="0.25">
      <c r="A497" s="6">
        <v>489</v>
      </c>
      <c r="B497" s="6" t="s">
        <v>631</v>
      </c>
      <c r="C497" s="6" t="s">
        <v>587</v>
      </c>
      <c r="D497" s="6" t="s">
        <v>190</v>
      </c>
      <c r="E497" s="6" t="s">
        <v>55</v>
      </c>
      <c r="F497" s="6" t="s">
        <v>37</v>
      </c>
      <c r="G497" s="7">
        <v>50000</v>
      </c>
      <c r="H497" s="7">
        <v>0</v>
      </c>
      <c r="I497" s="7">
        <v>50000</v>
      </c>
      <c r="J497" s="7">
        <v>1435</v>
      </c>
      <c r="K497" s="7">
        <v>1854</v>
      </c>
      <c r="L497" s="7">
        <f t="shared" si="24"/>
        <v>1520</v>
      </c>
      <c r="M497" s="7">
        <v>2425</v>
      </c>
      <c r="N497" s="7">
        <f t="shared" si="22"/>
        <v>7234</v>
      </c>
      <c r="O497" s="7">
        <f t="shared" si="23"/>
        <v>42766</v>
      </c>
    </row>
    <row r="498" spans="1:15" ht="24.75" customHeight="1" x14ac:dyDescent="0.25">
      <c r="A498" s="6">
        <v>490</v>
      </c>
      <c r="B498" s="6" t="s">
        <v>632</v>
      </c>
      <c r="C498" s="6" t="s">
        <v>587</v>
      </c>
      <c r="D498" s="6" t="s">
        <v>104</v>
      </c>
      <c r="E498" s="6" t="s">
        <v>36</v>
      </c>
      <c r="F498" s="6" t="s">
        <v>29</v>
      </c>
      <c r="G498" s="7">
        <v>15000</v>
      </c>
      <c r="H498" s="7">
        <v>0</v>
      </c>
      <c r="I498" s="7">
        <v>15000</v>
      </c>
      <c r="J498" s="7">
        <v>430.5</v>
      </c>
      <c r="K498" s="7">
        <v>0</v>
      </c>
      <c r="L498" s="7">
        <v>456</v>
      </c>
      <c r="M498" s="7">
        <v>25</v>
      </c>
      <c r="N498" s="7">
        <f t="shared" si="22"/>
        <v>911.5</v>
      </c>
      <c r="O498" s="7">
        <f t="shared" si="23"/>
        <v>14088.5</v>
      </c>
    </row>
    <row r="499" spans="1:15" ht="24.75" customHeight="1" x14ac:dyDescent="0.25">
      <c r="A499" s="6">
        <v>491</v>
      </c>
      <c r="B499" t="s">
        <v>633</v>
      </c>
      <c r="C499" s="6" t="s">
        <v>587</v>
      </c>
      <c r="D499" t="s">
        <v>104</v>
      </c>
      <c r="E499" s="6" t="s">
        <v>36</v>
      </c>
      <c r="F499" s="6" t="s">
        <v>29</v>
      </c>
      <c r="G499" s="7">
        <v>15000</v>
      </c>
      <c r="H499" s="7">
        <v>0</v>
      </c>
      <c r="I499" s="7">
        <v>15000</v>
      </c>
      <c r="J499" s="7">
        <v>430.5</v>
      </c>
      <c r="K499" s="7">
        <v>0</v>
      </c>
      <c r="L499" s="7">
        <v>456</v>
      </c>
      <c r="M499" s="7">
        <v>25</v>
      </c>
      <c r="N499" s="7">
        <f t="shared" si="22"/>
        <v>911.5</v>
      </c>
      <c r="O499" s="7">
        <f t="shared" si="23"/>
        <v>14088.5</v>
      </c>
    </row>
    <row r="500" spans="1:15" ht="24.75" customHeight="1" x14ac:dyDescent="0.25">
      <c r="A500" s="6">
        <v>492</v>
      </c>
      <c r="B500" s="6" t="s">
        <v>634</v>
      </c>
      <c r="C500" s="6" t="s">
        <v>587</v>
      </c>
      <c r="D500" s="6" t="s">
        <v>190</v>
      </c>
      <c r="E500" s="6" t="s">
        <v>55</v>
      </c>
      <c r="F500" s="6" t="s">
        <v>37</v>
      </c>
      <c r="G500" s="7">
        <v>50000</v>
      </c>
      <c r="H500" s="7">
        <v>0</v>
      </c>
      <c r="I500" s="7">
        <v>50000</v>
      </c>
      <c r="J500" s="7">
        <v>1435</v>
      </c>
      <c r="K500" s="7">
        <v>1596.68</v>
      </c>
      <c r="L500" s="7">
        <f t="shared" si="24"/>
        <v>1520</v>
      </c>
      <c r="M500" s="7">
        <v>7737.13</v>
      </c>
      <c r="N500" s="7">
        <f t="shared" si="22"/>
        <v>12288.810000000001</v>
      </c>
      <c r="O500" s="7">
        <f t="shared" si="23"/>
        <v>37711.19</v>
      </c>
    </row>
    <row r="501" spans="1:15" ht="24.75" customHeight="1" x14ac:dyDescent="0.25">
      <c r="A501" s="6">
        <v>493</v>
      </c>
      <c r="B501" s="6" t="s">
        <v>635</v>
      </c>
      <c r="C501" s="6" t="s">
        <v>587</v>
      </c>
      <c r="D501" s="6" t="s">
        <v>190</v>
      </c>
      <c r="E501" s="6" t="s">
        <v>28</v>
      </c>
      <c r="F501" s="6" t="s">
        <v>29</v>
      </c>
      <c r="G501" s="7">
        <v>50000</v>
      </c>
      <c r="H501" s="7">
        <v>0</v>
      </c>
      <c r="I501" s="7">
        <v>50000</v>
      </c>
      <c r="J501" s="7">
        <v>1435</v>
      </c>
      <c r="K501" s="7">
        <v>1854</v>
      </c>
      <c r="L501" s="7">
        <f t="shared" si="24"/>
        <v>1520</v>
      </c>
      <c r="M501" s="7">
        <v>1205</v>
      </c>
      <c r="N501" s="7">
        <f t="shared" si="22"/>
        <v>6014</v>
      </c>
      <c r="O501" s="7">
        <f t="shared" si="23"/>
        <v>43986</v>
      </c>
    </row>
    <row r="502" spans="1:15" ht="24.75" customHeight="1" x14ac:dyDescent="0.25">
      <c r="A502" s="6">
        <v>494</v>
      </c>
      <c r="B502" s="6" t="s">
        <v>636</v>
      </c>
      <c r="C502" s="6" t="s">
        <v>587</v>
      </c>
      <c r="D502" s="6" t="s">
        <v>41</v>
      </c>
      <c r="E502" s="6" t="s">
        <v>36</v>
      </c>
      <c r="F502" s="6" t="s">
        <v>29</v>
      </c>
      <c r="G502" s="7">
        <v>25000</v>
      </c>
      <c r="H502" s="7">
        <v>0</v>
      </c>
      <c r="I502" s="7">
        <v>25000</v>
      </c>
      <c r="J502" s="7">
        <f>+G502*2.87%</f>
        <v>717.5</v>
      </c>
      <c r="K502" s="7">
        <v>0</v>
      </c>
      <c r="L502" s="7">
        <f t="shared" si="24"/>
        <v>760</v>
      </c>
      <c r="M502" s="7">
        <v>25</v>
      </c>
      <c r="N502" s="7">
        <f t="shared" si="22"/>
        <v>1502.5</v>
      </c>
      <c r="O502" s="7">
        <f t="shared" si="23"/>
        <v>23497.5</v>
      </c>
    </row>
    <row r="503" spans="1:15" ht="24.75" customHeight="1" x14ac:dyDescent="0.25">
      <c r="A503" s="6">
        <v>495</v>
      </c>
      <c r="B503" s="6" t="s">
        <v>637</v>
      </c>
      <c r="C503" s="6" t="s">
        <v>587</v>
      </c>
      <c r="D503" s="6" t="s">
        <v>41</v>
      </c>
      <c r="E503" s="6" t="s">
        <v>36</v>
      </c>
      <c r="F503" s="6" t="s">
        <v>29</v>
      </c>
      <c r="G503" s="7">
        <v>25000</v>
      </c>
      <c r="H503" s="7">
        <v>0</v>
      </c>
      <c r="I503" s="7">
        <v>25000</v>
      </c>
      <c r="J503" s="7">
        <f>+G503*2.87%</f>
        <v>717.5</v>
      </c>
      <c r="K503" s="7">
        <v>0</v>
      </c>
      <c r="L503" s="7">
        <f t="shared" si="24"/>
        <v>760</v>
      </c>
      <c r="M503" s="7">
        <v>25</v>
      </c>
      <c r="N503" s="7">
        <f t="shared" si="22"/>
        <v>1502.5</v>
      </c>
      <c r="O503" s="7">
        <f t="shared" si="23"/>
        <v>23497.5</v>
      </c>
    </row>
    <row r="504" spans="1:15" ht="24.75" customHeight="1" x14ac:dyDescent="0.25">
      <c r="A504" s="6">
        <v>496</v>
      </c>
      <c r="B504" t="s">
        <v>638</v>
      </c>
      <c r="C504" s="6" t="s">
        <v>587</v>
      </c>
      <c r="D504" s="6" t="s">
        <v>41</v>
      </c>
      <c r="E504" s="6" t="s">
        <v>36</v>
      </c>
      <c r="F504" s="6" t="s">
        <v>29</v>
      </c>
      <c r="G504" s="7">
        <v>25000</v>
      </c>
      <c r="H504" s="7">
        <v>0</v>
      </c>
      <c r="I504" s="7">
        <v>25000</v>
      </c>
      <c r="J504" s="7">
        <v>717.5</v>
      </c>
      <c r="K504" s="7">
        <v>0</v>
      </c>
      <c r="L504" s="7">
        <f t="shared" si="24"/>
        <v>760</v>
      </c>
      <c r="M504" s="7">
        <v>25</v>
      </c>
      <c r="N504" s="7">
        <f t="shared" si="22"/>
        <v>1502.5</v>
      </c>
      <c r="O504" s="7">
        <f t="shared" si="23"/>
        <v>23497.5</v>
      </c>
    </row>
    <row r="505" spans="1:15" ht="24.75" customHeight="1" x14ac:dyDescent="0.25">
      <c r="A505" s="6">
        <v>497</v>
      </c>
      <c r="B505" s="6" t="s">
        <v>639</v>
      </c>
      <c r="C505" s="6" t="s">
        <v>587</v>
      </c>
      <c r="D505" t="s">
        <v>47</v>
      </c>
      <c r="E505" s="6" t="s">
        <v>36</v>
      </c>
      <c r="F505" s="6" t="s">
        <v>29</v>
      </c>
      <c r="G505" s="7">
        <v>11000</v>
      </c>
      <c r="H505" s="7">
        <v>0</v>
      </c>
      <c r="I505" s="7">
        <v>11000</v>
      </c>
      <c r="J505" s="7">
        <v>315.7</v>
      </c>
      <c r="K505" s="7">
        <v>0</v>
      </c>
      <c r="L505" s="7">
        <f t="shared" si="24"/>
        <v>334.4</v>
      </c>
      <c r="M505" s="7">
        <v>25</v>
      </c>
      <c r="N505" s="7">
        <f t="shared" si="22"/>
        <v>675.09999999999991</v>
      </c>
      <c r="O505" s="7">
        <f t="shared" si="23"/>
        <v>10324.9</v>
      </c>
    </row>
    <row r="506" spans="1:15" ht="24.75" customHeight="1" x14ac:dyDescent="0.25">
      <c r="A506" s="6">
        <v>498</v>
      </c>
      <c r="B506" s="6" t="s">
        <v>640</v>
      </c>
      <c r="C506" s="6" t="s">
        <v>587</v>
      </c>
      <c r="D506" t="s">
        <v>47</v>
      </c>
      <c r="E506" s="6" t="s">
        <v>36</v>
      </c>
      <c r="F506" s="6" t="s">
        <v>37</v>
      </c>
      <c r="G506" s="7">
        <v>11000</v>
      </c>
      <c r="H506" s="7">
        <v>0</v>
      </c>
      <c r="I506" s="7">
        <v>11000</v>
      </c>
      <c r="J506" s="7">
        <v>315.7</v>
      </c>
      <c r="K506" s="7">
        <v>0</v>
      </c>
      <c r="L506" s="7">
        <f t="shared" si="24"/>
        <v>334.4</v>
      </c>
      <c r="M506" s="7">
        <v>25</v>
      </c>
      <c r="N506" s="7">
        <f t="shared" si="22"/>
        <v>675.09999999999991</v>
      </c>
      <c r="O506" s="7">
        <f t="shared" si="23"/>
        <v>10324.9</v>
      </c>
    </row>
    <row r="507" spans="1:15" ht="24.75" customHeight="1" x14ac:dyDescent="0.25">
      <c r="A507" s="6">
        <v>499</v>
      </c>
      <c r="B507" t="s">
        <v>641</v>
      </c>
      <c r="C507" t="s">
        <v>587</v>
      </c>
      <c r="D507" t="s">
        <v>47</v>
      </c>
      <c r="E507" s="6" t="s">
        <v>36</v>
      </c>
      <c r="F507" s="6" t="s">
        <v>29</v>
      </c>
      <c r="G507" s="7">
        <v>15000</v>
      </c>
      <c r="H507" s="7">
        <v>0</v>
      </c>
      <c r="I507" s="7">
        <v>15000</v>
      </c>
      <c r="J507" s="7">
        <v>430.5</v>
      </c>
      <c r="K507" s="7">
        <v>0</v>
      </c>
      <c r="L507" s="7">
        <v>456</v>
      </c>
      <c r="M507" s="7">
        <v>25</v>
      </c>
      <c r="N507" s="7">
        <f t="shared" si="22"/>
        <v>911.5</v>
      </c>
      <c r="O507" s="7">
        <f t="shared" si="23"/>
        <v>14088.5</v>
      </c>
    </row>
    <row r="508" spans="1:15" ht="24.75" customHeight="1" x14ac:dyDescent="0.25">
      <c r="A508" s="6">
        <v>500</v>
      </c>
      <c r="B508" t="s">
        <v>642</v>
      </c>
      <c r="C508" t="s">
        <v>587</v>
      </c>
      <c r="D508" t="s">
        <v>47</v>
      </c>
      <c r="E508" s="6" t="s">
        <v>36</v>
      </c>
      <c r="F508" s="6" t="s">
        <v>29</v>
      </c>
      <c r="G508" s="7">
        <v>15000</v>
      </c>
      <c r="H508" s="7">
        <v>0</v>
      </c>
      <c r="I508" s="7">
        <v>15000</v>
      </c>
      <c r="J508" s="7">
        <v>430.5</v>
      </c>
      <c r="K508" s="7">
        <v>0</v>
      </c>
      <c r="L508" s="7">
        <v>456</v>
      </c>
      <c r="M508" s="7">
        <v>25</v>
      </c>
      <c r="N508" s="7">
        <f t="shared" si="22"/>
        <v>911.5</v>
      </c>
      <c r="O508" s="7">
        <f t="shared" si="23"/>
        <v>14088.5</v>
      </c>
    </row>
    <row r="509" spans="1:15" ht="24.75" customHeight="1" x14ac:dyDescent="0.25">
      <c r="A509" s="6">
        <v>501</v>
      </c>
      <c r="B509" t="s">
        <v>643</v>
      </c>
      <c r="C509" t="s">
        <v>587</v>
      </c>
      <c r="D509" t="s">
        <v>47</v>
      </c>
      <c r="E509" s="6" t="s">
        <v>36</v>
      </c>
      <c r="F509" s="6" t="s">
        <v>37</v>
      </c>
      <c r="G509" s="7">
        <v>11000</v>
      </c>
      <c r="H509" s="7">
        <v>0</v>
      </c>
      <c r="I509" s="7">
        <v>11000</v>
      </c>
      <c r="J509" s="7">
        <v>315.7</v>
      </c>
      <c r="K509" s="7">
        <v>0</v>
      </c>
      <c r="L509" s="7">
        <f t="shared" si="24"/>
        <v>334.4</v>
      </c>
      <c r="M509" s="7">
        <v>25</v>
      </c>
      <c r="N509" s="7">
        <f t="shared" si="22"/>
        <v>675.09999999999991</v>
      </c>
      <c r="O509" s="7">
        <f t="shared" si="23"/>
        <v>10324.9</v>
      </c>
    </row>
    <row r="510" spans="1:15" ht="24.75" customHeight="1" x14ac:dyDescent="0.25">
      <c r="A510" s="6">
        <v>502</v>
      </c>
      <c r="B510" t="s">
        <v>644</v>
      </c>
      <c r="C510" t="s">
        <v>587</v>
      </c>
      <c r="D510" t="s">
        <v>47</v>
      </c>
      <c r="E510" s="6" t="s">
        <v>36</v>
      </c>
      <c r="F510" s="6" t="s">
        <v>29</v>
      </c>
      <c r="G510" s="7">
        <v>15000</v>
      </c>
      <c r="H510" s="7">
        <v>0</v>
      </c>
      <c r="I510" s="7">
        <v>15000</v>
      </c>
      <c r="J510" s="7">
        <v>430.5</v>
      </c>
      <c r="K510" s="7">
        <v>0</v>
      </c>
      <c r="L510" s="7">
        <v>456</v>
      </c>
      <c r="M510" s="7">
        <v>25</v>
      </c>
      <c r="N510" s="7">
        <f t="shared" si="22"/>
        <v>911.5</v>
      </c>
      <c r="O510" s="7">
        <f t="shared" si="23"/>
        <v>14088.5</v>
      </c>
    </row>
    <row r="511" spans="1:15" ht="24.75" customHeight="1" x14ac:dyDescent="0.25">
      <c r="A511" s="6">
        <v>503</v>
      </c>
      <c r="B511" t="s">
        <v>645</v>
      </c>
      <c r="C511" t="s">
        <v>587</v>
      </c>
      <c r="D511" t="s">
        <v>47</v>
      </c>
      <c r="E511" s="6" t="s">
        <v>36</v>
      </c>
      <c r="F511" s="6" t="s">
        <v>29</v>
      </c>
      <c r="G511" s="7">
        <v>15000</v>
      </c>
      <c r="H511" s="7">
        <v>0</v>
      </c>
      <c r="I511" s="7">
        <v>15000</v>
      </c>
      <c r="J511" s="7">
        <v>430.5</v>
      </c>
      <c r="K511" s="7">
        <v>0</v>
      </c>
      <c r="L511" s="7">
        <v>456</v>
      </c>
      <c r="M511" s="7">
        <v>25</v>
      </c>
      <c r="N511" s="7">
        <f t="shared" si="22"/>
        <v>911.5</v>
      </c>
      <c r="O511" s="7">
        <f t="shared" si="23"/>
        <v>14088.5</v>
      </c>
    </row>
    <row r="512" spans="1:15" ht="24.75" customHeight="1" x14ac:dyDescent="0.25">
      <c r="A512" s="6">
        <v>504</v>
      </c>
      <c r="B512" t="s">
        <v>646</v>
      </c>
      <c r="C512" t="s">
        <v>587</v>
      </c>
      <c r="D512" t="s">
        <v>47</v>
      </c>
      <c r="E512" s="6" t="s">
        <v>36</v>
      </c>
      <c r="F512" s="6" t="s">
        <v>29</v>
      </c>
      <c r="G512" s="7">
        <v>15000</v>
      </c>
      <c r="H512" s="7">
        <v>0</v>
      </c>
      <c r="I512" s="7">
        <v>15000</v>
      </c>
      <c r="J512" s="7">
        <v>430.5</v>
      </c>
      <c r="K512" s="7">
        <v>0</v>
      </c>
      <c r="L512" s="7">
        <v>456</v>
      </c>
      <c r="M512" s="7">
        <v>25</v>
      </c>
      <c r="N512" s="7">
        <f t="shared" si="22"/>
        <v>911.5</v>
      </c>
      <c r="O512" s="7">
        <f t="shared" si="23"/>
        <v>14088.5</v>
      </c>
    </row>
    <row r="513" spans="1:15" ht="24.75" customHeight="1" x14ac:dyDescent="0.25">
      <c r="A513" s="6">
        <v>505</v>
      </c>
      <c r="B513" t="s">
        <v>647</v>
      </c>
      <c r="C513" t="s">
        <v>587</v>
      </c>
      <c r="D513" t="s">
        <v>47</v>
      </c>
      <c r="E513" s="6" t="s">
        <v>36</v>
      </c>
      <c r="F513" s="6" t="s">
        <v>37</v>
      </c>
      <c r="G513" s="7">
        <v>15000</v>
      </c>
      <c r="H513" s="7">
        <v>0</v>
      </c>
      <c r="I513" s="7">
        <v>15000</v>
      </c>
      <c r="J513" s="7">
        <v>430.5</v>
      </c>
      <c r="K513" s="7">
        <v>0</v>
      </c>
      <c r="L513" s="7">
        <v>456</v>
      </c>
      <c r="M513" s="7">
        <v>25</v>
      </c>
      <c r="N513" s="7">
        <f t="shared" si="22"/>
        <v>911.5</v>
      </c>
      <c r="O513" s="7">
        <f t="shared" si="23"/>
        <v>14088.5</v>
      </c>
    </row>
    <row r="514" spans="1:15" ht="24.75" customHeight="1" x14ac:dyDescent="0.25">
      <c r="A514" s="6">
        <v>506</v>
      </c>
      <c r="B514" s="6" t="s">
        <v>648</v>
      </c>
      <c r="C514" s="6" t="s">
        <v>649</v>
      </c>
      <c r="D514" s="6" t="s">
        <v>47</v>
      </c>
      <c r="E514" s="6" t="s">
        <v>36</v>
      </c>
      <c r="F514" s="6" t="s">
        <v>29</v>
      </c>
      <c r="G514" s="15">
        <v>15000</v>
      </c>
      <c r="H514">
        <v>0</v>
      </c>
      <c r="I514" s="15">
        <v>15000</v>
      </c>
      <c r="J514">
        <v>430.5</v>
      </c>
      <c r="K514">
        <v>0</v>
      </c>
      <c r="L514">
        <v>456</v>
      </c>
      <c r="M514">
        <v>25</v>
      </c>
      <c r="N514">
        <v>911.5</v>
      </c>
      <c r="O514" s="15">
        <v>14088.5</v>
      </c>
    </row>
    <row r="515" spans="1:15" ht="24.75" customHeight="1" x14ac:dyDescent="0.25">
      <c r="A515" s="6">
        <v>507</v>
      </c>
      <c r="B515" t="s">
        <v>1416</v>
      </c>
      <c r="C515" s="6" t="s">
        <v>649</v>
      </c>
      <c r="D515" s="6" t="s">
        <v>47</v>
      </c>
      <c r="E515" s="6" t="s">
        <v>36</v>
      </c>
      <c r="F515" s="6" t="s">
        <v>29</v>
      </c>
      <c r="G515" s="7">
        <v>15000</v>
      </c>
      <c r="H515" s="7">
        <v>0</v>
      </c>
      <c r="I515" s="7">
        <v>15000</v>
      </c>
      <c r="J515" s="7">
        <v>430.5</v>
      </c>
      <c r="K515" s="7">
        <v>0</v>
      </c>
      <c r="L515" s="7">
        <v>456</v>
      </c>
      <c r="M515" s="7">
        <v>25</v>
      </c>
      <c r="N515" s="7">
        <f t="shared" si="22"/>
        <v>911.5</v>
      </c>
      <c r="O515" s="7">
        <f t="shared" si="23"/>
        <v>14088.5</v>
      </c>
    </row>
    <row r="516" spans="1:15" ht="24.75" customHeight="1" x14ac:dyDescent="0.25">
      <c r="A516" s="6">
        <v>508</v>
      </c>
      <c r="B516" s="6" t="s">
        <v>650</v>
      </c>
      <c r="C516" s="6" t="s">
        <v>649</v>
      </c>
      <c r="D516" s="6" t="s">
        <v>190</v>
      </c>
      <c r="E516" s="6" t="s">
        <v>55</v>
      </c>
      <c r="F516" s="6" t="s">
        <v>29</v>
      </c>
      <c r="G516" s="7">
        <v>50000</v>
      </c>
      <c r="H516" s="7">
        <v>0</v>
      </c>
      <c r="I516" s="7">
        <v>50000</v>
      </c>
      <c r="J516" s="7">
        <v>1435</v>
      </c>
      <c r="K516" s="7">
        <v>1854</v>
      </c>
      <c r="L516" s="7">
        <f t="shared" si="24"/>
        <v>1520</v>
      </c>
      <c r="M516" s="7">
        <v>425</v>
      </c>
      <c r="N516" s="7">
        <f t="shared" si="22"/>
        <v>5234</v>
      </c>
      <c r="O516" s="7">
        <f t="shared" si="23"/>
        <v>44766</v>
      </c>
    </row>
    <row r="517" spans="1:15" ht="24.75" customHeight="1" x14ac:dyDescent="0.25">
      <c r="A517" s="6">
        <v>509</v>
      </c>
      <c r="B517" s="6" t="s">
        <v>651</v>
      </c>
      <c r="C517" s="6" t="s">
        <v>649</v>
      </c>
      <c r="D517" s="6" t="s">
        <v>190</v>
      </c>
      <c r="E517" s="6" t="s">
        <v>55</v>
      </c>
      <c r="F517" s="6" t="s">
        <v>29</v>
      </c>
      <c r="G517" s="7">
        <v>50000</v>
      </c>
      <c r="H517" s="7">
        <v>0</v>
      </c>
      <c r="I517" s="7">
        <v>50000</v>
      </c>
      <c r="J517" s="7">
        <v>1435</v>
      </c>
      <c r="K517" s="7">
        <v>1854</v>
      </c>
      <c r="L517" s="7">
        <f t="shared" si="24"/>
        <v>1520</v>
      </c>
      <c r="M517" s="7">
        <v>425</v>
      </c>
      <c r="N517" s="7">
        <f t="shared" si="22"/>
        <v>5234</v>
      </c>
      <c r="O517" s="7">
        <f t="shared" si="23"/>
        <v>44766</v>
      </c>
    </row>
    <row r="518" spans="1:15" ht="24.75" customHeight="1" x14ac:dyDescent="0.25">
      <c r="A518" s="6">
        <v>510</v>
      </c>
      <c r="B518" s="6" t="s">
        <v>652</v>
      </c>
      <c r="C518" s="6" t="s">
        <v>649</v>
      </c>
      <c r="D518" s="6" t="s">
        <v>77</v>
      </c>
      <c r="E518" s="6" t="s">
        <v>28</v>
      </c>
      <c r="F518" s="6" t="s">
        <v>29</v>
      </c>
      <c r="G518" s="7">
        <v>50000</v>
      </c>
      <c r="H518" s="7">
        <v>0</v>
      </c>
      <c r="I518" s="7">
        <v>50000</v>
      </c>
      <c r="J518" s="7">
        <v>1435</v>
      </c>
      <c r="K518" s="7">
        <v>1854</v>
      </c>
      <c r="L518" s="7">
        <f t="shared" si="24"/>
        <v>1520</v>
      </c>
      <c r="M518" s="7">
        <v>425</v>
      </c>
      <c r="N518" s="7">
        <f t="shared" si="22"/>
        <v>5234</v>
      </c>
      <c r="O518" s="7">
        <f t="shared" si="23"/>
        <v>44766</v>
      </c>
    </row>
    <row r="519" spans="1:15" ht="24.75" customHeight="1" x14ac:dyDescent="0.25">
      <c r="A519" s="6">
        <v>511</v>
      </c>
      <c r="B519" s="6" t="s">
        <v>653</v>
      </c>
      <c r="C519" s="6" t="s">
        <v>649</v>
      </c>
      <c r="D519" s="6" t="s">
        <v>233</v>
      </c>
      <c r="E519" s="6" t="s">
        <v>28</v>
      </c>
      <c r="F519" s="6" t="s">
        <v>29</v>
      </c>
      <c r="G519" s="7">
        <v>50000</v>
      </c>
      <c r="H519" s="7">
        <v>0</v>
      </c>
      <c r="I519" s="7">
        <v>50000</v>
      </c>
      <c r="J519" s="7">
        <v>1435</v>
      </c>
      <c r="K519" s="7">
        <v>1854</v>
      </c>
      <c r="L519" s="7">
        <f t="shared" si="24"/>
        <v>1520</v>
      </c>
      <c r="M519" s="7">
        <v>2145</v>
      </c>
      <c r="N519" s="7">
        <f t="shared" si="22"/>
        <v>6954</v>
      </c>
      <c r="O519" s="7">
        <f t="shared" si="23"/>
        <v>43046</v>
      </c>
    </row>
    <row r="520" spans="1:15" ht="24.75" customHeight="1" x14ac:dyDescent="0.25">
      <c r="A520" s="6">
        <v>512</v>
      </c>
      <c r="B520" s="6" t="s">
        <v>654</v>
      </c>
      <c r="C520" s="6" t="s">
        <v>649</v>
      </c>
      <c r="D520" s="6" t="s">
        <v>190</v>
      </c>
      <c r="E520" s="6" t="s">
        <v>55</v>
      </c>
      <c r="F520" s="6" t="s">
        <v>29</v>
      </c>
      <c r="G520" s="7">
        <v>50000</v>
      </c>
      <c r="H520" s="7">
        <v>0</v>
      </c>
      <c r="I520" s="7">
        <v>50000</v>
      </c>
      <c r="J520" s="7">
        <v>1435</v>
      </c>
      <c r="K520" s="7">
        <v>1596.68</v>
      </c>
      <c r="L520" s="7">
        <f t="shared" si="24"/>
        <v>1520</v>
      </c>
      <c r="M520" s="7">
        <v>2140.46</v>
      </c>
      <c r="N520" s="7">
        <f t="shared" si="22"/>
        <v>6692.14</v>
      </c>
      <c r="O520" s="7">
        <f t="shared" si="23"/>
        <v>43307.86</v>
      </c>
    </row>
    <row r="521" spans="1:15" ht="24.75" customHeight="1" x14ac:dyDescent="0.25">
      <c r="A521" s="6">
        <v>513</v>
      </c>
      <c r="B521" s="6" t="s">
        <v>655</v>
      </c>
      <c r="C521" s="6" t="s">
        <v>649</v>
      </c>
      <c r="D521" s="6" t="s">
        <v>233</v>
      </c>
      <c r="E521" s="6" t="s">
        <v>55</v>
      </c>
      <c r="F521" s="6" t="s">
        <v>29</v>
      </c>
      <c r="G521" s="7">
        <v>50000</v>
      </c>
      <c r="H521" s="7">
        <v>0</v>
      </c>
      <c r="I521" s="7">
        <v>50000</v>
      </c>
      <c r="J521" s="7">
        <v>1435</v>
      </c>
      <c r="K521" s="7">
        <v>1854</v>
      </c>
      <c r="L521" s="7">
        <f t="shared" si="24"/>
        <v>1520</v>
      </c>
      <c r="M521" s="7">
        <v>425</v>
      </c>
      <c r="N521" s="7">
        <f t="shared" si="22"/>
        <v>5234</v>
      </c>
      <c r="O521" s="7">
        <f t="shared" si="23"/>
        <v>44766</v>
      </c>
    </row>
    <row r="522" spans="1:15" ht="24.75" customHeight="1" x14ac:dyDescent="0.25">
      <c r="A522" s="6">
        <v>514</v>
      </c>
      <c r="B522" s="6" t="s">
        <v>656</v>
      </c>
      <c r="C522" s="6" t="s">
        <v>649</v>
      </c>
      <c r="D522" s="6" t="s">
        <v>104</v>
      </c>
      <c r="E522" s="6" t="s">
        <v>36</v>
      </c>
      <c r="F522" s="6" t="s">
        <v>29</v>
      </c>
      <c r="G522" s="7">
        <v>15000</v>
      </c>
      <c r="H522" s="7">
        <v>0</v>
      </c>
      <c r="I522" s="7">
        <v>15000</v>
      </c>
      <c r="J522" s="7">
        <v>430.5</v>
      </c>
      <c r="K522" s="7">
        <v>0</v>
      </c>
      <c r="L522" s="7">
        <v>456</v>
      </c>
      <c r="M522" s="7">
        <v>25</v>
      </c>
      <c r="N522" s="7">
        <f t="shared" si="22"/>
        <v>911.5</v>
      </c>
      <c r="O522" s="7">
        <f t="shared" si="23"/>
        <v>14088.5</v>
      </c>
    </row>
    <row r="523" spans="1:15" ht="24.75" customHeight="1" x14ac:dyDescent="0.25">
      <c r="A523" s="6">
        <v>515</v>
      </c>
      <c r="B523" s="6" t="s">
        <v>657</v>
      </c>
      <c r="C523" s="6" t="s">
        <v>649</v>
      </c>
      <c r="D523" s="6" t="s">
        <v>190</v>
      </c>
      <c r="E523" s="6" t="s">
        <v>28</v>
      </c>
      <c r="F523" s="6" t="s">
        <v>37</v>
      </c>
      <c r="G523" s="7">
        <v>50000</v>
      </c>
      <c r="H523" s="7">
        <v>0</v>
      </c>
      <c r="I523" s="7">
        <v>50000</v>
      </c>
      <c r="J523" s="7">
        <v>1435</v>
      </c>
      <c r="K523" s="7">
        <v>1854</v>
      </c>
      <c r="L523" s="7">
        <f t="shared" si="24"/>
        <v>1520</v>
      </c>
      <c r="M523" s="7">
        <v>2435.8000000000002</v>
      </c>
      <c r="N523" s="7">
        <f t="shared" si="22"/>
        <v>7244.8</v>
      </c>
      <c r="O523" s="7">
        <f t="shared" si="23"/>
        <v>42755.199999999997</v>
      </c>
    </row>
    <row r="524" spans="1:15" ht="24.75" customHeight="1" x14ac:dyDescent="0.25">
      <c r="A524" s="6">
        <v>516</v>
      </c>
      <c r="B524" s="6" t="s">
        <v>658</v>
      </c>
      <c r="C524" s="6" t="s">
        <v>649</v>
      </c>
      <c r="D524" s="6" t="s">
        <v>181</v>
      </c>
      <c r="E524" s="6" t="s">
        <v>36</v>
      </c>
      <c r="F524" s="6" t="s">
        <v>29</v>
      </c>
      <c r="G524" s="7">
        <v>15000</v>
      </c>
      <c r="H524" s="7">
        <v>0</v>
      </c>
      <c r="I524" s="7">
        <v>15000</v>
      </c>
      <c r="J524" s="7">
        <v>430.5</v>
      </c>
      <c r="K524" s="7">
        <v>0</v>
      </c>
      <c r="L524" s="7">
        <v>456</v>
      </c>
      <c r="M524" s="7">
        <v>25</v>
      </c>
      <c r="N524" s="7">
        <f t="shared" si="22"/>
        <v>911.5</v>
      </c>
      <c r="O524" s="7">
        <f t="shared" si="23"/>
        <v>14088.5</v>
      </c>
    </row>
    <row r="525" spans="1:15" ht="24.75" customHeight="1" x14ac:dyDescent="0.25">
      <c r="A525" s="6">
        <v>517</v>
      </c>
      <c r="B525" s="6" t="s">
        <v>659</v>
      </c>
      <c r="C525" s="6" t="s">
        <v>649</v>
      </c>
      <c r="D525" s="6" t="s">
        <v>190</v>
      </c>
      <c r="E525" s="6" t="s">
        <v>28</v>
      </c>
      <c r="F525" s="6" t="s">
        <v>29</v>
      </c>
      <c r="G525" s="7">
        <v>50000</v>
      </c>
      <c r="H525" s="7">
        <v>0</v>
      </c>
      <c r="I525" s="7">
        <v>50000</v>
      </c>
      <c r="J525" s="7">
        <v>1435</v>
      </c>
      <c r="K525" s="7">
        <v>1854</v>
      </c>
      <c r="L525" s="7">
        <f t="shared" si="24"/>
        <v>1520</v>
      </c>
      <c r="M525" s="7">
        <v>425</v>
      </c>
      <c r="N525" s="7">
        <f t="shared" si="22"/>
        <v>5234</v>
      </c>
      <c r="O525" s="7">
        <f t="shared" si="23"/>
        <v>44766</v>
      </c>
    </row>
    <row r="526" spans="1:15" ht="24.75" customHeight="1" x14ac:dyDescent="0.25">
      <c r="A526" s="6">
        <v>518</v>
      </c>
      <c r="B526" s="6" t="s">
        <v>551</v>
      </c>
      <c r="C526" s="6" t="s">
        <v>649</v>
      </c>
      <c r="D526" s="6" t="s">
        <v>204</v>
      </c>
      <c r="E526" s="6" t="s">
        <v>55</v>
      </c>
      <c r="F526" s="6" t="s">
        <v>29</v>
      </c>
      <c r="G526" s="7">
        <v>50000</v>
      </c>
      <c r="H526" s="7">
        <v>0</v>
      </c>
      <c r="I526" s="7">
        <v>50000</v>
      </c>
      <c r="J526" s="7">
        <v>1435</v>
      </c>
      <c r="K526" s="7">
        <v>1854</v>
      </c>
      <c r="L526" s="7">
        <v>1520</v>
      </c>
      <c r="M526" s="7">
        <v>1225</v>
      </c>
      <c r="N526" s="7">
        <f t="shared" ref="N526:N588" si="25">+J526+K526+L526+M526</f>
        <v>6034</v>
      </c>
      <c r="O526" s="7">
        <f t="shared" ref="O526:O588" si="26">+G526-N526</f>
        <v>43966</v>
      </c>
    </row>
    <row r="527" spans="1:15" ht="24.75" customHeight="1" x14ac:dyDescent="0.25">
      <c r="A527" s="6">
        <v>519</v>
      </c>
      <c r="B527" s="6" t="s">
        <v>660</v>
      </c>
      <c r="C527" s="6" t="s">
        <v>649</v>
      </c>
      <c r="D527" s="6" t="s">
        <v>438</v>
      </c>
      <c r="E527" s="6" t="s">
        <v>28</v>
      </c>
      <c r="F527" s="6" t="s">
        <v>29</v>
      </c>
      <c r="G527" s="7">
        <v>31500</v>
      </c>
      <c r="H527" s="7">
        <v>0</v>
      </c>
      <c r="I527" s="7">
        <v>31500</v>
      </c>
      <c r="J527" s="7">
        <v>904.05</v>
      </c>
      <c r="K527" s="7">
        <v>0</v>
      </c>
      <c r="L527" s="7">
        <f t="shared" si="24"/>
        <v>957.6</v>
      </c>
      <c r="M527" s="7">
        <v>25</v>
      </c>
      <c r="N527" s="7">
        <f t="shared" si="25"/>
        <v>1886.65</v>
      </c>
      <c r="O527" s="7">
        <f t="shared" si="26"/>
        <v>29613.35</v>
      </c>
    </row>
    <row r="528" spans="1:15" ht="24.75" customHeight="1" x14ac:dyDescent="0.25">
      <c r="A528" s="6">
        <v>520</v>
      </c>
      <c r="B528" s="6" t="s">
        <v>661</v>
      </c>
      <c r="C528" s="6" t="s">
        <v>649</v>
      </c>
      <c r="D528" s="6" t="s">
        <v>190</v>
      </c>
      <c r="E528" s="6" t="s">
        <v>28</v>
      </c>
      <c r="F528" s="6" t="s">
        <v>29</v>
      </c>
      <c r="G528" s="7">
        <v>45000</v>
      </c>
      <c r="H528" s="7">
        <v>0</v>
      </c>
      <c r="I528" s="7">
        <v>45000</v>
      </c>
      <c r="J528" s="7">
        <v>1291.5</v>
      </c>
      <c r="K528" s="7">
        <v>1148.33</v>
      </c>
      <c r="L528" s="7">
        <v>1368</v>
      </c>
      <c r="M528" s="7">
        <v>425</v>
      </c>
      <c r="N528" s="7">
        <v>4232.83</v>
      </c>
      <c r="O528" s="7">
        <v>40767.17</v>
      </c>
    </row>
    <row r="529" spans="1:15" ht="24.75" customHeight="1" x14ac:dyDescent="0.25">
      <c r="A529" s="6">
        <v>521</v>
      </c>
      <c r="B529" s="6" t="s">
        <v>662</v>
      </c>
      <c r="C529" s="6" t="s">
        <v>649</v>
      </c>
      <c r="D529" s="6" t="s">
        <v>190</v>
      </c>
      <c r="E529" s="6" t="s">
        <v>28</v>
      </c>
      <c r="F529" s="6" t="s">
        <v>29</v>
      </c>
      <c r="G529" s="7">
        <v>50000</v>
      </c>
      <c r="H529" s="7">
        <v>0</v>
      </c>
      <c r="I529" s="7">
        <v>50000</v>
      </c>
      <c r="J529" s="7">
        <v>1435</v>
      </c>
      <c r="K529" s="7">
        <v>1854</v>
      </c>
      <c r="L529" s="7">
        <v>1520</v>
      </c>
      <c r="M529" s="7">
        <v>425</v>
      </c>
      <c r="N529" s="7">
        <v>5234</v>
      </c>
      <c r="O529" s="7">
        <v>44766</v>
      </c>
    </row>
    <row r="530" spans="1:15" ht="24.75" customHeight="1" x14ac:dyDescent="0.25">
      <c r="A530" s="6">
        <v>522</v>
      </c>
      <c r="B530" s="6" t="s">
        <v>663</v>
      </c>
      <c r="C530" s="6" t="s">
        <v>649</v>
      </c>
      <c r="D530" s="6" t="s">
        <v>190</v>
      </c>
      <c r="E530" s="6" t="s">
        <v>28</v>
      </c>
      <c r="F530" s="6" t="s">
        <v>29</v>
      </c>
      <c r="G530" s="7">
        <v>40000</v>
      </c>
      <c r="H530" s="7">
        <v>0</v>
      </c>
      <c r="I530" s="7">
        <v>40000</v>
      </c>
      <c r="J530" s="7">
        <v>1148</v>
      </c>
      <c r="K530" s="7">
        <v>442.65</v>
      </c>
      <c r="L530" s="7">
        <v>1216</v>
      </c>
      <c r="M530" s="7">
        <v>425</v>
      </c>
      <c r="N530" s="7">
        <v>3231.65</v>
      </c>
      <c r="O530" s="7">
        <v>36768.35</v>
      </c>
    </row>
    <row r="531" spans="1:15" ht="24.75" customHeight="1" x14ac:dyDescent="0.25">
      <c r="A531" s="6">
        <v>523</v>
      </c>
      <c r="B531" s="6" t="s">
        <v>664</v>
      </c>
      <c r="C531" s="6" t="s">
        <v>649</v>
      </c>
      <c r="D531" s="6" t="s">
        <v>104</v>
      </c>
      <c r="E531" s="6" t="s">
        <v>36</v>
      </c>
      <c r="F531" s="6" t="s">
        <v>29</v>
      </c>
      <c r="G531" s="7">
        <v>11000</v>
      </c>
      <c r="H531" s="7">
        <v>0</v>
      </c>
      <c r="I531" s="7">
        <v>11000</v>
      </c>
      <c r="J531" s="7">
        <v>315.7</v>
      </c>
      <c r="K531" s="7">
        <v>0</v>
      </c>
      <c r="L531" s="7">
        <f t="shared" ref="L531:L598" si="27">+I531*3.04%</f>
        <v>334.4</v>
      </c>
      <c r="M531" s="7">
        <v>2920.64</v>
      </c>
      <c r="N531" s="7">
        <f t="shared" si="25"/>
        <v>3570.74</v>
      </c>
      <c r="O531" s="7">
        <f t="shared" si="26"/>
        <v>7429.26</v>
      </c>
    </row>
    <row r="532" spans="1:15" ht="24.75" customHeight="1" x14ac:dyDescent="0.25">
      <c r="A532" s="6">
        <v>524</v>
      </c>
      <c r="B532" s="6" t="s">
        <v>665</v>
      </c>
      <c r="C532" s="6" t="s">
        <v>649</v>
      </c>
      <c r="D532" s="6" t="s">
        <v>666</v>
      </c>
      <c r="E532" s="6" t="s">
        <v>36</v>
      </c>
      <c r="F532" s="6" t="s">
        <v>29</v>
      </c>
      <c r="G532" s="7">
        <v>11000</v>
      </c>
      <c r="H532" s="7">
        <v>0</v>
      </c>
      <c r="I532" s="7">
        <v>11000</v>
      </c>
      <c r="J532" s="7">
        <v>315.7</v>
      </c>
      <c r="K532" s="7">
        <v>0</v>
      </c>
      <c r="L532" s="7">
        <f t="shared" si="27"/>
        <v>334.4</v>
      </c>
      <c r="M532" s="7">
        <v>25</v>
      </c>
      <c r="N532" s="7">
        <f t="shared" si="25"/>
        <v>675.09999999999991</v>
      </c>
      <c r="O532" s="7">
        <f t="shared" si="26"/>
        <v>10324.9</v>
      </c>
    </row>
    <row r="533" spans="1:15" ht="24.75" customHeight="1" x14ac:dyDescent="0.25">
      <c r="A533" s="6">
        <v>525</v>
      </c>
      <c r="B533" s="6" t="s">
        <v>667</v>
      </c>
      <c r="C533" s="6" t="s">
        <v>649</v>
      </c>
      <c r="D533" s="6" t="s">
        <v>190</v>
      </c>
      <c r="E533" s="6" t="s">
        <v>28</v>
      </c>
      <c r="F533" s="6" t="s">
        <v>29</v>
      </c>
      <c r="G533" s="7">
        <v>50000</v>
      </c>
      <c r="H533" s="7">
        <v>0</v>
      </c>
      <c r="I533" s="7">
        <v>50000</v>
      </c>
      <c r="J533" s="7">
        <v>1435</v>
      </c>
      <c r="K533" s="7">
        <v>1596.68</v>
      </c>
      <c r="L533" s="7">
        <f t="shared" si="27"/>
        <v>1520</v>
      </c>
      <c r="M533" s="7">
        <v>10789.34</v>
      </c>
      <c r="N533" s="7">
        <f t="shared" si="25"/>
        <v>15341.02</v>
      </c>
      <c r="O533" s="7">
        <f t="shared" si="26"/>
        <v>34658.979999999996</v>
      </c>
    </row>
    <row r="534" spans="1:15" ht="24.75" customHeight="1" x14ac:dyDescent="0.25">
      <c r="A534" s="6">
        <v>526</v>
      </c>
      <c r="B534" s="6" t="s">
        <v>668</v>
      </c>
      <c r="C534" s="6" t="s">
        <v>649</v>
      </c>
      <c r="D534" s="6" t="s">
        <v>181</v>
      </c>
      <c r="E534" s="6" t="s">
        <v>36</v>
      </c>
      <c r="F534" s="6" t="s">
        <v>29</v>
      </c>
      <c r="G534" s="7">
        <v>15000</v>
      </c>
      <c r="H534" s="7">
        <v>0</v>
      </c>
      <c r="I534" s="7">
        <v>15000</v>
      </c>
      <c r="J534" s="7">
        <v>430.5</v>
      </c>
      <c r="K534" s="7">
        <v>0</v>
      </c>
      <c r="L534" s="7">
        <v>456</v>
      </c>
      <c r="M534" s="7">
        <v>1740.46</v>
      </c>
      <c r="N534" s="7">
        <f t="shared" si="25"/>
        <v>2626.96</v>
      </c>
      <c r="O534" s="7">
        <f t="shared" si="26"/>
        <v>12373.04</v>
      </c>
    </row>
    <row r="535" spans="1:15" ht="24.75" customHeight="1" x14ac:dyDescent="0.25">
      <c r="A535" s="6">
        <v>527</v>
      </c>
      <c r="B535" s="6" t="s">
        <v>669</v>
      </c>
      <c r="C535" s="6" t="s">
        <v>649</v>
      </c>
      <c r="D535" s="6" t="s">
        <v>190</v>
      </c>
      <c r="E535" s="6" t="s">
        <v>28</v>
      </c>
      <c r="F535" s="6" t="s">
        <v>29</v>
      </c>
      <c r="G535" s="7">
        <v>45000</v>
      </c>
      <c r="H535" s="7">
        <v>0</v>
      </c>
      <c r="I535" s="7">
        <v>45000</v>
      </c>
      <c r="J535" s="7">
        <v>1291.5</v>
      </c>
      <c r="K535" s="7">
        <v>1148.33</v>
      </c>
      <c r="L535" s="7">
        <v>1368</v>
      </c>
      <c r="M535" s="7">
        <v>425</v>
      </c>
      <c r="N535" s="7">
        <v>4232.83</v>
      </c>
      <c r="O535" s="7">
        <v>40767.17</v>
      </c>
    </row>
    <row r="536" spans="1:15" ht="24.75" customHeight="1" x14ac:dyDescent="0.25">
      <c r="A536" s="6">
        <v>528</v>
      </c>
      <c r="B536" s="6" t="s">
        <v>670</v>
      </c>
      <c r="C536" s="6" t="s">
        <v>649</v>
      </c>
      <c r="D536" s="6" t="s">
        <v>190</v>
      </c>
      <c r="E536" s="6" t="s">
        <v>28</v>
      </c>
      <c r="F536" s="6" t="s">
        <v>29</v>
      </c>
      <c r="G536" s="7">
        <v>50000</v>
      </c>
      <c r="H536" s="7">
        <v>0</v>
      </c>
      <c r="I536" s="7">
        <v>50000</v>
      </c>
      <c r="J536" s="7">
        <v>1435</v>
      </c>
      <c r="K536" s="7">
        <v>1854</v>
      </c>
      <c r="L536" s="7">
        <f t="shared" si="27"/>
        <v>1520</v>
      </c>
      <c r="M536" s="7">
        <v>425</v>
      </c>
      <c r="N536" s="7">
        <f t="shared" si="25"/>
        <v>5234</v>
      </c>
      <c r="O536" s="7">
        <f t="shared" si="26"/>
        <v>44766</v>
      </c>
    </row>
    <row r="537" spans="1:15" ht="24.75" customHeight="1" x14ac:dyDescent="0.25">
      <c r="A537" s="6">
        <v>529</v>
      </c>
      <c r="B537" s="6" t="s">
        <v>671</v>
      </c>
      <c r="C537" s="6" t="s">
        <v>649</v>
      </c>
      <c r="D537" s="6" t="s">
        <v>67</v>
      </c>
      <c r="E537" s="6" t="s">
        <v>28</v>
      </c>
      <c r="F537" s="6" t="s">
        <v>37</v>
      </c>
      <c r="G537" s="7">
        <v>22050</v>
      </c>
      <c r="H537" s="7">
        <v>0</v>
      </c>
      <c r="I537" s="7">
        <v>22050</v>
      </c>
      <c r="J537" s="7">
        <v>632.84</v>
      </c>
      <c r="K537" s="7">
        <v>0</v>
      </c>
      <c r="L537" s="7">
        <f t="shared" si="27"/>
        <v>670.32</v>
      </c>
      <c r="M537" s="7">
        <v>673.5</v>
      </c>
      <c r="N537" s="7">
        <f t="shared" si="25"/>
        <v>1976.66</v>
      </c>
      <c r="O537" s="7">
        <f t="shared" si="26"/>
        <v>20073.34</v>
      </c>
    </row>
    <row r="538" spans="1:15" ht="24.75" customHeight="1" x14ac:dyDescent="0.25">
      <c r="A538" s="6">
        <v>530</v>
      </c>
      <c r="B538" s="6" t="s">
        <v>672</v>
      </c>
      <c r="C538" s="6" t="s">
        <v>649</v>
      </c>
      <c r="D538" s="6" t="s">
        <v>104</v>
      </c>
      <c r="E538" s="6" t="s">
        <v>36</v>
      </c>
      <c r="F538" s="6" t="s">
        <v>29</v>
      </c>
      <c r="G538" s="7">
        <v>15000</v>
      </c>
      <c r="H538" s="7">
        <v>0</v>
      </c>
      <c r="I538" s="7">
        <v>15000</v>
      </c>
      <c r="J538" s="7">
        <v>430.5</v>
      </c>
      <c r="K538" s="7">
        <v>0</v>
      </c>
      <c r="L538" s="7">
        <v>456</v>
      </c>
      <c r="M538" s="7">
        <v>1740.46</v>
      </c>
      <c r="N538" s="7">
        <f t="shared" si="25"/>
        <v>2626.96</v>
      </c>
      <c r="O538" s="7">
        <f t="shared" si="26"/>
        <v>12373.04</v>
      </c>
    </row>
    <row r="539" spans="1:15" ht="24.75" customHeight="1" x14ac:dyDescent="0.25">
      <c r="A539" s="6">
        <v>531</v>
      </c>
      <c r="B539" s="6" t="s">
        <v>673</v>
      </c>
      <c r="C539" s="6" t="s">
        <v>649</v>
      </c>
      <c r="D539" s="6" t="s">
        <v>104</v>
      </c>
      <c r="E539" s="6" t="s">
        <v>36</v>
      </c>
      <c r="F539" s="6" t="s">
        <v>29</v>
      </c>
      <c r="G539" s="7">
        <v>15000</v>
      </c>
      <c r="H539" s="7">
        <v>0</v>
      </c>
      <c r="I539" s="7">
        <v>15000</v>
      </c>
      <c r="J539" s="7">
        <v>430.5</v>
      </c>
      <c r="K539" s="7">
        <v>0</v>
      </c>
      <c r="L539" s="7">
        <v>456</v>
      </c>
      <c r="M539" s="7">
        <v>25</v>
      </c>
      <c r="N539" s="7">
        <f t="shared" si="25"/>
        <v>911.5</v>
      </c>
      <c r="O539" s="7">
        <f t="shared" si="26"/>
        <v>14088.5</v>
      </c>
    </row>
    <row r="540" spans="1:15" ht="24.75" customHeight="1" x14ac:dyDescent="0.25">
      <c r="A540" s="6">
        <v>532</v>
      </c>
      <c r="B540" s="6" t="s">
        <v>674</v>
      </c>
      <c r="C540" s="6" t="s">
        <v>649</v>
      </c>
      <c r="D540" s="6" t="s">
        <v>190</v>
      </c>
      <c r="E540" s="6" t="s">
        <v>55</v>
      </c>
      <c r="F540" s="6" t="s">
        <v>37</v>
      </c>
      <c r="G540" s="7">
        <v>50000</v>
      </c>
      <c r="H540" s="7">
        <v>0</v>
      </c>
      <c r="I540" s="7">
        <v>50000</v>
      </c>
      <c r="J540" s="7">
        <v>1435</v>
      </c>
      <c r="K540" s="7">
        <v>1339.36</v>
      </c>
      <c r="L540" s="7">
        <f t="shared" si="27"/>
        <v>1520</v>
      </c>
      <c r="M540" s="7">
        <v>4504.42</v>
      </c>
      <c r="N540" s="7">
        <f t="shared" si="25"/>
        <v>8798.7799999999988</v>
      </c>
      <c r="O540" s="7">
        <f t="shared" si="26"/>
        <v>41201.22</v>
      </c>
    </row>
    <row r="541" spans="1:15" ht="24.75" customHeight="1" x14ac:dyDescent="0.25">
      <c r="A541" s="6">
        <v>533</v>
      </c>
      <c r="B541" s="6" t="s">
        <v>675</v>
      </c>
      <c r="C541" s="6" t="s">
        <v>649</v>
      </c>
      <c r="D541" s="6" t="s">
        <v>190</v>
      </c>
      <c r="E541" s="6" t="s">
        <v>28</v>
      </c>
      <c r="F541" s="6" t="s">
        <v>37</v>
      </c>
      <c r="G541" s="7">
        <v>50000</v>
      </c>
      <c r="H541" s="7">
        <v>0</v>
      </c>
      <c r="I541" s="7">
        <v>50000</v>
      </c>
      <c r="J541" s="7">
        <v>1435</v>
      </c>
      <c r="K541" s="7">
        <v>1854</v>
      </c>
      <c r="L541" s="7">
        <v>1520</v>
      </c>
      <c r="M541" s="7">
        <v>2950</v>
      </c>
      <c r="N541" s="7">
        <f t="shared" si="25"/>
        <v>7759</v>
      </c>
      <c r="O541" s="7">
        <f t="shared" si="26"/>
        <v>42241</v>
      </c>
    </row>
    <row r="542" spans="1:15" ht="24.75" customHeight="1" x14ac:dyDescent="0.25">
      <c r="A542" s="6">
        <v>534</v>
      </c>
      <c r="B542" s="6" t="s">
        <v>676</v>
      </c>
      <c r="C542" s="6" t="s">
        <v>649</v>
      </c>
      <c r="D542" s="6" t="s">
        <v>677</v>
      </c>
      <c r="E542" s="6" t="s">
        <v>28</v>
      </c>
      <c r="F542" s="6" t="s">
        <v>29</v>
      </c>
      <c r="G542" s="7">
        <v>50000</v>
      </c>
      <c r="H542" s="7">
        <v>0</v>
      </c>
      <c r="I542" s="7">
        <v>50000</v>
      </c>
      <c r="J542" s="7">
        <v>1435</v>
      </c>
      <c r="K542" s="7">
        <v>1854</v>
      </c>
      <c r="L542" s="7">
        <f t="shared" si="27"/>
        <v>1520</v>
      </c>
      <c r="M542" s="7">
        <v>525</v>
      </c>
      <c r="N542" s="7">
        <f t="shared" si="25"/>
        <v>5334</v>
      </c>
      <c r="O542" s="7">
        <f t="shared" si="26"/>
        <v>44666</v>
      </c>
    </row>
    <row r="543" spans="1:15" ht="24.75" customHeight="1" x14ac:dyDescent="0.25">
      <c r="A543" s="6">
        <v>535</v>
      </c>
      <c r="B543" s="6" t="s">
        <v>678</v>
      </c>
      <c r="C543" s="6" t="s">
        <v>649</v>
      </c>
      <c r="D543" s="6" t="s">
        <v>190</v>
      </c>
      <c r="E543" s="6" t="s">
        <v>55</v>
      </c>
      <c r="F543" s="6" t="s">
        <v>29</v>
      </c>
      <c r="G543" s="7">
        <v>50000</v>
      </c>
      <c r="H543" s="7">
        <v>0</v>
      </c>
      <c r="I543" s="7">
        <v>50000</v>
      </c>
      <c r="J543" s="7">
        <v>1435</v>
      </c>
      <c r="K543" s="7">
        <v>1596.68</v>
      </c>
      <c r="L543" s="7">
        <f t="shared" si="27"/>
        <v>1520</v>
      </c>
      <c r="M543" s="7">
        <v>2140.46</v>
      </c>
      <c r="N543" s="7">
        <f t="shared" si="25"/>
        <v>6692.14</v>
      </c>
      <c r="O543" s="7">
        <f t="shared" si="26"/>
        <v>43307.86</v>
      </c>
    </row>
    <row r="544" spans="1:15" ht="24.75" customHeight="1" x14ac:dyDescent="0.25">
      <c r="A544" s="6">
        <v>536</v>
      </c>
      <c r="B544" s="6" t="s">
        <v>679</v>
      </c>
      <c r="C544" s="6" t="s">
        <v>649</v>
      </c>
      <c r="D544" s="6" t="s">
        <v>190</v>
      </c>
      <c r="E544" s="6" t="s">
        <v>28</v>
      </c>
      <c r="F544" s="6" t="s">
        <v>37</v>
      </c>
      <c r="G544" s="7">
        <v>50000</v>
      </c>
      <c r="H544" s="7">
        <v>0</v>
      </c>
      <c r="I544" s="7">
        <v>50000</v>
      </c>
      <c r="J544" s="7">
        <v>1435</v>
      </c>
      <c r="K544" s="7">
        <v>1854</v>
      </c>
      <c r="L544" s="7">
        <f t="shared" si="27"/>
        <v>1520</v>
      </c>
      <c r="M544" s="7">
        <v>25</v>
      </c>
      <c r="N544" s="7">
        <f t="shared" si="25"/>
        <v>4834</v>
      </c>
      <c r="O544" s="7">
        <f t="shared" si="26"/>
        <v>45166</v>
      </c>
    </row>
    <row r="545" spans="1:15" ht="24.75" customHeight="1" x14ac:dyDescent="0.25">
      <c r="A545" s="6">
        <v>537</v>
      </c>
      <c r="B545" s="6" t="s">
        <v>680</v>
      </c>
      <c r="C545" s="6" t="s">
        <v>649</v>
      </c>
      <c r="D545" s="6" t="s">
        <v>104</v>
      </c>
      <c r="E545" s="6" t="s">
        <v>36</v>
      </c>
      <c r="F545" s="6" t="s">
        <v>37</v>
      </c>
      <c r="G545" s="7">
        <v>16000</v>
      </c>
      <c r="H545" s="7">
        <v>0</v>
      </c>
      <c r="I545" s="7">
        <v>16000</v>
      </c>
      <c r="J545" s="7">
        <v>459.2</v>
      </c>
      <c r="K545" s="7">
        <v>0</v>
      </c>
      <c r="L545" s="7">
        <v>486.4</v>
      </c>
      <c r="M545" s="7">
        <v>25</v>
      </c>
      <c r="N545" s="7">
        <f t="shared" si="25"/>
        <v>970.59999999999991</v>
      </c>
      <c r="O545" s="7">
        <f t="shared" si="26"/>
        <v>15029.4</v>
      </c>
    </row>
    <row r="546" spans="1:15" ht="24.75" customHeight="1" x14ac:dyDescent="0.25">
      <c r="A546" s="6">
        <v>538</v>
      </c>
      <c r="B546" s="6" t="s">
        <v>681</v>
      </c>
      <c r="C546" s="6" t="s">
        <v>649</v>
      </c>
      <c r="D546" s="6" t="s">
        <v>104</v>
      </c>
      <c r="E546" s="6" t="s">
        <v>36</v>
      </c>
      <c r="F546" s="6" t="s">
        <v>29</v>
      </c>
      <c r="G546" s="7">
        <v>15000</v>
      </c>
      <c r="H546" s="7">
        <v>0</v>
      </c>
      <c r="I546" s="7">
        <v>15000</v>
      </c>
      <c r="J546" s="7">
        <v>430.5</v>
      </c>
      <c r="K546" s="7">
        <v>0</v>
      </c>
      <c r="L546" s="7">
        <v>456</v>
      </c>
      <c r="M546" s="7">
        <v>25</v>
      </c>
      <c r="N546" s="7">
        <f t="shared" si="25"/>
        <v>911.5</v>
      </c>
      <c r="O546" s="7">
        <f t="shared" si="26"/>
        <v>14088.5</v>
      </c>
    </row>
    <row r="547" spans="1:15" ht="24.75" customHeight="1" x14ac:dyDescent="0.25">
      <c r="A547" s="6">
        <v>539</v>
      </c>
      <c r="B547" s="6" t="s">
        <v>682</v>
      </c>
      <c r="C547" s="6" t="s">
        <v>649</v>
      </c>
      <c r="D547" s="6" t="s">
        <v>181</v>
      </c>
      <c r="E547" s="6" t="s">
        <v>55</v>
      </c>
      <c r="F547" s="6" t="s">
        <v>29</v>
      </c>
      <c r="G547" s="7">
        <v>15000</v>
      </c>
      <c r="H547" s="7">
        <v>0</v>
      </c>
      <c r="I547" s="7">
        <v>15000</v>
      </c>
      <c r="J547" s="7">
        <v>430.5</v>
      </c>
      <c r="K547" s="7">
        <v>0</v>
      </c>
      <c r="L547" s="7">
        <v>456</v>
      </c>
      <c r="M547" s="7">
        <v>25</v>
      </c>
      <c r="N547" s="7">
        <f t="shared" si="25"/>
        <v>911.5</v>
      </c>
      <c r="O547" s="7">
        <f t="shared" si="26"/>
        <v>14088.5</v>
      </c>
    </row>
    <row r="548" spans="1:15" ht="24.75" customHeight="1" x14ac:dyDescent="0.25">
      <c r="A548" s="6">
        <v>540</v>
      </c>
      <c r="B548" s="6" t="s">
        <v>683</v>
      </c>
      <c r="C548" s="6" t="s">
        <v>649</v>
      </c>
      <c r="D548" s="6" t="s">
        <v>190</v>
      </c>
      <c r="E548" s="6" t="s">
        <v>55</v>
      </c>
      <c r="F548" s="6" t="s">
        <v>37</v>
      </c>
      <c r="G548" s="7">
        <v>50000</v>
      </c>
      <c r="H548" s="7">
        <v>0</v>
      </c>
      <c r="I548" s="7">
        <v>50000</v>
      </c>
      <c r="J548" s="7">
        <v>1435</v>
      </c>
      <c r="K548" s="7">
        <v>1854</v>
      </c>
      <c r="L548" s="7">
        <f t="shared" si="27"/>
        <v>1520</v>
      </c>
      <c r="M548" s="7">
        <v>925</v>
      </c>
      <c r="N548" s="7">
        <f t="shared" si="25"/>
        <v>5734</v>
      </c>
      <c r="O548" s="7">
        <f t="shared" si="26"/>
        <v>44266</v>
      </c>
    </row>
    <row r="549" spans="1:15" ht="24.75" customHeight="1" x14ac:dyDescent="0.25">
      <c r="A549" s="6">
        <v>541</v>
      </c>
      <c r="B549" s="6" t="s">
        <v>684</v>
      </c>
      <c r="C549" s="6" t="s">
        <v>649</v>
      </c>
      <c r="D549" s="6" t="s">
        <v>67</v>
      </c>
      <c r="E549" s="6" t="s">
        <v>36</v>
      </c>
      <c r="F549" s="6" t="s">
        <v>37</v>
      </c>
      <c r="G549" s="7">
        <v>30000</v>
      </c>
      <c r="H549" s="7">
        <v>0</v>
      </c>
      <c r="I549" s="7">
        <v>30000</v>
      </c>
      <c r="J549" s="7">
        <v>861</v>
      </c>
      <c r="K549" s="7">
        <v>0</v>
      </c>
      <c r="L549" s="7">
        <f t="shared" si="27"/>
        <v>912</v>
      </c>
      <c r="M549" s="7">
        <v>2795.46</v>
      </c>
      <c r="N549" s="7">
        <f t="shared" si="25"/>
        <v>4568.46</v>
      </c>
      <c r="O549" s="7">
        <f t="shared" si="26"/>
        <v>25431.54</v>
      </c>
    </row>
    <row r="550" spans="1:15" ht="24.75" customHeight="1" x14ac:dyDescent="0.25">
      <c r="A550" s="6">
        <v>542</v>
      </c>
      <c r="B550" s="6" t="s">
        <v>685</v>
      </c>
      <c r="C550" s="6" t="s">
        <v>649</v>
      </c>
      <c r="D550" s="6" t="s">
        <v>190</v>
      </c>
      <c r="E550" s="6" t="s">
        <v>55</v>
      </c>
      <c r="F550" s="6" t="s">
        <v>29</v>
      </c>
      <c r="G550" s="7">
        <v>50000</v>
      </c>
      <c r="H550" s="7">
        <v>0</v>
      </c>
      <c r="I550" s="7">
        <v>50000</v>
      </c>
      <c r="J550" s="7">
        <v>1435</v>
      </c>
      <c r="K550" s="7">
        <v>1596.68</v>
      </c>
      <c r="L550" s="7">
        <f t="shared" si="27"/>
        <v>1520</v>
      </c>
      <c r="M550" s="7">
        <v>24471.11</v>
      </c>
      <c r="N550" s="7">
        <f t="shared" si="25"/>
        <v>29022.79</v>
      </c>
      <c r="O550" s="7">
        <f t="shared" si="26"/>
        <v>20977.21</v>
      </c>
    </row>
    <row r="551" spans="1:15" ht="24.75" customHeight="1" x14ac:dyDescent="0.25">
      <c r="A551" s="6">
        <v>543</v>
      </c>
      <c r="B551" s="6" t="s">
        <v>686</v>
      </c>
      <c r="C551" s="6" t="s">
        <v>649</v>
      </c>
      <c r="D551" s="6" t="s">
        <v>181</v>
      </c>
      <c r="E551" s="6" t="s">
        <v>36</v>
      </c>
      <c r="F551" s="6" t="s">
        <v>29</v>
      </c>
      <c r="G551" s="7">
        <v>11000</v>
      </c>
      <c r="H551" s="7">
        <v>0</v>
      </c>
      <c r="I551" s="7">
        <v>11000</v>
      </c>
      <c r="J551" s="7">
        <v>315.7</v>
      </c>
      <c r="K551" s="7">
        <v>0</v>
      </c>
      <c r="L551" s="7">
        <f t="shared" si="27"/>
        <v>334.4</v>
      </c>
      <c r="M551" s="7">
        <v>25</v>
      </c>
      <c r="N551" s="7">
        <f t="shared" si="25"/>
        <v>675.09999999999991</v>
      </c>
      <c r="O551" s="7">
        <f t="shared" si="26"/>
        <v>10324.9</v>
      </c>
    </row>
    <row r="552" spans="1:15" ht="24.75" customHeight="1" x14ac:dyDescent="0.25">
      <c r="A552" s="6">
        <v>544</v>
      </c>
      <c r="B552" s="6" t="s">
        <v>687</v>
      </c>
      <c r="C552" s="6" t="s">
        <v>649</v>
      </c>
      <c r="D552" s="6" t="s">
        <v>190</v>
      </c>
      <c r="E552" s="6" t="s">
        <v>28</v>
      </c>
      <c r="F552" s="6" t="s">
        <v>29</v>
      </c>
      <c r="G552" s="7">
        <v>50000</v>
      </c>
      <c r="H552" s="7">
        <v>0</v>
      </c>
      <c r="I552" s="7">
        <v>50000</v>
      </c>
      <c r="J552" s="7">
        <v>1435</v>
      </c>
      <c r="K552" s="7">
        <v>1596.68</v>
      </c>
      <c r="L552" s="7">
        <v>1520</v>
      </c>
      <c r="M552" s="7">
        <v>1740.46</v>
      </c>
      <c r="N552" s="7">
        <v>6292.14</v>
      </c>
      <c r="O552" s="7">
        <v>43707.86</v>
      </c>
    </row>
    <row r="553" spans="1:15" ht="24.75" customHeight="1" x14ac:dyDescent="0.25">
      <c r="A553" s="6">
        <v>545</v>
      </c>
      <c r="B553" s="6" t="s">
        <v>688</v>
      </c>
      <c r="C553" s="6" t="s">
        <v>649</v>
      </c>
      <c r="D553" s="6" t="s">
        <v>204</v>
      </c>
      <c r="E553" s="6" t="s">
        <v>55</v>
      </c>
      <c r="F553" s="6" t="s">
        <v>37</v>
      </c>
      <c r="G553" s="7">
        <v>40000</v>
      </c>
      <c r="H553" s="7">
        <v>0</v>
      </c>
      <c r="I553" s="7">
        <v>40000</v>
      </c>
      <c r="J553" s="7">
        <v>1148</v>
      </c>
      <c r="K553" s="7">
        <v>442.65</v>
      </c>
      <c r="L553" s="7">
        <v>1216</v>
      </c>
      <c r="M553" s="7">
        <v>25</v>
      </c>
      <c r="N553" s="7">
        <v>2831.65</v>
      </c>
      <c r="O553" s="7">
        <v>37168.35</v>
      </c>
    </row>
    <row r="554" spans="1:15" ht="24.75" customHeight="1" x14ac:dyDescent="0.25">
      <c r="A554" s="6">
        <v>546</v>
      </c>
      <c r="B554" s="6" t="s">
        <v>689</v>
      </c>
      <c r="C554" s="6" t="s">
        <v>649</v>
      </c>
      <c r="D554" s="6" t="s">
        <v>204</v>
      </c>
      <c r="E554" s="6" t="s">
        <v>55</v>
      </c>
      <c r="F554" s="6" t="s">
        <v>29</v>
      </c>
      <c r="G554" s="7">
        <v>40000</v>
      </c>
      <c r="H554" s="7">
        <v>0</v>
      </c>
      <c r="I554" s="7">
        <v>40000</v>
      </c>
      <c r="J554" s="7">
        <v>1148</v>
      </c>
      <c r="K554" s="7">
        <v>442.65</v>
      </c>
      <c r="L554" s="7">
        <v>1216</v>
      </c>
      <c r="M554" s="7">
        <v>825</v>
      </c>
      <c r="N554" s="7">
        <v>3631.65</v>
      </c>
      <c r="O554" s="7">
        <v>36368.35</v>
      </c>
    </row>
    <row r="555" spans="1:15" ht="24.75" customHeight="1" x14ac:dyDescent="0.25">
      <c r="A555" s="6">
        <v>547</v>
      </c>
      <c r="B555" t="s">
        <v>1121</v>
      </c>
      <c r="C555" s="6" t="s">
        <v>649</v>
      </c>
      <c r="D555" s="6" t="s">
        <v>204</v>
      </c>
      <c r="E555" s="6" t="s">
        <v>55</v>
      </c>
      <c r="F555" s="6" t="s">
        <v>37</v>
      </c>
      <c r="G555" s="7">
        <v>45000</v>
      </c>
      <c r="H555" s="7">
        <v>0</v>
      </c>
      <c r="I555" s="7">
        <v>45000</v>
      </c>
      <c r="J555" s="7">
        <v>1291.5</v>
      </c>
      <c r="K555" s="7">
        <v>1148.33</v>
      </c>
      <c r="L555" s="7">
        <v>1368</v>
      </c>
      <c r="M555" s="7">
        <v>525</v>
      </c>
      <c r="N555" s="7">
        <f t="shared" si="25"/>
        <v>4332.83</v>
      </c>
      <c r="O555" s="7">
        <f t="shared" si="26"/>
        <v>40667.17</v>
      </c>
    </row>
    <row r="556" spans="1:15" ht="24.75" customHeight="1" x14ac:dyDescent="0.25">
      <c r="A556" s="6">
        <v>548</v>
      </c>
      <c r="B556" s="6" t="s">
        <v>690</v>
      </c>
      <c r="C556" s="6" t="s">
        <v>649</v>
      </c>
      <c r="D556" s="6" t="s">
        <v>47</v>
      </c>
      <c r="E556" s="6" t="s">
        <v>36</v>
      </c>
      <c r="F556" s="6" t="s">
        <v>37</v>
      </c>
      <c r="G556" s="7">
        <v>15000</v>
      </c>
      <c r="H556" s="7">
        <v>0</v>
      </c>
      <c r="I556" s="7">
        <v>15000</v>
      </c>
      <c r="J556" s="7">
        <v>430.5</v>
      </c>
      <c r="K556" s="7">
        <v>0</v>
      </c>
      <c r="L556" s="7">
        <v>456</v>
      </c>
      <c r="M556" s="7">
        <v>3455.92</v>
      </c>
      <c r="N556" s="7">
        <f t="shared" si="25"/>
        <v>4342.42</v>
      </c>
      <c r="O556" s="7">
        <f t="shared" si="26"/>
        <v>10657.58</v>
      </c>
    </row>
    <row r="557" spans="1:15" ht="24.75" customHeight="1" x14ac:dyDescent="0.25">
      <c r="A557" s="6">
        <v>549</v>
      </c>
      <c r="B557" s="6" t="s">
        <v>691</v>
      </c>
      <c r="C557" s="6" t="s">
        <v>649</v>
      </c>
      <c r="D557" s="6" t="s">
        <v>47</v>
      </c>
      <c r="E557" s="6" t="s">
        <v>36</v>
      </c>
      <c r="F557" s="6" t="s">
        <v>37</v>
      </c>
      <c r="G557" s="7">
        <v>15000</v>
      </c>
      <c r="H557" s="7">
        <v>0</v>
      </c>
      <c r="I557" s="7">
        <v>15000</v>
      </c>
      <c r="J557" s="7">
        <v>430.5</v>
      </c>
      <c r="K557" s="7">
        <v>0</v>
      </c>
      <c r="L557" s="7">
        <v>456</v>
      </c>
      <c r="M557" s="7">
        <v>25</v>
      </c>
      <c r="N557" s="7">
        <f t="shared" si="25"/>
        <v>911.5</v>
      </c>
      <c r="O557" s="7">
        <f t="shared" si="26"/>
        <v>14088.5</v>
      </c>
    </row>
    <row r="558" spans="1:15" ht="24.75" customHeight="1" x14ac:dyDescent="0.25">
      <c r="A558" s="6">
        <v>550</v>
      </c>
      <c r="B558" s="6" t="s">
        <v>692</v>
      </c>
      <c r="C558" s="6" t="s">
        <v>649</v>
      </c>
      <c r="D558" s="6" t="s">
        <v>47</v>
      </c>
      <c r="E558" s="6" t="s">
        <v>36</v>
      </c>
      <c r="F558" s="6" t="s">
        <v>29</v>
      </c>
      <c r="G558" s="7">
        <v>11000</v>
      </c>
      <c r="H558" s="7">
        <v>0</v>
      </c>
      <c r="I558" s="7">
        <v>11000</v>
      </c>
      <c r="J558" s="7">
        <v>315.7</v>
      </c>
      <c r="K558" s="7">
        <v>0</v>
      </c>
      <c r="L558" s="7">
        <v>334.4</v>
      </c>
      <c r="M558" s="7">
        <v>25</v>
      </c>
      <c r="N558" s="7">
        <f t="shared" si="25"/>
        <v>675.09999999999991</v>
      </c>
      <c r="O558" s="7">
        <f t="shared" si="26"/>
        <v>10324.9</v>
      </c>
    </row>
    <row r="559" spans="1:15" ht="24.75" customHeight="1" x14ac:dyDescent="0.25">
      <c r="A559" s="6">
        <v>551</v>
      </c>
      <c r="B559" t="s">
        <v>693</v>
      </c>
      <c r="C559" s="6" t="s">
        <v>649</v>
      </c>
      <c r="D559" s="6" t="s">
        <v>47</v>
      </c>
      <c r="E559" s="6" t="s">
        <v>36</v>
      </c>
      <c r="F559" s="7" t="s">
        <v>29</v>
      </c>
      <c r="G559" s="7">
        <v>15000</v>
      </c>
      <c r="H559" s="7">
        <v>0</v>
      </c>
      <c r="I559" s="7">
        <v>15000</v>
      </c>
      <c r="J559" s="7">
        <v>430.5</v>
      </c>
      <c r="K559" s="7">
        <v>0</v>
      </c>
      <c r="L559" s="7">
        <v>456</v>
      </c>
      <c r="M559" s="7">
        <v>25</v>
      </c>
      <c r="N559" s="7">
        <v>911.5</v>
      </c>
      <c r="O559" s="7">
        <v>14088.5</v>
      </c>
    </row>
    <row r="560" spans="1:15" ht="24.75" customHeight="1" x14ac:dyDescent="0.25">
      <c r="A560" s="6">
        <v>552</v>
      </c>
      <c r="B560" t="s">
        <v>1404</v>
      </c>
      <c r="C560" s="6" t="s">
        <v>649</v>
      </c>
      <c r="D560" s="6" t="s">
        <v>47</v>
      </c>
      <c r="E560" s="6" t="s">
        <v>36</v>
      </c>
      <c r="F560" s="7" t="s">
        <v>29</v>
      </c>
      <c r="G560" s="7">
        <v>15000</v>
      </c>
      <c r="H560" s="7">
        <v>0</v>
      </c>
      <c r="I560" s="7">
        <v>15000</v>
      </c>
      <c r="J560" s="7">
        <v>430.5</v>
      </c>
      <c r="K560" s="7">
        <v>0</v>
      </c>
      <c r="L560" s="7">
        <v>456</v>
      </c>
      <c r="M560" s="7">
        <v>25</v>
      </c>
      <c r="N560" s="7">
        <f t="shared" si="25"/>
        <v>911.5</v>
      </c>
      <c r="O560" s="7">
        <f t="shared" si="26"/>
        <v>14088.5</v>
      </c>
    </row>
    <row r="561" spans="1:15" ht="24.75" customHeight="1" x14ac:dyDescent="0.25">
      <c r="A561" s="6">
        <v>553</v>
      </c>
      <c r="B561" s="6" t="s">
        <v>694</v>
      </c>
      <c r="C561" s="6" t="s">
        <v>649</v>
      </c>
      <c r="D561" s="6" t="s">
        <v>104</v>
      </c>
      <c r="E561" s="6" t="s">
        <v>36</v>
      </c>
      <c r="F561" s="6" t="s">
        <v>29</v>
      </c>
      <c r="G561" s="7">
        <v>15000</v>
      </c>
      <c r="H561" s="7">
        <v>0</v>
      </c>
      <c r="I561" s="7">
        <v>15000</v>
      </c>
      <c r="J561" s="7">
        <v>430.5</v>
      </c>
      <c r="K561" s="7">
        <v>0</v>
      </c>
      <c r="L561" s="7">
        <v>456</v>
      </c>
      <c r="M561" s="7">
        <v>25</v>
      </c>
      <c r="N561" s="7">
        <f t="shared" si="25"/>
        <v>911.5</v>
      </c>
      <c r="O561" s="7">
        <f t="shared" si="26"/>
        <v>14088.5</v>
      </c>
    </row>
    <row r="562" spans="1:15" ht="24.75" customHeight="1" x14ac:dyDescent="0.25">
      <c r="A562" s="6">
        <v>554</v>
      </c>
      <c r="B562" t="s">
        <v>695</v>
      </c>
      <c r="C562" s="6" t="s">
        <v>649</v>
      </c>
      <c r="D562" s="6" t="s">
        <v>104</v>
      </c>
      <c r="E562" s="6" t="s">
        <v>36</v>
      </c>
      <c r="F562" s="6" t="s">
        <v>29</v>
      </c>
      <c r="G562" s="7">
        <v>20000</v>
      </c>
      <c r="H562" s="7">
        <v>0</v>
      </c>
      <c r="I562" s="7">
        <v>20000</v>
      </c>
      <c r="J562" s="7">
        <v>574</v>
      </c>
      <c r="K562" s="7">
        <v>0</v>
      </c>
      <c r="L562" s="7">
        <f t="shared" si="27"/>
        <v>608</v>
      </c>
      <c r="M562" s="7">
        <v>25</v>
      </c>
      <c r="N562" s="7">
        <f t="shared" si="25"/>
        <v>1207</v>
      </c>
      <c r="O562" s="7">
        <f t="shared" si="26"/>
        <v>18793</v>
      </c>
    </row>
    <row r="563" spans="1:15" ht="24.75" customHeight="1" x14ac:dyDescent="0.25">
      <c r="A563" s="6">
        <v>555</v>
      </c>
      <c r="B563" s="6" t="s">
        <v>696</v>
      </c>
      <c r="C563" s="6" t="s">
        <v>649</v>
      </c>
      <c r="D563" s="6" t="s">
        <v>120</v>
      </c>
      <c r="E563" s="6" t="s">
        <v>36</v>
      </c>
      <c r="F563" s="6" t="s">
        <v>37</v>
      </c>
      <c r="G563" s="7">
        <v>15000</v>
      </c>
      <c r="H563" s="7">
        <v>0</v>
      </c>
      <c r="I563" s="7">
        <v>15000</v>
      </c>
      <c r="J563" s="7">
        <v>430.5</v>
      </c>
      <c r="K563" s="7">
        <v>0</v>
      </c>
      <c r="L563" s="7">
        <f t="shared" si="27"/>
        <v>456</v>
      </c>
      <c r="M563" s="7">
        <v>25</v>
      </c>
      <c r="N563" s="7">
        <f t="shared" si="25"/>
        <v>911.5</v>
      </c>
      <c r="O563" s="7">
        <f t="shared" si="26"/>
        <v>14088.5</v>
      </c>
    </row>
    <row r="564" spans="1:15" ht="24.75" customHeight="1" x14ac:dyDescent="0.25">
      <c r="A564" s="6">
        <v>556</v>
      </c>
      <c r="B564" s="10" t="s">
        <v>697</v>
      </c>
      <c r="C564" s="6" t="s">
        <v>649</v>
      </c>
      <c r="D564" s="6" t="s">
        <v>120</v>
      </c>
      <c r="E564" s="6" t="s">
        <v>36</v>
      </c>
      <c r="F564" s="6" t="s">
        <v>37</v>
      </c>
      <c r="G564" s="7">
        <v>11000</v>
      </c>
      <c r="H564" s="7">
        <v>0</v>
      </c>
      <c r="I564" s="7">
        <v>11000</v>
      </c>
      <c r="J564" s="7">
        <v>315.7</v>
      </c>
      <c r="K564" s="7">
        <v>0</v>
      </c>
      <c r="L564" s="7">
        <f t="shared" si="27"/>
        <v>334.4</v>
      </c>
      <c r="M564" s="7">
        <v>25</v>
      </c>
      <c r="N564" s="7">
        <f t="shared" si="25"/>
        <v>675.09999999999991</v>
      </c>
      <c r="O564" s="7">
        <f t="shared" si="26"/>
        <v>10324.9</v>
      </c>
    </row>
    <row r="565" spans="1:15" ht="24.75" customHeight="1" x14ac:dyDescent="0.25">
      <c r="A565" s="6">
        <v>557</v>
      </c>
      <c r="B565" t="s">
        <v>698</v>
      </c>
      <c r="C565" s="6" t="s">
        <v>649</v>
      </c>
      <c r="D565" s="6" t="s">
        <v>120</v>
      </c>
      <c r="E565" s="6" t="s">
        <v>36</v>
      </c>
      <c r="F565" s="6" t="s">
        <v>37</v>
      </c>
      <c r="G565" s="7">
        <v>11000</v>
      </c>
      <c r="H565" s="7">
        <v>0</v>
      </c>
      <c r="I565" s="7">
        <v>11000</v>
      </c>
      <c r="J565" s="7">
        <v>315.7</v>
      </c>
      <c r="K565" s="7">
        <v>0</v>
      </c>
      <c r="L565" s="7">
        <v>334.4</v>
      </c>
      <c r="M565" s="7">
        <v>25</v>
      </c>
      <c r="N565" s="7">
        <f t="shared" si="25"/>
        <v>675.09999999999991</v>
      </c>
      <c r="O565" s="7">
        <f t="shared" si="26"/>
        <v>10324.9</v>
      </c>
    </row>
    <row r="566" spans="1:15" ht="24.75" customHeight="1" x14ac:dyDescent="0.25">
      <c r="A566" s="6">
        <v>558</v>
      </c>
      <c r="B566" s="6" t="s">
        <v>699</v>
      </c>
      <c r="C566" s="6" t="s">
        <v>649</v>
      </c>
      <c r="D566" s="6" t="s">
        <v>47</v>
      </c>
      <c r="E566" s="6" t="s">
        <v>36</v>
      </c>
      <c r="F566" s="6" t="s">
        <v>37</v>
      </c>
      <c r="G566" s="7">
        <v>22000</v>
      </c>
      <c r="H566" s="7">
        <v>0</v>
      </c>
      <c r="I566" s="7">
        <v>22000</v>
      </c>
      <c r="J566" s="7">
        <v>631.4</v>
      </c>
      <c r="K566" s="7">
        <v>0</v>
      </c>
      <c r="L566" s="7">
        <f t="shared" si="27"/>
        <v>668.8</v>
      </c>
      <c r="M566" s="7">
        <v>25</v>
      </c>
      <c r="N566" s="7">
        <f t="shared" si="25"/>
        <v>1325.1999999999998</v>
      </c>
      <c r="O566" s="7">
        <f t="shared" si="26"/>
        <v>20674.8</v>
      </c>
    </row>
    <row r="567" spans="1:15" ht="24.75" customHeight="1" x14ac:dyDescent="0.25">
      <c r="A567" s="6">
        <v>559</v>
      </c>
      <c r="B567" s="6" t="s">
        <v>700</v>
      </c>
      <c r="C567" s="6" t="s">
        <v>649</v>
      </c>
      <c r="D567" s="6" t="s">
        <v>47</v>
      </c>
      <c r="E567" s="6" t="s">
        <v>36</v>
      </c>
      <c r="F567" s="6" t="s">
        <v>29</v>
      </c>
      <c r="G567" s="7">
        <v>15000</v>
      </c>
      <c r="H567" s="7">
        <v>0</v>
      </c>
      <c r="I567" s="7">
        <v>15000</v>
      </c>
      <c r="J567" s="7">
        <v>430.5</v>
      </c>
      <c r="K567" s="7">
        <v>0</v>
      </c>
      <c r="L567" s="7">
        <v>456</v>
      </c>
      <c r="M567" s="7">
        <v>25</v>
      </c>
      <c r="N567" s="7">
        <f t="shared" si="25"/>
        <v>911.5</v>
      </c>
      <c r="O567" s="7">
        <f t="shared" si="26"/>
        <v>14088.5</v>
      </c>
    </row>
    <row r="568" spans="1:15" ht="24.75" customHeight="1" x14ac:dyDescent="0.25">
      <c r="A568" s="6">
        <v>560</v>
      </c>
      <c r="B568" s="6" t="s">
        <v>701</v>
      </c>
      <c r="C568" s="6" t="s">
        <v>649</v>
      </c>
      <c r="D568" s="6" t="s">
        <v>47</v>
      </c>
      <c r="E568" s="6" t="s">
        <v>36</v>
      </c>
      <c r="F568" s="6" t="s">
        <v>29</v>
      </c>
      <c r="G568" s="7">
        <v>11000</v>
      </c>
      <c r="H568" s="7">
        <v>0</v>
      </c>
      <c r="I568" s="7">
        <v>11000</v>
      </c>
      <c r="J568" s="7">
        <v>315.7</v>
      </c>
      <c r="K568" s="7">
        <v>0</v>
      </c>
      <c r="L568" s="7">
        <v>334.4</v>
      </c>
      <c r="M568" s="7">
        <v>25</v>
      </c>
      <c r="N568" s="7">
        <f t="shared" si="25"/>
        <v>675.09999999999991</v>
      </c>
      <c r="O568" s="7">
        <f t="shared" si="26"/>
        <v>10324.9</v>
      </c>
    </row>
    <row r="569" spans="1:15" ht="24.75" customHeight="1" x14ac:dyDescent="0.25">
      <c r="A569" s="6">
        <v>561</v>
      </c>
      <c r="B569" s="6" t="s">
        <v>702</v>
      </c>
      <c r="C569" s="6" t="s">
        <v>649</v>
      </c>
      <c r="D569" s="6" t="s">
        <v>104</v>
      </c>
      <c r="E569" s="6" t="s">
        <v>36</v>
      </c>
      <c r="F569" s="6" t="s">
        <v>29</v>
      </c>
      <c r="G569" s="7">
        <v>15000</v>
      </c>
      <c r="H569" s="7">
        <v>0</v>
      </c>
      <c r="I569" s="7">
        <v>15000</v>
      </c>
      <c r="J569" s="7">
        <v>430.5</v>
      </c>
      <c r="K569" s="7">
        <v>0</v>
      </c>
      <c r="L569" s="7">
        <v>456</v>
      </c>
      <c r="M569" s="7">
        <v>25</v>
      </c>
      <c r="N569" s="7">
        <f t="shared" si="25"/>
        <v>911.5</v>
      </c>
      <c r="O569" s="7">
        <f t="shared" si="26"/>
        <v>14088.5</v>
      </c>
    </row>
    <row r="570" spans="1:15" ht="24.75" customHeight="1" x14ac:dyDescent="0.25">
      <c r="A570" s="6">
        <v>562</v>
      </c>
      <c r="B570" s="6" t="s">
        <v>703</v>
      </c>
      <c r="C570" s="6" t="s">
        <v>649</v>
      </c>
      <c r="D570" s="6" t="s">
        <v>67</v>
      </c>
      <c r="E570" s="6" t="s">
        <v>28</v>
      </c>
      <c r="F570" s="6" t="s">
        <v>37</v>
      </c>
      <c r="G570" s="7">
        <v>21000</v>
      </c>
      <c r="H570" s="7">
        <v>0</v>
      </c>
      <c r="I570" s="7">
        <v>21000</v>
      </c>
      <c r="J570" s="7">
        <v>602.70000000000005</v>
      </c>
      <c r="K570" s="7">
        <v>0</v>
      </c>
      <c r="L570" s="7">
        <f t="shared" si="27"/>
        <v>638.4</v>
      </c>
      <c r="M570" s="7">
        <v>1740.46</v>
      </c>
      <c r="N570" s="7">
        <f t="shared" si="25"/>
        <v>2981.56</v>
      </c>
      <c r="O570" s="7">
        <f t="shared" si="26"/>
        <v>18018.439999999999</v>
      </c>
    </row>
    <row r="571" spans="1:15" ht="24.75" customHeight="1" x14ac:dyDescent="0.25">
      <c r="A571" s="6">
        <v>563</v>
      </c>
      <c r="B571" s="6" t="s">
        <v>704</v>
      </c>
      <c r="C571" s="6" t="s">
        <v>649</v>
      </c>
      <c r="D571" s="6" t="s">
        <v>190</v>
      </c>
      <c r="E571" s="6" t="s">
        <v>28</v>
      </c>
      <c r="F571" s="6" t="s">
        <v>37</v>
      </c>
      <c r="G571" s="7">
        <v>45000</v>
      </c>
      <c r="H571" s="7">
        <v>0</v>
      </c>
      <c r="I571" s="7">
        <v>45000</v>
      </c>
      <c r="J571" s="7">
        <v>1291.5</v>
      </c>
      <c r="K571" s="7">
        <v>1148.33</v>
      </c>
      <c r="L571" s="7">
        <v>1368</v>
      </c>
      <c r="M571" s="7">
        <v>425</v>
      </c>
      <c r="N571" s="7">
        <v>4232.83</v>
      </c>
      <c r="O571" s="7">
        <v>40767.17</v>
      </c>
    </row>
    <row r="572" spans="1:15" ht="24.75" customHeight="1" x14ac:dyDescent="0.25">
      <c r="A572" s="6">
        <v>564</v>
      </c>
      <c r="B572" s="6" t="s">
        <v>705</v>
      </c>
      <c r="C572" s="6" t="s">
        <v>649</v>
      </c>
      <c r="D572" s="6" t="s">
        <v>190</v>
      </c>
      <c r="E572" s="6" t="s">
        <v>28</v>
      </c>
      <c r="F572" s="6" t="s">
        <v>37</v>
      </c>
      <c r="G572" s="7">
        <v>50000</v>
      </c>
      <c r="H572" s="7">
        <v>0</v>
      </c>
      <c r="I572" s="7">
        <v>50000</v>
      </c>
      <c r="J572" s="7">
        <v>1435</v>
      </c>
      <c r="K572" s="7">
        <v>1854</v>
      </c>
      <c r="L572" s="7">
        <v>1520</v>
      </c>
      <c r="M572" s="7">
        <v>25</v>
      </c>
      <c r="N572" s="7">
        <v>4834</v>
      </c>
      <c r="O572" s="7">
        <v>45166</v>
      </c>
    </row>
    <row r="573" spans="1:15" ht="24.75" customHeight="1" x14ac:dyDescent="0.25">
      <c r="A573" s="6">
        <v>565</v>
      </c>
      <c r="B573" s="6" t="s">
        <v>706</v>
      </c>
      <c r="C573" s="6" t="s">
        <v>649</v>
      </c>
      <c r="D573" s="6" t="s">
        <v>104</v>
      </c>
      <c r="E573" s="6" t="s">
        <v>36</v>
      </c>
      <c r="F573" s="6" t="s">
        <v>29</v>
      </c>
      <c r="G573" s="7">
        <v>15000</v>
      </c>
      <c r="H573" s="7">
        <v>0</v>
      </c>
      <c r="I573" s="7">
        <v>15000</v>
      </c>
      <c r="J573" s="7">
        <v>430.5</v>
      </c>
      <c r="K573" s="7">
        <v>0</v>
      </c>
      <c r="L573" s="7">
        <v>456</v>
      </c>
      <c r="M573" s="7">
        <v>25</v>
      </c>
      <c r="N573" s="7">
        <f t="shared" si="25"/>
        <v>911.5</v>
      </c>
      <c r="O573" s="7">
        <f t="shared" si="26"/>
        <v>14088.5</v>
      </c>
    </row>
    <row r="574" spans="1:15" ht="24.75" customHeight="1" x14ac:dyDescent="0.25">
      <c r="A574" s="6">
        <v>566</v>
      </c>
      <c r="B574" s="6" t="s">
        <v>707</v>
      </c>
      <c r="C574" s="6" t="s">
        <v>649</v>
      </c>
      <c r="D574" s="6" t="s">
        <v>104</v>
      </c>
      <c r="E574" s="6" t="s">
        <v>36</v>
      </c>
      <c r="F574" s="6" t="s">
        <v>29</v>
      </c>
      <c r="G574" s="7">
        <v>15000</v>
      </c>
      <c r="H574" s="7">
        <v>0</v>
      </c>
      <c r="I574" s="7">
        <v>15000</v>
      </c>
      <c r="J574" s="7">
        <v>430.5</v>
      </c>
      <c r="K574" s="7">
        <v>0</v>
      </c>
      <c r="L574" s="7">
        <v>456</v>
      </c>
      <c r="M574" s="7">
        <v>25</v>
      </c>
      <c r="N574" s="7">
        <f t="shared" si="25"/>
        <v>911.5</v>
      </c>
      <c r="O574" s="7">
        <f t="shared" si="26"/>
        <v>14088.5</v>
      </c>
    </row>
    <row r="575" spans="1:15" ht="24.75" customHeight="1" x14ac:dyDescent="0.25">
      <c r="A575" s="6">
        <v>567</v>
      </c>
      <c r="B575" s="6" t="s">
        <v>708</v>
      </c>
      <c r="C575" s="6" t="s">
        <v>649</v>
      </c>
      <c r="D575" s="6" t="s">
        <v>190</v>
      </c>
      <c r="E575" s="6" t="s">
        <v>28</v>
      </c>
      <c r="F575" s="6" t="s">
        <v>29</v>
      </c>
      <c r="G575" s="7">
        <v>50000</v>
      </c>
      <c r="H575" s="7">
        <v>0</v>
      </c>
      <c r="I575" s="7">
        <v>50000</v>
      </c>
      <c r="J575" s="7">
        <v>1435</v>
      </c>
      <c r="K575" s="7">
        <v>1596.68</v>
      </c>
      <c r="L575" s="7">
        <v>1520</v>
      </c>
      <c r="M575" s="7">
        <v>1740.46</v>
      </c>
      <c r="N575" s="7">
        <v>6292.14</v>
      </c>
      <c r="O575" s="7">
        <v>43707.86</v>
      </c>
    </row>
    <row r="576" spans="1:15" ht="24.75" customHeight="1" x14ac:dyDescent="0.25">
      <c r="A576" s="6">
        <v>568</v>
      </c>
      <c r="B576" s="6" t="s">
        <v>709</v>
      </c>
      <c r="C576" s="6" t="s">
        <v>649</v>
      </c>
      <c r="D576" s="6" t="s">
        <v>104</v>
      </c>
      <c r="E576" s="6" t="s">
        <v>36</v>
      </c>
      <c r="F576" s="6" t="s">
        <v>29</v>
      </c>
      <c r="G576" s="7">
        <v>11000</v>
      </c>
      <c r="H576" s="7">
        <v>0</v>
      </c>
      <c r="I576" s="7">
        <v>11000</v>
      </c>
      <c r="J576" s="7">
        <v>315.7</v>
      </c>
      <c r="K576" s="7">
        <v>0</v>
      </c>
      <c r="L576" s="7">
        <f t="shared" si="27"/>
        <v>334.4</v>
      </c>
      <c r="M576" s="7">
        <v>25</v>
      </c>
      <c r="N576" s="7">
        <f t="shared" si="25"/>
        <v>675.09999999999991</v>
      </c>
      <c r="O576" s="7">
        <f t="shared" si="26"/>
        <v>10324.9</v>
      </c>
    </row>
    <row r="577" spans="1:15" ht="24.75" customHeight="1" x14ac:dyDescent="0.25">
      <c r="A577" s="6">
        <v>569</v>
      </c>
      <c r="B577" s="6" t="s">
        <v>710</v>
      </c>
      <c r="C577" s="6" t="s">
        <v>649</v>
      </c>
      <c r="D577" s="6" t="s">
        <v>233</v>
      </c>
      <c r="E577" s="6" t="s">
        <v>28</v>
      </c>
      <c r="F577" s="6" t="s">
        <v>29</v>
      </c>
      <c r="G577" s="7">
        <v>50000</v>
      </c>
      <c r="H577" s="7">
        <v>0</v>
      </c>
      <c r="I577" s="7">
        <v>50000</v>
      </c>
      <c r="J577" s="7">
        <v>1435</v>
      </c>
      <c r="K577" s="7">
        <v>1854</v>
      </c>
      <c r="L577" s="7">
        <f t="shared" si="27"/>
        <v>1520</v>
      </c>
      <c r="M577" s="7">
        <v>425</v>
      </c>
      <c r="N577" s="7">
        <f t="shared" si="25"/>
        <v>5234</v>
      </c>
      <c r="O577" s="7">
        <f t="shared" si="26"/>
        <v>44766</v>
      </c>
    </row>
    <row r="578" spans="1:15" ht="24.75" customHeight="1" x14ac:dyDescent="0.25">
      <c r="A578" s="6">
        <v>570</v>
      </c>
      <c r="B578" s="6" t="s">
        <v>711</v>
      </c>
      <c r="C578" s="6" t="s">
        <v>649</v>
      </c>
      <c r="D578" s="6" t="s">
        <v>712</v>
      </c>
      <c r="E578" s="6" t="s">
        <v>36</v>
      </c>
      <c r="F578" s="6" t="s">
        <v>29</v>
      </c>
      <c r="G578" s="7">
        <v>15000</v>
      </c>
      <c r="H578" s="7">
        <v>0</v>
      </c>
      <c r="I578" s="7">
        <v>15000</v>
      </c>
      <c r="J578" s="7">
        <v>430.5</v>
      </c>
      <c r="K578" s="7">
        <v>0</v>
      </c>
      <c r="L578" s="7">
        <v>456</v>
      </c>
      <c r="M578" s="7">
        <v>25</v>
      </c>
      <c r="N578" s="7">
        <f t="shared" si="25"/>
        <v>911.5</v>
      </c>
      <c r="O578" s="7">
        <f t="shared" si="26"/>
        <v>14088.5</v>
      </c>
    </row>
    <row r="579" spans="1:15" ht="24.75" customHeight="1" x14ac:dyDescent="0.25">
      <c r="A579" s="6">
        <v>571</v>
      </c>
      <c r="B579" s="6" t="s">
        <v>713</v>
      </c>
      <c r="C579" s="6" t="s">
        <v>649</v>
      </c>
      <c r="D579" s="6" t="s">
        <v>190</v>
      </c>
      <c r="E579" s="6" t="s">
        <v>28</v>
      </c>
      <c r="F579" s="6" t="s">
        <v>29</v>
      </c>
      <c r="G579" s="7">
        <v>50000</v>
      </c>
      <c r="H579" s="7">
        <v>0</v>
      </c>
      <c r="I579" s="7">
        <v>50000</v>
      </c>
      <c r="J579" s="7">
        <f>+I579*2.87%</f>
        <v>1435</v>
      </c>
      <c r="K579" s="7">
        <v>1854</v>
      </c>
      <c r="L579" s="7">
        <f t="shared" si="27"/>
        <v>1520</v>
      </c>
      <c r="M579" s="7">
        <v>2435.8000000000002</v>
      </c>
      <c r="N579" s="7">
        <f t="shared" si="25"/>
        <v>7244.8</v>
      </c>
      <c r="O579" s="7">
        <f t="shared" si="26"/>
        <v>42755.199999999997</v>
      </c>
    </row>
    <row r="580" spans="1:15" ht="24.75" customHeight="1" x14ac:dyDescent="0.25">
      <c r="A580" s="6">
        <v>572</v>
      </c>
      <c r="B580" s="6" t="s">
        <v>714</v>
      </c>
      <c r="C580" s="6" t="s">
        <v>649</v>
      </c>
      <c r="D580" s="6" t="s">
        <v>190</v>
      </c>
      <c r="E580" s="6" t="s">
        <v>28</v>
      </c>
      <c r="F580" s="6" t="s">
        <v>29</v>
      </c>
      <c r="G580" s="7">
        <v>40000</v>
      </c>
      <c r="H580" s="7">
        <v>0</v>
      </c>
      <c r="I580" s="7">
        <v>40000</v>
      </c>
      <c r="J580" s="7">
        <v>1148</v>
      </c>
      <c r="K580" s="7">
        <v>442.65</v>
      </c>
      <c r="L580" s="7">
        <v>1216</v>
      </c>
      <c r="M580" s="7">
        <v>1105</v>
      </c>
      <c r="N580" s="7">
        <v>3911.65</v>
      </c>
      <c r="O580" s="7">
        <v>36088.35</v>
      </c>
    </row>
    <row r="581" spans="1:15" ht="24.75" customHeight="1" x14ac:dyDescent="0.25">
      <c r="A581" s="6">
        <v>573</v>
      </c>
      <c r="B581" s="6" t="s">
        <v>715</v>
      </c>
      <c r="C581" s="6" t="s">
        <v>649</v>
      </c>
      <c r="D581" s="6" t="s">
        <v>181</v>
      </c>
      <c r="E581" s="6" t="s">
        <v>36</v>
      </c>
      <c r="F581" s="6" t="s">
        <v>37</v>
      </c>
      <c r="G581" s="7">
        <v>11000</v>
      </c>
      <c r="H581" s="7">
        <v>0</v>
      </c>
      <c r="I581" s="7">
        <v>11000</v>
      </c>
      <c r="J581" s="7">
        <v>315.7</v>
      </c>
      <c r="K581" s="7">
        <v>0</v>
      </c>
      <c r="L581" s="7">
        <f t="shared" si="27"/>
        <v>334.4</v>
      </c>
      <c r="M581" s="7">
        <v>25</v>
      </c>
      <c r="N581" s="7">
        <f t="shared" si="25"/>
        <v>675.09999999999991</v>
      </c>
      <c r="O581" s="7">
        <f t="shared" si="26"/>
        <v>10324.9</v>
      </c>
    </row>
    <row r="582" spans="1:15" ht="24.75" customHeight="1" x14ac:dyDescent="0.25">
      <c r="A582" s="6">
        <v>574</v>
      </c>
      <c r="B582" s="6" t="s">
        <v>716</v>
      </c>
      <c r="C582" s="6" t="s">
        <v>649</v>
      </c>
      <c r="D582" s="6" t="s">
        <v>190</v>
      </c>
      <c r="E582" s="6" t="s">
        <v>28</v>
      </c>
      <c r="F582" s="6" t="s">
        <v>37</v>
      </c>
      <c r="G582" s="7">
        <v>50000</v>
      </c>
      <c r="H582" s="7">
        <v>0</v>
      </c>
      <c r="I582" s="7">
        <v>50000</v>
      </c>
      <c r="J582" s="7">
        <v>1435</v>
      </c>
      <c r="K582" s="7">
        <v>1854</v>
      </c>
      <c r="L582" s="7">
        <v>1520</v>
      </c>
      <c r="M582" s="7">
        <v>425</v>
      </c>
      <c r="N582" s="7">
        <v>5234</v>
      </c>
      <c r="O582" s="7">
        <v>44766</v>
      </c>
    </row>
    <row r="583" spans="1:15" ht="24.75" customHeight="1" x14ac:dyDescent="0.25">
      <c r="A583" s="6">
        <v>575</v>
      </c>
      <c r="B583" s="6" t="s">
        <v>717</v>
      </c>
      <c r="C583" s="6" t="s">
        <v>649</v>
      </c>
      <c r="D583" s="6" t="s">
        <v>104</v>
      </c>
      <c r="E583" s="6" t="s">
        <v>36</v>
      </c>
      <c r="F583" s="6" t="s">
        <v>29</v>
      </c>
      <c r="G583" s="7">
        <v>15000</v>
      </c>
      <c r="H583" s="7">
        <v>0</v>
      </c>
      <c r="I583" s="7">
        <v>15000</v>
      </c>
      <c r="J583" s="7">
        <v>430.5</v>
      </c>
      <c r="K583" s="7">
        <v>0</v>
      </c>
      <c r="L583" s="7">
        <v>456</v>
      </c>
      <c r="M583" s="7">
        <v>25</v>
      </c>
      <c r="N583" s="7">
        <f t="shared" si="25"/>
        <v>911.5</v>
      </c>
      <c r="O583" s="7">
        <f t="shared" si="26"/>
        <v>14088.5</v>
      </c>
    </row>
    <row r="584" spans="1:15" ht="24.75" customHeight="1" x14ac:dyDescent="0.25">
      <c r="A584" s="6">
        <v>576</v>
      </c>
      <c r="B584" s="6" t="s">
        <v>718</v>
      </c>
      <c r="C584" s="6" t="s">
        <v>649</v>
      </c>
      <c r="D584" s="6" t="s">
        <v>233</v>
      </c>
      <c r="E584" s="6" t="s">
        <v>28</v>
      </c>
      <c r="F584" s="6" t="s">
        <v>29</v>
      </c>
      <c r="G584" s="7">
        <v>50000</v>
      </c>
      <c r="H584" s="7">
        <v>0</v>
      </c>
      <c r="I584" s="7">
        <v>50000</v>
      </c>
      <c r="J584" s="7">
        <v>1435</v>
      </c>
      <c r="K584" s="7">
        <v>1854</v>
      </c>
      <c r="L584" s="7">
        <f t="shared" si="27"/>
        <v>1520</v>
      </c>
      <c r="M584" s="7">
        <v>12066.29</v>
      </c>
      <c r="N584" s="7">
        <f t="shared" si="25"/>
        <v>16875.29</v>
      </c>
      <c r="O584" s="7">
        <f t="shared" si="26"/>
        <v>33124.71</v>
      </c>
    </row>
    <row r="585" spans="1:15" ht="24.75" customHeight="1" x14ac:dyDescent="0.25">
      <c r="A585" s="6">
        <v>577</v>
      </c>
      <c r="B585" s="6" t="s">
        <v>719</v>
      </c>
      <c r="C585" s="6" t="s">
        <v>649</v>
      </c>
      <c r="D585" s="6" t="s">
        <v>297</v>
      </c>
      <c r="E585" s="6" t="s">
        <v>28</v>
      </c>
      <c r="F585" s="6" t="s">
        <v>37</v>
      </c>
      <c r="G585" s="7">
        <v>50000</v>
      </c>
      <c r="H585" s="7">
        <v>0</v>
      </c>
      <c r="I585" s="7">
        <v>50000</v>
      </c>
      <c r="J585" s="7">
        <v>1435</v>
      </c>
      <c r="K585" s="7">
        <v>1596.68</v>
      </c>
      <c r="L585" s="7">
        <v>1520</v>
      </c>
      <c r="M585" s="7">
        <v>2140.46</v>
      </c>
      <c r="N585" s="7">
        <v>6692.14</v>
      </c>
      <c r="O585" s="7">
        <v>43307.86</v>
      </c>
    </row>
    <row r="586" spans="1:15" ht="24.75" customHeight="1" x14ac:dyDescent="0.25">
      <c r="A586" s="6">
        <v>578</v>
      </c>
      <c r="B586" s="6" t="s">
        <v>720</v>
      </c>
      <c r="C586" s="6" t="s">
        <v>649</v>
      </c>
      <c r="D586" s="6" t="s">
        <v>104</v>
      </c>
      <c r="E586" s="6" t="s">
        <v>36</v>
      </c>
      <c r="F586" s="6" t="s">
        <v>29</v>
      </c>
      <c r="G586" s="7">
        <v>15000</v>
      </c>
      <c r="H586" s="7">
        <v>0</v>
      </c>
      <c r="I586" s="7">
        <v>15000</v>
      </c>
      <c r="J586" s="7">
        <v>430.5</v>
      </c>
      <c r="K586" s="7">
        <v>0</v>
      </c>
      <c r="L586" s="7">
        <v>456</v>
      </c>
      <c r="M586" s="7">
        <v>25</v>
      </c>
      <c r="N586" s="7">
        <f t="shared" si="25"/>
        <v>911.5</v>
      </c>
      <c r="O586" s="7">
        <f t="shared" si="26"/>
        <v>14088.5</v>
      </c>
    </row>
    <row r="587" spans="1:15" ht="24.75" customHeight="1" x14ac:dyDescent="0.25">
      <c r="A587" s="6">
        <v>579</v>
      </c>
      <c r="B587" s="6" t="s">
        <v>721</v>
      </c>
      <c r="C587" s="6" t="s">
        <v>649</v>
      </c>
      <c r="D587" s="6" t="s">
        <v>190</v>
      </c>
      <c r="E587" s="6" t="s">
        <v>28</v>
      </c>
      <c r="F587" s="6" t="s">
        <v>29</v>
      </c>
      <c r="G587" s="7">
        <v>50000</v>
      </c>
      <c r="H587" s="7">
        <v>0</v>
      </c>
      <c r="I587" s="7">
        <v>50000</v>
      </c>
      <c r="J587" s="7">
        <v>1435</v>
      </c>
      <c r="K587" s="7">
        <v>1854</v>
      </c>
      <c r="L587" s="7">
        <f t="shared" si="27"/>
        <v>1520</v>
      </c>
      <c r="M587" s="7">
        <v>425</v>
      </c>
      <c r="N587" s="7">
        <f t="shared" si="25"/>
        <v>5234</v>
      </c>
      <c r="O587" s="7">
        <f t="shared" si="26"/>
        <v>44766</v>
      </c>
    </row>
    <row r="588" spans="1:15" ht="24.75" customHeight="1" x14ac:dyDescent="0.25">
      <c r="A588" s="6">
        <v>580</v>
      </c>
      <c r="B588" s="1" t="s">
        <v>722</v>
      </c>
      <c r="C588" s="6" t="s">
        <v>723</v>
      </c>
      <c r="D588" s="6" t="s">
        <v>47</v>
      </c>
      <c r="E588" s="6" t="s">
        <v>36</v>
      </c>
      <c r="F588" s="6" t="s">
        <v>29</v>
      </c>
      <c r="G588" s="7">
        <v>11000</v>
      </c>
      <c r="H588" s="7">
        <v>0</v>
      </c>
      <c r="I588" s="7">
        <v>11000</v>
      </c>
      <c r="J588" s="7">
        <v>315.7</v>
      </c>
      <c r="K588" s="7">
        <v>0</v>
      </c>
      <c r="L588" s="7">
        <f t="shared" si="27"/>
        <v>334.4</v>
      </c>
      <c r="M588" s="7">
        <v>25</v>
      </c>
      <c r="N588" s="7">
        <f t="shared" si="25"/>
        <v>675.09999999999991</v>
      </c>
      <c r="O588" s="7">
        <f t="shared" si="26"/>
        <v>10324.9</v>
      </c>
    </row>
    <row r="589" spans="1:15" ht="24.75" customHeight="1" x14ac:dyDescent="0.25">
      <c r="A589" s="6">
        <v>581</v>
      </c>
      <c r="B589" s="1" t="s">
        <v>724</v>
      </c>
      <c r="C589" s="6" t="s">
        <v>723</v>
      </c>
      <c r="D589" s="6" t="s">
        <v>47</v>
      </c>
      <c r="E589" s="6" t="s">
        <v>36</v>
      </c>
      <c r="F589" s="6" t="s">
        <v>29</v>
      </c>
      <c r="G589" s="7">
        <v>15000</v>
      </c>
      <c r="H589" s="7">
        <v>0</v>
      </c>
      <c r="I589" s="7">
        <v>15000</v>
      </c>
      <c r="J589" s="7">
        <v>430.5</v>
      </c>
      <c r="K589" s="7">
        <v>0</v>
      </c>
      <c r="L589" s="7">
        <v>456</v>
      </c>
      <c r="M589" s="7">
        <v>25</v>
      </c>
      <c r="N589" s="7">
        <v>911.5</v>
      </c>
      <c r="O589" s="7">
        <v>14088.5</v>
      </c>
    </row>
    <row r="590" spans="1:15" ht="24.75" customHeight="1" x14ac:dyDescent="0.25">
      <c r="A590" s="6">
        <v>582</v>
      </c>
      <c r="B590" t="s">
        <v>725</v>
      </c>
      <c r="C590" s="6" t="s">
        <v>723</v>
      </c>
      <c r="D590" s="6" t="s">
        <v>47</v>
      </c>
      <c r="E590" s="6" t="s">
        <v>36</v>
      </c>
      <c r="F590" s="6" t="s">
        <v>29</v>
      </c>
      <c r="G590" s="7">
        <v>15000</v>
      </c>
      <c r="H590" s="7">
        <v>0</v>
      </c>
      <c r="I590" s="7">
        <v>15000</v>
      </c>
      <c r="J590" s="7">
        <v>430.5</v>
      </c>
      <c r="K590" s="7">
        <v>0</v>
      </c>
      <c r="L590" s="7">
        <v>456</v>
      </c>
      <c r="M590" s="7">
        <v>25</v>
      </c>
      <c r="N590" s="7">
        <f t="shared" ref="N590:N654" si="28">+J590+K590+L590+M590</f>
        <v>911.5</v>
      </c>
      <c r="O590" s="7">
        <f t="shared" ref="O590:O654" si="29">+G590-N590</f>
        <v>14088.5</v>
      </c>
    </row>
    <row r="591" spans="1:15" ht="24.75" customHeight="1" x14ac:dyDescent="0.25">
      <c r="A591" s="6">
        <v>583</v>
      </c>
      <c r="B591" t="s">
        <v>1406</v>
      </c>
      <c r="C591" s="6" t="s">
        <v>723</v>
      </c>
      <c r="D591" s="6" t="s">
        <v>47</v>
      </c>
      <c r="E591" s="6" t="s">
        <v>36</v>
      </c>
      <c r="F591" s="6" t="s">
        <v>29</v>
      </c>
      <c r="G591" s="7">
        <v>15000</v>
      </c>
      <c r="H591" s="7">
        <v>0</v>
      </c>
      <c r="I591" s="7">
        <v>15000</v>
      </c>
      <c r="J591" s="7">
        <v>430.5</v>
      </c>
      <c r="K591" s="7">
        <v>0</v>
      </c>
      <c r="L591" s="7">
        <v>456</v>
      </c>
      <c r="M591" s="7">
        <v>25</v>
      </c>
      <c r="N591" s="7">
        <f t="shared" si="28"/>
        <v>911.5</v>
      </c>
      <c r="O591" s="7">
        <f t="shared" si="29"/>
        <v>14088.5</v>
      </c>
    </row>
    <row r="592" spans="1:15" ht="24.75" customHeight="1" x14ac:dyDescent="0.25">
      <c r="A592" s="6">
        <v>584</v>
      </c>
      <c r="B592" t="s">
        <v>1407</v>
      </c>
      <c r="C592" s="6" t="s">
        <v>723</v>
      </c>
      <c r="D592" s="6" t="s">
        <v>47</v>
      </c>
      <c r="E592" s="6" t="s">
        <v>36</v>
      </c>
      <c r="F592" s="6" t="s">
        <v>29</v>
      </c>
      <c r="G592" s="7">
        <v>15000</v>
      </c>
      <c r="H592" s="7">
        <v>0</v>
      </c>
      <c r="I592" s="7">
        <v>15000</v>
      </c>
      <c r="J592" s="7">
        <v>430.5</v>
      </c>
      <c r="K592" s="7">
        <v>0</v>
      </c>
      <c r="L592" s="7">
        <v>456</v>
      </c>
      <c r="M592" s="7">
        <v>25</v>
      </c>
      <c r="N592" s="7">
        <f t="shared" si="28"/>
        <v>911.5</v>
      </c>
      <c r="O592" s="7">
        <f t="shared" si="29"/>
        <v>14088.5</v>
      </c>
    </row>
    <row r="593" spans="1:15" ht="24.75" customHeight="1" x14ac:dyDescent="0.25">
      <c r="A593" s="6">
        <v>585</v>
      </c>
      <c r="B593" t="s">
        <v>726</v>
      </c>
      <c r="C593" s="6" t="s">
        <v>723</v>
      </c>
      <c r="D593" t="s">
        <v>137</v>
      </c>
      <c r="E593" s="6" t="s">
        <v>36</v>
      </c>
      <c r="F593" s="6" t="s">
        <v>29</v>
      </c>
      <c r="G593" s="7">
        <v>20000</v>
      </c>
      <c r="H593" s="7">
        <v>0</v>
      </c>
      <c r="I593" s="7">
        <v>20000</v>
      </c>
      <c r="J593" s="7">
        <v>574</v>
      </c>
      <c r="K593" s="7">
        <v>0</v>
      </c>
      <c r="L593" s="7">
        <v>608</v>
      </c>
      <c r="M593" s="7">
        <v>25</v>
      </c>
      <c r="N593" s="7">
        <f t="shared" si="28"/>
        <v>1207</v>
      </c>
      <c r="O593" s="7">
        <f t="shared" si="29"/>
        <v>18793</v>
      </c>
    </row>
    <row r="594" spans="1:15" ht="24.75" customHeight="1" x14ac:dyDescent="0.25">
      <c r="A594" s="6">
        <v>586</v>
      </c>
      <c r="B594" t="s">
        <v>727</v>
      </c>
      <c r="C594" s="6" t="s">
        <v>723</v>
      </c>
      <c r="D594" s="6" t="s">
        <v>41</v>
      </c>
      <c r="E594" s="6" t="s">
        <v>28</v>
      </c>
      <c r="F594" s="6" t="s">
        <v>37</v>
      </c>
      <c r="G594" s="7">
        <v>21000</v>
      </c>
      <c r="H594" s="7">
        <v>0</v>
      </c>
      <c r="I594" s="7">
        <v>21000</v>
      </c>
      <c r="J594" s="7">
        <v>602.70000000000005</v>
      </c>
      <c r="K594" s="7">
        <v>0</v>
      </c>
      <c r="L594" s="7">
        <f t="shared" si="27"/>
        <v>638.4</v>
      </c>
      <c r="M594" s="7">
        <v>25</v>
      </c>
      <c r="N594" s="7">
        <f t="shared" si="28"/>
        <v>1266.0999999999999</v>
      </c>
      <c r="O594" s="7">
        <f t="shared" si="29"/>
        <v>19733.900000000001</v>
      </c>
    </row>
    <row r="595" spans="1:15" ht="24.75" customHeight="1" x14ac:dyDescent="0.25">
      <c r="A595" s="6">
        <v>587</v>
      </c>
      <c r="B595" s="6" t="s">
        <v>728</v>
      </c>
      <c r="C595" s="6" t="s">
        <v>729</v>
      </c>
      <c r="D595" s="6" t="s">
        <v>67</v>
      </c>
      <c r="E595" s="6" t="s">
        <v>28</v>
      </c>
      <c r="F595" s="6" t="s">
        <v>37</v>
      </c>
      <c r="G595" s="7">
        <v>22050</v>
      </c>
      <c r="H595" s="7">
        <v>0</v>
      </c>
      <c r="I595" s="7">
        <v>22050</v>
      </c>
      <c r="J595" s="7">
        <v>632.84</v>
      </c>
      <c r="K595" s="7">
        <v>0</v>
      </c>
      <c r="L595" s="7">
        <f t="shared" si="27"/>
        <v>670.32</v>
      </c>
      <c r="M595" s="7">
        <v>2141.34</v>
      </c>
      <c r="N595" s="7">
        <f t="shared" si="28"/>
        <v>3444.5</v>
      </c>
      <c r="O595" s="7">
        <f t="shared" si="29"/>
        <v>18605.5</v>
      </c>
    </row>
    <row r="596" spans="1:15" ht="24.75" customHeight="1" x14ac:dyDescent="0.25">
      <c r="A596" s="6">
        <v>588</v>
      </c>
      <c r="B596" s="6" t="s">
        <v>730</v>
      </c>
      <c r="C596" s="6" t="s">
        <v>729</v>
      </c>
      <c r="D596" s="6" t="s">
        <v>190</v>
      </c>
      <c r="E596" s="6" t="s">
        <v>55</v>
      </c>
      <c r="F596" s="6" t="s">
        <v>29</v>
      </c>
      <c r="G596" s="7">
        <v>50000</v>
      </c>
      <c r="H596" s="7">
        <v>0</v>
      </c>
      <c r="I596" s="7">
        <v>50000</v>
      </c>
      <c r="J596" s="7">
        <v>1435</v>
      </c>
      <c r="K596" s="7">
        <v>824.72</v>
      </c>
      <c r="L596" s="7">
        <f t="shared" si="27"/>
        <v>1520</v>
      </c>
      <c r="M596" s="7">
        <v>7786.84</v>
      </c>
      <c r="N596" s="7">
        <f t="shared" si="28"/>
        <v>11566.560000000001</v>
      </c>
      <c r="O596" s="7">
        <f t="shared" si="29"/>
        <v>38433.440000000002</v>
      </c>
    </row>
    <row r="597" spans="1:15" ht="24.75" customHeight="1" x14ac:dyDescent="0.25">
      <c r="A597" s="6">
        <v>589</v>
      </c>
      <c r="B597" s="6" t="s">
        <v>731</v>
      </c>
      <c r="C597" s="6" t="s">
        <v>729</v>
      </c>
      <c r="D597" s="6" t="s">
        <v>204</v>
      </c>
      <c r="E597" s="6" t="s">
        <v>28</v>
      </c>
      <c r="F597" s="6" t="s">
        <v>29</v>
      </c>
      <c r="G597" s="7">
        <v>50000</v>
      </c>
      <c r="H597" s="7">
        <v>0</v>
      </c>
      <c r="I597" s="7">
        <v>50000</v>
      </c>
      <c r="J597" s="7">
        <v>1435</v>
      </c>
      <c r="K597" s="7">
        <v>1854</v>
      </c>
      <c r="L597" s="7">
        <f t="shared" si="27"/>
        <v>1520</v>
      </c>
      <c r="M597" s="7">
        <v>1325</v>
      </c>
      <c r="N597" s="7">
        <f t="shared" si="28"/>
        <v>6134</v>
      </c>
      <c r="O597" s="7">
        <f t="shared" si="29"/>
        <v>43866</v>
      </c>
    </row>
    <row r="598" spans="1:15" ht="24.75" customHeight="1" x14ac:dyDescent="0.25">
      <c r="A598" s="6">
        <v>590</v>
      </c>
      <c r="B598" s="6" t="s">
        <v>732</v>
      </c>
      <c r="C598" s="6" t="s">
        <v>729</v>
      </c>
      <c r="D598" s="6" t="s">
        <v>190</v>
      </c>
      <c r="E598" s="6" t="s">
        <v>55</v>
      </c>
      <c r="F598" s="6" t="s">
        <v>29</v>
      </c>
      <c r="G598" s="7">
        <v>50000</v>
      </c>
      <c r="H598" s="7">
        <v>0</v>
      </c>
      <c r="I598" s="7">
        <v>50000</v>
      </c>
      <c r="J598" s="7">
        <v>1435</v>
      </c>
      <c r="K598" s="7">
        <v>1854</v>
      </c>
      <c r="L598" s="7">
        <f t="shared" si="27"/>
        <v>1520</v>
      </c>
      <c r="M598" s="7">
        <v>2350</v>
      </c>
      <c r="N598" s="7">
        <f t="shared" si="28"/>
        <v>7159</v>
      </c>
      <c r="O598" s="7">
        <f t="shared" si="29"/>
        <v>42841</v>
      </c>
    </row>
    <row r="599" spans="1:15" ht="24.75" customHeight="1" x14ac:dyDescent="0.25">
      <c r="A599" s="6">
        <v>591</v>
      </c>
      <c r="B599" s="6" t="s">
        <v>733</v>
      </c>
      <c r="C599" s="6" t="s">
        <v>729</v>
      </c>
      <c r="D599" s="6" t="s">
        <v>47</v>
      </c>
      <c r="E599" s="6" t="s">
        <v>36</v>
      </c>
      <c r="F599" s="6" t="s">
        <v>29</v>
      </c>
      <c r="G599" s="7">
        <v>10000</v>
      </c>
      <c r="H599" s="7">
        <v>0</v>
      </c>
      <c r="I599" s="7">
        <v>10000</v>
      </c>
      <c r="J599" s="7">
        <v>287</v>
      </c>
      <c r="K599" s="7">
        <v>0</v>
      </c>
      <c r="L599" s="7">
        <f t="shared" ref="L599:L659" si="30">+I599*3.04%</f>
        <v>304</v>
      </c>
      <c r="M599" s="7">
        <v>25</v>
      </c>
      <c r="N599" s="7">
        <f t="shared" si="28"/>
        <v>616</v>
      </c>
      <c r="O599" s="7">
        <f t="shared" si="29"/>
        <v>9384</v>
      </c>
    </row>
    <row r="600" spans="1:15" ht="24.75" customHeight="1" x14ac:dyDescent="0.25">
      <c r="A600" s="6">
        <v>592</v>
      </c>
      <c r="B600" s="6" t="s">
        <v>734</v>
      </c>
      <c r="C600" s="6" t="s">
        <v>729</v>
      </c>
      <c r="D600" s="6" t="s">
        <v>47</v>
      </c>
      <c r="E600" s="6" t="s">
        <v>36</v>
      </c>
      <c r="F600" s="6" t="s">
        <v>29</v>
      </c>
      <c r="G600" s="7">
        <v>11000</v>
      </c>
      <c r="H600" s="7">
        <v>0</v>
      </c>
      <c r="I600" s="7">
        <v>11000</v>
      </c>
      <c r="J600" s="7">
        <v>315.7</v>
      </c>
      <c r="K600" s="7">
        <v>0</v>
      </c>
      <c r="L600" s="7">
        <f t="shared" si="30"/>
        <v>334.4</v>
      </c>
      <c r="M600" s="7">
        <v>25</v>
      </c>
      <c r="N600" s="7">
        <f t="shared" si="28"/>
        <v>675.09999999999991</v>
      </c>
      <c r="O600" s="7">
        <f t="shared" si="29"/>
        <v>10324.9</v>
      </c>
    </row>
    <row r="601" spans="1:15" ht="24.75" customHeight="1" x14ac:dyDescent="0.25">
      <c r="A601" s="6">
        <v>593</v>
      </c>
      <c r="B601" s="1" t="s">
        <v>735</v>
      </c>
      <c r="C601" s="6" t="s">
        <v>729</v>
      </c>
      <c r="D601" s="6" t="s">
        <v>47</v>
      </c>
      <c r="E601" s="6" t="s">
        <v>36</v>
      </c>
      <c r="F601" s="6" t="s">
        <v>29</v>
      </c>
      <c r="G601" s="7">
        <v>10000</v>
      </c>
      <c r="H601" s="7">
        <v>0</v>
      </c>
      <c r="I601" s="7">
        <v>10000</v>
      </c>
      <c r="J601" s="7">
        <v>287</v>
      </c>
      <c r="K601" s="7">
        <v>0</v>
      </c>
      <c r="L601" s="7">
        <f t="shared" si="30"/>
        <v>304</v>
      </c>
      <c r="M601" s="7">
        <v>25</v>
      </c>
      <c r="N601" s="7">
        <f t="shared" si="28"/>
        <v>616</v>
      </c>
      <c r="O601" s="7">
        <f t="shared" si="29"/>
        <v>9384</v>
      </c>
    </row>
    <row r="602" spans="1:15" ht="24.75" customHeight="1" x14ac:dyDescent="0.25">
      <c r="A602" s="6">
        <v>594</v>
      </c>
      <c r="B602" s="1" t="s">
        <v>736</v>
      </c>
      <c r="C602" s="6" t="s">
        <v>729</v>
      </c>
      <c r="D602" s="6" t="s">
        <v>47</v>
      </c>
      <c r="E602" s="6" t="s">
        <v>36</v>
      </c>
      <c r="F602" s="6" t="s">
        <v>29</v>
      </c>
      <c r="G602" s="7">
        <v>10000</v>
      </c>
      <c r="H602" s="7">
        <v>0</v>
      </c>
      <c r="I602" s="7">
        <v>10000</v>
      </c>
      <c r="J602" s="7">
        <v>287</v>
      </c>
      <c r="K602" s="7">
        <v>0</v>
      </c>
      <c r="L602" s="7">
        <f t="shared" si="30"/>
        <v>304</v>
      </c>
      <c r="M602" s="7">
        <v>25</v>
      </c>
      <c r="N602" s="7">
        <f t="shared" si="28"/>
        <v>616</v>
      </c>
      <c r="O602" s="7">
        <f t="shared" si="29"/>
        <v>9384</v>
      </c>
    </row>
    <row r="603" spans="1:15" ht="24.75" customHeight="1" x14ac:dyDescent="0.25">
      <c r="A603" s="6">
        <v>595</v>
      </c>
      <c r="B603" s="1" t="s">
        <v>737</v>
      </c>
      <c r="C603" s="6" t="s">
        <v>729</v>
      </c>
      <c r="D603" s="6" t="s">
        <v>47</v>
      </c>
      <c r="E603" s="6" t="s">
        <v>36</v>
      </c>
      <c r="F603" s="6" t="s">
        <v>29</v>
      </c>
      <c r="G603" s="7">
        <v>11000</v>
      </c>
      <c r="H603" s="7">
        <v>0</v>
      </c>
      <c r="I603" s="7">
        <v>11000</v>
      </c>
      <c r="J603" s="7">
        <v>315.7</v>
      </c>
      <c r="K603" s="7">
        <v>0</v>
      </c>
      <c r="L603" s="7">
        <f t="shared" si="30"/>
        <v>334.4</v>
      </c>
      <c r="M603" s="7">
        <v>25</v>
      </c>
      <c r="N603" s="7">
        <f t="shared" si="28"/>
        <v>675.09999999999991</v>
      </c>
      <c r="O603" s="7">
        <f t="shared" si="29"/>
        <v>10324.9</v>
      </c>
    </row>
    <row r="604" spans="1:15" ht="24.75" customHeight="1" x14ac:dyDescent="0.25">
      <c r="A604" s="6">
        <v>596</v>
      </c>
      <c r="B604" t="s">
        <v>738</v>
      </c>
      <c r="C604" t="s">
        <v>729</v>
      </c>
      <c r="D604" t="s">
        <v>47</v>
      </c>
      <c r="E604" s="6" t="s">
        <v>36</v>
      </c>
      <c r="F604" s="6" t="s">
        <v>29</v>
      </c>
      <c r="G604" s="7">
        <v>11000</v>
      </c>
      <c r="H604" s="7">
        <v>0</v>
      </c>
      <c r="I604" s="7">
        <v>11000</v>
      </c>
      <c r="J604" s="7">
        <v>315.7</v>
      </c>
      <c r="K604" s="7">
        <v>0</v>
      </c>
      <c r="L604" s="7">
        <f t="shared" si="30"/>
        <v>334.4</v>
      </c>
      <c r="M604" s="7">
        <v>25</v>
      </c>
      <c r="N604" s="7">
        <f t="shared" si="28"/>
        <v>675.09999999999991</v>
      </c>
      <c r="O604" s="7">
        <f t="shared" si="29"/>
        <v>10324.9</v>
      </c>
    </row>
    <row r="605" spans="1:15" ht="24.75" customHeight="1" x14ac:dyDescent="0.25">
      <c r="A605" s="6">
        <v>597</v>
      </c>
      <c r="B605" t="s">
        <v>739</v>
      </c>
      <c r="C605" t="s">
        <v>729</v>
      </c>
      <c r="D605" t="s">
        <v>47</v>
      </c>
      <c r="E605" s="6" t="s">
        <v>36</v>
      </c>
      <c r="F605" s="6" t="s">
        <v>29</v>
      </c>
      <c r="G605" s="7">
        <v>11000</v>
      </c>
      <c r="H605" s="7">
        <v>0</v>
      </c>
      <c r="I605" s="7">
        <v>11000</v>
      </c>
      <c r="J605" s="7">
        <v>315.7</v>
      </c>
      <c r="K605" s="7">
        <v>0</v>
      </c>
      <c r="L605" s="7">
        <v>334.4</v>
      </c>
      <c r="M605" s="7">
        <v>25</v>
      </c>
      <c r="N605" s="7">
        <f t="shared" si="28"/>
        <v>675.09999999999991</v>
      </c>
      <c r="O605" s="7">
        <f t="shared" si="29"/>
        <v>10324.9</v>
      </c>
    </row>
    <row r="606" spans="1:15" ht="24.75" customHeight="1" x14ac:dyDescent="0.25">
      <c r="A606" s="6">
        <v>598</v>
      </c>
      <c r="B606" t="s">
        <v>740</v>
      </c>
      <c r="C606" t="s">
        <v>729</v>
      </c>
      <c r="D606" t="s">
        <v>47</v>
      </c>
      <c r="E606" s="6" t="s">
        <v>36</v>
      </c>
      <c r="F606" s="6" t="s">
        <v>29</v>
      </c>
      <c r="G606" s="7">
        <v>20000</v>
      </c>
      <c r="H606" s="7">
        <v>0</v>
      </c>
      <c r="I606" s="7">
        <v>20000</v>
      </c>
      <c r="J606" s="7">
        <v>574</v>
      </c>
      <c r="K606" s="7">
        <v>0</v>
      </c>
      <c r="L606" s="7">
        <f t="shared" si="30"/>
        <v>608</v>
      </c>
      <c r="M606" s="7">
        <v>2841.19</v>
      </c>
      <c r="N606" s="7">
        <f t="shared" si="28"/>
        <v>4023.19</v>
      </c>
      <c r="O606" s="7">
        <f t="shared" si="29"/>
        <v>15976.81</v>
      </c>
    </row>
    <row r="607" spans="1:15" ht="24.75" customHeight="1" x14ac:dyDescent="0.25">
      <c r="A607" s="6">
        <v>599</v>
      </c>
      <c r="B607" t="s">
        <v>741</v>
      </c>
      <c r="C607" t="s">
        <v>729</v>
      </c>
      <c r="D607" t="s">
        <v>47</v>
      </c>
      <c r="E607" s="6" t="s">
        <v>36</v>
      </c>
      <c r="F607" s="6" t="s">
        <v>29</v>
      </c>
      <c r="G607" s="7">
        <v>10000</v>
      </c>
      <c r="H607" s="7">
        <v>0</v>
      </c>
      <c r="I607" s="7">
        <v>10000</v>
      </c>
      <c r="J607" s="7">
        <v>287</v>
      </c>
      <c r="K607" s="7">
        <v>0</v>
      </c>
      <c r="L607" s="7">
        <f t="shared" si="30"/>
        <v>304</v>
      </c>
      <c r="M607" s="7">
        <v>25</v>
      </c>
      <c r="N607" s="7">
        <f t="shared" si="28"/>
        <v>616</v>
      </c>
      <c r="O607" s="7">
        <f t="shared" si="29"/>
        <v>9384</v>
      </c>
    </row>
    <row r="608" spans="1:15" ht="24.75" customHeight="1" x14ac:dyDescent="0.25">
      <c r="A608" s="6">
        <v>600</v>
      </c>
      <c r="B608" t="s">
        <v>742</v>
      </c>
      <c r="C608" t="s">
        <v>729</v>
      </c>
      <c r="D608" t="s">
        <v>47</v>
      </c>
      <c r="E608" s="6" t="s">
        <v>36</v>
      </c>
      <c r="F608" s="6" t="s">
        <v>29</v>
      </c>
      <c r="G608" s="7">
        <v>11000</v>
      </c>
      <c r="H608" s="7">
        <v>0</v>
      </c>
      <c r="I608" s="7">
        <v>11000</v>
      </c>
      <c r="J608" s="7">
        <v>315.7</v>
      </c>
      <c r="K608" s="7">
        <v>0</v>
      </c>
      <c r="L608" s="7">
        <f t="shared" si="30"/>
        <v>334.4</v>
      </c>
      <c r="M608" s="7">
        <v>25</v>
      </c>
      <c r="N608" s="7">
        <f t="shared" si="28"/>
        <v>675.09999999999991</v>
      </c>
      <c r="O608" s="7">
        <f t="shared" si="29"/>
        <v>10324.9</v>
      </c>
    </row>
    <row r="609" spans="1:15" ht="24.75" customHeight="1" x14ac:dyDescent="0.25">
      <c r="A609" s="6">
        <v>601</v>
      </c>
      <c r="B609" t="s">
        <v>743</v>
      </c>
      <c r="C609" t="s">
        <v>729</v>
      </c>
      <c r="D609" t="s">
        <v>47</v>
      </c>
      <c r="E609" s="6" t="s">
        <v>36</v>
      </c>
      <c r="F609" s="6" t="s">
        <v>37</v>
      </c>
      <c r="G609" s="7">
        <v>11000</v>
      </c>
      <c r="H609" s="7">
        <v>0</v>
      </c>
      <c r="I609" s="7">
        <v>11000</v>
      </c>
      <c r="J609" s="7">
        <v>315.7</v>
      </c>
      <c r="K609" s="7">
        <v>0</v>
      </c>
      <c r="L609" s="7">
        <v>334.4</v>
      </c>
      <c r="M609" s="7">
        <v>1740.46</v>
      </c>
      <c r="N609" s="7">
        <v>2390.56</v>
      </c>
      <c r="O609" s="7">
        <v>8609.44</v>
      </c>
    </row>
    <row r="610" spans="1:15" ht="24.75" customHeight="1" x14ac:dyDescent="0.25">
      <c r="A610" s="6">
        <v>602</v>
      </c>
      <c r="B610" s="6" t="s">
        <v>744</v>
      </c>
      <c r="C610" s="6" t="s">
        <v>729</v>
      </c>
      <c r="D610" s="6" t="s">
        <v>104</v>
      </c>
      <c r="E610" s="6" t="s">
        <v>36</v>
      </c>
      <c r="F610" s="6" t="s">
        <v>29</v>
      </c>
      <c r="G610" s="7">
        <v>11000</v>
      </c>
      <c r="H610" s="7">
        <v>0</v>
      </c>
      <c r="I610" s="7">
        <v>11000</v>
      </c>
      <c r="J610" s="7">
        <v>315.7</v>
      </c>
      <c r="K610" s="7">
        <v>0</v>
      </c>
      <c r="L610" s="7">
        <f t="shared" si="30"/>
        <v>334.4</v>
      </c>
      <c r="M610" s="7">
        <v>25</v>
      </c>
      <c r="N610" s="7">
        <f t="shared" si="28"/>
        <v>675.09999999999991</v>
      </c>
      <c r="O610" s="7">
        <f t="shared" si="29"/>
        <v>10324.9</v>
      </c>
    </row>
    <row r="611" spans="1:15" ht="24.75" customHeight="1" x14ac:dyDescent="0.25">
      <c r="A611" s="6">
        <v>603</v>
      </c>
      <c r="B611" s="6" t="s">
        <v>745</v>
      </c>
      <c r="C611" s="6" t="s">
        <v>729</v>
      </c>
      <c r="D611" s="6" t="s">
        <v>190</v>
      </c>
      <c r="E611" s="6" t="s">
        <v>28</v>
      </c>
      <c r="F611" s="6" t="s">
        <v>37</v>
      </c>
      <c r="G611" s="7">
        <v>40000</v>
      </c>
      <c r="H611" s="7">
        <v>0</v>
      </c>
      <c r="I611" s="7">
        <v>40000</v>
      </c>
      <c r="J611" s="7">
        <v>1148</v>
      </c>
      <c r="K611" s="7">
        <v>442.65</v>
      </c>
      <c r="L611" s="7">
        <v>1216</v>
      </c>
      <c r="M611" s="7">
        <v>9021.14</v>
      </c>
      <c r="N611" s="7">
        <v>11827.79</v>
      </c>
      <c r="O611" s="7">
        <v>28172.21</v>
      </c>
    </row>
    <row r="612" spans="1:15" ht="24.75" customHeight="1" x14ac:dyDescent="0.25">
      <c r="A612" s="6">
        <v>604</v>
      </c>
      <c r="B612" s="6" t="s">
        <v>746</v>
      </c>
      <c r="C612" s="6" t="s">
        <v>729</v>
      </c>
      <c r="D612" s="6" t="s">
        <v>104</v>
      </c>
      <c r="E612" s="6" t="s">
        <v>36</v>
      </c>
      <c r="F612" s="6" t="s">
        <v>29</v>
      </c>
      <c r="G612" s="7">
        <v>11000</v>
      </c>
      <c r="H612" s="7">
        <v>0</v>
      </c>
      <c r="I612" s="7">
        <v>11000</v>
      </c>
      <c r="J612" s="7">
        <v>315.7</v>
      </c>
      <c r="K612" s="7">
        <v>0</v>
      </c>
      <c r="L612" s="7">
        <f t="shared" si="30"/>
        <v>334.4</v>
      </c>
      <c r="M612" s="7">
        <v>25</v>
      </c>
      <c r="N612" s="7">
        <f t="shared" si="28"/>
        <v>675.09999999999991</v>
      </c>
      <c r="O612" s="7">
        <f t="shared" si="29"/>
        <v>10324.9</v>
      </c>
    </row>
    <row r="613" spans="1:15" ht="24.75" customHeight="1" x14ac:dyDescent="0.25">
      <c r="A613" s="6">
        <v>605</v>
      </c>
      <c r="B613" s="6" t="s">
        <v>747</v>
      </c>
      <c r="C613" s="6" t="s">
        <v>729</v>
      </c>
      <c r="D613" s="6" t="s">
        <v>104</v>
      </c>
      <c r="E613" s="6" t="s">
        <v>36</v>
      </c>
      <c r="F613" s="6" t="s">
        <v>29</v>
      </c>
      <c r="G613" s="7">
        <v>11000</v>
      </c>
      <c r="H613" s="7">
        <v>0</v>
      </c>
      <c r="I613" s="7">
        <v>11000</v>
      </c>
      <c r="J613" s="7">
        <v>315.7</v>
      </c>
      <c r="K613" s="7">
        <v>0</v>
      </c>
      <c r="L613" s="7">
        <f t="shared" si="30"/>
        <v>334.4</v>
      </c>
      <c r="M613" s="7">
        <v>1163.03</v>
      </c>
      <c r="N613" s="7">
        <f t="shared" si="28"/>
        <v>1813.1299999999999</v>
      </c>
      <c r="O613" s="7">
        <f t="shared" si="29"/>
        <v>9186.8700000000008</v>
      </c>
    </row>
    <row r="614" spans="1:15" ht="24.75" customHeight="1" x14ac:dyDescent="0.25">
      <c r="A614" s="6">
        <v>606</v>
      </c>
      <c r="B614" s="6" t="s">
        <v>748</v>
      </c>
      <c r="C614" s="6" t="s">
        <v>729</v>
      </c>
      <c r="D614" s="6" t="s">
        <v>712</v>
      </c>
      <c r="E614" s="6" t="s">
        <v>36</v>
      </c>
      <c r="F614" s="6" t="s">
        <v>29</v>
      </c>
      <c r="G614" s="7">
        <v>11000</v>
      </c>
      <c r="H614" s="7">
        <v>0</v>
      </c>
      <c r="I614" s="7">
        <v>11000</v>
      </c>
      <c r="J614" s="7">
        <v>315.7</v>
      </c>
      <c r="K614" s="7">
        <v>0</v>
      </c>
      <c r="L614" s="7">
        <f t="shared" si="30"/>
        <v>334.4</v>
      </c>
      <c r="M614" s="7">
        <v>25</v>
      </c>
      <c r="N614" s="7">
        <f t="shared" si="28"/>
        <v>675.09999999999991</v>
      </c>
      <c r="O614" s="7">
        <f t="shared" si="29"/>
        <v>10324.9</v>
      </c>
    </row>
    <row r="615" spans="1:15" ht="24.75" customHeight="1" x14ac:dyDescent="0.25">
      <c r="A615" s="6">
        <v>607</v>
      </c>
      <c r="B615" s="6" t="s">
        <v>749</v>
      </c>
      <c r="C615" s="6" t="s">
        <v>729</v>
      </c>
      <c r="D615" s="6" t="s">
        <v>104</v>
      </c>
      <c r="E615" s="6" t="s">
        <v>36</v>
      </c>
      <c r="F615" s="6" t="s">
        <v>29</v>
      </c>
      <c r="G615" s="7">
        <v>11000</v>
      </c>
      <c r="H615" s="7">
        <v>0</v>
      </c>
      <c r="I615" s="7">
        <v>11000</v>
      </c>
      <c r="J615" s="7">
        <v>315.7</v>
      </c>
      <c r="K615" s="7">
        <v>0</v>
      </c>
      <c r="L615" s="7">
        <f t="shared" si="30"/>
        <v>334.4</v>
      </c>
      <c r="M615" s="7">
        <v>25</v>
      </c>
      <c r="N615" s="7">
        <f t="shared" si="28"/>
        <v>675.09999999999991</v>
      </c>
      <c r="O615" s="7">
        <f t="shared" si="29"/>
        <v>10324.9</v>
      </c>
    </row>
    <row r="616" spans="1:15" ht="24.75" customHeight="1" x14ac:dyDescent="0.25">
      <c r="A616" s="6">
        <v>608</v>
      </c>
      <c r="B616" s="6" t="s">
        <v>750</v>
      </c>
      <c r="C616" s="6" t="s">
        <v>729</v>
      </c>
      <c r="D616" s="6" t="s">
        <v>47</v>
      </c>
      <c r="E616" s="6" t="s">
        <v>36</v>
      </c>
      <c r="F616" s="6" t="s">
        <v>29</v>
      </c>
      <c r="G616" s="7">
        <v>11000</v>
      </c>
      <c r="H616" s="7">
        <v>0</v>
      </c>
      <c r="I616" s="7">
        <v>11000</v>
      </c>
      <c r="J616" s="7">
        <v>315.7</v>
      </c>
      <c r="K616" s="7">
        <v>0</v>
      </c>
      <c r="L616" s="7">
        <f t="shared" si="30"/>
        <v>334.4</v>
      </c>
      <c r="M616" s="7">
        <v>2489.6</v>
      </c>
      <c r="N616" s="7">
        <f t="shared" si="28"/>
        <v>3139.7</v>
      </c>
      <c r="O616" s="7">
        <f t="shared" si="29"/>
        <v>7860.3</v>
      </c>
    </row>
    <row r="617" spans="1:15" ht="24.75" customHeight="1" x14ac:dyDescent="0.25">
      <c r="A617" s="6">
        <v>609</v>
      </c>
      <c r="B617" s="6" t="s">
        <v>751</v>
      </c>
      <c r="C617" s="6" t="s">
        <v>729</v>
      </c>
      <c r="D617" s="6" t="s">
        <v>104</v>
      </c>
      <c r="E617" s="6" t="s">
        <v>36</v>
      </c>
      <c r="F617" s="6" t="s">
        <v>29</v>
      </c>
      <c r="G617" s="7">
        <v>11000</v>
      </c>
      <c r="H617" s="7">
        <v>0</v>
      </c>
      <c r="I617" s="7">
        <v>11000</v>
      </c>
      <c r="J617" s="7">
        <v>315.7</v>
      </c>
      <c r="K617" s="7">
        <v>0</v>
      </c>
      <c r="L617" s="7">
        <f t="shared" si="30"/>
        <v>334.4</v>
      </c>
      <c r="M617" s="7">
        <v>725</v>
      </c>
      <c r="N617" s="7">
        <f t="shared" si="28"/>
        <v>1375.1</v>
      </c>
      <c r="O617" s="7">
        <f t="shared" si="29"/>
        <v>9624.9</v>
      </c>
    </row>
    <row r="618" spans="1:15" ht="24.75" customHeight="1" x14ac:dyDescent="0.25">
      <c r="A618" s="6">
        <v>610</v>
      </c>
      <c r="B618" s="6" t="s">
        <v>752</v>
      </c>
      <c r="C618" s="6" t="s">
        <v>729</v>
      </c>
      <c r="D618" s="6" t="s">
        <v>233</v>
      </c>
      <c r="E618" s="6" t="s">
        <v>55</v>
      </c>
      <c r="F618" s="6" t="s">
        <v>37</v>
      </c>
      <c r="G618" s="7">
        <v>50000</v>
      </c>
      <c r="H618" s="7">
        <v>0</v>
      </c>
      <c r="I618" s="7">
        <v>50000</v>
      </c>
      <c r="J618" s="7">
        <v>1435</v>
      </c>
      <c r="K618" s="7">
        <v>1854</v>
      </c>
      <c r="L618" s="7">
        <f t="shared" si="30"/>
        <v>1520</v>
      </c>
      <c r="M618" s="7">
        <v>425</v>
      </c>
      <c r="N618" s="7">
        <f t="shared" si="28"/>
        <v>5234</v>
      </c>
      <c r="O618" s="7">
        <f t="shared" si="29"/>
        <v>44766</v>
      </c>
    </row>
    <row r="619" spans="1:15" ht="24.75" customHeight="1" x14ac:dyDescent="0.25">
      <c r="A619" s="6">
        <v>611</v>
      </c>
      <c r="B619" s="6" t="s">
        <v>753</v>
      </c>
      <c r="C619" s="6" t="s">
        <v>729</v>
      </c>
      <c r="D619" s="6" t="s">
        <v>190</v>
      </c>
      <c r="E619" s="6" t="s">
        <v>28</v>
      </c>
      <c r="F619" s="6" t="s">
        <v>29</v>
      </c>
      <c r="G619" s="7">
        <v>50000</v>
      </c>
      <c r="H619" s="7">
        <v>0</v>
      </c>
      <c r="I619" s="7">
        <v>50000</v>
      </c>
      <c r="J619" s="7">
        <v>1435</v>
      </c>
      <c r="K619" s="7">
        <v>1596.68</v>
      </c>
      <c r="L619" s="7">
        <f t="shared" si="30"/>
        <v>1520</v>
      </c>
      <c r="M619" s="7">
        <v>4875.46</v>
      </c>
      <c r="N619" s="7">
        <f t="shared" si="28"/>
        <v>9427.14</v>
      </c>
      <c r="O619" s="7">
        <f t="shared" si="29"/>
        <v>40572.86</v>
      </c>
    </row>
    <row r="620" spans="1:15" ht="24.75" customHeight="1" x14ac:dyDescent="0.25">
      <c r="A620" s="6">
        <v>612</v>
      </c>
      <c r="B620" s="6" t="s">
        <v>754</v>
      </c>
      <c r="C620" s="6" t="s">
        <v>729</v>
      </c>
      <c r="D620" s="6" t="s">
        <v>120</v>
      </c>
      <c r="E620" s="6" t="s">
        <v>36</v>
      </c>
      <c r="F620" s="6" t="s">
        <v>37</v>
      </c>
      <c r="G620" s="7">
        <v>11000</v>
      </c>
      <c r="H620" s="7">
        <v>0</v>
      </c>
      <c r="I620" s="7">
        <v>11000</v>
      </c>
      <c r="J620" s="7">
        <v>315.7</v>
      </c>
      <c r="K620" s="7">
        <v>0</v>
      </c>
      <c r="L620" s="7">
        <f t="shared" si="30"/>
        <v>334.4</v>
      </c>
      <c r="M620" s="7">
        <v>1606.51</v>
      </c>
      <c r="N620" s="7">
        <f t="shared" si="28"/>
        <v>2256.6099999999997</v>
      </c>
      <c r="O620" s="7">
        <f t="shared" si="29"/>
        <v>8743.39</v>
      </c>
    </row>
    <row r="621" spans="1:15" ht="24.75" customHeight="1" x14ac:dyDescent="0.25">
      <c r="A621" s="6">
        <v>613</v>
      </c>
      <c r="B621" s="6" t="s">
        <v>755</v>
      </c>
      <c r="C621" s="6" t="s">
        <v>729</v>
      </c>
      <c r="D621" s="6" t="s">
        <v>181</v>
      </c>
      <c r="E621" s="6" t="s">
        <v>36</v>
      </c>
      <c r="F621" s="6" t="s">
        <v>37</v>
      </c>
      <c r="G621" s="7">
        <v>11000</v>
      </c>
      <c r="H621" s="7">
        <v>0</v>
      </c>
      <c r="I621" s="7">
        <v>11000</v>
      </c>
      <c r="J621" s="7">
        <v>315.7</v>
      </c>
      <c r="K621" s="7">
        <v>0</v>
      </c>
      <c r="L621" s="7">
        <f t="shared" si="30"/>
        <v>334.4</v>
      </c>
      <c r="M621" s="7">
        <v>25</v>
      </c>
      <c r="N621" s="7">
        <f t="shared" si="28"/>
        <v>675.09999999999991</v>
      </c>
      <c r="O621" s="7">
        <f t="shared" si="29"/>
        <v>10324.9</v>
      </c>
    </row>
    <row r="622" spans="1:15" ht="24.75" customHeight="1" x14ac:dyDescent="0.25">
      <c r="A622" s="6">
        <v>614</v>
      </c>
      <c r="B622" s="6" t="s">
        <v>756</v>
      </c>
      <c r="C622" s="6" t="s">
        <v>729</v>
      </c>
      <c r="D622" s="6" t="s">
        <v>104</v>
      </c>
      <c r="E622" s="6" t="s">
        <v>36</v>
      </c>
      <c r="F622" s="6" t="s">
        <v>29</v>
      </c>
      <c r="G622" s="7">
        <v>11000</v>
      </c>
      <c r="H622" s="7">
        <v>0</v>
      </c>
      <c r="I622" s="7">
        <v>11000</v>
      </c>
      <c r="J622" s="7">
        <v>315.7</v>
      </c>
      <c r="K622" s="7">
        <v>0</v>
      </c>
      <c r="L622" s="7">
        <f t="shared" si="30"/>
        <v>334.4</v>
      </c>
      <c r="M622" s="7">
        <v>725</v>
      </c>
      <c r="N622" s="7">
        <f t="shared" si="28"/>
        <v>1375.1</v>
      </c>
      <c r="O622" s="7">
        <f t="shared" si="29"/>
        <v>9624.9</v>
      </c>
    </row>
    <row r="623" spans="1:15" ht="24.75" customHeight="1" x14ac:dyDescent="0.25">
      <c r="A623" s="6">
        <v>615</v>
      </c>
      <c r="B623" s="6" t="s">
        <v>757</v>
      </c>
      <c r="C623" s="6" t="s">
        <v>729</v>
      </c>
      <c r="D623" s="6" t="s">
        <v>104</v>
      </c>
      <c r="E623" s="6" t="s">
        <v>36</v>
      </c>
      <c r="F623" s="6" t="s">
        <v>29</v>
      </c>
      <c r="G623" s="7">
        <v>11000</v>
      </c>
      <c r="H623" s="7">
        <v>0</v>
      </c>
      <c r="I623" s="7">
        <v>11000</v>
      </c>
      <c r="J623" s="7">
        <v>315.7</v>
      </c>
      <c r="K623" s="7">
        <v>0</v>
      </c>
      <c r="L623" s="7">
        <f t="shared" si="30"/>
        <v>334.4</v>
      </c>
      <c r="M623" s="7">
        <v>25</v>
      </c>
      <c r="N623" s="7">
        <f t="shared" si="28"/>
        <v>675.09999999999991</v>
      </c>
      <c r="O623" s="7">
        <f t="shared" si="29"/>
        <v>10324.9</v>
      </c>
    </row>
    <row r="624" spans="1:15" ht="24.75" customHeight="1" x14ac:dyDescent="0.25">
      <c r="A624" s="6">
        <v>616</v>
      </c>
      <c r="B624" s="6" t="s">
        <v>758</v>
      </c>
      <c r="C624" s="6" t="s">
        <v>729</v>
      </c>
      <c r="D624" s="6" t="s">
        <v>104</v>
      </c>
      <c r="E624" s="6" t="s">
        <v>36</v>
      </c>
      <c r="F624" s="6" t="s">
        <v>37</v>
      </c>
      <c r="G624" s="7">
        <v>11000</v>
      </c>
      <c r="H624" s="7">
        <v>0</v>
      </c>
      <c r="I624" s="7">
        <v>11000</v>
      </c>
      <c r="J624" s="7">
        <v>315.7</v>
      </c>
      <c r="K624" s="7">
        <v>0</v>
      </c>
      <c r="L624" s="7">
        <f t="shared" si="30"/>
        <v>334.4</v>
      </c>
      <c r="M624" s="7">
        <v>25</v>
      </c>
      <c r="N624" s="7">
        <f t="shared" si="28"/>
        <v>675.09999999999991</v>
      </c>
      <c r="O624" s="7">
        <f t="shared" si="29"/>
        <v>10324.9</v>
      </c>
    </row>
    <row r="625" spans="1:15" ht="24.75" customHeight="1" x14ac:dyDescent="0.25">
      <c r="A625" s="6">
        <v>617</v>
      </c>
      <c r="B625" s="6" t="s">
        <v>759</v>
      </c>
      <c r="C625" s="6" t="s">
        <v>729</v>
      </c>
      <c r="D625" s="6" t="s">
        <v>127</v>
      </c>
      <c r="E625" s="6" t="s">
        <v>36</v>
      </c>
      <c r="F625" s="6" t="s">
        <v>37</v>
      </c>
      <c r="G625" s="7">
        <v>11000</v>
      </c>
      <c r="H625" s="7">
        <v>0</v>
      </c>
      <c r="I625" s="7">
        <v>11000</v>
      </c>
      <c r="J625" s="7">
        <v>315.7</v>
      </c>
      <c r="K625" s="7">
        <v>0</v>
      </c>
      <c r="L625" s="7">
        <f t="shared" si="30"/>
        <v>334.4</v>
      </c>
      <c r="M625" s="7">
        <v>25</v>
      </c>
      <c r="N625" s="7">
        <f t="shared" si="28"/>
        <v>675.09999999999991</v>
      </c>
      <c r="O625" s="7">
        <f t="shared" si="29"/>
        <v>10324.9</v>
      </c>
    </row>
    <row r="626" spans="1:15" ht="24.75" customHeight="1" x14ac:dyDescent="0.25">
      <c r="A626" s="6">
        <v>618</v>
      </c>
      <c r="B626" s="6" t="s">
        <v>760</v>
      </c>
      <c r="C626" s="6" t="s">
        <v>729</v>
      </c>
      <c r="D626" s="6" t="s">
        <v>761</v>
      </c>
      <c r="E626" s="6" t="s">
        <v>36</v>
      </c>
      <c r="F626" s="6" t="s">
        <v>29</v>
      </c>
      <c r="G626" s="7">
        <v>15000</v>
      </c>
      <c r="H626" s="7">
        <v>0</v>
      </c>
      <c r="I626" s="7">
        <v>15000</v>
      </c>
      <c r="J626" s="7">
        <v>430.5</v>
      </c>
      <c r="K626" s="7">
        <v>0</v>
      </c>
      <c r="L626" s="7">
        <f t="shared" si="30"/>
        <v>456</v>
      </c>
      <c r="M626" s="7">
        <v>1025</v>
      </c>
      <c r="N626" s="7">
        <f t="shared" si="28"/>
        <v>1911.5</v>
      </c>
      <c r="O626" s="7">
        <f t="shared" si="29"/>
        <v>13088.5</v>
      </c>
    </row>
    <row r="627" spans="1:15" ht="24.75" customHeight="1" x14ac:dyDescent="0.25">
      <c r="A627" s="6">
        <v>619</v>
      </c>
      <c r="B627" s="6" t="s">
        <v>762</v>
      </c>
      <c r="C627" s="6" t="s">
        <v>729</v>
      </c>
      <c r="D627" s="6" t="s">
        <v>47</v>
      </c>
      <c r="E627" s="6" t="s">
        <v>36</v>
      </c>
      <c r="F627" s="6" t="s">
        <v>29</v>
      </c>
      <c r="G627" s="7">
        <v>11000</v>
      </c>
      <c r="H627" s="7">
        <v>0</v>
      </c>
      <c r="I627" s="7">
        <f>+G627+H627</f>
        <v>11000</v>
      </c>
      <c r="J627" s="7">
        <v>315.7</v>
      </c>
      <c r="K627" s="7">
        <v>0</v>
      </c>
      <c r="L627" s="7">
        <f t="shared" si="30"/>
        <v>334.4</v>
      </c>
      <c r="M627" s="7">
        <v>25</v>
      </c>
      <c r="N627" s="7">
        <f t="shared" si="28"/>
        <v>675.09999999999991</v>
      </c>
      <c r="O627" s="7">
        <f t="shared" si="29"/>
        <v>10324.9</v>
      </c>
    </row>
    <row r="628" spans="1:15" ht="24.75" customHeight="1" x14ac:dyDescent="0.25">
      <c r="A628" s="6">
        <v>620</v>
      </c>
      <c r="B628" s="6" t="s">
        <v>763</v>
      </c>
      <c r="C628" s="6" t="s">
        <v>729</v>
      </c>
      <c r="D628" s="6" t="s">
        <v>104</v>
      </c>
      <c r="E628" s="6" t="s">
        <v>36</v>
      </c>
      <c r="F628" s="6" t="s">
        <v>29</v>
      </c>
      <c r="G628" s="7">
        <v>11000</v>
      </c>
      <c r="H628" s="7">
        <v>0</v>
      </c>
      <c r="I628" s="7">
        <v>11000</v>
      </c>
      <c r="J628" s="7">
        <v>315.7</v>
      </c>
      <c r="K628" s="7">
        <v>0</v>
      </c>
      <c r="L628" s="7">
        <f t="shared" si="30"/>
        <v>334.4</v>
      </c>
      <c r="M628" s="7">
        <v>25</v>
      </c>
      <c r="N628" s="7">
        <f t="shared" si="28"/>
        <v>675.09999999999991</v>
      </c>
      <c r="O628" s="7">
        <f t="shared" si="29"/>
        <v>10324.9</v>
      </c>
    </row>
    <row r="629" spans="1:15" ht="24.75" customHeight="1" x14ac:dyDescent="0.25">
      <c r="A629" s="6">
        <v>621</v>
      </c>
      <c r="B629" s="6" t="s">
        <v>764</v>
      </c>
      <c r="C629" s="6" t="s">
        <v>729</v>
      </c>
      <c r="D629" s="6" t="s">
        <v>41</v>
      </c>
      <c r="E629" s="6" t="s">
        <v>28</v>
      </c>
      <c r="F629" s="6" t="s">
        <v>29</v>
      </c>
      <c r="G629" s="7">
        <v>25000</v>
      </c>
      <c r="H629" s="7">
        <v>0</v>
      </c>
      <c r="I629" s="7">
        <v>25000</v>
      </c>
      <c r="J629" s="7">
        <v>717.5</v>
      </c>
      <c r="K629" s="7">
        <v>0</v>
      </c>
      <c r="L629" s="7">
        <f t="shared" si="30"/>
        <v>760</v>
      </c>
      <c r="M629" s="7">
        <v>25</v>
      </c>
      <c r="N629" s="7">
        <f t="shared" si="28"/>
        <v>1502.5</v>
      </c>
      <c r="O629" s="7">
        <f t="shared" si="29"/>
        <v>23497.5</v>
      </c>
    </row>
    <row r="630" spans="1:15" ht="24.75" customHeight="1" x14ac:dyDescent="0.25">
      <c r="A630" s="6">
        <v>622</v>
      </c>
      <c r="B630" s="6" t="s">
        <v>765</v>
      </c>
      <c r="C630" s="6" t="s">
        <v>729</v>
      </c>
      <c r="D630" s="6" t="s">
        <v>104</v>
      </c>
      <c r="E630" s="6" t="s">
        <v>36</v>
      </c>
      <c r="F630" s="6" t="s">
        <v>29</v>
      </c>
      <c r="G630" s="7">
        <v>11000</v>
      </c>
      <c r="H630" s="7">
        <v>0</v>
      </c>
      <c r="I630" s="7">
        <v>11000</v>
      </c>
      <c r="J630" s="7">
        <v>315.7</v>
      </c>
      <c r="K630" s="7">
        <v>0</v>
      </c>
      <c r="L630" s="7">
        <f t="shared" si="30"/>
        <v>334.4</v>
      </c>
      <c r="M630" s="7">
        <v>25</v>
      </c>
      <c r="N630" s="7">
        <f t="shared" si="28"/>
        <v>675.09999999999991</v>
      </c>
      <c r="O630" s="7">
        <f t="shared" si="29"/>
        <v>10324.9</v>
      </c>
    </row>
    <row r="631" spans="1:15" ht="24.75" customHeight="1" x14ac:dyDescent="0.25">
      <c r="A631" s="6">
        <v>623</v>
      </c>
      <c r="B631" s="6" t="s">
        <v>766</v>
      </c>
      <c r="C631" s="6" t="s">
        <v>729</v>
      </c>
      <c r="D631" s="6" t="s">
        <v>120</v>
      </c>
      <c r="E631" s="6" t="s">
        <v>36</v>
      </c>
      <c r="F631" s="6" t="s">
        <v>37</v>
      </c>
      <c r="G631" s="7">
        <v>11000</v>
      </c>
      <c r="H631" s="7">
        <v>0</v>
      </c>
      <c r="I631" s="7">
        <v>11000</v>
      </c>
      <c r="J631" s="7">
        <v>315.7</v>
      </c>
      <c r="K631" s="7">
        <v>0</v>
      </c>
      <c r="L631" s="7">
        <f t="shared" si="30"/>
        <v>334.4</v>
      </c>
      <c r="M631" s="7">
        <v>8129.21</v>
      </c>
      <c r="N631" s="7">
        <f t="shared" si="28"/>
        <v>8779.31</v>
      </c>
      <c r="O631" s="7">
        <f t="shared" si="29"/>
        <v>2220.6900000000005</v>
      </c>
    </row>
    <row r="632" spans="1:15" ht="24.75" customHeight="1" x14ac:dyDescent="0.25">
      <c r="A632" s="6">
        <v>624</v>
      </c>
      <c r="B632" s="6" t="s">
        <v>767</v>
      </c>
      <c r="C632" s="6" t="s">
        <v>729</v>
      </c>
      <c r="D632" s="6" t="s">
        <v>190</v>
      </c>
      <c r="E632" s="6" t="s">
        <v>55</v>
      </c>
      <c r="F632" s="6" t="s">
        <v>29</v>
      </c>
      <c r="G632" s="7">
        <v>50000</v>
      </c>
      <c r="H632" s="7">
        <v>0</v>
      </c>
      <c r="I632" s="7">
        <v>50000</v>
      </c>
      <c r="J632" s="7">
        <v>1435</v>
      </c>
      <c r="K632" s="7">
        <v>1339.36</v>
      </c>
      <c r="L632" s="7">
        <f t="shared" si="30"/>
        <v>1520</v>
      </c>
      <c r="M632" s="7">
        <v>5866.72</v>
      </c>
      <c r="N632" s="7">
        <f t="shared" si="28"/>
        <v>10161.08</v>
      </c>
      <c r="O632" s="7">
        <f t="shared" si="29"/>
        <v>39838.92</v>
      </c>
    </row>
    <row r="633" spans="1:15" ht="24.75" customHeight="1" x14ac:dyDescent="0.25">
      <c r="A633" s="6">
        <v>625</v>
      </c>
      <c r="B633" s="6" t="s">
        <v>768</v>
      </c>
      <c r="C633" s="6" t="s">
        <v>729</v>
      </c>
      <c r="D633" s="6" t="s">
        <v>104</v>
      </c>
      <c r="E633" s="6" t="s">
        <v>36</v>
      </c>
      <c r="F633" s="6" t="s">
        <v>29</v>
      </c>
      <c r="G633" s="7">
        <v>30000</v>
      </c>
      <c r="H633" s="7">
        <v>0</v>
      </c>
      <c r="I633" s="7">
        <v>30000</v>
      </c>
      <c r="J633" s="7">
        <v>861</v>
      </c>
      <c r="K633" s="7">
        <v>0</v>
      </c>
      <c r="L633" s="7">
        <f t="shared" si="30"/>
        <v>912</v>
      </c>
      <c r="M633" s="7">
        <v>25</v>
      </c>
      <c r="N633" s="7">
        <f t="shared" si="28"/>
        <v>1798</v>
      </c>
      <c r="O633" s="7">
        <f t="shared" si="29"/>
        <v>28202</v>
      </c>
    </row>
    <row r="634" spans="1:15" ht="24.75" customHeight="1" x14ac:dyDescent="0.25">
      <c r="A634" s="6">
        <v>626</v>
      </c>
      <c r="B634" s="6" t="s">
        <v>769</v>
      </c>
      <c r="C634" s="6" t="s">
        <v>729</v>
      </c>
      <c r="D634" s="6" t="s">
        <v>190</v>
      </c>
      <c r="E634" s="6" t="s">
        <v>28</v>
      </c>
      <c r="F634" s="6" t="s">
        <v>37</v>
      </c>
      <c r="G634" s="7">
        <v>40000</v>
      </c>
      <c r="H634" s="7">
        <v>0</v>
      </c>
      <c r="I634" s="7">
        <v>40000</v>
      </c>
      <c r="J634" s="7">
        <v>1148</v>
      </c>
      <c r="K634" s="7">
        <v>185.33</v>
      </c>
      <c r="L634" s="7">
        <v>1216</v>
      </c>
      <c r="M634" s="7">
        <v>5315.46</v>
      </c>
      <c r="N634" s="7">
        <v>7864.79</v>
      </c>
      <c r="O634" s="7">
        <v>32135.21</v>
      </c>
    </row>
    <row r="635" spans="1:15" ht="24.75" customHeight="1" x14ac:dyDescent="0.25">
      <c r="A635" s="6">
        <v>627</v>
      </c>
      <c r="B635" s="6" t="s">
        <v>770</v>
      </c>
      <c r="C635" s="6" t="s">
        <v>729</v>
      </c>
      <c r="D635" s="6" t="s">
        <v>190</v>
      </c>
      <c r="E635" s="6" t="s">
        <v>55</v>
      </c>
      <c r="F635" s="6" t="s">
        <v>29</v>
      </c>
      <c r="G635" s="7">
        <v>50000</v>
      </c>
      <c r="H635" s="7">
        <v>0</v>
      </c>
      <c r="I635" s="7">
        <v>50000</v>
      </c>
      <c r="J635" s="7">
        <v>1435</v>
      </c>
      <c r="K635" s="7">
        <v>1596.68</v>
      </c>
      <c r="L635" s="7">
        <f t="shared" si="30"/>
        <v>1520</v>
      </c>
      <c r="M635" s="7">
        <v>2140.46</v>
      </c>
      <c r="N635" s="7">
        <f t="shared" si="28"/>
        <v>6692.14</v>
      </c>
      <c r="O635" s="7">
        <f t="shared" si="29"/>
        <v>43307.86</v>
      </c>
    </row>
    <row r="636" spans="1:15" ht="24.75" customHeight="1" x14ac:dyDescent="0.25">
      <c r="A636" s="6">
        <v>628</v>
      </c>
      <c r="B636" s="6" t="s">
        <v>771</v>
      </c>
      <c r="C636" s="6" t="s">
        <v>729</v>
      </c>
      <c r="D636" s="6" t="s">
        <v>104</v>
      </c>
      <c r="E636" s="6" t="s">
        <v>36</v>
      </c>
      <c r="F636" s="6" t="s">
        <v>29</v>
      </c>
      <c r="G636" s="7">
        <v>11000</v>
      </c>
      <c r="H636" s="7">
        <v>0</v>
      </c>
      <c r="I636" s="7">
        <v>11000</v>
      </c>
      <c r="J636" s="7">
        <v>315.7</v>
      </c>
      <c r="K636" s="7">
        <v>0</v>
      </c>
      <c r="L636" s="7">
        <f t="shared" si="30"/>
        <v>334.4</v>
      </c>
      <c r="M636" s="7">
        <v>25</v>
      </c>
      <c r="N636" s="7">
        <f t="shared" si="28"/>
        <v>675.09999999999991</v>
      </c>
      <c r="O636" s="7">
        <f t="shared" si="29"/>
        <v>10324.9</v>
      </c>
    </row>
    <row r="637" spans="1:15" ht="24.75" customHeight="1" x14ac:dyDescent="0.25">
      <c r="A637" s="6">
        <v>629</v>
      </c>
      <c r="B637" s="6" t="s">
        <v>772</v>
      </c>
      <c r="C637" s="6" t="s">
        <v>729</v>
      </c>
      <c r="D637" s="6" t="s">
        <v>233</v>
      </c>
      <c r="E637" s="6" t="s">
        <v>28</v>
      </c>
      <c r="F637" s="6" t="s">
        <v>29</v>
      </c>
      <c r="G637" s="7">
        <v>50000</v>
      </c>
      <c r="H637" s="7">
        <v>0</v>
      </c>
      <c r="I637" s="7">
        <v>50000</v>
      </c>
      <c r="J637" s="7">
        <v>1435</v>
      </c>
      <c r="K637" s="7">
        <v>1854</v>
      </c>
      <c r="L637" s="7">
        <f t="shared" si="30"/>
        <v>1520</v>
      </c>
      <c r="M637" s="7">
        <v>8087.08</v>
      </c>
      <c r="N637" s="7">
        <f t="shared" si="28"/>
        <v>12896.08</v>
      </c>
      <c r="O637" s="7">
        <f t="shared" si="29"/>
        <v>37103.919999999998</v>
      </c>
    </row>
    <row r="638" spans="1:15" ht="24.75" customHeight="1" x14ac:dyDescent="0.25">
      <c r="A638" s="6">
        <v>630</v>
      </c>
      <c r="B638" s="6" t="s">
        <v>773</v>
      </c>
      <c r="C638" s="6" t="s">
        <v>729</v>
      </c>
      <c r="D638" s="6" t="s">
        <v>181</v>
      </c>
      <c r="E638" s="6" t="s">
        <v>36</v>
      </c>
      <c r="F638" s="6" t="s">
        <v>29</v>
      </c>
      <c r="G638" s="7">
        <v>11000</v>
      </c>
      <c r="H638" s="7">
        <v>0</v>
      </c>
      <c r="I638" s="7">
        <v>11000</v>
      </c>
      <c r="J638" s="7">
        <v>315.7</v>
      </c>
      <c r="K638" s="7">
        <v>0</v>
      </c>
      <c r="L638" s="7">
        <f t="shared" si="30"/>
        <v>334.4</v>
      </c>
      <c r="M638" s="7">
        <v>25</v>
      </c>
      <c r="N638" s="7">
        <f t="shared" si="28"/>
        <v>675.09999999999991</v>
      </c>
      <c r="O638" s="7">
        <f t="shared" si="29"/>
        <v>10324.9</v>
      </c>
    </row>
    <row r="639" spans="1:15" ht="24.75" customHeight="1" x14ac:dyDescent="0.25">
      <c r="A639" s="6">
        <v>631</v>
      </c>
      <c r="B639" s="6" t="s">
        <v>774</v>
      </c>
      <c r="C639" s="6" t="s">
        <v>729</v>
      </c>
      <c r="D639" s="6" t="s">
        <v>190</v>
      </c>
      <c r="E639" s="6" t="s">
        <v>28</v>
      </c>
      <c r="F639" s="6" t="s">
        <v>37</v>
      </c>
      <c r="G639" s="7">
        <v>50000</v>
      </c>
      <c r="H639" s="7">
        <v>0</v>
      </c>
      <c r="I639" s="7">
        <v>50000</v>
      </c>
      <c r="J639" s="7">
        <v>1435</v>
      </c>
      <c r="K639" s="7">
        <v>1854</v>
      </c>
      <c r="L639" s="7">
        <f t="shared" si="30"/>
        <v>1520</v>
      </c>
      <c r="M639" s="7">
        <v>1785</v>
      </c>
      <c r="N639" s="7">
        <f t="shared" si="28"/>
        <v>6594</v>
      </c>
      <c r="O639" s="7">
        <f t="shared" si="29"/>
        <v>43406</v>
      </c>
    </row>
    <row r="640" spans="1:15" ht="24.75" customHeight="1" x14ac:dyDescent="0.25">
      <c r="A640" s="6">
        <v>632</v>
      </c>
      <c r="B640" s="6" t="s">
        <v>775</v>
      </c>
      <c r="C640" s="6" t="s">
        <v>729</v>
      </c>
      <c r="D640" s="6" t="s">
        <v>41</v>
      </c>
      <c r="E640" s="6" t="s">
        <v>36</v>
      </c>
      <c r="F640" s="6" t="s">
        <v>29</v>
      </c>
      <c r="G640" s="7">
        <v>21000</v>
      </c>
      <c r="H640" s="7">
        <v>0</v>
      </c>
      <c r="I640" s="7">
        <v>21000</v>
      </c>
      <c r="J640" s="7">
        <f>+G640*2.87%</f>
        <v>602.70000000000005</v>
      </c>
      <c r="K640" s="7">
        <v>0</v>
      </c>
      <c r="L640" s="7">
        <f t="shared" si="30"/>
        <v>638.4</v>
      </c>
      <c r="M640" s="7">
        <v>25</v>
      </c>
      <c r="N640" s="7">
        <f t="shared" si="28"/>
        <v>1266.0999999999999</v>
      </c>
      <c r="O640" s="7">
        <f t="shared" si="29"/>
        <v>19733.900000000001</v>
      </c>
    </row>
    <row r="641" spans="1:15" ht="24.75" customHeight="1" x14ac:dyDescent="0.25">
      <c r="A641" s="6">
        <v>633</v>
      </c>
      <c r="B641" t="s">
        <v>776</v>
      </c>
      <c r="C641" s="6" t="s">
        <v>729</v>
      </c>
      <c r="D641" t="s">
        <v>47</v>
      </c>
      <c r="E641" s="6" t="s">
        <v>36</v>
      </c>
      <c r="F641" s="6" t="s">
        <v>29</v>
      </c>
      <c r="G641" s="7">
        <v>11000</v>
      </c>
      <c r="H641" s="7">
        <v>0</v>
      </c>
      <c r="I641" s="7">
        <v>11000</v>
      </c>
      <c r="J641" s="7">
        <v>315.7</v>
      </c>
      <c r="K641" s="7">
        <v>0</v>
      </c>
      <c r="L641" s="7">
        <f t="shared" si="30"/>
        <v>334.4</v>
      </c>
      <c r="M641" s="7">
        <v>25</v>
      </c>
      <c r="N641" s="7">
        <f t="shared" si="28"/>
        <v>675.09999999999991</v>
      </c>
      <c r="O641" s="7">
        <f t="shared" si="29"/>
        <v>10324.9</v>
      </c>
    </row>
    <row r="642" spans="1:15" ht="24.75" customHeight="1" x14ac:dyDescent="0.25">
      <c r="A642" s="6">
        <v>634</v>
      </c>
      <c r="B642" t="s">
        <v>777</v>
      </c>
      <c r="C642" s="6" t="s">
        <v>729</v>
      </c>
      <c r="D642" t="s">
        <v>47</v>
      </c>
      <c r="E642" s="6" t="s">
        <v>36</v>
      </c>
      <c r="F642" s="6" t="s">
        <v>29</v>
      </c>
      <c r="G642" s="7">
        <v>11000</v>
      </c>
      <c r="H642" s="7">
        <v>0</v>
      </c>
      <c r="I642" s="7">
        <v>11000</v>
      </c>
      <c r="J642" s="7">
        <v>315.7</v>
      </c>
      <c r="K642" s="7">
        <v>0</v>
      </c>
      <c r="L642" s="7">
        <f t="shared" si="30"/>
        <v>334.4</v>
      </c>
      <c r="M642" s="7">
        <v>25</v>
      </c>
      <c r="N642" s="7">
        <f t="shared" si="28"/>
        <v>675.09999999999991</v>
      </c>
      <c r="O642" s="7">
        <f t="shared" si="29"/>
        <v>10324.9</v>
      </c>
    </row>
    <row r="643" spans="1:15" ht="24.75" customHeight="1" x14ac:dyDescent="0.25">
      <c r="A643" s="6">
        <v>635</v>
      </c>
      <c r="B643" t="s">
        <v>778</v>
      </c>
      <c r="C643" s="6" t="s">
        <v>729</v>
      </c>
      <c r="D643" t="s">
        <v>41</v>
      </c>
      <c r="E643" s="6" t="s">
        <v>36</v>
      </c>
      <c r="F643" s="6" t="s">
        <v>29</v>
      </c>
      <c r="G643" s="7">
        <v>30000</v>
      </c>
      <c r="H643" s="7">
        <v>0</v>
      </c>
      <c r="I643" s="7">
        <v>30000</v>
      </c>
      <c r="J643" s="7">
        <v>861</v>
      </c>
      <c r="K643" s="7">
        <v>0</v>
      </c>
      <c r="L643" s="7">
        <f t="shared" si="30"/>
        <v>912</v>
      </c>
      <c r="M643" s="7">
        <v>25</v>
      </c>
      <c r="N643" s="7">
        <f t="shared" si="28"/>
        <v>1798</v>
      </c>
      <c r="O643" s="7">
        <f t="shared" si="29"/>
        <v>28202</v>
      </c>
    </row>
    <row r="644" spans="1:15" ht="24.75" customHeight="1" x14ac:dyDescent="0.25">
      <c r="A644" s="6">
        <v>636</v>
      </c>
      <c r="B644" t="s">
        <v>779</v>
      </c>
      <c r="C644" s="6" t="s">
        <v>729</v>
      </c>
      <c r="D644" t="s">
        <v>47</v>
      </c>
      <c r="E644" s="6" t="s">
        <v>36</v>
      </c>
      <c r="F644" s="6" t="s">
        <v>29</v>
      </c>
      <c r="G644" s="7">
        <v>11000</v>
      </c>
      <c r="H644" s="7">
        <v>0</v>
      </c>
      <c r="I644" s="7">
        <v>11000</v>
      </c>
      <c r="J644" s="7">
        <v>315.7</v>
      </c>
      <c r="K644" s="7">
        <v>0</v>
      </c>
      <c r="L644" s="7">
        <f t="shared" si="30"/>
        <v>334.4</v>
      </c>
      <c r="M644" s="7">
        <v>25</v>
      </c>
      <c r="N644" s="7">
        <f t="shared" si="28"/>
        <v>675.09999999999991</v>
      </c>
      <c r="O644" s="7">
        <f t="shared" si="29"/>
        <v>10324.9</v>
      </c>
    </row>
    <row r="645" spans="1:15" ht="24.75" customHeight="1" x14ac:dyDescent="0.25">
      <c r="A645" s="6">
        <v>637</v>
      </c>
      <c r="B645" t="s">
        <v>780</v>
      </c>
      <c r="C645" s="6" t="s">
        <v>729</v>
      </c>
      <c r="D645" t="s">
        <v>47</v>
      </c>
      <c r="E645" s="6" t="s">
        <v>36</v>
      </c>
      <c r="F645" s="6" t="s">
        <v>37</v>
      </c>
      <c r="G645" s="7">
        <v>11000</v>
      </c>
      <c r="H645" s="7">
        <v>0</v>
      </c>
      <c r="I645" s="7">
        <v>11000</v>
      </c>
      <c r="J645" s="7">
        <v>315.7</v>
      </c>
      <c r="K645" s="7">
        <v>0</v>
      </c>
      <c r="L645" s="7">
        <f t="shared" si="30"/>
        <v>334.4</v>
      </c>
      <c r="M645" s="7">
        <v>25</v>
      </c>
      <c r="N645" s="7">
        <f t="shared" si="28"/>
        <v>675.09999999999991</v>
      </c>
      <c r="O645" s="7">
        <f t="shared" si="29"/>
        <v>10324.9</v>
      </c>
    </row>
    <row r="646" spans="1:15" ht="24.75" customHeight="1" x14ac:dyDescent="0.25">
      <c r="A646" s="6">
        <v>638</v>
      </c>
      <c r="B646" t="s">
        <v>781</v>
      </c>
      <c r="C646" s="6" t="s">
        <v>729</v>
      </c>
      <c r="D646" t="s">
        <v>47</v>
      </c>
      <c r="E646" s="6" t="s">
        <v>36</v>
      </c>
      <c r="F646" s="6" t="s">
        <v>29</v>
      </c>
      <c r="G646" s="7">
        <v>11000</v>
      </c>
      <c r="H646" s="7">
        <v>0</v>
      </c>
      <c r="I646" s="7">
        <v>11000</v>
      </c>
      <c r="J646" s="7">
        <v>315.7</v>
      </c>
      <c r="K646" s="7">
        <v>0</v>
      </c>
      <c r="L646" s="7">
        <f t="shared" si="30"/>
        <v>334.4</v>
      </c>
      <c r="M646" s="7">
        <v>25</v>
      </c>
      <c r="N646" s="7">
        <f t="shared" si="28"/>
        <v>675.09999999999991</v>
      </c>
      <c r="O646" s="7">
        <f t="shared" si="29"/>
        <v>10324.9</v>
      </c>
    </row>
    <row r="647" spans="1:15" ht="24.75" customHeight="1" x14ac:dyDescent="0.25">
      <c r="A647" s="6">
        <v>639</v>
      </c>
      <c r="B647" t="s">
        <v>782</v>
      </c>
      <c r="C647" s="6" t="s">
        <v>729</v>
      </c>
      <c r="D647" t="s">
        <v>47</v>
      </c>
      <c r="E647" s="6" t="s">
        <v>36</v>
      </c>
      <c r="F647" s="6" t="s">
        <v>29</v>
      </c>
      <c r="G647" s="7">
        <v>11000</v>
      </c>
      <c r="H647" s="7">
        <v>0</v>
      </c>
      <c r="I647" s="7">
        <v>11000</v>
      </c>
      <c r="J647" s="7">
        <v>315.7</v>
      </c>
      <c r="K647" s="7">
        <v>0</v>
      </c>
      <c r="L647" s="7">
        <f t="shared" si="30"/>
        <v>334.4</v>
      </c>
      <c r="M647" s="7">
        <v>825</v>
      </c>
      <c r="N647" s="7">
        <f t="shared" si="28"/>
        <v>1475.1</v>
      </c>
      <c r="O647" s="7">
        <f t="shared" si="29"/>
        <v>9524.9</v>
      </c>
    </row>
    <row r="648" spans="1:15" ht="24.75" customHeight="1" x14ac:dyDescent="0.25">
      <c r="A648" s="6">
        <v>640</v>
      </c>
      <c r="B648" t="s">
        <v>783</v>
      </c>
      <c r="C648" s="6" t="s">
        <v>729</v>
      </c>
      <c r="D648" t="s">
        <v>47</v>
      </c>
      <c r="E648" s="6" t="s">
        <v>36</v>
      </c>
      <c r="F648" s="6" t="s">
        <v>29</v>
      </c>
      <c r="G648" s="7">
        <v>11000</v>
      </c>
      <c r="H648" s="7">
        <v>0</v>
      </c>
      <c r="I648" s="7">
        <v>11000</v>
      </c>
      <c r="J648" s="7">
        <v>315.7</v>
      </c>
      <c r="K648" s="7">
        <v>0</v>
      </c>
      <c r="L648" s="7">
        <f t="shared" si="30"/>
        <v>334.4</v>
      </c>
      <c r="M648" s="7">
        <v>1025</v>
      </c>
      <c r="N648" s="7">
        <f t="shared" si="28"/>
        <v>1675.1</v>
      </c>
      <c r="O648" s="7">
        <f t="shared" si="29"/>
        <v>9324.9</v>
      </c>
    </row>
    <row r="649" spans="1:15" ht="24.75" customHeight="1" x14ac:dyDescent="0.25">
      <c r="A649" s="6">
        <v>641</v>
      </c>
      <c r="B649" t="s">
        <v>1455</v>
      </c>
      <c r="C649" s="6" t="s">
        <v>729</v>
      </c>
      <c r="D649" t="s">
        <v>47</v>
      </c>
      <c r="E649" s="6" t="s">
        <v>36</v>
      </c>
      <c r="F649" s="6" t="s">
        <v>29</v>
      </c>
      <c r="G649" s="7">
        <v>11000</v>
      </c>
      <c r="H649" s="7">
        <v>0</v>
      </c>
      <c r="I649" s="7">
        <v>11000</v>
      </c>
      <c r="J649" s="7">
        <v>315.7</v>
      </c>
      <c r="K649" s="7">
        <v>0</v>
      </c>
      <c r="L649" s="7">
        <v>334.4</v>
      </c>
      <c r="M649" s="7">
        <v>25</v>
      </c>
      <c r="N649" s="7">
        <v>675.1</v>
      </c>
      <c r="O649" s="7">
        <v>10324.9</v>
      </c>
    </row>
    <row r="650" spans="1:15" ht="24.75" customHeight="1" x14ac:dyDescent="0.25">
      <c r="A650" s="6">
        <v>642</v>
      </c>
      <c r="B650" t="s">
        <v>784</v>
      </c>
      <c r="C650" s="6" t="s">
        <v>729</v>
      </c>
      <c r="D650" t="s">
        <v>41</v>
      </c>
      <c r="E650" s="6" t="s">
        <v>28</v>
      </c>
      <c r="F650" s="6" t="s">
        <v>29</v>
      </c>
      <c r="G650" s="7">
        <v>22000</v>
      </c>
      <c r="H650" s="7">
        <v>0</v>
      </c>
      <c r="I650" s="7">
        <v>22000</v>
      </c>
      <c r="J650" s="7">
        <v>631.4</v>
      </c>
      <c r="K650" s="7">
        <v>0</v>
      </c>
      <c r="L650" s="7">
        <f t="shared" si="30"/>
        <v>668.8</v>
      </c>
      <c r="M650" s="7">
        <v>25</v>
      </c>
      <c r="N650" s="7">
        <f t="shared" si="28"/>
        <v>1325.1999999999998</v>
      </c>
      <c r="O650" s="7">
        <f t="shared" si="29"/>
        <v>20674.8</v>
      </c>
    </row>
    <row r="651" spans="1:15" ht="24.75" customHeight="1" x14ac:dyDescent="0.25">
      <c r="A651" s="6">
        <v>643</v>
      </c>
      <c r="B651" t="s">
        <v>1398</v>
      </c>
      <c r="C651" s="6" t="s">
        <v>729</v>
      </c>
      <c r="D651" t="s">
        <v>666</v>
      </c>
      <c r="E651" s="6" t="s">
        <v>36</v>
      </c>
      <c r="F651" s="6" t="s">
        <v>29</v>
      </c>
      <c r="G651" s="7">
        <v>15000</v>
      </c>
      <c r="H651" s="7">
        <v>0</v>
      </c>
      <c r="I651" s="7">
        <v>15000</v>
      </c>
      <c r="J651" s="7">
        <v>430.5</v>
      </c>
      <c r="K651" s="7">
        <v>0</v>
      </c>
      <c r="L651" s="7">
        <v>456</v>
      </c>
      <c r="M651" s="7">
        <v>25</v>
      </c>
      <c r="N651" s="7">
        <f t="shared" si="28"/>
        <v>911.5</v>
      </c>
      <c r="O651" s="7">
        <f t="shared" si="29"/>
        <v>14088.5</v>
      </c>
    </row>
    <row r="652" spans="1:15" ht="24.75" customHeight="1" x14ac:dyDescent="0.25">
      <c r="A652" s="6">
        <v>644</v>
      </c>
      <c r="B652" s="6" t="s">
        <v>785</v>
      </c>
      <c r="C652" s="6" t="s">
        <v>786</v>
      </c>
      <c r="D652" s="6" t="s">
        <v>204</v>
      </c>
      <c r="E652" s="6" t="s">
        <v>55</v>
      </c>
      <c r="F652" s="6" t="s">
        <v>29</v>
      </c>
      <c r="G652" s="7">
        <v>50000</v>
      </c>
      <c r="H652" s="7">
        <v>0</v>
      </c>
      <c r="I652" s="7">
        <v>50000</v>
      </c>
      <c r="J652" s="7">
        <v>1435</v>
      </c>
      <c r="K652" s="7">
        <v>1596.68</v>
      </c>
      <c r="L652" s="7">
        <f t="shared" si="30"/>
        <v>1520</v>
      </c>
      <c r="M652" s="7">
        <v>2240.46</v>
      </c>
      <c r="N652" s="7">
        <f t="shared" si="28"/>
        <v>6792.14</v>
      </c>
      <c r="O652" s="7">
        <f t="shared" si="29"/>
        <v>43207.86</v>
      </c>
    </row>
    <row r="653" spans="1:15" ht="24.75" customHeight="1" x14ac:dyDescent="0.25">
      <c r="A653" s="6">
        <v>645</v>
      </c>
      <c r="B653" s="6" t="s">
        <v>787</v>
      </c>
      <c r="C653" s="6" t="s">
        <v>786</v>
      </c>
      <c r="D653" s="6" t="s">
        <v>47</v>
      </c>
      <c r="E653" s="6" t="s">
        <v>36</v>
      </c>
      <c r="F653" s="6" t="s">
        <v>29</v>
      </c>
      <c r="G653" s="7">
        <v>15000</v>
      </c>
      <c r="H653" s="7">
        <v>0</v>
      </c>
      <c r="I653" s="7">
        <v>15000</v>
      </c>
      <c r="J653" s="7">
        <v>430.5</v>
      </c>
      <c r="K653" s="7">
        <v>0</v>
      </c>
      <c r="L653" s="7">
        <v>456</v>
      </c>
      <c r="M653" s="7">
        <v>2724.67</v>
      </c>
      <c r="N653" s="7">
        <f t="shared" si="28"/>
        <v>3611.17</v>
      </c>
      <c r="O653" s="7">
        <f t="shared" si="29"/>
        <v>11388.83</v>
      </c>
    </row>
    <row r="654" spans="1:15" ht="24.75" customHeight="1" x14ac:dyDescent="0.25">
      <c r="A654" s="6">
        <v>646</v>
      </c>
      <c r="B654" s="6" t="s">
        <v>788</v>
      </c>
      <c r="C654" s="6" t="s">
        <v>786</v>
      </c>
      <c r="D654" s="6" t="s">
        <v>86</v>
      </c>
      <c r="E654" s="6" t="s">
        <v>28</v>
      </c>
      <c r="F654" s="6" t="s">
        <v>29</v>
      </c>
      <c r="G654" s="7">
        <v>22050</v>
      </c>
      <c r="H654" s="7">
        <v>0</v>
      </c>
      <c r="I654" s="7">
        <v>22050</v>
      </c>
      <c r="J654" s="7">
        <v>632.84</v>
      </c>
      <c r="K654" s="7">
        <v>0</v>
      </c>
      <c r="L654" s="7">
        <f t="shared" si="30"/>
        <v>670.32</v>
      </c>
      <c r="M654" s="7">
        <v>25</v>
      </c>
      <c r="N654" s="7">
        <f t="shared" si="28"/>
        <v>1328.16</v>
      </c>
      <c r="O654" s="7">
        <f t="shared" si="29"/>
        <v>20721.84</v>
      </c>
    </row>
    <row r="655" spans="1:15" ht="24.75" customHeight="1" x14ac:dyDescent="0.25">
      <c r="A655" s="6">
        <v>647</v>
      </c>
      <c r="B655" s="6" t="s">
        <v>789</v>
      </c>
      <c r="C655" s="6" t="s">
        <v>786</v>
      </c>
      <c r="D655" s="6" t="s">
        <v>181</v>
      </c>
      <c r="E655" s="6" t="s">
        <v>36</v>
      </c>
      <c r="F655" s="6" t="s">
        <v>29</v>
      </c>
      <c r="G655" s="7">
        <v>15000</v>
      </c>
      <c r="H655" s="7">
        <v>0</v>
      </c>
      <c r="I655" s="7">
        <v>15000</v>
      </c>
      <c r="J655" s="7">
        <v>430.5</v>
      </c>
      <c r="K655" s="7">
        <v>0</v>
      </c>
      <c r="L655" s="7">
        <v>456</v>
      </c>
      <c r="M655" s="7">
        <v>25</v>
      </c>
      <c r="N655" s="7">
        <f t="shared" ref="N655:N718" si="31">+J655+K655+L655+M655</f>
        <v>911.5</v>
      </c>
      <c r="O655" s="7">
        <f t="shared" ref="O655:O718" si="32">+G655-N655</f>
        <v>14088.5</v>
      </c>
    </row>
    <row r="656" spans="1:15" ht="24.75" customHeight="1" x14ac:dyDescent="0.25">
      <c r="A656" s="6">
        <v>648</v>
      </c>
      <c r="B656" s="6" t="s">
        <v>790</v>
      </c>
      <c r="C656" s="6" t="s">
        <v>786</v>
      </c>
      <c r="D656" s="6" t="s">
        <v>104</v>
      </c>
      <c r="E656" s="6" t="s">
        <v>36</v>
      </c>
      <c r="F656" s="6" t="s">
        <v>29</v>
      </c>
      <c r="G656" s="7">
        <v>16500</v>
      </c>
      <c r="H656" s="7">
        <v>0</v>
      </c>
      <c r="I656" s="7">
        <v>16500</v>
      </c>
      <c r="J656" s="7">
        <v>473.55</v>
      </c>
      <c r="K656" s="7">
        <v>0</v>
      </c>
      <c r="L656" s="7">
        <f t="shared" si="30"/>
        <v>501.6</v>
      </c>
      <c r="M656" s="7">
        <v>15025</v>
      </c>
      <c r="N656" s="7">
        <f t="shared" si="31"/>
        <v>16000.15</v>
      </c>
      <c r="O656" s="7">
        <f t="shared" si="32"/>
        <v>499.85000000000036</v>
      </c>
    </row>
    <row r="657" spans="1:15" ht="24.75" customHeight="1" x14ac:dyDescent="0.25">
      <c r="A657" s="6">
        <v>649</v>
      </c>
      <c r="B657" s="6" t="s">
        <v>791</v>
      </c>
      <c r="C657" s="6" t="s">
        <v>786</v>
      </c>
      <c r="D657" s="6" t="s">
        <v>104</v>
      </c>
      <c r="E657" s="6" t="s">
        <v>36</v>
      </c>
      <c r="F657" s="6" t="s">
        <v>29</v>
      </c>
      <c r="G657" s="7">
        <v>15000</v>
      </c>
      <c r="H657" s="7">
        <v>0</v>
      </c>
      <c r="I657" s="7">
        <v>15000</v>
      </c>
      <c r="J657" s="7">
        <v>430.5</v>
      </c>
      <c r="K657" s="7">
        <v>0</v>
      </c>
      <c r="L657" s="7">
        <v>456</v>
      </c>
      <c r="M657" s="7">
        <v>25</v>
      </c>
      <c r="N657" s="7">
        <f t="shared" si="31"/>
        <v>911.5</v>
      </c>
      <c r="O657" s="7">
        <f t="shared" si="32"/>
        <v>14088.5</v>
      </c>
    </row>
    <row r="658" spans="1:15" ht="24.75" customHeight="1" x14ac:dyDescent="0.25">
      <c r="A658" s="6">
        <v>650</v>
      </c>
      <c r="B658" s="6" t="s">
        <v>792</v>
      </c>
      <c r="C658" s="6" t="s">
        <v>786</v>
      </c>
      <c r="D658" s="6" t="s">
        <v>104</v>
      </c>
      <c r="E658" s="6" t="s">
        <v>36</v>
      </c>
      <c r="F658" s="6" t="s">
        <v>29</v>
      </c>
      <c r="G658" s="7">
        <v>15000</v>
      </c>
      <c r="H658" s="7">
        <v>0</v>
      </c>
      <c r="I658" s="7">
        <v>15000</v>
      </c>
      <c r="J658" s="7">
        <v>430.5</v>
      </c>
      <c r="K658" s="7">
        <v>0</v>
      </c>
      <c r="L658" s="7">
        <v>456</v>
      </c>
      <c r="M658" s="7">
        <v>25</v>
      </c>
      <c r="N658" s="7">
        <f t="shared" si="31"/>
        <v>911.5</v>
      </c>
      <c r="O658" s="7">
        <f t="shared" si="32"/>
        <v>14088.5</v>
      </c>
    </row>
    <row r="659" spans="1:15" ht="24.75" customHeight="1" x14ac:dyDescent="0.25">
      <c r="A659" s="6">
        <v>651</v>
      </c>
      <c r="B659" s="6" t="s">
        <v>793</v>
      </c>
      <c r="C659" s="6" t="s">
        <v>786</v>
      </c>
      <c r="D659" s="6" t="s">
        <v>190</v>
      </c>
      <c r="E659" s="6" t="s">
        <v>28</v>
      </c>
      <c r="F659" s="6" t="s">
        <v>29</v>
      </c>
      <c r="G659" s="7">
        <v>50000</v>
      </c>
      <c r="H659" s="7">
        <v>0</v>
      </c>
      <c r="I659" s="7">
        <v>50000</v>
      </c>
      <c r="J659" s="7">
        <v>1435</v>
      </c>
      <c r="K659" s="7">
        <v>1854</v>
      </c>
      <c r="L659" s="7">
        <f t="shared" si="30"/>
        <v>1520</v>
      </c>
      <c r="M659" s="7">
        <v>525</v>
      </c>
      <c r="N659" s="7">
        <f t="shared" si="31"/>
        <v>5334</v>
      </c>
      <c r="O659" s="7">
        <f t="shared" si="32"/>
        <v>44666</v>
      </c>
    </row>
    <row r="660" spans="1:15" ht="24.75" customHeight="1" x14ac:dyDescent="0.25">
      <c r="A660" s="6">
        <v>652</v>
      </c>
      <c r="B660" s="6" t="s">
        <v>794</v>
      </c>
      <c r="C660" s="6" t="s">
        <v>786</v>
      </c>
      <c r="D660" s="6" t="s">
        <v>104</v>
      </c>
      <c r="E660" s="6" t="s">
        <v>36</v>
      </c>
      <c r="F660" s="6" t="s">
        <v>29</v>
      </c>
      <c r="G660" s="7">
        <v>15000</v>
      </c>
      <c r="H660" s="7">
        <v>0</v>
      </c>
      <c r="I660" s="7">
        <v>15000</v>
      </c>
      <c r="J660" s="7">
        <v>430.5</v>
      </c>
      <c r="K660" s="7">
        <v>0</v>
      </c>
      <c r="L660" s="7">
        <v>456</v>
      </c>
      <c r="M660" s="7">
        <v>25</v>
      </c>
      <c r="N660" s="7">
        <f t="shared" si="31"/>
        <v>911.5</v>
      </c>
      <c r="O660" s="7">
        <f t="shared" si="32"/>
        <v>14088.5</v>
      </c>
    </row>
    <row r="661" spans="1:15" ht="24.75" customHeight="1" x14ac:dyDescent="0.25">
      <c r="A661" s="6">
        <v>653</v>
      </c>
      <c r="B661" s="6" t="s">
        <v>795</v>
      </c>
      <c r="C661" s="6" t="s">
        <v>786</v>
      </c>
      <c r="D661" s="6" t="s">
        <v>47</v>
      </c>
      <c r="E661" s="6" t="s">
        <v>36</v>
      </c>
      <c r="F661" s="6" t="s">
        <v>29</v>
      </c>
      <c r="G661" s="7">
        <v>15000</v>
      </c>
      <c r="H661" s="7">
        <v>0</v>
      </c>
      <c r="I661" s="7">
        <v>15000</v>
      </c>
      <c r="J661" s="7">
        <v>430.5</v>
      </c>
      <c r="K661" s="7">
        <v>0</v>
      </c>
      <c r="L661" s="7">
        <v>456</v>
      </c>
      <c r="M661" s="7">
        <v>25</v>
      </c>
      <c r="N661" s="7">
        <f t="shared" si="31"/>
        <v>911.5</v>
      </c>
      <c r="O661" s="7">
        <f t="shared" si="32"/>
        <v>14088.5</v>
      </c>
    </row>
    <row r="662" spans="1:15" ht="24.75" customHeight="1" x14ac:dyDescent="0.25">
      <c r="A662" s="6">
        <v>654</v>
      </c>
      <c r="B662" s="6" t="s">
        <v>796</v>
      </c>
      <c r="C662" s="6" t="s">
        <v>786</v>
      </c>
      <c r="D662" s="6" t="s">
        <v>47</v>
      </c>
      <c r="E662" s="6" t="s">
        <v>36</v>
      </c>
      <c r="F662" s="7" t="s">
        <v>29</v>
      </c>
      <c r="G662" s="7">
        <v>10000</v>
      </c>
      <c r="H662" s="7">
        <v>0</v>
      </c>
      <c r="I662" s="7">
        <v>10000</v>
      </c>
      <c r="J662" s="7">
        <v>287</v>
      </c>
      <c r="K662" s="7">
        <v>0</v>
      </c>
      <c r="L662" s="7">
        <v>304</v>
      </c>
      <c r="M662" s="7">
        <v>25</v>
      </c>
      <c r="N662" s="7">
        <f t="shared" si="31"/>
        <v>616</v>
      </c>
      <c r="O662" s="7">
        <f t="shared" si="32"/>
        <v>9384</v>
      </c>
    </row>
    <row r="663" spans="1:15" ht="24.75" customHeight="1" x14ac:dyDescent="0.25">
      <c r="A663" s="6">
        <v>655</v>
      </c>
      <c r="B663" t="s">
        <v>797</v>
      </c>
      <c r="C663" s="6" t="s">
        <v>786</v>
      </c>
      <c r="D663" s="6" t="s">
        <v>47</v>
      </c>
      <c r="E663" s="6" t="s">
        <v>36</v>
      </c>
      <c r="F663" s="7" t="s">
        <v>29</v>
      </c>
      <c r="G663" s="7">
        <v>15000</v>
      </c>
      <c r="H663" s="7">
        <v>0</v>
      </c>
      <c r="I663" s="7">
        <v>15000</v>
      </c>
      <c r="J663" s="7">
        <v>430.5</v>
      </c>
      <c r="K663" s="7">
        <v>0</v>
      </c>
      <c r="L663" s="7">
        <v>456</v>
      </c>
      <c r="M663" s="7">
        <v>25</v>
      </c>
      <c r="N663" s="7">
        <f t="shared" si="31"/>
        <v>911.5</v>
      </c>
      <c r="O663" s="7">
        <f t="shared" si="32"/>
        <v>14088.5</v>
      </c>
    </row>
    <row r="664" spans="1:15" ht="24.75" customHeight="1" x14ac:dyDescent="0.25">
      <c r="A664" s="6">
        <v>656</v>
      </c>
      <c r="B664" t="s">
        <v>798</v>
      </c>
      <c r="C664" s="6" t="s">
        <v>786</v>
      </c>
      <c r="D664" s="6" t="s">
        <v>47</v>
      </c>
      <c r="E664" s="6" t="s">
        <v>36</v>
      </c>
      <c r="F664" s="7" t="s">
        <v>29</v>
      </c>
      <c r="G664" s="7">
        <v>15000</v>
      </c>
      <c r="H664" s="7">
        <v>0</v>
      </c>
      <c r="I664" s="7">
        <v>15000</v>
      </c>
      <c r="J664" s="7">
        <v>430.5</v>
      </c>
      <c r="K664" s="7">
        <v>0</v>
      </c>
      <c r="L664" s="7">
        <v>456</v>
      </c>
      <c r="M664" s="7">
        <v>25</v>
      </c>
      <c r="N664" s="7">
        <f t="shared" si="31"/>
        <v>911.5</v>
      </c>
      <c r="O664" s="7">
        <f t="shared" si="32"/>
        <v>14088.5</v>
      </c>
    </row>
    <row r="665" spans="1:15" ht="24.75" customHeight="1" x14ac:dyDescent="0.25">
      <c r="A665" s="6">
        <v>657</v>
      </c>
      <c r="B665" t="s">
        <v>1405</v>
      </c>
      <c r="C665" s="6" t="s">
        <v>786</v>
      </c>
      <c r="D665" s="6" t="s">
        <v>47</v>
      </c>
      <c r="E665" s="6" t="s">
        <v>36</v>
      </c>
      <c r="F665" s="6" t="s">
        <v>37</v>
      </c>
      <c r="G665" s="7">
        <v>15000</v>
      </c>
      <c r="H665" s="7">
        <v>0</v>
      </c>
      <c r="I665" s="7">
        <v>15000</v>
      </c>
      <c r="J665" s="7">
        <v>430.5</v>
      </c>
      <c r="K665" s="7">
        <v>0</v>
      </c>
      <c r="L665" s="7">
        <v>456</v>
      </c>
      <c r="M665" s="7">
        <v>25</v>
      </c>
      <c r="N665" s="7">
        <f t="shared" si="31"/>
        <v>911.5</v>
      </c>
      <c r="O665" s="7">
        <f t="shared" si="32"/>
        <v>14088.5</v>
      </c>
    </row>
    <row r="666" spans="1:15" ht="24.75" customHeight="1" x14ac:dyDescent="0.25">
      <c r="A666" s="6">
        <v>658</v>
      </c>
      <c r="B666" t="s">
        <v>1418</v>
      </c>
      <c r="C666" s="6" t="s">
        <v>786</v>
      </c>
      <c r="D666" s="6" t="s">
        <v>47</v>
      </c>
      <c r="E666" s="6" t="s">
        <v>36</v>
      </c>
      <c r="F666" s="6" t="s">
        <v>37</v>
      </c>
      <c r="G666" s="7">
        <v>15000</v>
      </c>
      <c r="H666" s="7">
        <v>0</v>
      </c>
      <c r="I666" s="7">
        <v>15000</v>
      </c>
      <c r="J666" s="7">
        <v>430.5</v>
      </c>
      <c r="K666" s="7">
        <v>0</v>
      </c>
      <c r="L666" s="7">
        <v>456</v>
      </c>
      <c r="M666" s="7">
        <v>25</v>
      </c>
      <c r="N666" s="7">
        <f t="shared" si="31"/>
        <v>911.5</v>
      </c>
      <c r="O666" s="7">
        <f t="shared" si="32"/>
        <v>14088.5</v>
      </c>
    </row>
    <row r="667" spans="1:15" ht="24.75" customHeight="1" x14ac:dyDescent="0.25">
      <c r="A667" s="6">
        <v>659</v>
      </c>
      <c r="B667" s="6" t="s">
        <v>799</v>
      </c>
      <c r="C667" s="6" t="s">
        <v>786</v>
      </c>
      <c r="D667" s="6" t="s">
        <v>190</v>
      </c>
      <c r="E667" s="6" t="s">
        <v>28</v>
      </c>
      <c r="F667" s="6" t="s">
        <v>29</v>
      </c>
      <c r="G667" s="7">
        <v>50000</v>
      </c>
      <c r="H667" s="7">
        <v>0</v>
      </c>
      <c r="I667" s="7">
        <v>50000</v>
      </c>
      <c r="J667" s="7">
        <v>1435</v>
      </c>
      <c r="K667" s="7">
        <v>1854</v>
      </c>
      <c r="L667" s="7">
        <v>1520</v>
      </c>
      <c r="M667" s="7">
        <v>425</v>
      </c>
      <c r="N667" s="7">
        <v>5234</v>
      </c>
      <c r="O667" s="7">
        <v>44766</v>
      </c>
    </row>
    <row r="668" spans="1:15" ht="24.75" customHeight="1" x14ac:dyDescent="0.25">
      <c r="A668" s="6">
        <v>660</v>
      </c>
      <c r="B668" s="6" t="s">
        <v>800</v>
      </c>
      <c r="C668" s="6" t="s">
        <v>786</v>
      </c>
      <c r="D668" s="6" t="s">
        <v>801</v>
      </c>
      <c r="E668" s="6" t="s">
        <v>28</v>
      </c>
      <c r="F668" s="6" t="s">
        <v>29</v>
      </c>
      <c r="G668" s="7">
        <v>50000</v>
      </c>
      <c r="H668" s="7">
        <v>0</v>
      </c>
      <c r="I668" s="7">
        <v>50000</v>
      </c>
      <c r="J668" s="7">
        <v>1435</v>
      </c>
      <c r="K668" s="7">
        <v>1854</v>
      </c>
      <c r="L668" s="7">
        <v>1520</v>
      </c>
      <c r="M668" s="7">
        <v>10537.5</v>
      </c>
      <c r="N668" s="7">
        <v>15346.5</v>
      </c>
      <c r="O668" s="7">
        <v>34653.5</v>
      </c>
    </row>
    <row r="669" spans="1:15" ht="24.75" customHeight="1" x14ac:dyDescent="0.25">
      <c r="A669" s="6">
        <v>661</v>
      </c>
      <c r="B669" s="6" t="s">
        <v>802</v>
      </c>
      <c r="C669" s="6" t="s">
        <v>786</v>
      </c>
      <c r="D669" s="6" t="s">
        <v>127</v>
      </c>
      <c r="E669" s="6" t="s">
        <v>36</v>
      </c>
      <c r="F669" s="6" t="s">
        <v>29</v>
      </c>
      <c r="G669" s="7">
        <v>25000</v>
      </c>
      <c r="H669" s="7">
        <v>0</v>
      </c>
      <c r="I669" s="7">
        <v>25000</v>
      </c>
      <c r="J669" s="7">
        <v>717.5</v>
      </c>
      <c r="K669" s="7">
        <v>0</v>
      </c>
      <c r="L669" s="7">
        <v>760</v>
      </c>
      <c r="M669" s="7">
        <v>1740.46</v>
      </c>
      <c r="N669" s="7">
        <f t="shared" si="31"/>
        <v>3217.96</v>
      </c>
      <c r="O669" s="7">
        <f t="shared" si="32"/>
        <v>21782.04</v>
      </c>
    </row>
    <row r="670" spans="1:15" ht="24.75" customHeight="1" x14ac:dyDescent="0.25">
      <c r="A670" s="6">
        <v>662</v>
      </c>
      <c r="B670" s="6" t="s">
        <v>803</v>
      </c>
      <c r="C670" s="6" t="s">
        <v>786</v>
      </c>
      <c r="D670" s="6" t="s">
        <v>190</v>
      </c>
      <c r="E670" s="6" t="s">
        <v>28</v>
      </c>
      <c r="F670" s="6" t="s">
        <v>37</v>
      </c>
      <c r="G670" s="7">
        <v>50000</v>
      </c>
      <c r="H670" s="7">
        <v>0</v>
      </c>
      <c r="I670" s="7">
        <v>50000</v>
      </c>
      <c r="J670" s="7">
        <v>1435</v>
      </c>
      <c r="K670" s="7">
        <v>1596.68</v>
      </c>
      <c r="L670" s="7">
        <v>1520</v>
      </c>
      <c r="M670" s="7">
        <v>1740.46</v>
      </c>
      <c r="N670" s="7">
        <v>6292.14</v>
      </c>
      <c r="O670" s="7">
        <v>43707.86</v>
      </c>
    </row>
    <row r="671" spans="1:15" ht="24.75" customHeight="1" x14ac:dyDescent="0.25">
      <c r="A671" s="6">
        <v>663</v>
      </c>
      <c r="B671" s="6" t="s">
        <v>804</v>
      </c>
      <c r="C671" s="6" t="s">
        <v>786</v>
      </c>
      <c r="D671" s="6" t="s">
        <v>801</v>
      </c>
      <c r="E671" s="6" t="s">
        <v>55</v>
      </c>
      <c r="F671" s="6" t="s">
        <v>29</v>
      </c>
      <c r="G671" s="7">
        <v>50000</v>
      </c>
      <c r="H671" s="7">
        <v>0</v>
      </c>
      <c r="I671" s="7">
        <v>50000</v>
      </c>
      <c r="J671" s="7">
        <v>1435</v>
      </c>
      <c r="K671" s="7">
        <v>1854</v>
      </c>
      <c r="L671" s="7">
        <v>1520</v>
      </c>
      <c r="M671" s="7">
        <v>7997.41</v>
      </c>
      <c r="N671" s="7">
        <v>12806.41</v>
      </c>
      <c r="O671" s="7">
        <v>37193.589999999997</v>
      </c>
    </row>
    <row r="672" spans="1:15" ht="24.75" customHeight="1" x14ac:dyDescent="0.25">
      <c r="A672" s="6">
        <v>664</v>
      </c>
      <c r="B672" s="6" t="s">
        <v>805</v>
      </c>
      <c r="C672" s="6" t="s">
        <v>786</v>
      </c>
      <c r="D672" s="6" t="s">
        <v>104</v>
      </c>
      <c r="E672" s="6" t="s">
        <v>36</v>
      </c>
      <c r="F672" s="6" t="s">
        <v>29</v>
      </c>
      <c r="G672" s="7">
        <v>15000</v>
      </c>
      <c r="H672" s="7">
        <v>0</v>
      </c>
      <c r="I672" s="7">
        <v>15000</v>
      </c>
      <c r="J672" s="7">
        <v>430.5</v>
      </c>
      <c r="K672" s="7">
        <v>0</v>
      </c>
      <c r="L672" s="7">
        <v>456</v>
      </c>
      <c r="M672" s="7">
        <v>25</v>
      </c>
      <c r="N672" s="7">
        <f t="shared" si="31"/>
        <v>911.5</v>
      </c>
      <c r="O672" s="7">
        <f t="shared" si="32"/>
        <v>14088.5</v>
      </c>
    </row>
    <row r="673" spans="1:15" ht="24.75" customHeight="1" x14ac:dyDescent="0.25">
      <c r="A673" s="6">
        <v>665</v>
      </c>
      <c r="B673" s="6" t="s">
        <v>806</v>
      </c>
      <c r="C673" s="6" t="s">
        <v>786</v>
      </c>
      <c r="D673" s="6" t="s">
        <v>104</v>
      </c>
      <c r="E673" s="6" t="s">
        <v>36</v>
      </c>
      <c r="F673" s="6" t="s">
        <v>29</v>
      </c>
      <c r="G673" s="7">
        <v>15000</v>
      </c>
      <c r="H673" s="7">
        <v>0</v>
      </c>
      <c r="I673" s="7">
        <v>15000</v>
      </c>
      <c r="J673" s="7">
        <v>430.5</v>
      </c>
      <c r="K673" s="7">
        <v>0</v>
      </c>
      <c r="L673" s="7">
        <v>456</v>
      </c>
      <c r="M673" s="7">
        <v>25</v>
      </c>
      <c r="N673" s="7">
        <f t="shared" si="31"/>
        <v>911.5</v>
      </c>
      <c r="O673" s="7">
        <f t="shared" si="32"/>
        <v>14088.5</v>
      </c>
    </row>
    <row r="674" spans="1:15" ht="24.75" customHeight="1" x14ac:dyDescent="0.25">
      <c r="A674" s="6">
        <v>666</v>
      </c>
      <c r="B674" s="6" t="s">
        <v>807</v>
      </c>
      <c r="C674" s="6" t="s">
        <v>786</v>
      </c>
      <c r="D674" s="6" t="s">
        <v>104</v>
      </c>
      <c r="E674" s="6" t="s">
        <v>36</v>
      </c>
      <c r="F674" s="6" t="s">
        <v>29</v>
      </c>
      <c r="G674" s="7">
        <v>15000</v>
      </c>
      <c r="H674" s="7">
        <v>0</v>
      </c>
      <c r="I674" s="7">
        <v>15000</v>
      </c>
      <c r="J674" s="7">
        <v>430.5</v>
      </c>
      <c r="K674" s="7">
        <v>0</v>
      </c>
      <c r="L674" s="7">
        <v>456</v>
      </c>
      <c r="M674" s="7">
        <v>25</v>
      </c>
      <c r="N674" s="7">
        <f t="shared" si="31"/>
        <v>911.5</v>
      </c>
      <c r="O674" s="7">
        <f t="shared" si="32"/>
        <v>14088.5</v>
      </c>
    </row>
    <row r="675" spans="1:15" ht="24.75" customHeight="1" x14ac:dyDescent="0.25">
      <c r="A675" s="6">
        <v>667</v>
      </c>
      <c r="B675" s="6" t="s">
        <v>808</v>
      </c>
      <c r="C675" s="6" t="s">
        <v>786</v>
      </c>
      <c r="D675" s="6" t="s">
        <v>47</v>
      </c>
      <c r="E675" s="6" t="s">
        <v>36</v>
      </c>
      <c r="F675" s="6" t="s">
        <v>29</v>
      </c>
      <c r="G675" s="7">
        <v>15000</v>
      </c>
      <c r="H675" s="7">
        <v>0</v>
      </c>
      <c r="I675" s="7">
        <v>15000</v>
      </c>
      <c r="J675" s="7">
        <v>430.5</v>
      </c>
      <c r="K675" s="7">
        <v>0</v>
      </c>
      <c r="L675" s="7">
        <v>456</v>
      </c>
      <c r="M675" s="7">
        <v>25</v>
      </c>
      <c r="N675" s="7">
        <f t="shared" si="31"/>
        <v>911.5</v>
      </c>
      <c r="O675" s="7">
        <f t="shared" si="32"/>
        <v>14088.5</v>
      </c>
    </row>
    <row r="676" spans="1:15" ht="24.75" customHeight="1" x14ac:dyDescent="0.25">
      <c r="A676" s="6">
        <v>668</v>
      </c>
      <c r="B676" t="s">
        <v>809</v>
      </c>
      <c r="C676" s="6" t="s">
        <v>786</v>
      </c>
      <c r="D676" s="6" t="s">
        <v>47</v>
      </c>
      <c r="E676" s="6" t="s">
        <v>36</v>
      </c>
      <c r="F676" s="6" t="s">
        <v>29</v>
      </c>
      <c r="G676" s="7">
        <v>15000</v>
      </c>
      <c r="H676" s="7">
        <v>0</v>
      </c>
      <c r="I676" s="7">
        <v>15000</v>
      </c>
      <c r="J676" s="7">
        <v>430.5</v>
      </c>
      <c r="K676" s="7">
        <v>0</v>
      </c>
      <c r="L676" s="7">
        <v>456</v>
      </c>
      <c r="M676" s="7">
        <v>25</v>
      </c>
      <c r="N676" s="7">
        <f t="shared" si="31"/>
        <v>911.5</v>
      </c>
      <c r="O676" s="7">
        <f t="shared" si="32"/>
        <v>14088.5</v>
      </c>
    </row>
    <row r="677" spans="1:15" ht="24.75" customHeight="1" x14ac:dyDescent="0.25">
      <c r="A677" s="6">
        <v>669</v>
      </c>
      <c r="B677" s="6" t="s">
        <v>810</v>
      </c>
      <c r="C677" s="6" t="s">
        <v>786</v>
      </c>
      <c r="D677" s="6" t="s">
        <v>47</v>
      </c>
      <c r="E677" s="6" t="s">
        <v>36</v>
      </c>
      <c r="F677" s="6" t="s">
        <v>29</v>
      </c>
      <c r="G677" s="7">
        <v>15000</v>
      </c>
      <c r="H677" s="7">
        <v>0</v>
      </c>
      <c r="I677" s="7">
        <v>15000</v>
      </c>
      <c r="J677" s="7">
        <v>430.5</v>
      </c>
      <c r="K677" s="7">
        <v>0</v>
      </c>
      <c r="L677" s="7">
        <v>456</v>
      </c>
      <c r="M677" s="7">
        <v>365</v>
      </c>
      <c r="N677" s="7">
        <f t="shared" si="31"/>
        <v>1251.5</v>
      </c>
      <c r="O677" s="7">
        <f t="shared" si="32"/>
        <v>13748.5</v>
      </c>
    </row>
    <row r="678" spans="1:15" ht="24.75" customHeight="1" x14ac:dyDescent="0.25">
      <c r="A678" s="6">
        <v>670</v>
      </c>
      <c r="B678" s="1" t="s">
        <v>811</v>
      </c>
      <c r="C678" s="6" t="s">
        <v>786</v>
      </c>
      <c r="D678" s="6" t="s">
        <v>266</v>
      </c>
      <c r="E678" s="6" t="s">
        <v>36</v>
      </c>
      <c r="F678" s="6" t="s">
        <v>29</v>
      </c>
      <c r="G678" s="7">
        <v>15000</v>
      </c>
      <c r="H678" s="7">
        <v>0</v>
      </c>
      <c r="I678" s="7">
        <v>15000</v>
      </c>
      <c r="J678" s="7">
        <v>430.5</v>
      </c>
      <c r="K678" s="7">
        <v>0</v>
      </c>
      <c r="L678" s="7">
        <v>456</v>
      </c>
      <c r="M678" s="7">
        <v>25</v>
      </c>
      <c r="N678" s="7">
        <f t="shared" si="31"/>
        <v>911.5</v>
      </c>
      <c r="O678" s="7">
        <f t="shared" si="32"/>
        <v>14088.5</v>
      </c>
    </row>
    <row r="679" spans="1:15" ht="24.75" customHeight="1" x14ac:dyDescent="0.25">
      <c r="A679" s="6">
        <v>671</v>
      </c>
      <c r="B679" s="1" t="s">
        <v>812</v>
      </c>
      <c r="C679" s="6" t="s">
        <v>786</v>
      </c>
      <c r="D679" s="6" t="s">
        <v>104</v>
      </c>
      <c r="E679" s="6" t="s">
        <v>36</v>
      </c>
      <c r="F679" s="6" t="s">
        <v>29</v>
      </c>
      <c r="G679" s="7">
        <v>15000</v>
      </c>
      <c r="H679" s="7">
        <v>0</v>
      </c>
      <c r="I679" s="7">
        <v>15000</v>
      </c>
      <c r="J679" s="7">
        <v>430.5</v>
      </c>
      <c r="K679" s="7">
        <v>0</v>
      </c>
      <c r="L679" s="7">
        <v>456</v>
      </c>
      <c r="M679" s="7">
        <v>25</v>
      </c>
      <c r="N679" s="7">
        <f t="shared" si="31"/>
        <v>911.5</v>
      </c>
      <c r="O679" s="7">
        <f t="shared" si="32"/>
        <v>14088.5</v>
      </c>
    </row>
    <row r="680" spans="1:15" ht="24.75" customHeight="1" x14ac:dyDescent="0.25">
      <c r="A680" s="6">
        <v>672</v>
      </c>
      <c r="B680" s="6" t="s">
        <v>813</v>
      </c>
      <c r="C680" s="6" t="s">
        <v>786</v>
      </c>
      <c r="D680" s="6" t="s">
        <v>47</v>
      </c>
      <c r="E680" s="6" t="s">
        <v>36</v>
      </c>
      <c r="F680" s="6" t="s">
        <v>29</v>
      </c>
      <c r="G680" s="7">
        <v>35000</v>
      </c>
      <c r="H680" s="7">
        <v>0</v>
      </c>
      <c r="I680" s="7">
        <v>35000</v>
      </c>
      <c r="J680" s="7">
        <v>1004.5</v>
      </c>
      <c r="K680" s="7">
        <v>0</v>
      </c>
      <c r="L680" s="7">
        <v>1064</v>
      </c>
      <c r="M680" s="7">
        <v>25</v>
      </c>
      <c r="N680" s="7">
        <f t="shared" si="31"/>
        <v>2093.5</v>
      </c>
      <c r="O680" s="7">
        <f t="shared" si="32"/>
        <v>32906.5</v>
      </c>
    </row>
    <row r="681" spans="1:15" ht="24.75" customHeight="1" x14ac:dyDescent="0.25">
      <c r="A681" s="6">
        <v>673</v>
      </c>
      <c r="B681" s="6" t="s">
        <v>814</v>
      </c>
      <c r="C681" s="6" t="s">
        <v>786</v>
      </c>
      <c r="D681" s="6" t="s">
        <v>47</v>
      </c>
      <c r="E681" s="6" t="s">
        <v>36</v>
      </c>
      <c r="F681" s="6" t="s">
        <v>29</v>
      </c>
      <c r="G681" s="7">
        <v>15000</v>
      </c>
      <c r="H681" s="7">
        <v>0</v>
      </c>
      <c r="I681" s="7">
        <v>15000</v>
      </c>
      <c r="J681" s="7">
        <v>430.5</v>
      </c>
      <c r="K681" s="7">
        <v>0</v>
      </c>
      <c r="L681" s="7">
        <v>456</v>
      </c>
      <c r="M681" s="7">
        <v>25</v>
      </c>
      <c r="N681" s="7">
        <f t="shared" si="31"/>
        <v>911.5</v>
      </c>
      <c r="O681" s="7">
        <f t="shared" si="32"/>
        <v>14088.5</v>
      </c>
    </row>
    <row r="682" spans="1:15" ht="24.75" customHeight="1" x14ac:dyDescent="0.25">
      <c r="A682" s="6">
        <v>674</v>
      </c>
      <c r="B682" s="6" t="s">
        <v>815</v>
      </c>
      <c r="C682" s="6" t="s">
        <v>786</v>
      </c>
      <c r="D682" s="6" t="s">
        <v>190</v>
      </c>
      <c r="E682" s="6" t="s">
        <v>28</v>
      </c>
      <c r="F682" s="6" t="s">
        <v>29</v>
      </c>
      <c r="G682" s="7">
        <v>50000</v>
      </c>
      <c r="H682" s="7">
        <v>0</v>
      </c>
      <c r="I682" s="7">
        <v>50000</v>
      </c>
      <c r="J682" s="7">
        <v>1435</v>
      </c>
      <c r="K682" s="7">
        <v>1596.68</v>
      </c>
      <c r="L682" s="7">
        <f t="shared" ref="L682:L700" si="33">+I682*3.04%</f>
        <v>1520</v>
      </c>
      <c r="M682" s="7">
        <v>13307.46</v>
      </c>
      <c r="N682" s="7">
        <f t="shared" si="31"/>
        <v>17859.14</v>
      </c>
      <c r="O682" s="7">
        <f t="shared" si="32"/>
        <v>32140.86</v>
      </c>
    </row>
    <row r="683" spans="1:15" ht="24.75" customHeight="1" x14ac:dyDescent="0.25">
      <c r="A683" s="6">
        <v>675</v>
      </c>
      <c r="B683" s="6" t="s">
        <v>816</v>
      </c>
      <c r="C683" s="6" t="s">
        <v>786</v>
      </c>
      <c r="D683" s="6" t="s">
        <v>104</v>
      </c>
      <c r="E683" s="6" t="s">
        <v>36</v>
      </c>
      <c r="F683" s="6" t="s">
        <v>29</v>
      </c>
      <c r="G683" s="7">
        <v>11000</v>
      </c>
      <c r="H683" s="7">
        <v>0</v>
      </c>
      <c r="I683" s="7">
        <v>11000</v>
      </c>
      <c r="J683" s="7">
        <v>315.7</v>
      </c>
      <c r="K683" s="7">
        <v>0</v>
      </c>
      <c r="L683" s="7">
        <f t="shared" si="33"/>
        <v>334.4</v>
      </c>
      <c r="M683" s="7">
        <v>25</v>
      </c>
      <c r="N683" s="7">
        <f t="shared" si="31"/>
        <v>675.09999999999991</v>
      </c>
      <c r="O683" s="7">
        <f t="shared" si="32"/>
        <v>10324.9</v>
      </c>
    </row>
    <row r="684" spans="1:15" ht="24.75" customHeight="1" x14ac:dyDescent="0.25">
      <c r="A684" s="6">
        <v>676</v>
      </c>
      <c r="B684" s="6" t="s">
        <v>817</v>
      </c>
      <c r="C684" s="6" t="s">
        <v>786</v>
      </c>
      <c r="D684" s="6" t="s">
        <v>67</v>
      </c>
      <c r="E684" s="6" t="s">
        <v>36</v>
      </c>
      <c r="F684" s="6" t="s">
        <v>37</v>
      </c>
      <c r="G684" s="7">
        <v>22050</v>
      </c>
      <c r="H684" s="7">
        <v>0</v>
      </c>
      <c r="I684" s="7">
        <v>22050</v>
      </c>
      <c r="J684" s="7">
        <v>632.84</v>
      </c>
      <c r="K684" s="7">
        <v>0</v>
      </c>
      <c r="L684" s="7">
        <f t="shared" si="33"/>
        <v>670.32</v>
      </c>
      <c r="M684" s="7">
        <v>25</v>
      </c>
      <c r="N684" s="7">
        <f t="shared" si="31"/>
        <v>1328.16</v>
      </c>
      <c r="O684" s="7">
        <f t="shared" si="32"/>
        <v>20721.84</v>
      </c>
    </row>
    <row r="685" spans="1:15" ht="24.75" customHeight="1" x14ac:dyDescent="0.25">
      <c r="A685" s="6">
        <v>677</v>
      </c>
      <c r="B685" s="6" t="s">
        <v>818</v>
      </c>
      <c r="C685" s="6" t="s">
        <v>786</v>
      </c>
      <c r="D685" s="6" t="s">
        <v>190</v>
      </c>
      <c r="E685" s="6" t="s">
        <v>28</v>
      </c>
      <c r="F685" s="6" t="s">
        <v>29</v>
      </c>
      <c r="G685" s="7">
        <v>50000</v>
      </c>
      <c r="H685" s="7">
        <v>0</v>
      </c>
      <c r="I685" s="7">
        <v>50000</v>
      </c>
      <c r="J685" s="7">
        <v>1435</v>
      </c>
      <c r="K685" s="7">
        <v>1854</v>
      </c>
      <c r="L685" s="7">
        <v>1520</v>
      </c>
      <c r="M685" s="7">
        <v>1325</v>
      </c>
      <c r="N685" s="7">
        <v>6134</v>
      </c>
      <c r="O685" s="7">
        <v>43866</v>
      </c>
    </row>
    <row r="686" spans="1:15" ht="24.75" customHeight="1" x14ac:dyDescent="0.25">
      <c r="A686" s="6">
        <v>678</v>
      </c>
      <c r="B686" s="6" t="s">
        <v>819</v>
      </c>
      <c r="C686" s="6" t="s">
        <v>786</v>
      </c>
      <c r="D686" s="6" t="s">
        <v>190</v>
      </c>
      <c r="E686" s="6" t="s">
        <v>28</v>
      </c>
      <c r="F686" s="6" t="s">
        <v>29</v>
      </c>
      <c r="G686" s="7">
        <v>50000</v>
      </c>
      <c r="H686" s="7">
        <v>0</v>
      </c>
      <c r="I686" s="7">
        <v>50000</v>
      </c>
      <c r="J686" s="7">
        <v>1435</v>
      </c>
      <c r="K686" s="7">
        <v>1596.68</v>
      </c>
      <c r="L686" s="7">
        <v>1520</v>
      </c>
      <c r="M686" s="7">
        <v>2590.46</v>
      </c>
      <c r="N686" s="7">
        <v>7142.14</v>
      </c>
      <c r="O686" s="7">
        <v>42857.86</v>
      </c>
    </row>
    <row r="687" spans="1:15" ht="24.75" customHeight="1" x14ac:dyDescent="0.25">
      <c r="A687" s="6">
        <v>679</v>
      </c>
      <c r="B687" s="6" t="s">
        <v>820</v>
      </c>
      <c r="C687" s="6" t="s">
        <v>786</v>
      </c>
      <c r="D687" s="6" t="s">
        <v>190</v>
      </c>
      <c r="E687" s="6" t="s">
        <v>28</v>
      </c>
      <c r="F687" s="6" t="s">
        <v>29</v>
      </c>
      <c r="G687" s="7">
        <v>50000</v>
      </c>
      <c r="H687" s="7">
        <v>0</v>
      </c>
      <c r="I687" s="7">
        <v>50000</v>
      </c>
      <c r="J687" s="7">
        <v>1435</v>
      </c>
      <c r="K687" s="7">
        <v>1854</v>
      </c>
      <c r="L687" s="7">
        <f t="shared" si="33"/>
        <v>1520</v>
      </c>
      <c r="M687" s="7">
        <v>525</v>
      </c>
      <c r="N687" s="7">
        <f t="shared" si="31"/>
        <v>5334</v>
      </c>
      <c r="O687" s="7">
        <f t="shared" si="32"/>
        <v>44666</v>
      </c>
    </row>
    <row r="688" spans="1:15" ht="24.75" customHeight="1" x14ac:dyDescent="0.25">
      <c r="A688" s="6">
        <v>680</v>
      </c>
      <c r="B688" s="6" t="s">
        <v>821</v>
      </c>
      <c r="C688" s="6" t="s">
        <v>786</v>
      </c>
      <c r="D688" s="6" t="s">
        <v>181</v>
      </c>
      <c r="E688" s="6" t="s">
        <v>36</v>
      </c>
      <c r="F688" s="6" t="s">
        <v>37</v>
      </c>
      <c r="G688" s="7">
        <v>15000</v>
      </c>
      <c r="H688" s="7">
        <v>0</v>
      </c>
      <c r="I688" s="7">
        <v>15000</v>
      </c>
      <c r="J688" s="7">
        <f>+G688*2.87%</f>
        <v>430.5</v>
      </c>
      <c r="K688" s="7">
        <v>0</v>
      </c>
      <c r="L688" s="7">
        <f t="shared" si="33"/>
        <v>456</v>
      </c>
      <c r="M688" s="7">
        <v>25</v>
      </c>
      <c r="N688" s="7">
        <f t="shared" si="31"/>
        <v>911.5</v>
      </c>
      <c r="O688" s="7">
        <f t="shared" si="32"/>
        <v>14088.5</v>
      </c>
    </row>
    <row r="689" spans="1:15" ht="24.75" customHeight="1" x14ac:dyDescent="0.25">
      <c r="A689" s="6">
        <v>681</v>
      </c>
      <c r="B689" s="6" t="s">
        <v>822</v>
      </c>
      <c r="C689" s="6" t="s">
        <v>786</v>
      </c>
      <c r="D689" s="6" t="s">
        <v>190</v>
      </c>
      <c r="E689" s="6" t="s">
        <v>55</v>
      </c>
      <c r="F689" s="6" t="s">
        <v>29</v>
      </c>
      <c r="G689" s="7">
        <v>50000</v>
      </c>
      <c r="H689" s="7">
        <v>0</v>
      </c>
      <c r="I689" s="7">
        <v>50000</v>
      </c>
      <c r="J689" s="7">
        <v>1435</v>
      </c>
      <c r="K689" s="7">
        <v>1854</v>
      </c>
      <c r="L689" s="7">
        <f t="shared" si="33"/>
        <v>1520</v>
      </c>
      <c r="M689" s="7">
        <v>22568.03</v>
      </c>
      <c r="N689" s="7">
        <f t="shared" si="31"/>
        <v>27377.03</v>
      </c>
      <c r="O689" s="7">
        <f t="shared" si="32"/>
        <v>22622.97</v>
      </c>
    </row>
    <row r="690" spans="1:15" ht="24.75" customHeight="1" x14ac:dyDescent="0.25">
      <c r="A690" s="6">
        <v>682</v>
      </c>
      <c r="B690" s="6" t="s">
        <v>823</v>
      </c>
      <c r="C690" s="6" t="s">
        <v>786</v>
      </c>
      <c r="D690" s="6" t="s">
        <v>190</v>
      </c>
      <c r="E690" s="6" t="s">
        <v>28</v>
      </c>
      <c r="F690" s="6" t="s">
        <v>29</v>
      </c>
      <c r="G690" s="7">
        <v>50000</v>
      </c>
      <c r="H690" s="7">
        <v>0</v>
      </c>
      <c r="I690" s="7">
        <v>50000</v>
      </c>
      <c r="J690" s="7">
        <v>1435</v>
      </c>
      <c r="K690" s="7">
        <v>1854</v>
      </c>
      <c r="L690" s="7">
        <f t="shared" si="33"/>
        <v>1520</v>
      </c>
      <c r="M690" s="7">
        <v>925</v>
      </c>
      <c r="N690" s="7">
        <f t="shared" si="31"/>
        <v>5734</v>
      </c>
      <c r="O690" s="7">
        <f t="shared" si="32"/>
        <v>44266</v>
      </c>
    </row>
    <row r="691" spans="1:15" ht="24.75" customHeight="1" x14ac:dyDescent="0.25">
      <c r="A691" s="6">
        <v>683</v>
      </c>
      <c r="B691" s="6" t="s">
        <v>824</v>
      </c>
      <c r="C691" s="6" t="s">
        <v>786</v>
      </c>
      <c r="D691" s="6" t="s">
        <v>190</v>
      </c>
      <c r="E691" s="6" t="s">
        <v>28</v>
      </c>
      <c r="F691" s="6" t="s">
        <v>37</v>
      </c>
      <c r="G691" s="7">
        <v>50000</v>
      </c>
      <c r="H691" s="7">
        <v>0</v>
      </c>
      <c r="I691" s="7">
        <v>50000</v>
      </c>
      <c r="J691" s="7">
        <v>1435</v>
      </c>
      <c r="K691" s="7">
        <v>1854</v>
      </c>
      <c r="L691" s="7">
        <v>1520</v>
      </c>
      <c r="M691" s="7">
        <v>6410</v>
      </c>
      <c r="N691" s="7">
        <v>11219</v>
      </c>
      <c r="O691" s="7">
        <v>38781</v>
      </c>
    </row>
    <row r="692" spans="1:15" ht="24.75" customHeight="1" x14ac:dyDescent="0.25">
      <c r="A692" s="6">
        <v>684</v>
      </c>
      <c r="B692" s="6" t="s">
        <v>825</v>
      </c>
      <c r="C692" s="6" t="s">
        <v>786</v>
      </c>
      <c r="D692" s="6" t="s">
        <v>190</v>
      </c>
      <c r="E692" s="6" t="s">
        <v>55</v>
      </c>
      <c r="F692" s="6" t="s">
        <v>37</v>
      </c>
      <c r="G692" s="7">
        <v>50000</v>
      </c>
      <c r="H692" s="7">
        <v>0</v>
      </c>
      <c r="I692" s="7">
        <v>50000</v>
      </c>
      <c r="J692" s="7">
        <v>1435</v>
      </c>
      <c r="K692" s="7">
        <v>1596.68</v>
      </c>
      <c r="L692" s="7">
        <f t="shared" si="33"/>
        <v>1520</v>
      </c>
      <c r="M692" s="7">
        <v>2740.46</v>
      </c>
      <c r="N692" s="7">
        <f t="shared" si="31"/>
        <v>7292.14</v>
      </c>
      <c r="O692" s="7">
        <f t="shared" si="32"/>
        <v>42707.86</v>
      </c>
    </row>
    <row r="693" spans="1:15" ht="24.75" customHeight="1" x14ac:dyDescent="0.25">
      <c r="A693" s="6">
        <v>685</v>
      </c>
      <c r="B693" s="6" t="s">
        <v>826</v>
      </c>
      <c r="C693" s="6" t="s">
        <v>786</v>
      </c>
      <c r="D693" s="6" t="s">
        <v>233</v>
      </c>
      <c r="E693" s="6" t="s">
        <v>28</v>
      </c>
      <c r="F693" s="6" t="s">
        <v>29</v>
      </c>
      <c r="G693" s="7">
        <v>50000</v>
      </c>
      <c r="H693" s="7">
        <v>0</v>
      </c>
      <c r="I693" s="7">
        <v>50000</v>
      </c>
      <c r="J693" s="7">
        <v>1435</v>
      </c>
      <c r="K693" s="7">
        <v>1854</v>
      </c>
      <c r="L693" s="7">
        <f t="shared" si="33"/>
        <v>1520</v>
      </c>
      <c r="M693" s="7">
        <v>15490.81</v>
      </c>
      <c r="N693" s="7">
        <f t="shared" si="31"/>
        <v>20299.809999999998</v>
      </c>
      <c r="O693" s="7">
        <f t="shared" si="32"/>
        <v>29700.190000000002</v>
      </c>
    </row>
    <row r="694" spans="1:15" ht="24.75" customHeight="1" x14ac:dyDescent="0.25">
      <c r="A694" s="6">
        <v>686</v>
      </c>
      <c r="B694" s="6" t="s">
        <v>827</v>
      </c>
      <c r="C694" s="6" t="s">
        <v>828</v>
      </c>
      <c r="D694" s="6" t="s">
        <v>47</v>
      </c>
      <c r="E694" s="6" t="s">
        <v>36</v>
      </c>
      <c r="F694" s="6" t="s">
        <v>29</v>
      </c>
      <c r="G694" s="7">
        <v>15000</v>
      </c>
      <c r="H694" s="7">
        <v>0</v>
      </c>
      <c r="I694" s="7">
        <v>15000</v>
      </c>
      <c r="J694" s="7">
        <v>430.5</v>
      </c>
      <c r="K694" s="7">
        <v>0</v>
      </c>
      <c r="L694" s="7">
        <v>456</v>
      </c>
      <c r="M694" s="7">
        <v>25</v>
      </c>
      <c r="N694" s="7">
        <f t="shared" si="31"/>
        <v>911.5</v>
      </c>
      <c r="O694" s="7">
        <f t="shared" si="32"/>
        <v>14088.5</v>
      </c>
    </row>
    <row r="695" spans="1:15" ht="24.75" customHeight="1" x14ac:dyDescent="0.25">
      <c r="A695" s="6">
        <v>687</v>
      </c>
      <c r="B695" s="6" t="s">
        <v>829</v>
      </c>
      <c r="C695" s="6" t="s">
        <v>828</v>
      </c>
      <c r="D695" s="6" t="s">
        <v>266</v>
      </c>
      <c r="E695" s="6" t="s">
        <v>36</v>
      </c>
      <c r="F695" s="6" t="s">
        <v>29</v>
      </c>
      <c r="G695" s="7">
        <v>15000</v>
      </c>
      <c r="H695" s="7">
        <v>0</v>
      </c>
      <c r="I695" s="7">
        <v>15000</v>
      </c>
      <c r="J695" s="7">
        <v>430.5</v>
      </c>
      <c r="K695" s="7">
        <v>0</v>
      </c>
      <c r="L695" s="7">
        <v>456</v>
      </c>
      <c r="M695" s="7">
        <v>25</v>
      </c>
      <c r="N695" s="7">
        <f t="shared" si="31"/>
        <v>911.5</v>
      </c>
      <c r="O695" s="7">
        <f t="shared" si="32"/>
        <v>14088.5</v>
      </c>
    </row>
    <row r="696" spans="1:15" ht="24.75" customHeight="1" x14ac:dyDescent="0.25">
      <c r="A696" s="6">
        <v>688</v>
      </c>
      <c r="B696" s="6" t="s">
        <v>830</v>
      </c>
      <c r="C696" s="6" t="s">
        <v>828</v>
      </c>
      <c r="D696" s="6" t="s">
        <v>47</v>
      </c>
      <c r="E696" s="6" t="s">
        <v>36</v>
      </c>
      <c r="F696" s="6" t="s">
        <v>29</v>
      </c>
      <c r="G696" s="7">
        <v>15000</v>
      </c>
      <c r="H696" s="7">
        <v>0</v>
      </c>
      <c r="I696" s="7">
        <v>15000</v>
      </c>
      <c r="J696" s="7">
        <v>430.5</v>
      </c>
      <c r="K696" s="7">
        <v>0</v>
      </c>
      <c r="L696" s="7">
        <v>456</v>
      </c>
      <c r="M696" s="7">
        <v>25</v>
      </c>
      <c r="N696" s="7">
        <f t="shared" si="31"/>
        <v>911.5</v>
      </c>
      <c r="O696" s="7">
        <f t="shared" si="32"/>
        <v>14088.5</v>
      </c>
    </row>
    <row r="697" spans="1:15" ht="24.75" customHeight="1" x14ac:dyDescent="0.25">
      <c r="A697" s="6">
        <v>689</v>
      </c>
      <c r="B697" s="6" t="s">
        <v>831</v>
      </c>
      <c r="C697" s="6" t="s">
        <v>828</v>
      </c>
      <c r="D697" s="6" t="s">
        <v>120</v>
      </c>
      <c r="E697" s="6" t="s">
        <v>36</v>
      </c>
      <c r="F697" s="6" t="s">
        <v>37</v>
      </c>
      <c r="G697" s="7">
        <v>15000</v>
      </c>
      <c r="H697" s="7">
        <v>0</v>
      </c>
      <c r="I697" s="7">
        <v>15000</v>
      </c>
      <c r="J697" s="7">
        <v>430.5</v>
      </c>
      <c r="K697" s="7">
        <v>0</v>
      </c>
      <c r="L697" s="7">
        <v>456</v>
      </c>
      <c r="M697" s="7">
        <v>25</v>
      </c>
      <c r="N697" s="7">
        <f t="shared" si="31"/>
        <v>911.5</v>
      </c>
      <c r="O697" s="7">
        <f t="shared" si="32"/>
        <v>14088.5</v>
      </c>
    </row>
    <row r="698" spans="1:15" ht="24.75" customHeight="1" x14ac:dyDescent="0.25">
      <c r="A698" s="6">
        <v>690</v>
      </c>
      <c r="B698" s="6" t="s">
        <v>832</v>
      </c>
      <c r="C698" s="6" t="s">
        <v>828</v>
      </c>
      <c r="D698" s="6" t="s">
        <v>120</v>
      </c>
      <c r="E698" s="6" t="s">
        <v>36</v>
      </c>
      <c r="F698" s="6" t="s">
        <v>37</v>
      </c>
      <c r="G698" s="7">
        <v>15000</v>
      </c>
      <c r="H698" s="7">
        <v>0</v>
      </c>
      <c r="I698" s="7">
        <v>15000</v>
      </c>
      <c r="J698" s="7">
        <v>430.5</v>
      </c>
      <c r="K698" s="7">
        <v>0</v>
      </c>
      <c r="L698" s="7">
        <v>456</v>
      </c>
      <c r="M698" s="7">
        <v>25</v>
      </c>
      <c r="N698" s="7">
        <f t="shared" si="31"/>
        <v>911.5</v>
      </c>
      <c r="O698" s="7">
        <f t="shared" si="32"/>
        <v>14088.5</v>
      </c>
    </row>
    <row r="699" spans="1:15" ht="24.75" customHeight="1" x14ac:dyDescent="0.25">
      <c r="A699" s="6">
        <v>691</v>
      </c>
      <c r="B699" s="6" t="s">
        <v>833</v>
      </c>
      <c r="C699" s="6" t="s">
        <v>786</v>
      </c>
      <c r="D699" s="6" t="s">
        <v>120</v>
      </c>
      <c r="E699" s="6" t="s">
        <v>36</v>
      </c>
      <c r="F699" s="6" t="s">
        <v>37</v>
      </c>
      <c r="G699" s="7">
        <v>11000</v>
      </c>
      <c r="H699" s="7">
        <v>0</v>
      </c>
      <c r="I699" s="7">
        <v>11000</v>
      </c>
      <c r="J699" s="7">
        <v>315.7</v>
      </c>
      <c r="K699" s="7">
        <v>0</v>
      </c>
      <c r="L699" s="7">
        <f t="shared" si="33"/>
        <v>334.4</v>
      </c>
      <c r="M699" s="7">
        <v>8096.79</v>
      </c>
      <c r="N699" s="7">
        <f t="shared" si="31"/>
        <v>8746.89</v>
      </c>
      <c r="O699" s="7">
        <f t="shared" si="32"/>
        <v>2253.1100000000006</v>
      </c>
    </row>
    <row r="700" spans="1:15" ht="24.75" customHeight="1" x14ac:dyDescent="0.25">
      <c r="A700" s="6">
        <v>692</v>
      </c>
      <c r="B700" s="6" t="s">
        <v>834</v>
      </c>
      <c r="C700" s="6" t="s">
        <v>786</v>
      </c>
      <c r="D700" s="6" t="s">
        <v>137</v>
      </c>
      <c r="E700" s="6" t="s">
        <v>36</v>
      </c>
      <c r="F700" s="6" t="s">
        <v>29</v>
      </c>
      <c r="G700" s="7">
        <v>15000</v>
      </c>
      <c r="H700" s="7">
        <v>0</v>
      </c>
      <c r="I700" s="7">
        <v>15000</v>
      </c>
      <c r="J700" s="7">
        <v>430.5</v>
      </c>
      <c r="K700" s="7">
        <v>0</v>
      </c>
      <c r="L700" s="7">
        <f t="shared" si="33"/>
        <v>456</v>
      </c>
      <c r="M700" s="7">
        <v>25</v>
      </c>
      <c r="N700" s="7">
        <f t="shared" si="31"/>
        <v>911.5</v>
      </c>
      <c r="O700" s="7">
        <f t="shared" si="32"/>
        <v>14088.5</v>
      </c>
    </row>
    <row r="701" spans="1:15" ht="24.75" customHeight="1" x14ac:dyDescent="0.25">
      <c r="A701" s="6">
        <v>693</v>
      </c>
      <c r="B701" s="6" t="s">
        <v>835</v>
      </c>
      <c r="C701" s="6" t="s">
        <v>786</v>
      </c>
      <c r="D701" s="6" t="s">
        <v>127</v>
      </c>
      <c r="E701" s="6" t="s">
        <v>36</v>
      </c>
      <c r="F701" s="6" t="s">
        <v>29</v>
      </c>
      <c r="G701" s="7">
        <v>15000</v>
      </c>
      <c r="H701" s="7">
        <v>0</v>
      </c>
      <c r="I701" s="7">
        <v>15000</v>
      </c>
      <c r="J701" s="7">
        <v>430.5</v>
      </c>
      <c r="K701" s="7">
        <v>0</v>
      </c>
      <c r="L701" s="7">
        <v>456</v>
      </c>
      <c r="M701" s="7">
        <v>25</v>
      </c>
      <c r="N701" s="7">
        <f t="shared" si="31"/>
        <v>911.5</v>
      </c>
      <c r="O701" s="7">
        <f t="shared" si="32"/>
        <v>14088.5</v>
      </c>
    </row>
    <row r="702" spans="1:15" ht="24.75" customHeight="1" x14ac:dyDescent="0.25">
      <c r="A702" s="6">
        <v>694</v>
      </c>
      <c r="B702" s="6" t="s">
        <v>836</v>
      </c>
      <c r="C702" s="6" t="s">
        <v>786</v>
      </c>
      <c r="D702" s="6" t="s">
        <v>137</v>
      </c>
      <c r="E702" s="6" t="s">
        <v>36</v>
      </c>
      <c r="F702" s="6" t="s">
        <v>29</v>
      </c>
      <c r="G702" s="7">
        <v>15000</v>
      </c>
      <c r="H702" s="7">
        <v>0</v>
      </c>
      <c r="I702" s="7">
        <v>15000</v>
      </c>
      <c r="J702" s="7">
        <v>430.5</v>
      </c>
      <c r="K702" s="7">
        <v>0</v>
      </c>
      <c r="L702" s="7">
        <f t="shared" ref="L702:L775" si="34">+I702*3.04%</f>
        <v>456</v>
      </c>
      <c r="M702" s="7">
        <v>25</v>
      </c>
      <c r="N702" s="7">
        <f t="shared" si="31"/>
        <v>911.5</v>
      </c>
      <c r="O702" s="7">
        <f t="shared" si="32"/>
        <v>14088.5</v>
      </c>
    </row>
    <row r="703" spans="1:15" ht="24.75" customHeight="1" x14ac:dyDescent="0.25">
      <c r="A703" s="6">
        <v>695</v>
      </c>
      <c r="B703" s="6" t="s">
        <v>837</v>
      </c>
      <c r="C703" s="6" t="s">
        <v>786</v>
      </c>
      <c r="D703" s="6" t="s">
        <v>47</v>
      </c>
      <c r="E703" s="6" t="s">
        <v>36</v>
      </c>
      <c r="F703" s="6" t="s">
        <v>29</v>
      </c>
      <c r="G703" s="7">
        <v>15000</v>
      </c>
      <c r="H703" s="7">
        <v>0</v>
      </c>
      <c r="I703" s="7">
        <v>15000</v>
      </c>
      <c r="J703" s="7">
        <v>430.5</v>
      </c>
      <c r="K703" s="7">
        <v>0</v>
      </c>
      <c r="L703" s="7">
        <v>456</v>
      </c>
      <c r="M703" s="7">
        <v>25</v>
      </c>
      <c r="N703" s="7">
        <f t="shared" si="31"/>
        <v>911.5</v>
      </c>
      <c r="O703" s="7">
        <f t="shared" si="32"/>
        <v>14088.5</v>
      </c>
    </row>
    <row r="704" spans="1:15" ht="24.75" customHeight="1" x14ac:dyDescent="0.25">
      <c r="A704" s="6">
        <v>696</v>
      </c>
      <c r="B704" s="6" t="s">
        <v>838</v>
      </c>
      <c r="C704" s="6" t="s">
        <v>786</v>
      </c>
      <c r="D704" s="6" t="s">
        <v>47</v>
      </c>
      <c r="E704" s="6" t="s">
        <v>36</v>
      </c>
      <c r="F704" s="6" t="s">
        <v>29</v>
      </c>
      <c r="G704" s="7">
        <v>15000</v>
      </c>
      <c r="H704" s="7">
        <v>0</v>
      </c>
      <c r="I704" s="7">
        <v>15000</v>
      </c>
      <c r="J704" s="7">
        <v>430.5</v>
      </c>
      <c r="K704" s="7">
        <v>0</v>
      </c>
      <c r="L704" s="7">
        <v>456</v>
      </c>
      <c r="M704" s="7">
        <v>25</v>
      </c>
      <c r="N704" s="7">
        <f t="shared" si="31"/>
        <v>911.5</v>
      </c>
      <c r="O704" s="7">
        <f t="shared" si="32"/>
        <v>14088.5</v>
      </c>
    </row>
    <row r="705" spans="1:15" ht="24.75" customHeight="1" x14ac:dyDescent="0.25">
      <c r="A705" s="6">
        <v>697</v>
      </c>
      <c r="B705" s="6" t="s">
        <v>839</v>
      </c>
      <c r="C705" s="6" t="s">
        <v>786</v>
      </c>
      <c r="D705" s="6" t="s">
        <v>47</v>
      </c>
      <c r="E705" s="6" t="s">
        <v>36</v>
      </c>
      <c r="F705" s="6" t="s">
        <v>29</v>
      </c>
      <c r="G705" s="7">
        <v>15000</v>
      </c>
      <c r="H705" s="7">
        <v>0</v>
      </c>
      <c r="I705" s="7">
        <v>15000</v>
      </c>
      <c r="J705" s="7">
        <v>430.5</v>
      </c>
      <c r="K705" s="7">
        <v>0</v>
      </c>
      <c r="L705" s="7">
        <v>456</v>
      </c>
      <c r="M705" s="7">
        <v>25</v>
      </c>
      <c r="N705" s="7">
        <f t="shared" si="31"/>
        <v>911.5</v>
      </c>
      <c r="O705" s="7">
        <f t="shared" si="32"/>
        <v>14088.5</v>
      </c>
    </row>
    <row r="706" spans="1:15" ht="24.75" customHeight="1" x14ac:dyDescent="0.25">
      <c r="A706" s="6">
        <v>698</v>
      </c>
      <c r="B706" s="6" t="s">
        <v>840</v>
      </c>
      <c r="C706" s="6" t="s">
        <v>841</v>
      </c>
      <c r="D706" s="6" t="s">
        <v>181</v>
      </c>
      <c r="E706" s="6" t="s">
        <v>36</v>
      </c>
      <c r="F706" s="6" t="s">
        <v>29</v>
      </c>
      <c r="G706" s="7">
        <v>15000</v>
      </c>
      <c r="H706" s="7">
        <v>0</v>
      </c>
      <c r="I706" s="7">
        <v>15000</v>
      </c>
      <c r="J706" s="7">
        <f>+I706*2.87%</f>
        <v>430.5</v>
      </c>
      <c r="K706" s="7">
        <v>0</v>
      </c>
      <c r="L706" s="7">
        <f t="shared" si="34"/>
        <v>456</v>
      </c>
      <c r="M706" s="7">
        <v>25</v>
      </c>
      <c r="N706" s="7">
        <f t="shared" si="31"/>
        <v>911.5</v>
      </c>
      <c r="O706" s="7">
        <f t="shared" si="32"/>
        <v>14088.5</v>
      </c>
    </row>
    <row r="707" spans="1:15" ht="24.75" customHeight="1" x14ac:dyDescent="0.25">
      <c r="A707" s="6">
        <v>699</v>
      </c>
      <c r="B707" s="6" t="s">
        <v>842</v>
      </c>
      <c r="C707" s="6" t="s">
        <v>841</v>
      </c>
      <c r="D707" s="6" t="s">
        <v>415</v>
      </c>
      <c r="E707" s="6" t="s">
        <v>36</v>
      </c>
      <c r="F707" s="6" t="s">
        <v>29</v>
      </c>
      <c r="G707" s="7">
        <v>16500</v>
      </c>
      <c r="H707" s="7">
        <v>0</v>
      </c>
      <c r="I707" s="7">
        <v>16500</v>
      </c>
      <c r="J707" s="7">
        <f>+I707*2.87%</f>
        <v>473.55</v>
      </c>
      <c r="K707" s="7">
        <v>0</v>
      </c>
      <c r="L707" s="7">
        <f t="shared" si="34"/>
        <v>501.6</v>
      </c>
      <c r="M707" s="7">
        <v>125</v>
      </c>
      <c r="N707" s="7">
        <f t="shared" si="31"/>
        <v>1100.1500000000001</v>
      </c>
      <c r="O707" s="7">
        <f t="shared" si="32"/>
        <v>15399.85</v>
      </c>
    </row>
    <row r="708" spans="1:15" ht="24.75" customHeight="1" x14ac:dyDescent="0.25">
      <c r="A708" s="6">
        <v>700</v>
      </c>
      <c r="B708" s="6" t="s">
        <v>843</v>
      </c>
      <c r="C708" s="6" t="s">
        <v>841</v>
      </c>
      <c r="D708" s="6" t="s">
        <v>190</v>
      </c>
      <c r="E708" s="6" t="s">
        <v>28</v>
      </c>
      <c r="F708" s="6" t="s">
        <v>37</v>
      </c>
      <c r="G708" s="7">
        <v>50000</v>
      </c>
      <c r="H708" s="7">
        <v>0</v>
      </c>
      <c r="I708" s="7">
        <v>50000</v>
      </c>
      <c r="J708" s="7">
        <v>1435</v>
      </c>
      <c r="K708" s="7">
        <v>1854</v>
      </c>
      <c r="L708" s="7">
        <f t="shared" si="34"/>
        <v>1520</v>
      </c>
      <c r="M708" s="7">
        <v>673.5</v>
      </c>
      <c r="N708" s="7">
        <f t="shared" si="31"/>
        <v>5482.5</v>
      </c>
      <c r="O708" s="7">
        <f t="shared" si="32"/>
        <v>44517.5</v>
      </c>
    </row>
    <row r="709" spans="1:15" ht="24.75" customHeight="1" x14ac:dyDescent="0.25">
      <c r="A709" s="6">
        <v>701</v>
      </c>
      <c r="B709" s="6" t="s">
        <v>844</v>
      </c>
      <c r="C709" s="6" t="s">
        <v>841</v>
      </c>
      <c r="D709" s="6" t="s">
        <v>70</v>
      </c>
      <c r="E709" s="6" t="s">
        <v>55</v>
      </c>
      <c r="F709" s="6" t="s">
        <v>29</v>
      </c>
      <c r="G709" s="7">
        <v>60000</v>
      </c>
      <c r="H709" s="7">
        <v>0</v>
      </c>
      <c r="I709" s="7">
        <v>60000</v>
      </c>
      <c r="J709" s="7">
        <v>1722</v>
      </c>
      <c r="K709" s="7">
        <v>2800.49</v>
      </c>
      <c r="L709" s="7">
        <f t="shared" si="34"/>
        <v>1824</v>
      </c>
      <c r="M709" s="7">
        <v>5015.92</v>
      </c>
      <c r="N709" s="7">
        <f t="shared" si="31"/>
        <v>11362.41</v>
      </c>
      <c r="O709" s="7">
        <f t="shared" si="32"/>
        <v>48637.59</v>
      </c>
    </row>
    <row r="710" spans="1:15" ht="24.75" customHeight="1" x14ac:dyDescent="0.25">
      <c r="A710" s="6">
        <v>702</v>
      </c>
      <c r="B710" s="6" t="s">
        <v>845</v>
      </c>
      <c r="C710" s="6" t="s">
        <v>841</v>
      </c>
      <c r="D710" s="6" t="s">
        <v>190</v>
      </c>
      <c r="E710" s="6" t="s">
        <v>55</v>
      </c>
      <c r="F710" s="6" t="s">
        <v>37</v>
      </c>
      <c r="G710" s="7">
        <v>50000</v>
      </c>
      <c r="H710" s="7">
        <v>0</v>
      </c>
      <c r="I710" s="7">
        <v>50000</v>
      </c>
      <c r="J710" s="7">
        <v>1435</v>
      </c>
      <c r="K710" s="7">
        <v>1854</v>
      </c>
      <c r="L710" s="7">
        <f t="shared" si="34"/>
        <v>1520</v>
      </c>
      <c r="M710" s="7">
        <v>865</v>
      </c>
      <c r="N710" s="7">
        <f t="shared" si="31"/>
        <v>5674</v>
      </c>
      <c r="O710" s="7">
        <f t="shared" si="32"/>
        <v>44326</v>
      </c>
    </row>
    <row r="711" spans="1:15" ht="24.75" customHeight="1" x14ac:dyDescent="0.25">
      <c r="A711" s="6">
        <v>703</v>
      </c>
      <c r="B711" s="6" t="s">
        <v>846</v>
      </c>
      <c r="C711" s="6" t="s">
        <v>841</v>
      </c>
      <c r="D711" s="6" t="s">
        <v>190</v>
      </c>
      <c r="E711" s="6" t="s">
        <v>55</v>
      </c>
      <c r="F711" s="6" t="s">
        <v>37</v>
      </c>
      <c r="G711" s="7">
        <v>50000</v>
      </c>
      <c r="H711" s="7">
        <v>0</v>
      </c>
      <c r="I711" s="7">
        <v>50000</v>
      </c>
      <c r="J711" s="7">
        <v>1435</v>
      </c>
      <c r="K711" s="7">
        <v>1596.68</v>
      </c>
      <c r="L711" s="7">
        <f t="shared" si="34"/>
        <v>1520</v>
      </c>
      <c r="M711" s="7">
        <v>1740.46</v>
      </c>
      <c r="N711" s="7">
        <f t="shared" si="31"/>
        <v>6292.14</v>
      </c>
      <c r="O711" s="7">
        <f t="shared" si="32"/>
        <v>43707.86</v>
      </c>
    </row>
    <row r="712" spans="1:15" ht="24.75" customHeight="1" x14ac:dyDescent="0.25">
      <c r="A712" s="6">
        <v>704</v>
      </c>
      <c r="B712" s="6" t="s">
        <v>847</v>
      </c>
      <c r="C712" s="6" t="s">
        <v>841</v>
      </c>
      <c r="D712" s="6" t="s">
        <v>345</v>
      </c>
      <c r="E712" s="6" t="s">
        <v>28</v>
      </c>
      <c r="F712" s="6" t="s">
        <v>29</v>
      </c>
      <c r="G712" s="7">
        <v>60000</v>
      </c>
      <c r="H712" s="7">
        <v>0</v>
      </c>
      <c r="I712" s="7">
        <v>60000</v>
      </c>
      <c r="J712" s="7">
        <v>1722</v>
      </c>
      <c r="K712" s="7">
        <v>2800.49</v>
      </c>
      <c r="L712" s="7">
        <f t="shared" si="34"/>
        <v>1824</v>
      </c>
      <c r="M712" s="7">
        <v>3855.92</v>
      </c>
      <c r="N712" s="7">
        <f t="shared" si="31"/>
        <v>10202.41</v>
      </c>
      <c r="O712" s="7">
        <f t="shared" si="32"/>
        <v>49797.59</v>
      </c>
    </row>
    <row r="713" spans="1:15" ht="24.75" customHeight="1" x14ac:dyDescent="0.25">
      <c r="A713" s="6">
        <v>705</v>
      </c>
      <c r="B713" s="6" t="s">
        <v>848</v>
      </c>
      <c r="C713" s="6" t="s">
        <v>841</v>
      </c>
      <c r="D713" s="6" t="s">
        <v>190</v>
      </c>
      <c r="E713" s="6" t="s">
        <v>55</v>
      </c>
      <c r="F713" s="6" t="s">
        <v>37</v>
      </c>
      <c r="G713" s="7">
        <v>50000</v>
      </c>
      <c r="H713" s="7">
        <v>0</v>
      </c>
      <c r="I713" s="7">
        <v>50000</v>
      </c>
      <c r="J713" s="7">
        <v>1435</v>
      </c>
      <c r="K713" s="7">
        <v>1596.68</v>
      </c>
      <c r="L713" s="7">
        <f t="shared" si="34"/>
        <v>1520</v>
      </c>
      <c r="M713" s="7">
        <v>2820.46</v>
      </c>
      <c r="N713" s="7">
        <f t="shared" si="31"/>
        <v>7372.14</v>
      </c>
      <c r="O713" s="7">
        <f t="shared" si="32"/>
        <v>42627.86</v>
      </c>
    </row>
    <row r="714" spans="1:15" ht="24.75" customHeight="1" x14ac:dyDescent="0.25">
      <c r="A714" s="6">
        <v>706</v>
      </c>
      <c r="B714" s="6" t="s">
        <v>849</v>
      </c>
      <c r="C714" s="6" t="s">
        <v>841</v>
      </c>
      <c r="D714" s="6" t="s">
        <v>850</v>
      </c>
      <c r="E714" s="6" t="s">
        <v>55</v>
      </c>
      <c r="F714" s="6" t="s">
        <v>37</v>
      </c>
      <c r="G714" s="7">
        <v>75000</v>
      </c>
      <c r="H714" s="7">
        <v>0</v>
      </c>
      <c r="I714" s="7">
        <v>75000</v>
      </c>
      <c r="J714" s="7">
        <v>2152.5</v>
      </c>
      <c r="K714" s="7">
        <v>6309.38</v>
      </c>
      <c r="L714" s="7">
        <f t="shared" si="34"/>
        <v>2280</v>
      </c>
      <c r="M714" s="7">
        <v>425</v>
      </c>
      <c r="N714" s="7">
        <f t="shared" si="31"/>
        <v>11166.880000000001</v>
      </c>
      <c r="O714" s="7">
        <f t="shared" si="32"/>
        <v>63833.119999999995</v>
      </c>
    </row>
    <row r="715" spans="1:15" ht="24.75" customHeight="1" x14ac:dyDescent="0.25">
      <c r="A715" s="6">
        <v>707</v>
      </c>
      <c r="B715" s="6" t="s">
        <v>851</v>
      </c>
      <c r="C715" s="6" t="s">
        <v>841</v>
      </c>
      <c r="D715" s="6" t="s">
        <v>302</v>
      </c>
      <c r="E715" s="6" t="s">
        <v>55</v>
      </c>
      <c r="F715" s="6" t="s">
        <v>29</v>
      </c>
      <c r="G715" s="7">
        <v>75000</v>
      </c>
      <c r="H715" s="7">
        <v>0</v>
      </c>
      <c r="I715" s="7">
        <v>75000</v>
      </c>
      <c r="J715" s="7">
        <v>2152.5</v>
      </c>
      <c r="K715" s="7">
        <v>6309.38</v>
      </c>
      <c r="L715" s="7">
        <f t="shared" si="34"/>
        <v>2280</v>
      </c>
      <c r="M715" s="7">
        <v>2470.5</v>
      </c>
      <c r="N715" s="7">
        <f t="shared" si="31"/>
        <v>13212.380000000001</v>
      </c>
      <c r="O715" s="7">
        <f t="shared" si="32"/>
        <v>61787.619999999995</v>
      </c>
    </row>
    <row r="716" spans="1:15" ht="24.75" customHeight="1" x14ac:dyDescent="0.25">
      <c r="A716" s="6">
        <v>708</v>
      </c>
      <c r="B716" s="6" t="s">
        <v>852</v>
      </c>
      <c r="C716" s="6" t="s">
        <v>841</v>
      </c>
      <c r="D716" s="6" t="s">
        <v>204</v>
      </c>
      <c r="E716" s="6" t="s">
        <v>28</v>
      </c>
      <c r="F716" s="6" t="s">
        <v>37</v>
      </c>
      <c r="G716" s="7">
        <v>50000</v>
      </c>
      <c r="H716" s="7">
        <v>0</v>
      </c>
      <c r="I716" s="7">
        <v>50000</v>
      </c>
      <c r="J716" s="7">
        <v>1435</v>
      </c>
      <c r="K716" s="7">
        <v>1854</v>
      </c>
      <c r="L716" s="7">
        <f t="shared" si="34"/>
        <v>1520</v>
      </c>
      <c r="M716" s="7">
        <v>425</v>
      </c>
      <c r="N716" s="7">
        <f t="shared" si="31"/>
        <v>5234</v>
      </c>
      <c r="O716" s="7">
        <f t="shared" si="32"/>
        <v>44766</v>
      </c>
    </row>
    <row r="717" spans="1:15" ht="24.75" customHeight="1" x14ac:dyDescent="0.25">
      <c r="A717" s="6">
        <v>709</v>
      </c>
      <c r="B717" s="6" t="s">
        <v>853</v>
      </c>
      <c r="C717" s="6" t="s">
        <v>841</v>
      </c>
      <c r="D717" s="6" t="s">
        <v>70</v>
      </c>
      <c r="E717" s="6" t="s">
        <v>28</v>
      </c>
      <c r="F717" s="6" t="s">
        <v>37</v>
      </c>
      <c r="G717" s="7">
        <v>60000</v>
      </c>
      <c r="H717" s="7">
        <v>0</v>
      </c>
      <c r="I717" s="7">
        <v>60000</v>
      </c>
      <c r="J717" s="7">
        <v>1722</v>
      </c>
      <c r="K717" s="7">
        <v>3486.68</v>
      </c>
      <c r="L717" s="7">
        <f t="shared" si="34"/>
        <v>1824</v>
      </c>
      <c r="M717" s="7">
        <v>1442</v>
      </c>
      <c r="N717" s="7">
        <f t="shared" si="31"/>
        <v>8474.68</v>
      </c>
      <c r="O717" s="7">
        <f t="shared" si="32"/>
        <v>51525.32</v>
      </c>
    </row>
    <row r="718" spans="1:15" ht="24.75" customHeight="1" x14ac:dyDescent="0.25">
      <c r="A718" s="6">
        <v>710</v>
      </c>
      <c r="B718" s="6" t="s">
        <v>854</v>
      </c>
      <c r="C718" s="6" t="s">
        <v>841</v>
      </c>
      <c r="D718" s="6" t="s">
        <v>190</v>
      </c>
      <c r="E718" s="6" t="s">
        <v>55</v>
      </c>
      <c r="F718" s="6" t="s">
        <v>37</v>
      </c>
      <c r="G718" s="7">
        <v>50000</v>
      </c>
      <c r="H718" s="7">
        <v>0</v>
      </c>
      <c r="I718" s="7">
        <v>50000</v>
      </c>
      <c r="J718" s="7">
        <v>1435</v>
      </c>
      <c r="K718" s="7">
        <v>1854</v>
      </c>
      <c r="L718" s="7">
        <f t="shared" si="34"/>
        <v>1520</v>
      </c>
      <c r="M718" s="7">
        <v>865</v>
      </c>
      <c r="N718" s="7">
        <f t="shared" si="31"/>
        <v>5674</v>
      </c>
      <c r="O718" s="7">
        <f t="shared" si="32"/>
        <v>44326</v>
      </c>
    </row>
    <row r="719" spans="1:15" ht="24.75" customHeight="1" x14ac:dyDescent="0.25">
      <c r="A719" s="6">
        <v>711</v>
      </c>
      <c r="B719" s="6" t="s">
        <v>855</v>
      </c>
      <c r="C719" s="6" t="s">
        <v>841</v>
      </c>
      <c r="D719" s="6" t="s">
        <v>856</v>
      </c>
      <c r="E719" s="6" t="s">
        <v>55</v>
      </c>
      <c r="F719" s="6" t="s">
        <v>37</v>
      </c>
      <c r="G719" s="7">
        <v>50000</v>
      </c>
      <c r="H719" s="7">
        <v>0</v>
      </c>
      <c r="I719" s="7">
        <v>50000</v>
      </c>
      <c r="J719" s="7">
        <v>1435</v>
      </c>
      <c r="K719" s="7">
        <v>1596.68</v>
      </c>
      <c r="L719" s="7">
        <f t="shared" si="34"/>
        <v>1520</v>
      </c>
      <c r="M719" s="7">
        <v>3500.46</v>
      </c>
      <c r="N719" s="7">
        <f t="shared" ref="N719:N782" si="35">+J719+K719+L719+M719</f>
        <v>8052.14</v>
      </c>
      <c r="O719" s="7">
        <f t="shared" ref="O719:O782" si="36">+G719-N719</f>
        <v>41947.86</v>
      </c>
    </row>
    <row r="720" spans="1:15" ht="24.75" customHeight="1" x14ac:dyDescent="0.25">
      <c r="A720" s="6">
        <v>712</v>
      </c>
      <c r="B720" s="6" t="s">
        <v>857</v>
      </c>
      <c r="C720" s="6" t="s">
        <v>841</v>
      </c>
      <c r="D720" s="6" t="s">
        <v>67</v>
      </c>
      <c r="E720" s="6" t="s">
        <v>28</v>
      </c>
      <c r="F720" s="6" t="s">
        <v>37</v>
      </c>
      <c r="G720" s="7">
        <v>35000</v>
      </c>
      <c r="H720" s="7">
        <v>0</v>
      </c>
      <c r="I720" s="7">
        <v>35000</v>
      </c>
      <c r="J720" s="7">
        <v>1004.5</v>
      </c>
      <c r="K720" s="7">
        <v>0</v>
      </c>
      <c r="L720" s="7">
        <f t="shared" si="34"/>
        <v>1064</v>
      </c>
      <c r="M720" s="7">
        <v>893.5</v>
      </c>
      <c r="N720" s="7">
        <f t="shared" si="35"/>
        <v>2962</v>
      </c>
      <c r="O720" s="7">
        <f t="shared" si="36"/>
        <v>32038</v>
      </c>
    </row>
    <row r="721" spans="1:15" ht="24.75" customHeight="1" x14ac:dyDescent="0.25">
      <c r="A721" s="6">
        <v>713</v>
      </c>
      <c r="B721" s="6" t="s">
        <v>858</v>
      </c>
      <c r="C721" s="6" t="s">
        <v>841</v>
      </c>
      <c r="D721" s="6" t="s">
        <v>190</v>
      </c>
      <c r="E721" s="6" t="s">
        <v>55</v>
      </c>
      <c r="F721" s="6" t="s">
        <v>29</v>
      </c>
      <c r="G721" s="7">
        <v>50000</v>
      </c>
      <c r="H721" s="7">
        <v>0</v>
      </c>
      <c r="I721" s="7">
        <v>50000</v>
      </c>
      <c r="J721" s="7">
        <v>1435</v>
      </c>
      <c r="K721" s="7">
        <v>1596.68</v>
      </c>
      <c r="L721" s="7">
        <f t="shared" si="34"/>
        <v>1520</v>
      </c>
      <c r="M721" s="7">
        <v>2740.46</v>
      </c>
      <c r="N721" s="7">
        <f t="shared" si="35"/>
        <v>7292.14</v>
      </c>
      <c r="O721" s="7">
        <f t="shared" si="36"/>
        <v>42707.86</v>
      </c>
    </row>
    <row r="722" spans="1:15" ht="24.75" customHeight="1" x14ac:dyDescent="0.25">
      <c r="A722" s="6">
        <v>714</v>
      </c>
      <c r="B722" s="6" t="s">
        <v>859</v>
      </c>
      <c r="C722" s="6" t="s">
        <v>841</v>
      </c>
      <c r="D722" s="6" t="s">
        <v>190</v>
      </c>
      <c r="E722" s="6" t="s">
        <v>55</v>
      </c>
      <c r="F722" s="6" t="s">
        <v>37</v>
      </c>
      <c r="G722" s="7">
        <v>50000</v>
      </c>
      <c r="H722" s="7">
        <v>0</v>
      </c>
      <c r="I722" s="7">
        <v>50000</v>
      </c>
      <c r="J722" s="7">
        <v>1435</v>
      </c>
      <c r="K722" s="7">
        <v>1854</v>
      </c>
      <c r="L722" s="7">
        <v>1520</v>
      </c>
      <c r="M722" s="7">
        <v>1425</v>
      </c>
      <c r="N722" s="7">
        <f t="shared" si="35"/>
        <v>6234</v>
      </c>
      <c r="O722" s="7">
        <f t="shared" si="36"/>
        <v>43766</v>
      </c>
    </row>
    <row r="723" spans="1:15" ht="24.75" customHeight="1" x14ac:dyDescent="0.25">
      <c r="A723" s="6">
        <v>715</v>
      </c>
      <c r="B723" s="6" t="s">
        <v>860</v>
      </c>
      <c r="C723" s="6" t="s">
        <v>841</v>
      </c>
      <c r="D723" s="6" t="s">
        <v>181</v>
      </c>
      <c r="E723" s="6" t="s">
        <v>36</v>
      </c>
      <c r="F723" s="6" t="s">
        <v>29</v>
      </c>
      <c r="G723" s="7">
        <v>11000.47</v>
      </c>
      <c r="H723" s="7">
        <v>0</v>
      </c>
      <c r="I723" s="7">
        <v>11000.47</v>
      </c>
      <c r="J723" s="7">
        <v>315.70999999999998</v>
      </c>
      <c r="K723" s="7">
        <v>0</v>
      </c>
      <c r="L723" s="7">
        <f t="shared" si="34"/>
        <v>334.414288</v>
      </c>
      <c r="M723" s="7">
        <v>4750.17</v>
      </c>
      <c r="N723" s="7">
        <f t="shared" si="35"/>
        <v>5400.2942880000001</v>
      </c>
      <c r="O723" s="7">
        <f t="shared" si="36"/>
        <v>5600.1757119999993</v>
      </c>
    </row>
    <row r="724" spans="1:15" ht="24.75" customHeight="1" x14ac:dyDescent="0.25">
      <c r="A724" s="6">
        <v>716</v>
      </c>
      <c r="B724" s="6" t="s">
        <v>861</v>
      </c>
      <c r="C724" s="6" t="s">
        <v>841</v>
      </c>
      <c r="D724" s="6" t="s">
        <v>856</v>
      </c>
      <c r="E724" s="6" t="s">
        <v>55</v>
      </c>
      <c r="F724" s="6" t="s">
        <v>37</v>
      </c>
      <c r="G724" s="7">
        <v>50000</v>
      </c>
      <c r="H724" s="7">
        <v>0</v>
      </c>
      <c r="I724" s="7">
        <v>50000</v>
      </c>
      <c r="J724" s="7">
        <v>1435</v>
      </c>
      <c r="K724" s="7">
        <v>1854</v>
      </c>
      <c r="L724" s="7">
        <f t="shared" si="34"/>
        <v>1520</v>
      </c>
      <c r="M724" s="7">
        <v>25</v>
      </c>
      <c r="N724" s="7">
        <f t="shared" si="35"/>
        <v>4834</v>
      </c>
      <c r="O724" s="7">
        <f t="shared" si="36"/>
        <v>45166</v>
      </c>
    </row>
    <row r="725" spans="1:15" ht="24.75" customHeight="1" x14ac:dyDescent="0.25">
      <c r="A725" s="6">
        <v>717</v>
      </c>
      <c r="B725" s="6" t="s">
        <v>862</v>
      </c>
      <c r="C725" s="6" t="s">
        <v>841</v>
      </c>
      <c r="D725" s="6" t="s">
        <v>190</v>
      </c>
      <c r="E725" s="6" t="s">
        <v>55</v>
      </c>
      <c r="F725" s="6" t="s">
        <v>37</v>
      </c>
      <c r="G725" s="7">
        <v>50000</v>
      </c>
      <c r="H725" s="7">
        <v>0</v>
      </c>
      <c r="I725" s="7">
        <v>50000</v>
      </c>
      <c r="J725" s="7">
        <v>1435</v>
      </c>
      <c r="K725" s="7">
        <v>1854</v>
      </c>
      <c r="L725" s="7">
        <f t="shared" si="34"/>
        <v>1520</v>
      </c>
      <c r="M725" s="7">
        <v>645</v>
      </c>
      <c r="N725" s="7">
        <f t="shared" si="35"/>
        <v>5454</v>
      </c>
      <c r="O725" s="7">
        <f t="shared" si="36"/>
        <v>44546</v>
      </c>
    </row>
    <row r="726" spans="1:15" ht="24.75" customHeight="1" x14ac:dyDescent="0.25">
      <c r="A726" s="6">
        <v>718</v>
      </c>
      <c r="B726" s="6" t="s">
        <v>863</v>
      </c>
      <c r="C726" s="6" t="s">
        <v>841</v>
      </c>
      <c r="D726" s="6" t="s">
        <v>181</v>
      </c>
      <c r="E726" s="6" t="s">
        <v>36</v>
      </c>
      <c r="F726" s="6" t="s">
        <v>29</v>
      </c>
      <c r="G726" s="7">
        <v>11000</v>
      </c>
      <c r="H726" s="7">
        <v>0</v>
      </c>
      <c r="I726" s="7">
        <v>11000</v>
      </c>
      <c r="J726" s="7">
        <v>315.7</v>
      </c>
      <c r="K726" s="7">
        <v>0</v>
      </c>
      <c r="L726" s="7">
        <f t="shared" si="34"/>
        <v>334.4</v>
      </c>
      <c r="M726" s="7">
        <v>25</v>
      </c>
      <c r="N726" s="7">
        <f t="shared" si="35"/>
        <v>675.09999999999991</v>
      </c>
      <c r="O726" s="7">
        <f t="shared" si="36"/>
        <v>10324.9</v>
      </c>
    </row>
    <row r="727" spans="1:15" ht="24.75" customHeight="1" x14ac:dyDescent="0.25">
      <c r="A727" s="6">
        <v>719</v>
      </c>
      <c r="B727" s="6" t="s">
        <v>864</v>
      </c>
      <c r="C727" s="6" t="s">
        <v>841</v>
      </c>
      <c r="D727" s="6" t="s">
        <v>297</v>
      </c>
      <c r="E727" s="6" t="s">
        <v>28</v>
      </c>
      <c r="F727" s="6" t="s">
        <v>29</v>
      </c>
      <c r="G727" s="7">
        <v>45000</v>
      </c>
      <c r="H727" s="7">
        <v>0</v>
      </c>
      <c r="I727" s="7">
        <v>45000</v>
      </c>
      <c r="J727" s="7">
        <v>1291.5</v>
      </c>
      <c r="K727" s="7">
        <v>1148.33</v>
      </c>
      <c r="L727" s="7">
        <v>1368</v>
      </c>
      <c r="M727" s="7">
        <v>425</v>
      </c>
      <c r="N727" s="7">
        <f t="shared" si="35"/>
        <v>4232.83</v>
      </c>
      <c r="O727" s="7">
        <f t="shared" si="36"/>
        <v>40767.17</v>
      </c>
    </row>
    <row r="728" spans="1:15" ht="24.75" customHeight="1" x14ac:dyDescent="0.25">
      <c r="A728" s="6">
        <v>720</v>
      </c>
      <c r="B728" s="6" t="s">
        <v>865</v>
      </c>
      <c r="C728" s="6" t="s">
        <v>841</v>
      </c>
      <c r="D728" s="6" t="s">
        <v>297</v>
      </c>
      <c r="E728" s="6" t="s">
        <v>28</v>
      </c>
      <c r="F728" s="6" t="s">
        <v>37</v>
      </c>
      <c r="G728" s="7">
        <v>45000</v>
      </c>
      <c r="H728" s="7">
        <v>0</v>
      </c>
      <c r="I728" s="7">
        <v>45000</v>
      </c>
      <c r="J728" s="7">
        <v>1291.5</v>
      </c>
      <c r="K728" s="7">
        <v>1148.33</v>
      </c>
      <c r="L728" s="7">
        <v>1368</v>
      </c>
      <c r="M728" s="7">
        <v>425</v>
      </c>
      <c r="N728" s="7">
        <f t="shared" si="35"/>
        <v>4232.83</v>
      </c>
      <c r="O728" s="7">
        <f t="shared" si="36"/>
        <v>40767.17</v>
      </c>
    </row>
    <row r="729" spans="1:15" ht="24.75" customHeight="1" x14ac:dyDescent="0.25">
      <c r="A729" s="6">
        <v>721</v>
      </c>
      <c r="B729" s="6" t="s">
        <v>866</v>
      </c>
      <c r="C729" s="6" t="s">
        <v>841</v>
      </c>
      <c r="D729" s="6" t="s">
        <v>190</v>
      </c>
      <c r="E729" s="6" t="s">
        <v>28</v>
      </c>
      <c r="F729" s="6" t="s">
        <v>29</v>
      </c>
      <c r="G729" s="7">
        <v>45000</v>
      </c>
      <c r="H729" s="7">
        <v>0</v>
      </c>
      <c r="I729" s="7">
        <v>45000</v>
      </c>
      <c r="J729" s="7">
        <v>1291.5</v>
      </c>
      <c r="K729" s="7">
        <v>1148.33</v>
      </c>
      <c r="L729" s="7">
        <v>1368</v>
      </c>
      <c r="M729" s="7">
        <v>25</v>
      </c>
      <c r="N729" s="7">
        <f t="shared" si="35"/>
        <v>3832.83</v>
      </c>
      <c r="O729" s="7">
        <f t="shared" si="36"/>
        <v>41167.17</v>
      </c>
    </row>
    <row r="730" spans="1:15" ht="24.75" customHeight="1" x14ac:dyDescent="0.25">
      <c r="A730" s="6">
        <v>722</v>
      </c>
      <c r="B730" s="6" t="s">
        <v>867</v>
      </c>
      <c r="C730" s="6" t="s">
        <v>841</v>
      </c>
      <c r="D730" s="6" t="s">
        <v>190</v>
      </c>
      <c r="E730" s="6" t="s">
        <v>28</v>
      </c>
      <c r="F730" s="6" t="s">
        <v>37</v>
      </c>
      <c r="G730" s="7">
        <v>50000</v>
      </c>
      <c r="H730" s="7">
        <v>0</v>
      </c>
      <c r="I730" s="7">
        <v>50000</v>
      </c>
      <c r="J730" s="7">
        <v>1435</v>
      </c>
      <c r="K730" s="7">
        <v>1854</v>
      </c>
      <c r="L730" s="7">
        <v>1520</v>
      </c>
      <c r="M730" s="7">
        <v>1785</v>
      </c>
      <c r="N730" s="7">
        <f t="shared" si="35"/>
        <v>6594</v>
      </c>
      <c r="O730" s="7">
        <f t="shared" si="36"/>
        <v>43406</v>
      </c>
    </row>
    <row r="731" spans="1:15" ht="24.75" customHeight="1" x14ac:dyDescent="0.25">
      <c r="A731" s="6">
        <v>723</v>
      </c>
      <c r="B731" s="6" t="s">
        <v>868</v>
      </c>
      <c r="C731" s="6" t="s">
        <v>841</v>
      </c>
      <c r="D731" s="6" t="s">
        <v>190</v>
      </c>
      <c r="E731" s="6" t="s">
        <v>28</v>
      </c>
      <c r="F731" s="6" t="s">
        <v>37</v>
      </c>
      <c r="G731" s="7">
        <v>30000</v>
      </c>
      <c r="H731" s="7">
        <v>0</v>
      </c>
      <c r="I731" s="7">
        <v>30000</v>
      </c>
      <c r="J731" s="7">
        <v>861</v>
      </c>
      <c r="K731" s="7">
        <v>0</v>
      </c>
      <c r="L731" s="7">
        <f t="shared" si="34"/>
        <v>912</v>
      </c>
      <c r="M731" s="7">
        <v>1135</v>
      </c>
      <c r="N731" s="7">
        <f t="shared" si="35"/>
        <v>2908</v>
      </c>
      <c r="O731" s="7">
        <f t="shared" si="36"/>
        <v>27092</v>
      </c>
    </row>
    <row r="732" spans="1:15" ht="24.75" customHeight="1" x14ac:dyDescent="0.25">
      <c r="A732" s="6">
        <v>724</v>
      </c>
      <c r="B732" s="6" t="s">
        <v>869</v>
      </c>
      <c r="C732" s="6" t="s">
        <v>841</v>
      </c>
      <c r="D732" s="6" t="s">
        <v>140</v>
      </c>
      <c r="E732" s="6" t="s">
        <v>55</v>
      </c>
      <c r="F732" s="6" t="s">
        <v>29</v>
      </c>
      <c r="G732" s="7">
        <v>28000</v>
      </c>
      <c r="H732" s="7">
        <v>0</v>
      </c>
      <c r="I732" s="7">
        <v>28000</v>
      </c>
      <c r="J732" s="7">
        <v>803.6</v>
      </c>
      <c r="K732" s="7">
        <v>0</v>
      </c>
      <c r="L732" s="7">
        <f t="shared" si="34"/>
        <v>851.2</v>
      </c>
      <c r="M732" s="7">
        <v>25</v>
      </c>
      <c r="N732" s="7">
        <f t="shared" si="35"/>
        <v>1679.8000000000002</v>
      </c>
      <c r="O732" s="7">
        <f t="shared" si="36"/>
        <v>26320.2</v>
      </c>
    </row>
    <row r="733" spans="1:15" ht="24.75" customHeight="1" x14ac:dyDescent="0.25">
      <c r="A733" s="6">
        <v>725</v>
      </c>
      <c r="B733" s="6" t="s">
        <v>870</v>
      </c>
      <c r="C733" s="6" t="s">
        <v>841</v>
      </c>
      <c r="D733" s="6" t="s">
        <v>35</v>
      </c>
      <c r="E733" s="6" t="s">
        <v>55</v>
      </c>
      <c r="F733" s="6" t="s">
        <v>37</v>
      </c>
      <c r="G733" s="7">
        <v>35000</v>
      </c>
      <c r="H733" s="7">
        <v>0</v>
      </c>
      <c r="I733" s="7">
        <v>35000</v>
      </c>
      <c r="J733" s="7">
        <v>1004.5</v>
      </c>
      <c r="K733" s="7">
        <v>0</v>
      </c>
      <c r="L733" s="7">
        <f t="shared" si="34"/>
        <v>1064</v>
      </c>
      <c r="M733" s="7">
        <v>673.5</v>
      </c>
      <c r="N733" s="7">
        <f t="shared" si="35"/>
        <v>2742</v>
      </c>
      <c r="O733" s="7">
        <f t="shared" si="36"/>
        <v>32258</v>
      </c>
    </row>
    <row r="734" spans="1:15" ht="24.75" customHeight="1" x14ac:dyDescent="0.25">
      <c r="A734" s="6">
        <v>726</v>
      </c>
      <c r="B734" s="6" t="s">
        <v>871</v>
      </c>
      <c r="C734" s="6" t="s">
        <v>841</v>
      </c>
      <c r="D734" s="6" t="s">
        <v>190</v>
      </c>
      <c r="E734" s="6" t="s">
        <v>28</v>
      </c>
      <c r="F734" s="6" t="s">
        <v>29</v>
      </c>
      <c r="G734" s="7">
        <v>45000</v>
      </c>
      <c r="H734" s="7">
        <v>0</v>
      </c>
      <c r="I734" s="7">
        <v>45000</v>
      </c>
      <c r="J734" s="7">
        <v>1291.5</v>
      </c>
      <c r="K734" s="7">
        <v>1148.33</v>
      </c>
      <c r="L734" s="7">
        <v>1368</v>
      </c>
      <c r="M734" s="7">
        <v>25</v>
      </c>
      <c r="N734" s="7">
        <f t="shared" si="35"/>
        <v>3832.83</v>
      </c>
      <c r="O734" s="7">
        <f t="shared" si="36"/>
        <v>41167.17</v>
      </c>
    </row>
    <row r="735" spans="1:15" ht="24.75" customHeight="1" x14ac:dyDescent="0.25">
      <c r="A735" s="6">
        <v>727</v>
      </c>
      <c r="B735" s="6" t="s">
        <v>872</v>
      </c>
      <c r="C735" s="6" t="s">
        <v>841</v>
      </c>
      <c r="D735" s="6" t="s">
        <v>190</v>
      </c>
      <c r="E735" s="6" t="s">
        <v>28</v>
      </c>
      <c r="F735" s="6" t="s">
        <v>29</v>
      </c>
      <c r="G735" s="7">
        <v>45000</v>
      </c>
      <c r="H735" s="7">
        <v>0</v>
      </c>
      <c r="I735" s="7">
        <v>45000</v>
      </c>
      <c r="J735" s="7">
        <v>1291.5</v>
      </c>
      <c r="K735" s="7">
        <v>1148.33</v>
      </c>
      <c r="L735" s="7">
        <v>1368</v>
      </c>
      <c r="M735" s="7">
        <v>25</v>
      </c>
      <c r="N735" s="7">
        <f t="shared" si="35"/>
        <v>3832.83</v>
      </c>
      <c r="O735" s="7">
        <f t="shared" si="36"/>
        <v>41167.17</v>
      </c>
    </row>
    <row r="736" spans="1:15" ht="24.75" customHeight="1" x14ac:dyDescent="0.25">
      <c r="A736" s="6">
        <v>728</v>
      </c>
      <c r="B736" s="6" t="s">
        <v>873</v>
      </c>
      <c r="C736" s="6" t="s">
        <v>841</v>
      </c>
      <c r="D736" s="6" t="s">
        <v>874</v>
      </c>
      <c r="E736" s="6" t="s">
        <v>55</v>
      </c>
      <c r="F736" s="6" t="s">
        <v>29</v>
      </c>
      <c r="G736" s="7">
        <v>50000</v>
      </c>
      <c r="H736" s="7">
        <v>0</v>
      </c>
      <c r="I736" s="7">
        <v>50000</v>
      </c>
      <c r="J736" s="7">
        <v>1435</v>
      </c>
      <c r="K736" s="7">
        <v>1854</v>
      </c>
      <c r="L736" s="7">
        <f t="shared" si="34"/>
        <v>1520</v>
      </c>
      <c r="M736" s="7">
        <v>2489.6</v>
      </c>
      <c r="N736" s="7">
        <f t="shared" si="35"/>
        <v>7298.6</v>
      </c>
      <c r="O736" s="7">
        <f t="shared" si="36"/>
        <v>42701.4</v>
      </c>
    </row>
    <row r="737" spans="1:16373" ht="24.75" customHeight="1" x14ac:dyDescent="0.25">
      <c r="A737" s="6">
        <v>729</v>
      </c>
      <c r="B737" s="6" t="s">
        <v>875</v>
      </c>
      <c r="C737" s="6" t="s">
        <v>841</v>
      </c>
      <c r="D737" s="6" t="s">
        <v>190</v>
      </c>
      <c r="E737" s="6" t="s">
        <v>55</v>
      </c>
      <c r="F737" s="6" t="s">
        <v>37</v>
      </c>
      <c r="G737" s="7">
        <v>50000</v>
      </c>
      <c r="H737" s="7">
        <v>0</v>
      </c>
      <c r="I737" s="7">
        <v>50000</v>
      </c>
      <c r="J737" s="7">
        <v>1435</v>
      </c>
      <c r="K737" s="7">
        <v>1854</v>
      </c>
      <c r="L737" s="7">
        <f t="shared" si="34"/>
        <v>1520</v>
      </c>
      <c r="M737" s="7">
        <v>525</v>
      </c>
      <c r="N737" s="7">
        <f t="shared" si="35"/>
        <v>5334</v>
      </c>
      <c r="O737" s="7">
        <f t="shared" si="36"/>
        <v>44666</v>
      </c>
    </row>
    <row r="738" spans="1:16373" ht="24.75" customHeight="1" x14ac:dyDescent="0.25">
      <c r="A738" s="6">
        <v>730</v>
      </c>
      <c r="B738" s="6" t="s">
        <v>876</v>
      </c>
      <c r="C738" s="6" t="s">
        <v>841</v>
      </c>
      <c r="D738" s="6" t="s">
        <v>190</v>
      </c>
      <c r="E738" s="6" t="s">
        <v>28</v>
      </c>
      <c r="F738" s="6" t="s">
        <v>37</v>
      </c>
      <c r="G738" s="7">
        <v>50000</v>
      </c>
      <c r="H738" s="7">
        <v>0</v>
      </c>
      <c r="I738" s="7">
        <v>50000</v>
      </c>
      <c r="J738" s="7">
        <v>1435</v>
      </c>
      <c r="K738" s="7">
        <v>1854</v>
      </c>
      <c r="L738" s="7">
        <v>1520</v>
      </c>
      <c r="M738" s="7">
        <v>1322</v>
      </c>
      <c r="N738" s="7">
        <f t="shared" si="35"/>
        <v>6131</v>
      </c>
      <c r="O738" s="7">
        <f t="shared" si="36"/>
        <v>43869</v>
      </c>
    </row>
    <row r="739" spans="1:16373" ht="24.75" customHeight="1" x14ac:dyDescent="0.25">
      <c r="A739" s="6">
        <v>731</v>
      </c>
      <c r="B739" s="6" t="s">
        <v>877</v>
      </c>
      <c r="C739" s="6" t="s">
        <v>841</v>
      </c>
      <c r="D739" s="6" t="s">
        <v>878</v>
      </c>
      <c r="E739" s="6" t="s">
        <v>36</v>
      </c>
      <c r="F739" s="6" t="s">
        <v>37</v>
      </c>
      <c r="G739" s="7">
        <v>26250</v>
      </c>
      <c r="H739" s="7">
        <v>0</v>
      </c>
      <c r="I739" s="7">
        <v>26250</v>
      </c>
      <c r="J739" s="7">
        <v>753.38</v>
      </c>
      <c r="K739" s="7">
        <v>0</v>
      </c>
      <c r="L739" s="7">
        <f t="shared" si="34"/>
        <v>798</v>
      </c>
      <c r="M739" s="7">
        <v>25</v>
      </c>
      <c r="N739" s="7">
        <f t="shared" si="35"/>
        <v>1576.38</v>
      </c>
      <c r="O739" s="7">
        <f t="shared" si="36"/>
        <v>24673.62</v>
      </c>
    </row>
    <row r="740" spans="1:16373" ht="24.75" customHeight="1" x14ac:dyDescent="0.25">
      <c r="A740" s="6">
        <v>732</v>
      </c>
      <c r="B740" s="6" t="s">
        <v>879</v>
      </c>
      <c r="C740" s="6" t="s">
        <v>841</v>
      </c>
      <c r="D740" s="6" t="s">
        <v>177</v>
      </c>
      <c r="E740" s="6" t="s">
        <v>55</v>
      </c>
      <c r="F740" s="6" t="s">
        <v>29</v>
      </c>
      <c r="G740" s="7">
        <v>27000</v>
      </c>
      <c r="H740" s="7">
        <v>0</v>
      </c>
      <c r="I740" s="7">
        <v>27000</v>
      </c>
      <c r="J740" s="7">
        <v>774.9</v>
      </c>
      <c r="K740" s="7">
        <v>0</v>
      </c>
      <c r="L740" s="7">
        <f t="shared" si="34"/>
        <v>820.8</v>
      </c>
      <c r="M740" s="7">
        <v>3971.26</v>
      </c>
      <c r="N740" s="7">
        <f t="shared" si="35"/>
        <v>5566.96</v>
      </c>
      <c r="O740" s="7">
        <f t="shared" si="36"/>
        <v>21433.040000000001</v>
      </c>
    </row>
    <row r="741" spans="1:16373" ht="24.75" customHeight="1" x14ac:dyDescent="0.25">
      <c r="A741" s="6">
        <v>733</v>
      </c>
      <c r="B741" s="6" t="s">
        <v>880</v>
      </c>
      <c r="C741" s="6" t="s">
        <v>841</v>
      </c>
      <c r="D741" s="6" t="s">
        <v>181</v>
      </c>
      <c r="E741" s="6" t="s">
        <v>55</v>
      </c>
      <c r="F741" s="6" t="s">
        <v>37</v>
      </c>
      <c r="G741" s="7">
        <v>15000</v>
      </c>
      <c r="H741" s="7">
        <v>0</v>
      </c>
      <c r="I741" s="7">
        <v>15000</v>
      </c>
      <c r="J741" s="7">
        <f>+G741*2.87%</f>
        <v>430.5</v>
      </c>
      <c r="K741" s="7">
        <v>0</v>
      </c>
      <c r="L741" s="7">
        <f t="shared" si="34"/>
        <v>456</v>
      </c>
      <c r="M741" s="7">
        <v>1443.5</v>
      </c>
      <c r="N741" s="7">
        <f t="shared" si="35"/>
        <v>2330</v>
      </c>
      <c r="O741" s="7">
        <f t="shared" si="36"/>
        <v>12670</v>
      </c>
    </row>
    <row r="742" spans="1:16373" ht="24.75" customHeight="1" x14ac:dyDescent="0.25">
      <c r="A742" s="6">
        <v>734</v>
      </c>
      <c r="B742" s="6" t="s">
        <v>881</v>
      </c>
      <c r="C742" s="6" t="s">
        <v>841</v>
      </c>
      <c r="D742" s="6" t="s">
        <v>190</v>
      </c>
      <c r="E742" s="6" t="s">
        <v>28</v>
      </c>
      <c r="F742" s="6" t="s">
        <v>37</v>
      </c>
      <c r="G742" s="7">
        <v>50000</v>
      </c>
      <c r="H742" s="7">
        <v>0</v>
      </c>
      <c r="I742" s="7">
        <v>50000</v>
      </c>
      <c r="J742" s="7">
        <v>1435</v>
      </c>
      <c r="K742" s="7">
        <v>1854</v>
      </c>
      <c r="L742" s="7">
        <v>1520</v>
      </c>
      <c r="M742" s="7">
        <v>1105</v>
      </c>
      <c r="N742" s="7">
        <f t="shared" si="35"/>
        <v>5914</v>
      </c>
      <c r="O742" s="7">
        <f t="shared" si="36"/>
        <v>44086</v>
      </c>
    </row>
    <row r="743" spans="1:16373" ht="24.75" customHeight="1" x14ac:dyDescent="0.25">
      <c r="A743" s="6">
        <v>735</v>
      </c>
      <c r="B743" s="6" t="s">
        <v>882</v>
      </c>
      <c r="C743" s="6" t="s">
        <v>841</v>
      </c>
      <c r="D743" s="6" t="s">
        <v>856</v>
      </c>
      <c r="E743" s="6" t="s">
        <v>55</v>
      </c>
      <c r="F743" s="6" t="s">
        <v>37</v>
      </c>
      <c r="G743" s="7">
        <v>60000</v>
      </c>
      <c r="H743" s="7">
        <v>0</v>
      </c>
      <c r="I743" s="7">
        <v>60000</v>
      </c>
      <c r="J743" s="7">
        <v>1722</v>
      </c>
      <c r="K743" s="7">
        <v>3486.68</v>
      </c>
      <c r="L743" s="7">
        <f t="shared" si="34"/>
        <v>1824</v>
      </c>
      <c r="M743" s="7">
        <v>1025</v>
      </c>
      <c r="N743" s="7">
        <f t="shared" si="35"/>
        <v>8057.68</v>
      </c>
      <c r="O743" s="7">
        <f t="shared" si="36"/>
        <v>51942.32</v>
      </c>
    </row>
    <row r="744" spans="1:16373" ht="24.75" customHeight="1" x14ac:dyDescent="0.25">
      <c r="A744" s="6">
        <v>736</v>
      </c>
      <c r="B744" s="6" t="s">
        <v>883</v>
      </c>
      <c r="C744" s="6" t="s">
        <v>841</v>
      </c>
      <c r="D744" s="6" t="s">
        <v>190</v>
      </c>
      <c r="E744" s="6" t="s">
        <v>55</v>
      </c>
      <c r="F744" s="6" t="s">
        <v>37</v>
      </c>
      <c r="G744" s="7">
        <v>50000</v>
      </c>
      <c r="H744" s="7">
        <v>0</v>
      </c>
      <c r="I744" s="7">
        <v>50000</v>
      </c>
      <c r="J744" s="7">
        <v>1435</v>
      </c>
      <c r="K744" s="7">
        <v>1854</v>
      </c>
      <c r="L744" s="7">
        <f t="shared" si="34"/>
        <v>1520</v>
      </c>
      <c r="M744" s="7">
        <v>645</v>
      </c>
      <c r="N744" s="7">
        <f t="shared" si="35"/>
        <v>5454</v>
      </c>
      <c r="O744" s="7">
        <f t="shared" si="36"/>
        <v>44546</v>
      </c>
    </row>
    <row r="745" spans="1:16373" ht="24.75" customHeight="1" x14ac:dyDescent="0.25">
      <c r="A745" s="6">
        <v>737</v>
      </c>
      <c r="B745" s="6" t="s">
        <v>884</v>
      </c>
      <c r="C745" s="6" t="s">
        <v>841</v>
      </c>
      <c r="D745" s="6" t="s">
        <v>67</v>
      </c>
      <c r="E745" s="6" t="s">
        <v>55</v>
      </c>
      <c r="F745" s="6" t="s">
        <v>37</v>
      </c>
      <c r="G745" s="7">
        <v>26000</v>
      </c>
      <c r="H745" s="7">
        <v>0</v>
      </c>
      <c r="I745" s="7">
        <v>26000</v>
      </c>
      <c r="J745" s="7">
        <v>746.2</v>
      </c>
      <c r="K745" s="7">
        <v>0</v>
      </c>
      <c r="L745" s="7">
        <f t="shared" si="34"/>
        <v>790.4</v>
      </c>
      <c r="M745" s="7">
        <v>1740.46</v>
      </c>
      <c r="N745" s="7">
        <f t="shared" si="35"/>
        <v>3277.06</v>
      </c>
      <c r="O745" s="7">
        <f t="shared" si="36"/>
        <v>22722.94</v>
      </c>
    </row>
    <row r="746" spans="1:16373" ht="24.75" customHeight="1" x14ac:dyDescent="0.25">
      <c r="A746" s="6">
        <v>738</v>
      </c>
      <c r="B746" s="6" t="s">
        <v>885</v>
      </c>
      <c r="C746" s="6" t="s">
        <v>841</v>
      </c>
      <c r="D746" s="6" t="s">
        <v>120</v>
      </c>
      <c r="E746" s="6" t="s">
        <v>36</v>
      </c>
      <c r="F746" s="6" t="s">
        <v>37</v>
      </c>
      <c r="G746" s="7">
        <v>15000</v>
      </c>
      <c r="H746" s="7">
        <v>0</v>
      </c>
      <c r="I746" s="7">
        <v>15000</v>
      </c>
      <c r="J746" s="7">
        <f>+G746*2.87%</f>
        <v>430.5</v>
      </c>
      <c r="K746" s="7">
        <v>0</v>
      </c>
      <c r="L746" s="7">
        <f t="shared" si="34"/>
        <v>456</v>
      </c>
      <c r="M746" s="7">
        <v>25</v>
      </c>
      <c r="N746" s="7">
        <f t="shared" si="35"/>
        <v>911.5</v>
      </c>
      <c r="O746" s="7">
        <f t="shared" si="36"/>
        <v>14088.5</v>
      </c>
    </row>
    <row r="747" spans="1:16373" ht="24.75" customHeight="1" x14ac:dyDescent="0.25">
      <c r="A747" s="6">
        <v>739</v>
      </c>
      <c r="B747" s="6" t="s">
        <v>886</v>
      </c>
      <c r="C747" s="6" t="s">
        <v>841</v>
      </c>
      <c r="D747" s="6" t="s">
        <v>120</v>
      </c>
      <c r="E747" s="6" t="s">
        <v>36</v>
      </c>
      <c r="F747" s="6" t="s">
        <v>37</v>
      </c>
      <c r="G747" s="7">
        <v>25000</v>
      </c>
      <c r="H747" s="7">
        <v>0</v>
      </c>
      <c r="I747" s="7">
        <v>25000</v>
      </c>
      <c r="J747" s="7">
        <v>717.5</v>
      </c>
      <c r="K747" s="7">
        <v>0</v>
      </c>
      <c r="L747" s="7">
        <v>760</v>
      </c>
      <c r="M747" s="7">
        <v>25</v>
      </c>
      <c r="N747" s="7">
        <f t="shared" si="35"/>
        <v>1502.5</v>
      </c>
      <c r="O747" s="7">
        <f t="shared" si="36"/>
        <v>23497.5</v>
      </c>
    </row>
    <row r="748" spans="1:16373" ht="24.75" customHeight="1" x14ac:dyDescent="0.25">
      <c r="A748" s="6">
        <v>740</v>
      </c>
      <c r="B748" t="s">
        <v>1376</v>
      </c>
      <c r="C748" s="6" t="s">
        <v>841</v>
      </c>
      <c r="D748" s="6" t="s">
        <v>120</v>
      </c>
      <c r="E748" s="6" t="s">
        <v>36</v>
      </c>
      <c r="F748" s="6" t="s">
        <v>37</v>
      </c>
      <c r="G748" s="7">
        <v>15000</v>
      </c>
      <c r="H748" s="7">
        <v>0</v>
      </c>
      <c r="I748" s="7">
        <v>15000</v>
      </c>
      <c r="J748" s="7">
        <v>430.5</v>
      </c>
      <c r="K748" s="7">
        <v>0</v>
      </c>
      <c r="L748" s="7">
        <v>456</v>
      </c>
      <c r="M748" s="7">
        <v>25</v>
      </c>
      <c r="N748" s="7">
        <f t="shared" si="35"/>
        <v>911.5</v>
      </c>
      <c r="O748" s="7">
        <f t="shared" si="36"/>
        <v>14088.5</v>
      </c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  <c r="CQ748"/>
      <c r="CR748"/>
      <c r="CS748"/>
      <c r="CT748"/>
      <c r="CU748"/>
      <c r="CV748"/>
      <c r="CW748"/>
      <c r="CX748"/>
      <c r="CY748"/>
      <c r="CZ748"/>
      <c r="DA748"/>
      <c r="DB748"/>
      <c r="DC748"/>
      <c r="DD748"/>
      <c r="DE748"/>
      <c r="DF748"/>
      <c r="DG748"/>
      <c r="DH748"/>
      <c r="DI748"/>
      <c r="DJ748"/>
      <c r="DK748"/>
      <c r="DL748"/>
      <c r="DM748"/>
      <c r="DN748"/>
      <c r="DO748"/>
      <c r="DP748"/>
      <c r="DQ748"/>
      <c r="DR748"/>
      <c r="DS748"/>
      <c r="DT748"/>
      <c r="DU748"/>
      <c r="DV748"/>
      <c r="DW748"/>
      <c r="DX748"/>
      <c r="DY748"/>
      <c r="DZ748"/>
      <c r="EA748"/>
      <c r="EB748"/>
      <c r="EC748"/>
      <c r="ED748"/>
      <c r="EE748"/>
      <c r="EF748"/>
      <c r="EG748"/>
      <c r="EH748"/>
      <c r="EI748"/>
      <c r="EJ748"/>
      <c r="EK748"/>
      <c r="EL748"/>
      <c r="EM748"/>
      <c r="EN748"/>
      <c r="EO748"/>
      <c r="EP748"/>
      <c r="EQ748"/>
      <c r="ER748"/>
      <c r="ES748"/>
      <c r="ET748"/>
      <c r="EU748"/>
      <c r="EV748"/>
      <c r="EW748"/>
      <c r="EX748"/>
      <c r="EY748"/>
      <c r="EZ748"/>
      <c r="FA748"/>
      <c r="FB748"/>
      <c r="FC748"/>
      <c r="FD748"/>
      <c r="FE748"/>
      <c r="FF748"/>
      <c r="FG748"/>
      <c r="FH748"/>
      <c r="FI748"/>
      <c r="FJ748"/>
      <c r="FK748"/>
      <c r="FL748"/>
      <c r="FM748"/>
      <c r="FN748"/>
      <c r="FO748"/>
      <c r="FP748"/>
      <c r="FQ748"/>
      <c r="FR748"/>
      <c r="FS748"/>
      <c r="FT748"/>
      <c r="FU748"/>
      <c r="FV748"/>
      <c r="FW748"/>
      <c r="FX748"/>
      <c r="FY748"/>
      <c r="FZ748"/>
      <c r="GA748"/>
      <c r="GB748"/>
      <c r="GC748"/>
      <c r="GD748"/>
      <c r="GE748"/>
      <c r="GF748"/>
      <c r="GG748"/>
      <c r="GH748"/>
      <c r="GI748"/>
      <c r="GJ748"/>
      <c r="GK748"/>
      <c r="GL748"/>
      <c r="GM748"/>
      <c r="GN748"/>
      <c r="GO748"/>
      <c r="GP748"/>
      <c r="GQ748"/>
      <c r="GR748"/>
      <c r="GS748"/>
      <c r="GT748"/>
      <c r="GU748"/>
      <c r="GV748"/>
      <c r="GW748"/>
      <c r="GX748"/>
      <c r="GY748"/>
      <c r="GZ748"/>
      <c r="HA748"/>
      <c r="HB748"/>
      <c r="HC748"/>
      <c r="HD748"/>
      <c r="HE748"/>
      <c r="HF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  <c r="IM748"/>
      <c r="IN748"/>
      <c r="IO748"/>
      <c r="IP748"/>
      <c r="IQ748"/>
      <c r="IR748"/>
      <c r="IS748"/>
      <c r="IT748"/>
      <c r="IU748"/>
      <c r="IV748"/>
      <c r="IW748"/>
      <c r="IX748"/>
      <c r="IY748"/>
      <c r="IZ748"/>
      <c r="JA748"/>
      <c r="JB748"/>
      <c r="JC748"/>
      <c r="JD748"/>
      <c r="JE748"/>
      <c r="JF748"/>
      <c r="JG748"/>
      <c r="JH748"/>
      <c r="JI748"/>
      <c r="JJ748"/>
      <c r="JK748"/>
      <c r="JL748"/>
      <c r="JM748"/>
      <c r="JN748"/>
      <c r="JO748"/>
      <c r="JP748"/>
      <c r="JQ748"/>
      <c r="JR748"/>
      <c r="JS748"/>
      <c r="JT748"/>
      <c r="JU748"/>
      <c r="JV748"/>
      <c r="JW748"/>
      <c r="JX748"/>
      <c r="JY748"/>
      <c r="JZ748"/>
      <c r="KA748"/>
      <c r="KB748"/>
      <c r="KC748"/>
      <c r="KD748"/>
      <c r="KE748"/>
      <c r="KF748"/>
      <c r="KG748"/>
      <c r="KH748"/>
      <c r="KI748"/>
      <c r="KJ748"/>
      <c r="KK748"/>
      <c r="KL748"/>
      <c r="KM748"/>
      <c r="KN748"/>
      <c r="KO748"/>
      <c r="KP748"/>
      <c r="KQ748"/>
      <c r="KR748"/>
      <c r="KS748"/>
      <c r="KT748"/>
      <c r="KU748"/>
      <c r="KV748"/>
      <c r="KW748"/>
      <c r="KX748"/>
      <c r="KY748"/>
      <c r="KZ748"/>
      <c r="LA748"/>
      <c r="LB748"/>
      <c r="LC748"/>
      <c r="LD748"/>
      <c r="LE748"/>
      <c r="LF748"/>
      <c r="LG748"/>
      <c r="LH748"/>
      <c r="LI748"/>
      <c r="LJ748"/>
      <c r="LK748"/>
      <c r="LL748"/>
      <c r="LM748"/>
      <c r="LN748"/>
      <c r="LO748"/>
      <c r="LP748"/>
      <c r="LQ748"/>
      <c r="LR748"/>
      <c r="LS748"/>
      <c r="LT748"/>
      <c r="LU748"/>
      <c r="LV748"/>
      <c r="LW748"/>
      <c r="LX748"/>
      <c r="LY748"/>
      <c r="LZ748"/>
      <c r="MA748"/>
      <c r="MB748"/>
      <c r="MC748"/>
      <c r="MD748"/>
      <c r="ME748"/>
      <c r="MF748"/>
      <c r="MG748"/>
      <c r="MH748"/>
      <c r="MI748"/>
      <c r="MJ748"/>
      <c r="MK748"/>
      <c r="ML748"/>
      <c r="MM748"/>
      <c r="MN748"/>
      <c r="MO748"/>
      <c r="MP748"/>
      <c r="MQ748"/>
      <c r="MR748"/>
      <c r="MS748"/>
      <c r="MT748"/>
      <c r="MU748"/>
      <c r="MV748"/>
      <c r="MW748"/>
      <c r="MX748"/>
      <c r="MY748"/>
      <c r="MZ748"/>
      <c r="NA748"/>
      <c r="NB748"/>
      <c r="NC748"/>
      <c r="ND748"/>
      <c r="NE748"/>
      <c r="NF748"/>
      <c r="NG748"/>
      <c r="NH748"/>
      <c r="NI748"/>
      <c r="NJ748"/>
      <c r="NK748"/>
      <c r="NL748"/>
      <c r="NM748"/>
      <c r="NN748"/>
      <c r="NO748"/>
      <c r="NP748"/>
      <c r="NQ748"/>
      <c r="NR748"/>
      <c r="NS748"/>
      <c r="NT748"/>
      <c r="NU748"/>
      <c r="NV748"/>
      <c r="NW748"/>
      <c r="NX748"/>
      <c r="NY748"/>
      <c r="NZ748"/>
      <c r="OA748"/>
      <c r="OB748"/>
      <c r="OC748"/>
      <c r="OD748"/>
      <c r="OE748"/>
      <c r="OF748"/>
      <c r="OG748"/>
      <c r="OH748"/>
      <c r="OI748"/>
      <c r="OJ748"/>
      <c r="OK748"/>
      <c r="OL748"/>
      <c r="OM748"/>
      <c r="ON748"/>
      <c r="OO748"/>
      <c r="OP748"/>
      <c r="OQ748"/>
      <c r="OR748"/>
      <c r="OS748"/>
      <c r="OT748"/>
      <c r="OU748"/>
      <c r="OV748"/>
      <c r="OW748"/>
      <c r="OX748"/>
      <c r="OY748"/>
      <c r="OZ748"/>
      <c r="PA748"/>
      <c r="PB748"/>
      <c r="PC748"/>
      <c r="PD748"/>
      <c r="PE748"/>
      <c r="PF748"/>
      <c r="PG748"/>
      <c r="PH748"/>
      <c r="PI748"/>
      <c r="PJ748"/>
      <c r="PK748"/>
      <c r="PL748"/>
      <c r="PM748"/>
      <c r="PN748"/>
      <c r="PO748"/>
      <c r="PP748"/>
      <c r="PQ748"/>
      <c r="PR748"/>
      <c r="PS748"/>
      <c r="PT748"/>
      <c r="PU748"/>
      <c r="PV748"/>
      <c r="PW748"/>
      <c r="PX748"/>
      <c r="PY748"/>
      <c r="PZ748"/>
      <c r="QA748"/>
      <c r="QB748"/>
      <c r="QC748"/>
      <c r="QD748"/>
      <c r="QE748"/>
      <c r="QF748"/>
      <c r="QG748"/>
      <c r="QH748"/>
      <c r="QI748"/>
      <c r="QJ748"/>
      <c r="QK748"/>
      <c r="QL748"/>
      <c r="QM748"/>
      <c r="QN748"/>
      <c r="QO748"/>
      <c r="QP748"/>
      <c r="QQ748"/>
      <c r="QR748"/>
      <c r="QS748"/>
      <c r="QT748"/>
      <c r="QU748"/>
      <c r="QV748"/>
      <c r="QW748"/>
      <c r="QX748"/>
      <c r="QY748"/>
      <c r="QZ748"/>
      <c r="RA748"/>
      <c r="RB748"/>
      <c r="RC748"/>
      <c r="RD748"/>
      <c r="RE748"/>
      <c r="RF748"/>
      <c r="RG748"/>
      <c r="RH748"/>
      <c r="RI748"/>
      <c r="RJ748"/>
      <c r="RK748"/>
      <c r="RL748"/>
      <c r="RM748"/>
      <c r="RN748"/>
      <c r="RO748"/>
      <c r="RP748"/>
      <c r="RQ748"/>
      <c r="RR748"/>
      <c r="RS748"/>
      <c r="RT748"/>
      <c r="RU748"/>
      <c r="RV748"/>
      <c r="RW748"/>
      <c r="RX748"/>
      <c r="RY748"/>
      <c r="RZ748"/>
      <c r="SA748"/>
      <c r="SB748"/>
      <c r="SC748"/>
      <c r="SD748"/>
      <c r="SE748"/>
      <c r="SF748"/>
      <c r="SG748"/>
      <c r="SH748"/>
      <c r="SI748"/>
      <c r="SJ748"/>
      <c r="SK748"/>
      <c r="SL748"/>
      <c r="SM748"/>
      <c r="SN748"/>
      <c r="SO748"/>
      <c r="SP748"/>
      <c r="SQ748"/>
      <c r="SR748"/>
      <c r="SS748"/>
      <c r="ST748"/>
      <c r="SU748"/>
      <c r="SV748"/>
      <c r="SW748"/>
      <c r="SX748"/>
      <c r="SY748"/>
      <c r="SZ748"/>
      <c r="TA748"/>
      <c r="TB748"/>
      <c r="TC748"/>
      <c r="TD748"/>
      <c r="TE748"/>
      <c r="TF748"/>
      <c r="TG748"/>
      <c r="TH748"/>
      <c r="TI748"/>
      <c r="TJ748"/>
      <c r="TK748"/>
      <c r="TL748"/>
      <c r="TM748"/>
      <c r="TN748"/>
      <c r="TO748"/>
      <c r="TP748"/>
      <c r="TQ748"/>
      <c r="TR748"/>
      <c r="TS748"/>
      <c r="TT748"/>
      <c r="TU748"/>
      <c r="TV748"/>
      <c r="TW748"/>
      <c r="TX748"/>
      <c r="TY748"/>
      <c r="TZ748"/>
      <c r="UA748"/>
      <c r="UB748"/>
      <c r="UC748"/>
      <c r="UD748"/>
      <c r="UE748"/>
      <c r="UF748"/>
      <c r="UG748"/>
      <c r="UH748"/>
      <c r="UI748"/>
      <c r="UJ748"/>
      <c r="UK748"/>
      <c r="UL748"/>
      <c r="UM748"/>
      <c r="UN748"/>
      <c r="UO748"/>
      <c r="UP748"/>
      <c r="UQ748"/>
      <c r="UR748"/>
      <c r="US748"/>
      <c r="UT748"/>
      <c r="UU748"/>
      <c r="UV748"/>
      <c r="UW748"/>
      <c r="UX748"/>
      <c r="UY748"/>
      <c r="UZ748"/>
      <c r="VA748"/>
      <c r="VB748"/>
      <c r="VC748"/>
      <c r="VD748"/>
      <c r="VE748"/>
      <c r="VF748"/>
      <c r="VG748"/>
      <c r="VH748"/>
      <c r="VI748"/>
      <c r="VJ748"/>
      <c r="VK748"/>
      <c r="VL748"/>
      <c r="VM748"/>
      <c r="VN748"/>
      <c r="VO748"/>
      <c r="VP748"/>
      <c r="VQ748"/>
      <c r="VR748"/>
      <c r="VS748"/>
      <c r="VT748"/>
      <c r="VU748"/>
      <c r="VV748"/>
      <c r="VW748"/>
      <c r="VX748"/>
      <c r="VY748"/>
      <c r="VZ748"/>
      <c r="WA748"/>
      <c r="WB748"/>
      <c r="WC748"/>
      <c r="WD748"/>
      <c r="WE748"/>
      <c r="WF748"/>
      <c r="WG748"/>
      <c r="WH748"/>
      <c r="WI748"/>
      <c r="WJ748"/>
      <c r="WK748"/>
      <c r="WL748"/>
      <c r="WM748"/>
      <c r="WN748"/>
      <c r="WO748"/>
      <c r="WP748"/>
      <c r="WQ748"/>
      <c r="WR748"/>
      <c r="WS748"/>
      <c r="WT748"/>
      <c r="WU748"/>
      <c r="WV748"/>
      <c r="WW748"/>
      <c r="WX748"/>
      <c r="WY748"/>
      <c r="WZ748"/>
      <c r="XA748"/>
      <c r="XB748"/>
      <c r="XC748"/>
      <c r="XD748"/>
      <c r="XE748"/>
      <c r="XF748"/>
      <c r="XG748"/>
      <c r="XH748"/>
      <c r="XI748"/>
      <c r="XJ748"/>
      <c r="XK748"/>
      <c r="XL748"/>
      <c r="XM748"/>
      <c r="XN748"/>
      <c r="XO748"/>
      <c r="XP748"/>
      <c r="XQ748"/>
      <c r="XR748"/>
      <c r="XS748"/>
      <c r="XT748"/>
      <c r="XU748"/>
      <c r="XV748"/>
      <c r="XW748"/>
      <c r="XX748"/>
      <c r="XY748"/>
      <c r="XZ748"/>
      <c r="YA748"/>
      <c r="YB748"/>
      <c r="YC748"/>
      <c r="YD748"/>
      <c r="YE748"/>
      <c r="YF748"/>
      <c r="YG748"/>
      <c r="YH748"/>
      <c r="YI748"/>
      <c r="YJ748"/>
      <c r="YK748"/>
      <c r="YL748"/>
      <c r="YM748"/>
      <c r="YN748"/>
      <c r="YO748"/>
      <c r="YP748"/>
      <c r="YQ748"/>
      <c r="YR748"/>
      <c r="YS748"/>
      <c r="YT748"/>
      <c r="YU748"/>
      <c r="YV748"/>
      <c r="YW748"/>
      <c r="YX748"/>
      <c r="YY748"/>
      <c r="YZ748"/>
      <c r="ZA748"/>
      <c r="ZB748"/>
      <c r="ZC748"/>
      <c r="ZD748"/>
      <c r="ZE748"/>
      <c r="ZF748"/>
      <c r="ZG748"/>
      <c r="ZH748"/>
      <c r="ZI748"/>
      <c r="ZJ748"/>
      <c r="ZK748"/>
      <c r="ZL748"/>
      <c r="ZM748"/>
      <c r="ZN748"/>
      <c r="ZO748"/>
      <c r="ZP748"/>
      <c r="ZQ748"/>
      <c r="ZR748"/>
      <c r="ZS748"/>
      <c r="ZT748"/>
      <c r="ZU748"/>
      <c r="ZV748"/>
      <c r="ZW748"/>
      <c r="ZX748"/>
      <c r="ZY748"/>
      <c r="ZZ748"/>
      <c r="AAA748"/>
      <c r="AAB748"/>
      <c r="AAC748"/>
      <c r="AAD748"/>
      <c r="AAE748"/>
      <c r="AAF748"/>
      <c r="AAG748"/>
      <c r="AAH748"/>
      <c r="AAI748"/>
      <c r="AAJ748"/>
      <c r="AAK748"/>
      <c r="AAL748"/>
      <c r="AAM748"/>
      <c r="AAN748"/>
      <c r="AAO748"/>
      <c r="AAP748"/>
      <c r="AAQ748"/>
      <c r="AAR748"/>
      <c r="AAS748"/>
      <c r="AAT748"/>
      <c r="AAU748"/>
      <c r="AAV748"/>
      <c r="AAW748"/>
      <c r="AAX748"/>
      <c r="AAY748"/>
      <c r="AAZ748"/>
      <c r="ABA748"/>
      <c r="ABB748"/>
      <c r="ABC748"/>
      <c r="ABD748"/>
      <c r="ABE748"/>
      <c r="ABF748"/>
      <c r="ABG748"/>
      <c r="ABH748"/>
      <c r="ABI748"/>
      <c r="ABJ748"/>
      <c r="ABK748"/>
      <c r="ABL748"/>
      <c r="ABM748"/>
      <c r="ABN748"/>
      <c r="ABO748"/>
      <c r="ABP748"/>
      <c r="ABQ748"/>
      <c r="ABR748"/>
      <c r="ABS748"/>
      <c r="ABT748"/>
      <c r="ABU748"/>
      <c r="ABV748"/>
      <c r="ABW748"/>
      <c r="ABX748"/>
      <c r="ABY748"/>
      <c r="ABZ748"/>
      <c r="ACA748"/>
      <c r="ACB748"/>
      <c r="ACC748"/>
      <c r="ACD748"/>
      <c r="ACE748"/>
      <c r="ACF748"/>
      <c r="ACG748"/>
      <c r="ACH748"/>
      <c r="ACI748"/>
      <c r="ACJ748"/>
      <c r="ACK748"/>
      <c r="ACL748"/>
      <c r="ACM748"/>
      <c r="ACN748"/>
      <c r="ACO748"/>
      <c r="ACP748"/>
      <c r="ACQ748"/>
      <c r="ACR748"/>
      <c r="ACS748"/>
      <c r="ACT748"/>
      <c r="ACU748"/>
      <c r="ACV748"/>
      <c r="ACW748"/>
      <c r="ACX748"/>
      <c r="ACY748"/>
      <c r="ACZ748"/>
      <c r="ADA748"/>
      <c r="ADB748"/>
      <c r="ADC748"/>
      <c r="ADD748"/>
      <c r="ADE748"/>
      <c r="ADF748"/>
      <c r="ADG748"/>
      <c r="ADH748"/>
      <c r="ADI748"/>
      <c r="ADJ748"/>
      <c r="ADK748"/>
      <c r="ADL748"/>
      <c r="ADM748"/>
      <c r="ADN748"/>
      <c r="ADO748"/>
      <c r="ADP748"/>
      <c r="ADQ748"/>
      <c r="ADR748"/>
      <c r="ADS748"/>
      <c r="ADT748"/>
      <c r="ADU748"/>
      <c r="ADV748"/>
      <c r="ADW748"/>
      <c r="ADX748"/>
      <c r="ADY748"/>
      <c r="ADZ748"/>
      <c r="AEA748"/>
      <c r="AEB748"/>
      <c r="AEC748"/>
      <c r="AED748"/>
      <c r="AEE748"/>
      <c r="AEF748"/>
      <c r="AEG748"/>
      <c r="AEH748"/>
      <c r="AEI748"/>
      <c r="AEJ748"/>
      <c r="AEK748"/>
      <c r="AEL748"/>
      <c r="AEM748"/>
      <c r="AEN748"/>
      <c r="AEO748"/>
      <c r="AEP748"/>
      <c r="AEQ748"/>
      <c r="AER748"/>
      <c r="AES748"/>
      <c r="AET748"/>
      <c r="AEU748"/>
      <c r="AEV748"/>
      <c r="AEW748"/>
      <c r="AEX748"/>
      <c r="AEY748"/>
      <c r="AEZ748"/>
      <c r="AFA748"/>
      <c r="AFB748"/>
      <c r="AFC748"/>
      <c r="AFD748"/>
      <c r="AFE748"/>
      <c r="AFF748"/>
      <c r="AFG748"/>
      <c r="AFH748"/>
      <c r="AFI748"/>
      <c r="AFJ748"/>
      <c r="AFK748"/>
      <c r="AFL748"/>
      <c r="AFM748"/>
      <c r="AFN748"/>
      <c r="AFO748"/>
      <c r="AFP748"/>
      <c r="AFQ748"/>
      <c r="AFR748"/>
      <c r="AFS748"/>
      <c r="AFT748"/>
      <c r="AFU748"/>
      <c r="AFV748"/>
      <c r="AFW748"/>
      <c r="AFX748"/>
      <c r="AFY748"/>
      <c r="AFZ748"/>
      <c r="AGA748"/>
      <c r="AGB748"/>
      <c r="AGC748"/>
      <c r="AGD748"/>
      <c r="AGE748"/>
      <c r="AGF748"/>
      <c r="AGG748"/>
      <c r="AGH748"/>
      <c r="AGI748"/>
      <c r="AGJ748"/>
      <c r="AGK748"/>
      <c r="AGL748"/>
      <c r="AGM748"/>
      <c r="AGN748"/>
      <c r="AGO748"/>
      <c r="AGP748"/>
      <c r="AGQ748"/>
      <c r="AGR748"/>
      <c r="AGS748"/>
      <c r="AGT748"/>
      <c r="AGU748"/>
      <c r="AGV748"/>
      <c r="AGW748"/>
      <c r="AGX748"/>
      <c r="AGY748"/>
      <c r="AGZ748"/>
      <c r="AHA748"/>
      <c r="AHB748"/>
      <c r="AHC748"/>
      <c r="AHD748"/>
      <c r="AHE748"/>
      <c r="AHF748"/>
      <c r="AHG748"/>
      <c r="AHH748"/>
      <c r="AHI748"/>
      <c r="AHJ748"/>
      <c r="AHK748"/>
      <c r="AHL748"/>
      <c r="AHM748"/>
      <c r="AHN748"/>
      <c r="AHO748"/>
      <c r="AHP748"/>
      <c r="AHQ748"/>
      <c r="AHR748"/>
      <c r="AHS748"/>
      <c r="AHT748"/>
      <c r="AHU748"/>
      <c r="AHV748"/>
      <c r="AHW748"/>
      <c r="AHX748"/>
      <c r="AHY748"/>
      <c r="AHZ748"/>
      <c r="AIA748"/>
      <c r="AIB748"/>
      <c r="AIC748"/>
      <c r="AID748"/>
      <c r="AIE748"/>
      <c r="AIF748"/>
      <c r="AIG748"/>
      <c r="AIH748"/>
      <c r="AII748"/>
      <c r="AIJ748"/>
      <c r="AIK748"/>
      <c r="AIL748"/>
      <c r="AIM748"/>
      <c r="AIN748"/>
      <c r="AIO748"/>
      <c r="AIP748"/>
      <c r="AIQ748"/>
      <c r="AIR748"/>
      <c r="AIS748"/>
      <c r="AIT748"/>
      <c r="AIU748"/>
      <c r="AIV748"/>
      <c r="AIW748"/>
      <c r="AIX748"/>
      <c r="AIY748"/>
      <c r="AIZ748"/>
      <c r="AJA748"/>
      <c r="AJB748"/>
      <c r="AJC748"/>
      <c r="AJD748"/>
      <c r="AJE748"/>
      <c r="AJF748"/>
      <c r="AJG748"/>
      <c r="AJH748"/>
      <c r="AJI748"/>
      <c r="AJJ748"/>
      <c r="AJK748"/>
      <c r="AJL748"/>
      <c r="AJM748"/>
      <c r="AJN748"/>
      <c r="AJO748"/>
      <c r="AJP748"/>
      <c r="AJQ748"/>
      <c r="AJR748"/>
      <c r="AJS748"/>
      <c r="AJT748"/>
      <c r="AJU748"/>
      <c r="AJV748"/>
      <c r="AJW748"/>
      <c r="AJX748"/>
      <c r="AJY748"/>
      <c r="AJZ748"/>
      <c r="AKA748"/>
      <c r="AKB748"/>
      <c r="AKC748"/>
      <c r="AKD748"/>
      <c r="AKE748"/>
      <c r="AKF748"/>
      <c r="AKG748"/>
      <c r="AKH748"/>
      <c r="AKI748"/>
      <c r="AKJ748"/>
      <c r="AKK748"/>
      <c r="AKL748"/>
      <c r="AKM748"/>
      <c r="AKN748"/>
      <c r="AKO748"/>
      <c r="AKP748"/>
      <c r="AKQ748"/>
      <c r="AKR748"/>
      <c r="AKS748"/>
      <c r="AKT748"/>
      <c r="AKU748"/>
      <c r="AKV748"/>
      <c r="AKW748"/>
      <c r="AKX748"/>
      <c r="AKY748"/>
      <c r="AKZ748"/>
      <c r="ALA748"/>
      <c r="ALB748"/>
      <c r="ALC748"/>
      <c r="ALD748"/>
      <c r="ALE748"/>
      <c r="ALF748"/>
      <c r="ALG748"/>
      <c r="ALH748"/>
      <c r="ALI748"/>
      <c r="ALJ748"/>
      <c r="ALK748"/>
      <c r="ALL748"/>
      <c r="ALM748"/>
      <c r="ALN748"/>
      <c r="ALO748"/>
      <c r="ALP748"/>
      <c r="ALQ748"/>
      <c r="ALR748"/>
      <c r="ALS748"/>
      <c r="ALT748"/>
      <c r="ALU748"/>
      <c r="ALV748"/>
      <c r="ALW748"/>
      <c r="ALX748"/>
      <c r="ALY748"/>
      <c r="ALZ748"/>
      <c r="AMA748"/>
      <c r="AMB748"/>
      <c r="AMC748"/>
      <c r="AMD748"/>
      <c r="AME748"/>
      <c r="AMF748"/>
      <c r="AMG748"/>
      <c r="AMH748"/>
      <c r="AMI748"/>
      <c r="AMJ748"/>
      <c r="AMK748"/>
      <c r="AML748"/>
      <c r="AMM748"/>
      <c r="AMN748"/>
      <c r="AMO748"/>
      <c r="AMP748"/>
      <c r="AMQ748"/>
      <c r="AMR748"/>
      <c r="AMS748"/>
      <c r="AMT748"/>
      <c r="AMU748"/>
      <c r="AMV748"/>
      <c r="AMW748"/>
      <c r="AMX748"/>
      <c r="AMY748"/>
      <c r="AMZ748"/>
      <c r="ANA748"/>
      <c r="ANB748"/>
      <c r="ANC748"/>
      <c r="AND748"/>
      <c r="ANE748"/>
      <c r="ANF748"/>
      <c r="ANG748"/>
      <c r="ANH748"/>
      <c r="ANI748"/>
      <c r="ANJ748"/>
      <c r="ANK748"/>
      <c r="ANL748"/>
      <c r="ANM748"/>
      <c r="ANN748"/>
      <c r="ANO748"/>
      <c r="ANP748"/>
      <c r="ANQ748"/>
      <c r="ANR748"/>
      <c r="ANS748"/>
      <c r="ANT748"/>
      <c r="ANU748"/>
      <c r="ANV748"/>
      <c r="ANW748"/>
      <c r="ANX748"/>
      <c r="ANY748"/>
      <c r="ANZ748"/>
      <c r="AOA748"/>
      <c r="AOB748"/>
      <c r="AOC748"/>
      <c r="AOD748"/>
      <c r="AOE748"/>
      <c r="AOF748"/>
      <c r="AOG748"/>
      <c r="AOH748"/>
      <c r="AOI748"/>
      <c r="AOJ748"/>
      <c r="AOK748"/>
      <c r="AOL748"/>
      <c r="AOM748"/>
      <c r="AON748"/>
      <c r="AOO748"/>
      <c r="AOP748"/>
      <c r="AOQ748"/>
      <c r="AOR748"/>
      <c r="AOS748"/>
      <c r="AOT748"/>
      <c r="AOU748"/>
      <c r="AOV748"/>
      <c r="AOW748"/>
      <c r="AOX748"/>
      <c r="AOY748"/>
      <c r="AOZ748"/>
      <c r="APA748"/>
      <c r="APB748"/>
      <c r="APC748"/>
      <c r="APD748"/>
      <c r="APE748"/>
      <c r="APF748"/>
      <c r="APG748"/>
      <c r="APH748"/>
      <c r="API748"/>
      <c r="APJ748"/>
      <c r="APK748"/>
      <c r="APL748"/>
      <c r="APM748"/>
      <c r="APN748"/>
      <c r="APO748"/>
      <c r="APP748"/>
      <c r="APQ748"/>
      <c r="APR748"/>
      <c r="APS748"/>
      <c r="APT748"/>
      <c r="APU748"/>
      <c r="APV748"/>
      <c r="APW748"/>
      <c r="APX748"/>
      <c r="APY748"/>
      <c r="APZ748"/>
      <c r="AQA748"/>
      <c r="AQB748"/>
      <c r="AQC748"/>
      <c r="AQD748"/>
      <c r="AQE748"/>
      <c r="AQF748"/>
      <c r="AQG748"/>
      <c r="AQH748"/>
      <c r="AQI748"/>
      <c r="AQJ748"/>
      <c r="AQK748"/>
      <c r="AQL748"/>
      <c r="AQM748"/>
      <c r="AQN748"/>
      <c r="AQO748"/>
      <c r="AQP748"/>
      <c r="AQQ748"/>
      <c r="AQR748"/>
      <c r="AQS748"/>
      <c r="AQT748"/>
      <c r="AQU748"/>
      <c r="AQV748"/>
      <c r="AQW748"/>
      <c r="AQX748"/>
      <c r="AQY748"/>
      <c r="AQZ748"/>
      <c r="ARA748"/>
      <c r="ARB748"/>
      <c r="ARC748"/>
      <c r="ARD748"/>
      <c r="ARE748"/>
      <c r="ARF748"/>
      <c r="ARG748"/>
      <c r="ARH748"/>
      <c r="ARI748"/>
      <c r="ARJ748"/>
      <c r="ARK748"/>
      <c r="ARL748"/>
      <c r="ARM748"/>
      <c r="ARN748"/>
      <c r="ARO748"/>
      <c r="ARP748"/>
      <c r="ARQ748"/>
      <c r="ARR748"/>
      <c r="ARS748"/>
      <c r="ART748"/>
      <c r="ARU748"/>
      <c r="ARV748"/>
      <c r="ARW748"/>
      <c r="ARX748"/>
      <c r="ARY748"/>
      <c r="ARZ748"/>
      <c r="ASA748"/>
      <c r="ASB748"/>
      <c r="ASC748"/>
      <c r="ASD748"/>
      <c r="ASE748"/>
      <c r="ASF748"/>
      <c r="ASG748"/>
      <c r="ASH748"/>
      <c r="ASI748"/>
      <c r="ASJ748"/>
      <c r="ASK748"/>
      <c r="ASL748"/>
      <c r="ASM748"/>
      <c r="ASN748"/>
      <c r="ASO748"/>
      <c r="ASP748"/>
      <c r="ASQ748"/>
      <c r="ASR748"/>
      <c r="ASS748"/>
      <c r="AST748"/>
      <c r="ASU748"/>
      <c r="ASV748"/>
      <c r="ASW748"/>
      <c r="ASX748"/>
      <c r="ASY748"/>
      <c r="ASZ748"/>
      <c r="ATA748"/>
      <c r="ATB748"/>
      <c r="ATC748"/>
      <c r="ATD748"/>
      <c r="ATE748"/>
      <c r="ATF748"/>
      <c r="ATG748"/>
      <c r="ATH748"/>
      <c r="ATI748"/>
      <c r="ATJ748"/>
      <c r="ATK748"/>
      <c r="ATL748"/>
      <c r="ATM748"/>
      <c r="ATN748"/>
      <c r="ATO748"/>
      <c r="ATP748"/>
      <c r="ATQ748"/>
      <c r="ATR748"/>
      <c r="ATS748"/>
      <c r="ATT748"/>
      <c r="ATU748"/>
      <c r="ATV748"/>
      <c r="ATW748"/>
      <c r="ATX748"/>
      <c r="ATY748"/>
      <c r="ATZ748"/>
      <c r="AUA748"/>
      <c r="AUB748"/>
      <c r="AUC748"/>
      <c r="AUD748"/>
      <c r="AUE748"/>
      <c r="AUF748"/>
      <c r="AUG748"/>
      <c r="AUH748"/>
      <c r="AUI748"/>
      <c r="AUJ748"/>
      <c r="AUK748"/>
      <c r="AUL748"/>
      <c r="AUM748"/>
      <c r="AUN748"/>
      <c r="AUO748"/>
      <c r="AUP748"/>
      <c r="AUQ748"/>
      <c r="AUR748"/>
      <c r="AUS748"/>
      <c r="AUT748"/>
      <c r="AUU748"/>
      <c r="AUV748"/>
      <c r="AUW748"/>
      <c r="AUX748"/>
      <c r="AUY748"/>
      <c r="AUZ748"/>
      <c r="AVA748"/>
      <c r="AVB748"/>
      <c r="AVC748"/>
      <c r="AVD748"/>
      <c r="AVE748"/>
      <c r="AVF748"/>
      <c r="AVG748"/>
      <c r="AVH748"/>
      <c r="AVI748"/>
      <c r="AVJ748"/>
      <c r="AVK748"/>
      <c r="AVL748"/>
      <c r="AVM748"/>
      <c r="AVN748"/>
      <c r="AVO748"/>
      <c r="AVP748"/>
      <c r="AVQ748"/>
      <c r="AVR748"/>
      <c r="AVS748"/>
      <c r="AVT748"/>
      <c r="AVU748"/>
      <c r="AVV748"/>
      <c r="AVW748"/>
      <c r="AVX748"/>
      <c r="AVY748"/>
      <c r="AVZ748"/>
      <c r="AWA748"/>
      <c r="AWB748"/>
      <c r="AWC748"/>
      <c r="AWD748"/>
      <c r="AWE748"/>
      <c r="AWF748"/>
      <c r="AWG748"/>
      <c r="AWH748"/>
      <c r="AWI748"/>
      <c r="AWJ748"/>
      <c r="AWK748"/>
      <c r="AWL748"/>
      <c r="AWM748"/>
      <c r="AWN748"/>
      <c r="AWO748"/>
      <c r="AWP748"/>
      <c r="AWQ748"/>
      <c r="AWR748"/>
      <c r="AWS748"/>
      <c r="AWT748"/>
      <c r="AWU748"/>
      <c r="AWV748"/>
      <c r="AWW748"/>
      <c r="AWX748"/>
      <c r="AWY748"/>
      <c r="AWZ748"/>
      <c r="AXA748"/>
      <c r="AXB748"/>
      <c r="AXC748"/>
      <c r="AXD748"/>
      <c r="AXE748"/>
      <c r="AXF748"/>
      <c r="AXG748"/>
      <c r="AXH748"/>
      <c r="AXI748"/>
      <c r="AXJ748"/>
      <c r="AXK748"/>
      <c r="AXL748"/>
      <c r="AXM748"/>
      <c r="AXN748"/>
      <c r="AXO748"/>
      <c r="AXP748"/>
      <c r="AXQ748"/>
      <c r="AXR748"/>
      <c r="AXS748"/>
      <c r="AXT748"/>
      <c r="AXU748"/>
      <c r="AXV748"/>
      <c r="AXW748"/>
      <c r="AXX748"/>
      <c r="AXY748"/>
      <c r="AXZ748"/>
      <c r="AYA748"/>
      <c r="AYB748"/>
      <c r="AYC748"/>
      <c r="AYD748"/>
      <c r="AYE748"/>
      <c r="AYF748"/>
      <c r="AYG748"/>
      <c r="AYH748"/>
      <c r="AYI748"/>
      <c r="AYJ748"/>
      <c r="AYK748"/>
      <c r="AYL748"/>
      <c r="AYM748"/>
      <c r="AYN748"/>
      <c r="AYO748"/>
      <c r="AYP748"/>
      <c r="AYQ748"/>
      <c r="AYR748"/>
      <c r="AYS748"/>
      <c r="AYT748"/>
      <c r="AYU748"/>
      <c r="AYV748"/>
      <c r="AYW748"/>
      <c r="AYX748"/>
      <c r="AYY748"/>
      <c r="AYZ748"/>
      <c r="AZA748"/>
      <c r="AZB748"/>
      <c r="AZC748"/>
      <c r="AZD748"/>
      <c r="AZE748"/>
      <c r="AZF748"/>
      <c r="AZG748"/>
      <c r="AZH748"/>
      <c r="AZI748"/>
      <c r="AZJ748"/>
      <c r="AZK748"/>
      <c r="AZL748"/>
      <c r="AZM748"/>
      <c r="AZN748"/>
      <c r="AZO748"/>
      <c r="AZP748"/>
      <c r="AZQ748"/>
      <c r="AZR748"/>
      <c r="AZS748"/>
      <c r="AZT748"/>
      <c r="AZU748"/>
      <c r="AZV748"/>
      <c r="AZW748"/>
      <c r="AZX748"/>
      <c r="AZY748"/>
      <c r="AZZ748"/>
      <c r="BAA748"/>
      <c r="BAB748"/>
      <c r="BAC748"/>
      <c r="BAD748"/>
      <c r="BAE748"/>
      <c r="BAF748"/>
      <c r="BAG748"/>
      <c r="BAH748"/>
      <c r="BAI748"/>
      <c r="BAJ748"/>
      <c r="BAK748"/>
      <c r="BAL748"/>
      <c r="BAM748"/>
      <c r="BAN748"/>
      <c r="BAO748"/>
      <c r="BAP748"/>
      <c r="BAQ748"/>
      <c r="BAR748"/>
      <c r="BAS748"/>
      <c r="BAT748"/>
      <c r="BAU748"/>
      <c r="BAV748"/>
      <c r="BAW748"/>
      <c r="BAX748"/>
      <c r="BAY748"/>
      <c r="BAZ748"/>
      <c r="BBA748"/>
      <c r="BBB748"/>
      <c r="BBC748"/>
      <c r="BBD748"/>
      <c r="BBE748"/>
      <c r="BBF748"/>
      <c r="BBG748"/>
      <c r="BBH748"/>
      <c r="BBI748"/>
      <c r="BBJ748"/>
      <c r="BBK748"/>
      <c r="BBL748"/>
      <c r="BBM748"/>
      <c r="BBN748"/>
      <c r="BBO748"/>
      <c r="BBP748"/>
      <c r="BBQ748"/>
      <c r="BBR748"/>
      <c r="BBS748"/>
      <c r="BBT748"/>
      <c r="BBU748"/>
      <c r="BBV748"/>
      <c r="BBW748"/>
      <c r="BBX748"/>
      <c r="BBY748"/>
      <c r="BBZ748"/>
      <c r="BCA748"/>
      <c r="BCB748"/>
      <c r="BCC748"/>
      <c r="BCD748"/>
      <c r="BCE748"/>
      <c r="BCF748"/>
      <c r="BCG748"/>
      <c r="BCH748"/>
      <c r="BCI748"/>
      <c r="BCJ748"/>
      <c r="BCK748"/>
      <c r="BCL748"/>
      <c r="BCM748"/>
      <c r="BCN748"/>
      <c r="BCO748"/>
      <c r="BCP748"/>
      <c r="BCQ748"/>
      <c r="BCR748"/>
      <c r="BCS748"/>
      <c r="BCT748"/>
      <c r="BCU748"/>
      <c r="BCV748"/>
      <c r="BCW748"/>
      <c r="BCX748"/>
      <c r="BCY748"/>
      <c r="BCZ748"/>
      <c r="BDA748"/>
      <c r="BDB748"/>
      <c r="BDC748"/>
      <c r="BDD748"/>
      <c r="BDE748"/>
      <c r="BDF748"/>
      <c r="BDG748"/>
      <c r="BDH748"/>
      <c r="BDI748"/>
      <c r="BDJ748"/>
      <c r="BDK748"/>
      <c r="BDL748"/>
      <c r="BDM748"/>
      <c r="BDN748"/>
      <c r="BDO748"/>
      <c r="BDP748"/>
      <c r="BDQ748"/>
      <c r="BDR748"/>
      <c r="BDS748"/>
      <c r="BDT748"/>
      <c r="BDU748"/>
      <c r="BDV748"/>
      <c r="BDW748"/>
      <c r="BDX748"/>
      <c r="BDY748"/>
      <c r="BDZ748"/>
      <c r="BEA748"/>
      <c r="BEB748"/>
      <c r="BEC748"/>
      <c r="BED748"/>
      <c r="BEE748"/>
      <c r="BEF748"/>
      <c r="BEG748"/>
      <c r="BEH748"/>
      <c r="BEI748"/>
      <c r="BEJ748"/>
      <c r="BEK748"/>
      <c r="BEL748"/>
      <c r="BEM748"/>
      <c r="BEN748"/>
      <c r="BEO748"/>
      <c r="BEP748"/>
      <c r="BEQ748"/>
      <c r="BER748"/>
      <c r="BES748"/>
      <c r="BET748"/>
      <c r="BEU748"/>
      <c r="BEV748"/>
      <c r="BEW748"/>
      <c r="BEX748"/>
      <c r="BEY748"/>
      <c r="BEZ748"/>
      <c r="BFA748"/>
      <c r="BFB748"/>
      <c r="BFC748"/>
      <c r="BFD748"/>
      <c r="BFE748"/>
      <c r="BFF748"/>
      <c r="BFG748"/>
      <c r="BFH748"/>
      <c r="BFI748"/>
      <c r="BFJ748"/>
      <c r="BFK748"/>
      <c r="BFL748"/>
      <c r="BFM748"/>
      <c r="BFN748"/>
      <c r="BFO748"/>
      <c r="BFP748"/>
      <c r="BFQ748"/>
      <c r="BFR748"/>
      <c r="BFS748"/>
      <c r="BFT748"/>
      <c r="BFU748"/>
      <c r="BFV748"/>
      <c r="BFW748"/>
      <c r="BFX748"/>
      <c r="BFY748"/>
      <c r="BFZ748"/>
      <c r="BGA748"/>
      <c r="BGB748"/>
      <c r="BGC748"/>
      <c r="BGD748"/>
      <c r="BGE748"/>
      <c r="BGF748"/>
      <c r="BGG748"/>
      <c r="BGH748"/>
      <c r="BGI748"/>
      <c r="BGJ748"/>
      <c r="BGK748"/>
      <c r="BGL748"/>
      <c r="BGM748"/>
      <c r="BGN748"/>
      <c r="BGO748"/>
      <c r="BGP748"/>
      <c r="BGQ748"/>
      <c r="BGR748"/>
      <c r="BGS748"/>
      <c r="BGT748"/>
      <c r="BGU748"/>
      <c r="BGV748"/>
      <c r="BGW748"/>
      <c r="BGX748"/>
      <c r="BGY748"/>
      <c r="BGZ748"/>
      <c r="BHA748"/>
      <c r="BHB748"/>
      <c r="BHC748"/>
      <c r="BHD748"/>
      <c r="BHE748"/>
      <c r="BHF748"/>
      <c r="BHG748"/>
      <c r="BHH748"/>
      <c r="BHI748"/>
      <c r="BHJ748"/>
      <c r="BHK748"/>
      <c r="BHL748"/>
      <c r="BHM748"/>
      <c r="BHN748"/>
      <c r="BHO748"/>
      <c r="BHP748"/>
      <c r="BHQ748"/>
      <c r="BHR748"/>
      <c r="BHS748"/>
      <c r="BHT748"/>
      <c r="BHU748"/>
      <c r="BHV748"/>
      <c r="BHW748"/>
      <c r="BHX748"/>
      <c r="BHY748"/>
      <c r="BHZ748"/>
      <c r="BIA748"/>
      <c r="BIB748"/>
      <c r="BIC748"/>
      <c r="BID748"/>
      <c r="BIE748"/>
      <c r="BIF748"/>
      <c r="BIG748"/>
      <c r="BIH748"/>
      <c r="BII748"/>
      <c r="BIJ748"/>
      <c r="BIK748"/>
      <c r="BIL748"/>
      <c r="BIM748"/>
      <c r="BIN748"/>
      <c r="BIO748"/>
      <c r="BIP748"/>
      <c r="BIQ748"/>
      <c r="BIR748"/>
      <c r="BIS748"/>
      <c r="BIT748"/>
      <c r="BIU748"/>
      <c r="BIV748"/>
      <c r="BIW748"/>
      <c r="BIX748"/>
      <c r="BIY748"/>
      <c r="BIZ748"/>
      <c r="BJA748"/>
      <c r="BJB748"/>
      <c r="BJC748"/>
      <c r="BJD748"/>
      <c r="BJE748"/>
      <c r="BJF748"/>
      <c r="BJG748"/>
      <c r="BJH748"/>
      <c r="BJI748"/>
      <c r="BJJ748"/>
      <c r="BJK748"/>
      <c r="BJL748"/>
      <c r="BJM748"/>
      <c r="BJN748"/>
      <c r="BJO748"/>
      <c r="BJP748"/>
      <c r="BJQ748"/>
      <c r="BJR748"/>
      <c r="BJS748"/>
      <c r="BJT748"/>
      <c r="BJU748"/>
      <c r="BJV748"/>
      <c r="BJW748"/>
      <c r="BJX748"/>
      <c r="BJY748"/>
      <c r="BJZ748"/>
      <c r="BKA748"/>
      <c r="BKB748"/>
      <c r="BKC748"/>
      <c r="BKD748"/>
      <c r="BKE748"/>
      <c r="BKF748"/>
      <c r="BKG748"/>
      <c r="BKH748"/>
      <c r="BKI748"/>
      <c r="BKJ748"/>
      <c r="BKK748"/>
      <c r="BKL748"/>
      <c r="BKM748"/>
      <c r="BKN748"/>
      <c r="BKO748"/>
      <c r="BKP748"/>
      <c r="BKQ748"/>
      <c r="BKR748"/>
      <c r="BKS748"/>
      <c r="BKT748"/>
      <c r="BKU748"/>
      <c r="BKV748"/>
      <c r="BKW748"/>
      <c r="BKX748"/>
      <c r="BKY748"/>
      <c r="BKZ748"/>
      <c r="BLA748"/>
      <c r="BLB748"/>
      <c r="BLC748"/>
      <c r="BLD748"/>
      <c r="BLE748"/>
      <c r="BLF748"/>
      <c r="BLG748"/>
      <c r="BLH748"/>
      <c r="BLI748"/>
      <c r="BLJ748"/>
      <c r="BLK748"/>
      <c r="BLL748"/>
      <c r="BLM748"/>
      <c r="BLN748"/>
      <c r="BLO748"/>
      <c r="BLP748"/>
      <c r="BLQ748"/>
      <c r="BLR748"/>
      <c r="BLS748"/>
      <c r="BLT748"/>
      <c r="BLU748"/>
      <c r="BLV748"/>
      <c r="BLW748"/>
      <c r="BLX748"/>
      <c r="BLY748"/>
      <c r="BLZ748"/>
      <c r="BMA748"/>
      <c r="BMB748"/>
      <c r="BMC748"/>
      <c r="BMD748"/>
      <c r="BME748"/>
      <c r="BMF748"/>
      <c r="BMG748"/>
      <c r="BMH748"/>
      <c r="BMI748"/>
      <c r="BMJ748"/>
      <c r="BMK748"/>
      <c r="BML748"/>
      <c r="BMM748"/>
      <c r="BMN748"/>
      <c r="BMO748"/>
      <c r="BMP748"/>
      <c r="BMQ748"/>
      <c r="BMR748"/>
      <c r="BMS748"/>
      <c r="BMT748"/>
      <c r="BMU748"/>
      <c r="BMV748"/>
      <c r="BMW748"/>
      <c r="BMX748"/>
      <c r="BMY748"/>
      <c r="BMZ748"/>
      <c r="BNA748"/>
      <c r="BNB748"/>
      <c r="BNC748"/>
      <c r="BND748"/>
      <c r="BNE748"/>
      <c r="BNF748"/>
      <c r="BNG748"/>
      <c r="BNH748"/>
      <c r="BNI748"/>
      <c r="BNJ748"/>
      <c r="BNK748"/>
      <c r="BNL748"/>
      <c r="BNM748"/>
      <c r="BNN748"/>
      <c r="BNO748"/>
      <c r="BNP748"/>
      <c r="BNQ748"/>
      <c r="BNR748"/>
      <c r="BNS748"/>
      <c r="BNT748"/>
      <c r="BNU748"/>
      <c r="BNV748"/>
      <c r="BNW748"/>
      <c r="BNX748"/>
      <c r="BNY748"/>
      <c r="BNZ748"/>
      <c r="BOA748"/>
      <c r="BOB748"/>
      <c r="BOC748"/>
      <c r="BOD748"/>
      <c r="BOE748"/>
      <c r="BOF748"/>
      <c r="BOG748"/>
      <c r="BOH748"/>
      <c r="BOI748"/>
      <c r="BOJ748"/>
      <c r="BOK748"/>
      <c r="BOL748"/>
      <c r="BOM748"/>
      <c r="BON748"/>
      <c r="BOO748"/>
      <c r="BOP748"/>
      <c r="BOQ748"/>
      <c r="BOR748"/>
      <c r="BOS748"/>
      <c r="BOT748"/>
      <c r="BOU748"/>
      <c r="BOV748"/>
      <c r="BOW748"/>
      <c r="BOX748"/>
      <c r="BOY748"/>
      <c r="BOZ748"/>
      <c r="BPA748"/>
      <c r="BPB748"/>
      <c r="BPC748"/>
      <c r="BPD748"/>
      <c r="BPE748"/>
      <c r="BPF748"/>
      <c r="BPG748"/>
      <c r="BPH748"/>
      <c r="BPI748"/>
      <c r="BPJ748"/>
      <c r="BPK748"/>
      <c r="BPL748"/>
      <c r="BPM748"/>
      <c r="BPN748"/>
      <c r="BPO748"/>
      <c r="BPP748"/>
      <c r="BPQ748"/>
      <c r="BPR748"/>
      <c r="BPS748"/>
      <c r="BPT748"/>
      <c r="BPU748"/>
      <c r="BPV748"/>
      <c r="BPW748"/>
      <c r="BPX748"/>
      <c r="BPY748"/>
      <c r="BPZ748"/>
      <c r="BQA748"/>
      <c r="BQB748"/>
      <c r="BQC748"/>
      <c r="BQD748"/>
      <c r="BQE748"/>
      <c r="BQF748"/>
      <c r="BQG748"/>
      <c r="BQH748"/>
      <c r="BQI748"/>
      <c r="BQJ748"/>
      <c r="BQK748"/>
      <c r="BQL748"/>
      <c r="BQM748"/>
      <c r="BQN748"/>
      <c r="BQO748"/>
      <c r="BQP748"/>
      <c r="BQQ748"/>
      <c r="BQR748"/>
      <c r="BQS748"/>
      <c r="BQT748"/>
      <c r="BQU748"/>
      <c r="BQV748"/>
      <c r="BQW748"/>
      <c r="BQX748"/>
      <c r="BQY748"/>
      <c r="BQZ748"/>
      <c r="BRA748"/>
      <c r="BRB748"/>
      <c r="BRC748"/>
      <c r="BRD748"/>
      <c r="BRE748"/>
      <c r="BRF748"/>
      <c r="BRG748"/>
      <c r="BRH748"/>
      <c r="BRI748"/>
      <c r="BRJ748"/>
      <c r="BRK748"/>
      <c r="BRL748"/>
      <c r="BRM748"/>
      <c r="BRN748"/>
      <c r="BRO748"/>
      <c r="BRP748"/>
      <c r="BRQ748"/>
      <c r="BRR748"/>
      <c r="BRS748"/>
      <c r="BRT748"/>
      <c r="BRU748"/>
      <c r="BRV748"/>
      <c r="BRW748"/>
      <c r="BRX748"/>
      <c r="BRY748"/>
      <c r="BRZ748"/>
      <c r="BSA748"/>
      <c r="BSB748"/>
      <c r="BSC748"/>
      <c r="BSD748"/>
      <c r="BSE748"/>
      <c r="BSF748"/>
      <c r="BSG748"/>
      <c r="BSH748"/>
      <c r="BSI748"/>
      <c r="BSJ748"/>
      <c r="BSK748"/>
      <c r="BSL748"/>
      <c r="BSM748"/>
      <c r="BSN748"/>
      <c r="BSO748"/>
      <c r="BSP748"/>
      <c r="BSQ748"/>
      <c r="BSR748"/>
      <c r="BSS748"/>
      <c r="BST748"/>
      <c r="BSU748"/>
      <c r="BSV748"/>
      <c r="BSW748"/>
      <c r="BSX748"/>
      <c r="BSY748"/>
      <c r="BSZ748"/>
      <c r="BTA748"/>
      <c r="BTB748"/>
      <c r="BTC748"/>
      <c r="BTD748"/>
      <c r="BTE748"/>
      <c r="BTF748"/>
      <c r="BTG748"/>
      <c r="BTH748"/>
      <c r="BTI748"/>
      <c r="BTJ748"/>
      <c r="BTK748"/>
      <c r="BTL748"/>
      <c r="BTM748"/>
      <c r="BTN748"/>
      <c r="BTO748"/>
      <c r="BTP748"/>
      <c r="BTQ748"/>
      <c r="BTR748"/>
      <c r="BTS748"/>
      <c r="BTT748"/>
      <c r="BTU748"/>
      <c r="BTV748"/>
      <c r="BTW748"/>
      <c r="BTX748"/>
      <c r="BTY748"/>
      <c r="BTZ748"/>
      <c r="BUA748"/>
      <c r="BUB748"/>
      <c r="BUC748"/>
      <c r="BUD748"/>
      <c r="BUE748"/>
      <c r="BUF748"/>
      <c r="BUG748"/>
      <c r="BUH748"/>
      <c r="BUI748"/>
      <c r="BUJ748"/>
      <c r="BUK748"/>
      <c r="BUL748"/>
      <c r="BUM748"/>
      <c r="BUN748"/>
      <c r="BUO748"/>
      <c r="BUP748"/>
      <c r="BUQ748"/>
      <c r="BUR748"/>
      <c r="BUS748"/>
      <c r="BUT748"/>
      <c r="BUU748"/>
      <c r="BUV748"/>
      <c r="BUW748"/>
      <c r="BUX748"/>
      <c r="BUY748"/>
      <c r="BUZ748"/>
      <c r="BVA748"/>
      <c r="BVB748"/>
      <c r="BVC748"/>
      <c r="BVD748"/>
      <c r="BVE748"/>
      <c r="BVF748"/>
      <c r="BVG748"/>
      <c r="BVH748"/>
      <c r="BVI748"/>
      <c r="BVJ748"/>
      <c r="BVK748"/>
      <c r="BVL748"/>
      <c r="BVM748"/>
      <c r="BVN748"/>
      <c r="BVO748"/>
      <c r="BVP748"/>
      <c r="BVQ748"/>
      <c r="BVR748"/>
      <c r="BVS748"/>
      <c r="BVT748"/>
      <c r="BVU748"/>
      <c r="BVV748"/>
      <c r="BVW748"/>
      <c r="BVX748"/>
      <c r="BVY748"/>
      <c r="BVZ748"/>
      <c r="BWA748"/>
      <c r="BWB748"/>
      <c r="BWC748"/>
      <c r="BWD748"/>
      <c r="BWE748"/>
      <c r="BWF748"/>
      <c r="BWG748"/>
      <c r="BWH748"/>
      <c r="BWI748"/>
      <c r="BWJ748"/>
      <c r="BWK748"/>
      <c r="BWL748"/>
      <c r="BWM748"/>
      <c r="BWN748"/>
      <c r="BWO748"/>
      <c r="BWP748"/>
      <c r="BWQ748"/>
      <c r="BWR748"/>
      <c r="BWS748"/>
      <c r="BWT748"/>
      <c r="BWU748"/>
      <c r="BWV748"/>
      <c r="BWW748"/>
      <c r="BWX748"/>
      <c r="BWY748"/>
      <c r="BWZ748"/>
      <c r="BXA748"/>
      <c r="BXB748"/>
      <c r="BXC748"/>
      <c r="BXD748"/>
      <c r="BXE748"/>
      <c r="BXF748"/>
      <c r="BXG748"/>
      <c r="BXH748"/>
      <c r="BXI748"/>
      <c r="BXJ748"/>
      <c r="BXK748"/>
      <c r="BXL748"/>
      <c r="BXM748"/>
      <c r="BXN748"/>
      <c r="BXO748"/>
      <c r="BXP748"/>
      <c r="BXQ748"/>
      <c r="BXR748"/>
      <c r="BXS748"/>
      <c r="BXT748"/>
      <c r="BXU748"/>
      <c r="BXV748"/>
      <c r="BXW748"/>
      <c r="BXX748"/>
      <c r="BXY748"/>
      <c r="BXZ748"/>
      <c r="BYA748"/>
      <c r="BYB748"/>
      <c r="BYC748"/>
      <c r="BYD748"/>
      <c r="BYE748"/>
      <c r="BYF748"/>
      <c r="BYG748"/>
      <c r="BYH748"/>
      <c r="BYI748"/>
      <c r="BYJ748"/>
      <c r="BYK748"/>
      <c r="BYL748"/>
      <c r="BYM748"/>
      <c r="BYN748"/>
      <c r="BYO748"/>
      <c r="BYP748"/>
      <c r="BYQ748"/>
      <c r="BYR748"/>
      <c r="BYS748"/>
      <c r="BYT748"/>
      <c r="BYU748"/>
      <c r="BYV748"/>
      <c r="BYW748"/>
      <c r="BYX748"/>
      <c r="BYY748"/>
      <c r="BYZ748"/>
      <c r="BZA748"/>
      <c r="BZB748"/>
      <c r="BZC748"/>
      <c r="BZD748"/>
      <c r="BZE748"/>
      <c r="BZF748"/>
      <c r="BZG748"/>
      <c r="BZH748"/>
      <c r="BZI748"/>
      <c r="BZJ748"/>
      <c r="BZK748"/>
      <c r="BZL748"/>
      <c r="BZM748"/>
      <c r="BZN748"/>
      <c r="BZO748"/>
      <c r="BZP748"/>
      <c r="BZQ748"/>
      <c r="BZR748"/>
      <c r="BZS748"/>
      <c r="BZT748"/>
      <c r="BZU748"/>
      <c r="BZV748"/>
      <c r="BZW748"/>
      <c r="BZX748"/>
      <c r="BZY748"/>
      <c r="BZZ748"/>
      <c r="CAA748"/>
      <c r="CAB748"/>
      <c r="CAC748"/>
      <c r="CAD748"/>
      <c r="CAE748"/>
      <c r="CAF748"/>
      <c r="CAG748"/>
      <c r="CAH748"/>
      <c r="CAI748"/>
      <c r="CAJ748"/>
      <c r="CAK748"/>
      <c r="CAL748"/>
      <c r="CAM748"/>
      <c r="CAN748"/>
      <c r="CAO748"/>
      <c r="CAP748"/>
      <c r="CAQ748"/>
      <c r="CAR748"/>
      <c r="CAS748"/>
      <c r="CAT748"/>
      <c r="CAU748"/>
      <c r="CAV748"/>
      <c r="CAW748"/>
      <c r="CAX748"/>
      <c r="CAY748"/>
      <c r="CAZ748"/>
      <c r="CBA748"/>
      <c r="CBB748"/>
      <c r="CBC748"/>
      <c r="CBD748"/>
      <c r="CBE748"/>
      <c r="CBF748"/>
      <c r="CBG748"/>
      <c r="CBH748"/>
      <c r="CBI748"/>
      <c r="CBJ748"/>
      <c r="CBK748"/>
      <c r="CBL748"/>
      <c r="CBM748"/>
      <c r="CBN748"/>
      <c r="CBO748"/>
      <c r="CBP748"/>
      <c r="CBQ748"/>
      <c r="CBR748"/>
      <c r="CBS748"/>
      <c r="CBT748"/>
      <c r="CBU748"/>
      <c r="CBV748"/>
      <c r="CBW748"/>
      <c r="CBX748"/>
      <c r="CBY748"/>
      <c r="CBZ748"/>
      <c r="CCA748"/>
      <c r="CCB748"/>
      <c r="CCC748"/>
      <c r="CCD748"/>
      <c r="CCE748"/>
      <c r="CCF748"/>
      <c r="CCG748"/>
      <c r="CCH748"/>
      <c r="CCI748"/>
      <c r="CCJ748"/>
      <c r="CCK748"/>
      <c r="CCL748"/>
      <c r="CCM748"/>
      <c r="CCN748"/>
      <c r="CCO748"/>
      <c r="CCP748"/>
      <c r="CCQ748"/>
      <c r="CCR748"/>
      <c r="CCS748"/>
      <c r="CCT748"/>
      <c r="CCU748"/>
      <c r="CCV748"/>
      <c r="CCW748"/>
      <c r="CCX748"/>
      <c r="CCY748"/>
      <c r="CCZ748"/>
      <c r="CDA748"/>
      <c r="CDB748"/>
      <c r="CDC748"/>
      <c r="CDD748"/>
      <c r="CDE748"/>
      <c r="CDF748"/>
      <c r="CDG748"/>
      <c r="CDH748"/>
      <c r="CDI748"/>
      <c r="CDJ748"/>
      <c r="CDK748"/>
      <c r="CDL748"/>
      <c r="CDM748"/>
      <c r="CDN748"/>
      <c r="CDO748"/>
      <c r="CDP748"/>
      <c r="CDQ748"/>
      <c r="CDR748"/>
      <c r="CDS748"/>
      <c r="CDT748"/>
      <c r="CDU748"/>
      <c r="CDV748"/>
      <c r="CDW748"/>
      <c r="CDX748"/>
      <c r="CDY748"/>
      <c r="CDZ748"/>
      <c r="CEA748"/>
      <c r="CEB748"/>
      <c r="CEC748"/>
      <c r="CED748"/>
      <c r="CEE748"/>
      <c r="CEF748"/>
      <c r="CEG748"/>
      <c r="CEH748"/>
      <c r="CEI748"/>
      <c r="CEJ748"/>
      <c r="CEK748"/>
      <c r="CEL748"/>
      <c r="CEM748"/>
      <c r="CEN748"/>
      <c r="CEO748"/>
      <c r="CEP748"/>
      <c r="CEQ748"/>
      <c r="CER748"/>
      <c r="CES748"/>
      <c r="CET748"/>
      <c r="CEU748"/>
      <c r="CEV748"/>
      <c r="CEW748"/>
      <c r="CEX748"/>
      <c r="CEY748"/>
      <c r="CEZ748"/>
      <c r="CFA748"/>
      <c r="CFB748"/>
      <c r="CFC748"/>
      <c r="CFD748"/>
      <c r="CFE748"/>
      <c r="CFF748"/>
      <c r="CFG748"/>
      <c r="CFH748"/>
      <c r="CFI748"/>
      <c r="CFJ748"/>
      <c r="CFK748"/>
      <c r="CFL748"/>
      <c r="CFM748"/>
      <c r="CFN748"/>
      <c r="CFO748"/>
      <c r="CFP748"/>
      <c r="CFQ748"/>
      <c r="CFR748"/>
      <c r="CFS748"/>
      <c r="CFT748"/>
      <c r="CFU748"/>
      <c r="CFV748"/>
      <c r="CFW748"/>
      <c r="CFX748"/>
      <c r="CFY748"/>
      <c r="CFZ748"/>
      <c r="CGA748"/>
      <c r="CGB748"/>
      <c r="CGC748"/>
      <c r="CGD748"/>
      <c r="CGE748"/>
      <c r="CGF748"/>
      <c r="CGG748"/>
      <c r="CGH748"/>
      <c r="CGI748"/>
      <c r="CGJ748"/>
      <c r="CGK748"/>
      <c r="CGL748"/>
      <c r="CGM748"/>
      <c r="CGN748"/>
      <c r="CGO748"/>
      <c r="CGP748"/>
      <c r="CGQ748"/>
      <c r="CGR748"/>
      <c r="CGS748"/>
      <c r="CGT748"/>
      <c r="CGU748"/>
      <c r="CGV748"/>
      <c r="CGW748"/>
      <c r="CGX748"/>
      <c r="CGY748"/>
      <c r="CGZ748"/>
      <c r="CHA748"/>
      <c r="CHB748"/>
      <c r="CHC748"/>
      <c r="CHD748"/>
      <c r="CHE748"/>
      <c r="CHF748"/>
      <c r="CHG748"/>
      <c r="CHH748"/>
      <c r="CHI748"/>
      <c r="CHJ748"/>
      <c r="CHK748"/>
      <c r="CHL748"/>
      <c r="CHM748"/>
      <c r="CHN748"/>
      <c r="CHO748"/>
      <c r="CHP748"/>
      <c r="CHQ748"/>
      <c r="CHR748"/>
      <c r="CHS748"/>
      <c r="CHT748"/>
      <c r="CHU748"/>
      <c r="CHV748"/>
      <c r="CHW748"/>
      <c r="CHX748"/>
      <c r="CHY748"/>
      <c r="CHZ748"/>
      <c r="CIA748"/>
      <c r="CIB748"/>
      <c r="CIC748"/>
      <c r="CID748"/>
      <c r="CIE748"/>
      <c r="CIF748"/>
      <c r="CIG748"/>
      <c r="CIH748"/>
      <c r="CII748"/>
      <c r="CIJ748"/>
      <c r="CIK748"/>
      <c r="CIL748"/>
      <c r="CIM748"/>
      <c r="CIN748"/>
      <c r="CIO748"/>
      <c r="CIP748"/>
      <c r="CIQ748"/>
      <c r="CIR748"/>
      <c r="CIS748"/>
      <c r="CIT748"/>
      <c r="CIU748"/>
      <c r="CIV748"/>
      <c r="CIW748"/>
      <c r="CIX748"/>
      <c r="CIY748"/>
      <c r="CIZ748"/>
      <c r="CJA748"/>
      <c r="CJB748"/>
      <c r="CJC748"/>
      <c r="CJD748"/>
      <c r="CJE748"/>
      <c r="CJF748"/>
      <c r="CJG748"/>
      <c r="CJH748"/>
      <c r="CJI748"/>
      <c r="CJJ748"/>
      <c r="CJK748"/>
      <c r="CJL748"/>
      <c r="CJM748"/>
      <c r="CJN748"/>
      <c r="CJO748"/>
      <c r="CJP748"/>
      <c r="CJQ748"/>
      <c r="CJR748"/>
      <c r="CJS748"/>
      <c r="CJT748"/>
      <c r="CJU748"/>
      <c r="CJV748"/>
      <c r="CJW748"/>
      <c r="CJX748"/>
      <c r="CJY748"/>
      <c r="CJZ748"/>
      <c r="CKA748"/>
      <c r="CKB748"/>
      <c r="CKC748"/>
      <c r="CKD748"/>
      <c r="CKE748"/>
      <c r="CKF748"/>
      <c r="CKG748"/>
      <c r="CKH748"/>
      <c r="CKI748"/>
      <c r="CKJ748"/>
      <c r="CKK748"/>
      <c r="CKL748"/>
      <c r="CKM748"/>
      <c r="CKN748"/>
      <c r="CKO748"/>
      <c r="CKP748"/>
      <c r="CKQ748"/>
      <c r="CKR748"/>
      <c r="CKS748"/>
      <c r="CKT748"/>
      <c r="CKU748"/>
      <c r="CKV748"/>
      <c r="CKW748"/>
      <c r="CKX748"/>
      <c r="CKY748"/>
      <c r="CKZ748"/>
      <c r="CLA748"/>
      <c r="CLB748"/>
      <c r="CLC748"/>
      <c r="CLD748"/>
      <c r="CLE748"/>
      <c r="CLF748"/>
      <c r="CLG748"/>
      <c r="CLH748"/>
      <c r="CLI748"/>
      <c r="CLJ748"/>
      <c r="CLK748"/>
      <c r="CLL748"/>
      <c r="CLM748"/>
      <c r="CLN748"/>
      <c r="CLO748"/>
      <c r="CLP748"/>
      <c r="CLQ748"/>
      <c r="CLR748"/>
      <c r="CLS748"/>
      <c r="CLT748"/>
      <c r="CLU748"/>
      <c r="CLV748"/>
      <c r="CLW748"/>
      <c r="CLX748"/>
      <c r="CLY748"/>
      <c r="CLZ748"/>
      <c r="CMA748"/>
      <c r="CMB748"/>
      <c r="CMC748"/>
      <c r="CMD748"/>
      <c r="CME748"/>
      <c r="CMF748"/>
      <c r="CMG748"/>
      <c r="CMH748"/>
      <c r="CMI748"/>
      <c r="CMJ748"/>
      <c r="CMK748"/>
      <c r="CML748"/>
      <c r="CMM748"/>
      <c r="CMN748"/>
      <c r="CMO748"/>
      <c r="CMP748"/>
      <c r="CMQ748"/>
      <c r="CMR748"/>
      <c r="CMS748"/>
      <c r="CMT748"/>
      <c r="CMU748"/>
      <c r="CMV748"/>
      <c r="CMW748"/>
      <c r="CMX748"/>
      <c r="CMY748"/>
      <c r="CMZ748"/>
      <c r="CNA748"/>
      <c r="CNB748"/>
      <c r="CNC748"/>
      <c r="CND748"/>
      <c r="CNE748"/>
      <c r="CNF748"/>
      <c r="CNG748"/>
      <c r="CNH748"/>
      <c r="CNI748"/>
      <c r="CNJ748"/>
      <c r="CNK748"/>
      <c r="CNL748"/>
      <c r="CNM748"/>
      <c r="CNN748"/>
      <c r="CNO748"/>
      <c r="CNP748"/>
      <c r="CNQ748"/>
      <c r="CNR748"/>
      <c r="CNS748"/>
      <c r="CNT748"/>
      <c r="CNU748"/>
      <c r="CNV748"/>
      <c r="CNW748"/>
      <c r="CNX748"/>
      <c r="CNY748"/>
      <c r="CNZ748"/>
      <c r="COA748"/>
      <c r="COB748"/>
      <c r="COC748"/>
      <c r="COD748"/>
      <c r="COE748"/>
      <c r="COF748"/>
      <c r="COG748"/>
      <c r="COH748"/>
      <c r="COI748"/>
      <c r="COJ748"/>
      <c r="COK748"/>
      <c r="COL748"/>
      <c r="COM748"/>
      <c r="CON748"/>
      <c r="COO748"/>
      <c r="COP748"/>
      <c r="COQ748"/>
      <c r="COR748"/>
      <c r="COS748"/>
      <c r="COT748"/>
      <c r="COU748"/>
      <c r="COV748"/>
      <c r="COW748"/>
      <c r="COX748"/>
      <c r="COY748"/>
      <c r="COZ748"/>
      <c r="CPA748"/>
      <c r="CPB748"/>
      <c r="CPC748"/>
      <c r="CPD748"/>
      <c r="CPE748"/>
      <c r="CPF748"/>
      <c r="CPG748"/>
      <c r="CPH748"/>
      <c r="CPI748"/>
      <c r="CPJ748"/>
      <c r="CPK748"/>
      <c r="CPL748"/>
      <c r="CPM748"/>
      <c r="CPN748"/>
      <c r="CPO748"/>
      <c r="CPP748"/>
      <c r="CPQ748"/>
      <c r="CPR748"/>
      <c r="CPS748"/>
      <c r="CPT748"/>
      <c r="CPU748"/>
      <c r="CPV748"/>
      <c r="CPW748"/>
      <c r="CPX748"/>
      <c r="CPY748"/>
      <c r="CPZ748"/>
      <c r="CQA748"/>
      <c r="CQB748"/>
      <c r="CQC748"/>
      <c r="CQD748"/>
      <c r="CQE748"/>
      <c r="CQF748"/>
      <c r="CQG748"/>
      <c r="CQH748"/>
      <c r="CQI748"/>
      <c r="CQJ748"/>
      <c r="CQK748"/>
      <c r="CQL748"/>
      <c r="CQM748"/>
      <c r="CQN748"/>
      <c r="CQO748"/>
      <c r="CQP748"/>
      <c r="CQQ748"/>
      <c r="CQR748"/>
      <c r="CQS748"/>
      <c r="CQT748"/>
      <c r="CQU748"/>
      <c r="CQV748"/>
      <c r="CQW748"/>
      <c r="CQX748"/>
      <c r="CQY748"/>
      <c r="CQZ748"/>
      <c r="CRA748"/>
      <c r="CRB748"/>
      <c r="CRC748"/>
      <c r="CRD748"/>
      <c r="CRE748"/>
      <c r="CRF748"/>
      <c r="CRG748"/>
      <c r="CRH748"/>
      <c r="CRI748"/>
      <c r="CRJ748"/>
      <c r="CRK748"/>
      <c r="CRL748"/>
      <c r="CRM748"/>
      <c r="CRN748"/>
      <c r="CRO748"/>
      <c r="CRP748"/>
      <c r="CRQ748"/>
      <c r="CRR748"/>
      <c r="CRS748"/>
      <c r="CRT748"/>
      <c r="CRU748"/>
      <c r="CRV748"/>
      <c r="CRW748"/>
      <c r="CRX748"/>
      <c r="CRY748"/>
      <c r="CRZ748"/>
      <c r="CSA748"/>
      <c r="CSB748"/>
      <c r="CSC748"/>
      <c r="CSD748"/>
      <c r="CSE748"/>
      <c r="CSF748"/>
      <c r="CSG748"/>
      <c r="CSH748"/>
      <c r="CSI748"/>
      <c r="CSJ748"/>
      <c r="CSK748"/>
      <c r="CSL748"/>
      <c r="CSM748"/>
      <c r="CSN748"/>
      <c r="CSO748"/>
      <c r="CSP748"/>
      <c r="CSQ748"/>
      <c r="CSR748"/>
      <c r="CSS748"/>
      <c r="CST748"/>
      <c r="CSU748"/>
      <c r="CSV748"/>
      <c r="CSW748"/>
      <c r="CSX748"/>
      <c r="CSY748"/>
      <c r="CSZ748"/>
      <c r="CTA748"/>
      <c r="CTB748"/>
      <c r="CTC748"/>
      <c r="CTD748"/>
      <c r="CTE748"/>
      <c r="CTF748"/>
      <c r="CTG748"/>
      <c r="CTH748"/>
      <c r="CTI748"/>
      <c r="CTJ748"/>
      <c r="CTK748"/>
      <c r="CTL748"/>
      <c r="CTM748"/>
      <c r="CTN748"/>
      <c r="CTO748"/>
      <c r="CTP748"/>
      <c r="CTQ748"/>
      <c r="CTR748"/>
      <c r="CTS748"/>
      <c r="CTT748"/>
      <c r="CTU748"/>
      <c r="CTV748"/>
      <c r="CTW748"/>
      <c r="CTX748"/>
      <c r="CTY748"/>
      <c r="CTZ748"/>
      <c r="CUA748"/>
      <c r="CUB748"/>
      <c r="CUC748"/>
      <c r="CUD748"/>
      <c r="CUE748"/>
      <c r="CUF748"/>
      <c r="CUG748"/>
      <c r="CUH748"/>
      <c r="CUI748"/>
      <c r="CUJ748"/>
      <c r="CUK748"/>
      <c r="CUL748"/>
      <c r="CUM748"/>
      <c r="CUN748"/>
      <c r="CUO748"/>
      <c r="CUP748"/>
      <c r="CUQ748"/>
      <c r="CUR748"/>
      <c r="CUS748"/>
      <c r="CUT748"/>
      <c r="CUU748"/>
      <c r="CUV748"/>
      <c r="CUW748"/>
      <c r="CUX748"/>
      <c r="CUY748"/>
      <c r="CUZ748"/>
      <c r="CVA748"/>
      <c r="CVB748"/>
      <c r="CVC748"/>
      <c r="CVD748"/>
      <c r="CVE748"/>
      <c r="CVF748"/>
      <c r="CVG748"/>
      <c r="CVH748"/>
      <c r="CVI748"/>
      <c r="CVJ748"/>
      <c r="CVK748"/>
      <c r="CVL748"/>
      <c r="CVM748"/>
      <c r="CVN748"/>
      <c r="CVO748"/>
      <c r="CVP748"/>
      <c r="CVQ748"/>
      <c r="CVR748"/>
      <c r="CVS748"/>
      <c r="CVT748"/>
      <c r="CVU748"/>
      <c r="CVV748"/>
      <c r="CVW748"/>
      <c r="CVX748"/>
      <c r="CVY748"/>
      <c r="CVZ748"/>
      <c r="CWA748"/>
      <c r="CWB748"/>
      <c r="CWC748"/>
      <c r="CWD748"/>
      <c r="CWE748"/>
      <c r="CWF748"/>
      <c r="CWG748"/>
      <c r="CWH748"/>
      <c r="CWI748"/>
      <c r="CWJ748"/>
      <c r="CWK748"/>
      <c r="CWL748"/>
      <c r="CWM748"/>
      <c r="CWN748"/>
      <c r="CWO748"/>
      <c r="CWP748"/>
      <c r="CWQ748"/>
      <c r="CWR748"/>
      <c r="CWS748"/>
      <c r="CWT748"/>
      <c r="CWU748"/>
      <c r="CWV748"/>
      <c r="CWW748"/>
      <c r="CWX748"/>
      <c r="CWY748"/>
      <c r="CWZ748"/>
      <c r="CXA748"/>
      <c r="CXB748"/>
      <c r="CXC748"/>
      <c r="CXD748"/>
      <c r="CXE748"/>
      <c r="CXF748"/>
      <c r="CXG748"/>
      <c r="CXH748"/>
      <c r="CXI748"/>
      <c r="CXJ748"/>
      <c r="CXK748"/>
      <c r="CXL748"/>
      <c r="CXM748"/>
      <c r="CXN748"/>
      <c r="CXO748"/>
      <c r="CXP748"/>
      <c r="CXQ748"/>
      <c r="CXR748"/>
      <c r="CXS748"/>
      <c r="CXT748"/>
      <c r="CXU748"/>
      <c r="CXV748"/>
      <c r="CXW748"/>
      <c r="CXX748"/>
      <c r="CXY748"/>
      <c r="CXZ748"/>
      <c r="CYA748"/>
      <c r="CYB748"/>
      <c r="CYC748"/>
      <c r="CYD748"/>
      <c r="CYE748"/>
      <c r="CYF748"/>
      <c r="CYG748"/>
      <c r="CYH748"/>
      <c r="CYI748"/>
      <c r="CYJ748"/>
      <c r="CYK748"/>
      <c r="CYL748"/>
      <c r="CYM748"/>
      <c r="CYN748"/>
      <c r="CYO748"/>
      <c r="CYP748"/>
      <c r="CYQ748"/>
      <c r="CYR748"/>
      <c r="CYS748"/>
      <c r="CYT748"/>
      <c r="CYU748"/>
      <c r="CYV748"/>
      <c r="CYW748"/>
      <c r="CYX748"/>
      <c r="CYY748"/>
      <c r="CYZ748"/>
      <c r="CZA748"/>
      <c r="CZB748"/>
      <c r="CZC748"/>
      <c r="CZD748"/>
      <c r="CZE748"/>
      <c r="CZF748"/>
      <c r="CZG748"/>
      <c r="CZH748"/>
      <c r="CZI748"/>
      <c r="CZJ748"/>
      <c r="CZK748"/>
      <c r="CZL748"/>
      <c r="CZM748"/>
      <c r="CZN748"/>
      <c r="CZO748"/>
      <c r="CZP748"/>
      <c r="CZQ748"/>
      <c r="CZR748"/>
      <c r="CZS748"/>
      <c r="CZT748"/>
      <c r="CZU748"/>
      <c r="CZV748"/>
      <c r="CZW748"/>
      <c r="CZX748"/>
      <c r="CZY748"/>
      <c r="CZZ748"/>
      <c r="DAA748"/>
      <c r="DAB748"/>
      <c r="DAC748"/>
      <c r="DAD748"/>
      <c r="DAE748"/>
      <c r="DAF748"/>
      <c r="DAG748"/>
      <c r="DAH748"/>
      <c r="DAI748"/>
      <c r="DAJ748"/>
      <c r="DAK748"/>
      <c r="DAL748"/>
      <c r="DAM748"/>
      <c r="DAN748"/>
      <c r="DAO748"/>
      <c r="DAP748"/>
      <c r="DAQ748"/>
      <c r="DAR748"/>
      <c r="DAS748"/>
      <c r="DAT748"/>
      <c r="DAU748"/>
      <c r="DAV748"/>
      <c r="DAW748"/>
      <c r="DAX748"/>
      <c r="DAY748"/>
      <c r="DAZ748"/>
      <c r="DBA748"/>
      <c r="DBB748"/>
      <c r="DBC748"/>
      <c r="DBD748"/>
      <c r="DBE748"/>
      <c r="DBF748"/>
      <c r="DBG748"/>
      <c r="DBH748"/>
      <c r="DBI748"/>
      <c r="DBJ748"/>
      <c r="DBK748"/>
      <c r="DBL748"/>
      <c r="DBM748"/>
      <c r="DBN748"/>
      <c r="DBO748"/>
      <c r="DBP748"/>
      <c r="DBQ748"/>
      <c r="DBR748"/>
      <c r="DBS748"/>
      <c r="DBT748"/>
      <c r="DBU748"/>
      <c r="DBV748"/>
      <c r="DBW748"/>
      <c r="DBX748"/>
      <c r="DBY748"/>
      <c r="DBZ748"/>
      <c r="DCA748"/>
      <c r="DCB748"/>
      <c r="DCC748"/>
      <c r="DCD748"/>
      <c r="DCE748"/>
      <c r="DCF748"/>
      <c r="DCG748"/>
      <c r="DCH748"/>
      <c r="DCI748"/>
      <c r="DCJ748"/>
      <c r="DCK748"/>
      <c r="DCL748"/>
      <c r="DCM748"/>
      <c r="DCN748"/>
      <c r="DCO748"/>
      <c r="DCP748"/>
      <c r="DCQ748"/>
      <c r="DCR748"/>
      <c r="DCS748"/>
      <c r="DCT748"/>
      <c r="DCU748"/>
      <c r="DCV748"/>
      <c r="DCW748"/>
      <c r="DCX748"/>
      <c r="DCY748"/>
      <c r="DCZ748"/>
      <c r="DDA748"/>
      <c r="DDB748"/>
      <c r="DDC748"/>
      <c r="DDD748"/>
      <c r="DDE748"/>
      <c r="DDF748"/>
      <c r="DDG748"/>
      <c r="DDH748"/>
      <c r="DDI748"/>
      <c r="DDJ748"/>
      <c r="DDK748"/>
      <c r="DDL748"/>
      <c r="DDM748"/>
      <c r="DDN748"/>
      <c r="DDO748"/>
      <c r="DDP748"/>
      <c r="DDQ748"/>
      <c r="DDR748"/>
      <c r="DDS748"/>
      <c r="DDT748"/>
      <c r="DDU748"/>
      <c r="DDV748"/>
      <c r="DDW748"/>
      <c r="DDX748"/>
      <c r="DDY748"/>
      <c r="DDZ748"/>
      <c r="DEA748"/>
      <c r="DEB748"/>
      <c r="DEC748"/>
      <c r="DED748"/>
      <c r="DEE748"/>
      <c r="DEF748"/>
      <c r="DEG748"/>
      <c r="DEH748"/>
      <c r="DEI748"/>
      <c r="DEJ748"/>
      <c r="DEK748"/>
      <c r="DEL748"/>
      <c r="DEM748"/>
      <c r="DEN748"/>
      <c r="DEO748"/>
      <c r="DEP748"/>
      <c r="DEQ748"/>
      <c r="DER748"/>
      <c r="DES748"/>
      <c r="DET748"/>
      <c r="DEU748"/>
      <c r="DEV748"/>
      <c r="DEW748"/>
      <c r="DEX748"/>
      <c r="DEY748"/>
      <c r="DEZ748"/>
      <c r="DFA748"/>
      <c r="DFB748"/>
      <c r="DFC748"/>
      <c r="DFD748"/>
      <c r="DFE748"/>
      <c r="DFF748"/>
      <c r="DFG748"/>
      <c r="DFH748"/>
      <c r="DFI748"/>
      <c r="DFJ748"/>
      <c r="DFK748"/>
      <c r="DFL748"/>
      <c r="DFM748"/>
      <c r="DFN748"/>
      <c r="DFO748"/>
      <c r="DFP748"/>
      <c r="DFQ748"/>
      <c r="DFR748"/>
      <c r="DFS748"/>
      <c r="DFT748"/>
      <c r="DFU748"/>
      <c r="DFV748"/>
      <c r="DFW748"/>
      <c r="DFX748"/>
      <c r="DFY748"/>
      <c r="DFZ748"/>
      <c r="DGA748"/>
      <c r="DGB748"/>
      <c r="DGC748"/>
      <c r="DGD748"/>
      <c r="DGE748"/>
      <c r="DGF748"/>
      <c r="DGG748"/>
      <c r="DGH748"/>
      <c r="DGI748"/>
      <c r="DGJ748"/>
      <c r="DGK748"/>
      <c r="DGL748"/>
      <c r="DGM748"/>
      <c r="DGN748"/>
      <c r="DGO748"/>
      <c r="DGP748"/>
      <c r="DGQ748"/>
      <c r="DGR748"/>
      <c r="DGS748"/>
      <c r="DGT748"/>
      <c r="DGU748"/>
      <c r="DGV748"/>
      <c r="DGW748"/>
      <c r="DGX748"/>
      <c r="DGY748"/>
      <c r="DGZ748"/>
      <c r="DHA748"/>
      <c r="DHB748"/>
      <c r="DHC748"/>
      <c r="DHD748"/>
      <c r="DHE748"/>
      <c r="DHF748"/>
      <c r="DHG748"/>
      <c r="DHH748"/>
      <c r="DHI748"/>
      <c r="DHJ748"/>
      <c r="DHK748"/>
      <c r="DHL748"/>
      <c r="DHM748"/>
      <c r="DHN748"/>
      <c r="DHO748"/>
      <c r="DHP748"/>
      <c r="DHQ748"/>
      <c r="DHR748"/>
      <c r="DHS748"/>
      <c r="DHT748"/>
      <c r="DHU748"/>
      <c r="DHV748"/>
      <c r="DHW748"/>
      <c r="DHX748"/>
      <c r="DHY748"/>
      <c r="DHZ748"/>
      <c r="DIA748"/>
      <c r="DIB748"/>
      <c r="DIC748"/>
      <c r="DID748"/>
      <c r="DIE748"/>
      <c r="DIF748"/>
      <c r="DIG748"/>
      <c r="DIH748"/>
      <c r="DII748"/>
      <c r="DIJ748"/>
      <c r="DIK748"/>
      <c r="DIL748"/>
      <c r="DIM748"/>
      <c r="DIN748"/>
      <c r="DIO748"/>
      <c r="DIP748"/>
      <c r="DIQ748"/>
      <c r="DIR748"/>
      <c r="DIS748"/>
      <c r="DIT748"/>
      <c r="DIU748"/>
      <c r="DIV748"/>
      <c r="DIW748"/>
      <c r="DIX748"/>
      <c r="DIY748"/>
      <c r="DIZ748"/>
      <c r="DJA748"/>
      <c r="DJB748"/>
      <c r="DJC748"/>
      <c r="DJD748"/>
      <c r="DJE748"/>
      <c r="DJF748"/>
      <c r="DJG748"/>
      <c r="DJH748"/>
      <c r="DJI748"/>
      <c r="DJJ748"/>
      <c r="DJK748"/>
      <c r="DJL748"/>
      <c r="DJM748"/>
      <c r="DJN748"/>
      <c r="DJO748"/>
      <c r="DJP748"/>
      <c r="DJQ748"/>
      <c r="DJR748"/>
      <c r="DJS748"/>
      <c r="DJT748"/>
      <c r="DJU748"/>
      <c r="DJV748"/>
      <c r="DJW748"/>
      <c r="DJX748"/>
      <c r="DJY748"/>
      <c r="DJZ748"/>
      <c r="DKA748"/>
      <c r="DKB748"/>
      <c r="DKC748"/>
      <c r="DKD748"/>
      <c r="DKE748"/>
      <c r="DKF748"/>
      <c r="DKG748"/>
      <c r="DKH748"/>
      <c r="DKI748"/>
      <c r="DKJ748"/>
      <c r="DKK748"/>
      <c r="DKL748"/>
      <c r="DKM748"/>
      <c r="DKN748"/>
      <c r="DKO748"/>
      <c r="DKP748"/>
      <c r="DKQ748"/>
      <c r="DKR748"/>
      <c r="DKS748"/>
      <c r="DKT748"/>
      <c r="DKU748"/>
      <c r="DKV748"/>
      <c r="DKW748"/>
      <c r="DKX748"/>
      <c r="DKY748"/>
      <c r="DKZ748"/>
      <c r="DLA748"/>
      <c r="DLB748"/>
      <c r="DLC748"/>
      <c r="DLD748"/>
      <c r="DLE748"/>
      <c r="DLF748"/>
      <c r="DLG748"/>
      <c r="DLH748"/>
      <c r="DLI748"/>
      <c r="DLJ748"/>
      <c r="DLK748"/>
      <c r="DLL748"/>
      <c r="DLM748"/>
      <c r="DLN748"/>
      <c r="DLO748"/>
      <c r="DLP748"/>
      <c r="DLQ748"/>
      <c r="DLR748"/>
      <c r="DLS748"/>
      <c r="DLT748"/>
      <c r="DLU748"/>
      <c r="DLV748"/>
      <c r="DLW748"/>
      <c r="DLX748"/>
      <c r="DLY748"/>
      <c r="DLZ748"/>
      <c r="DMA748"/>
      <c r="DMB748"/>
      <c r="DMC748"/>
      <c r="DMD748"/>
      <c r="DME748"/>
      <c r="DMF748"/>
      <c r="DMG748"/>
      <c r="DMH748"/>
      <c r="DMI748"/>
      <c r="DMJ748"/>
      <c r="DMK748"/>
      <c r="DML748"/>
      <c r="DMM748"/>
      <c r="DMN748"/>
      <c r="DMO748"/>
      <c r="DMP748"/>
      <c r="DMQ748"/>
      <c r="DMR748"/>
      <c r="DMS748"/>
      <c r="DMT748"/>
      <c r="DMU748"/>
      <c r="DMV748"/>
      <c r="DMW748"/>
      <c r="DMX748"/>
      <c r="DMY748"/>
      <c r="DMZ748"/>
      <c r="DNA748"/>
      <c r="DNB748"/>
      <c r="DNC748"/>
      <c r="DND748"/>
      <c r="DNE748"/>
      <c r="DNF748"/>
      <c r="DNG748"/>
      <c r="DNH748"/>
      <c r="DNI748"/>
      <c r="DNJ748"/>
      <c r="DNK748"/>
      <c r="DNL748"/>
      <c r="DNM748"/>
      <c r="DNN748"/>
      <c r="DNO748"/>
      <c r="DNP748"/>
      <c r="DNQ748"/>
      <c r="DNR748"/>
      <c r="DNS748"/>
      <c r="DNT748"/>
      <c r="DNU748"/>
      <c r="DNV748"/>
      <c r="DNW748"/>
      <c r="DNX748"/>
      <c r="DNY748"/>
      <c r="DNZ748"/>
      <c r="DOA748"/>
      <c r="DOB748"/>
      <c r="DOC748"/>
      <c r="DOD748"/>
      <c r="DOE748"/>
      <c r="DOF748"/>
      <c r="DOG748"/>
      <c r="DOH748"/>
      <c r="DOI748"/>
      <c r="DOJ748"/>
      <c r="DOK748"/>
      <c r="DOL748"/>
      <c r="DOM748"/>
      <c r="DON748"/>
      <c r="DOO748"/>
      <c r="DOP748"/>
      <c r="DOQ748"/>
      <c r="DOR748"/>
      <c r="DOS748"/>
      <c r="DOT748"/>
      <c r="DOU748"/>
      <c r="DOV748"/>
      <c r="DOW748"/>
      <c r="DOX748"/>
      <c r="DOY748"/>
      <c r="DOZ748"/>
      <c r="DPA748"/>
      <c r="DPB748"/>
      <c r="DPC748"/>
      <c r="DPD748"/>
      <c r="DPE748"/>
      <c r="DPF748"/>
      <c r="DPG748"/>
      <c r="DPH748"/>
      <c r="DPI748"/>
      <c r="DPJ748"/>
      <c r="DPK748"/>
      <c r="DPL748"/>
      <c r="DPM748"/>
      <c r="DPN748"/>
      <c r="DPO748"/>
      <c r="DPP748"/>
      <c r="DPQ748"/>
      <c r="DPR748"/>
      <c r="DPS748"/>
      <c r="DPT748"/>
      <c r="DPU748"/>
      <c r="DPV748"/>
      <c r="DPW748"/>
      <c r="DPX748"/>
      <c r="DPY748"/>
      <c r="DPZ748"/>
      <c r="DQA748"/>
      <c r="DQB748"/>
      <c r="DQC748"/>
      <c r="DQD748"/>
      <c r="DQE748"/>
      <c r="DQF748"/>
      <c r="DQG748"/>
      <c r="DQH748"/>
      <c r="DQI748"/>
      <c r="DQJ748"/>
      <c r="DQK748"/>
      <c r="DQL748"/>
      <c r="DQM748"/>
      <c r="DQN748"/>
      <c r="DQO748"/>
      <c r="DQP748"/>
      <c r="DQQ748"/>
      <c r="DQR748"/>
      <c r="DQS748"/>
      <c r="DQT748"/>
      <c r="DQU748"/>
      <c r="DQV748"/>
      <c r="DQW748"/>
      <c r="DQX748"/>
      <c r="DQY748"/>
      <c r="DQZ748"/>
      <c r="DRA748"/>
      <c r="DRB748"/>
      <c r="DRC748"/>
      <c r="DRD748"/>
      <c r="DRE748"/>
      <c r="DRF748"/>
      <c r="DRG748"/>
      <c r="DRH748"/>
      <c r="DRI748"/>
      <c r="DRJ748"/>
      <c r="DRK748"/>
      <c r="DRL748"/>
      <c r="DRM748"/>
      <c r="DRN748"/>
      <c r="DRO748"/>
      <c r="DRP748"/>
      <c r="DRQ748"/>
      <c r="DRR748"/>
      <c r="DRS748"/>
      <c r="DRT748"/>
      <c r="DRU748"/>
      <c r="DRV748"/>
      <c r="DRW748"/>
      <c r="DRX748"/>
      <c r="DRY748"/>
      <c r="DRZ748"/>
      <c r="DSA748"/>
      <c r="DSB748"/>
      <c r="DSC748"/>
      <c r="DSD748"/>
      <c r="DSE748"/>
      <c r="DSF748"/>
      <c r="DSG748"/>
      <c r="DSH748"/>
      <c r="DSI748"/>
      <c r="DSJ748"/>
      <c r="DSK748"/>
      <c r="DSL748"/>
      <c r="DSM748"/>
      <c r="DSN748"/>
      <c r="DSO748"/>
      <c r="DSP748"/>
      <c r="DSQ748"/>
      <c r="DSR748"/>
      <c r="DSS748"/>
      <c r="DST748"/>
      <c r="DSU748"/>
      <c r="DSV748"/>
      <c r="DSW748"/>
      <c r="DSX748"/>
      <c r="DSY748"/>
      <c r="DSZ748"/>
      <c r="DTA748"/>
      <c r="DTB748"/>
      <c r="DTC748"/>
      <c r="DTD748"/>
      <c r="DTE748"/>
      <c r="DTF748"/>
      <c r="DTG748"/>
      <c r="DTH748"/>
      <c r="DTI748"/>
      <c r="DTJ748"/>
      <c r="DTK748"/>
      <c r="DTL748"/>
      <c r="DTM748"/>
      <c r="DTN748"/>
      <c r="DTO748"/>
      <c r="DTP748"/>
      <c r="DTQ748"/>
      <c r="DTR748"/>
      <c r="DTS748"/>
      <c r="DTT748"/>
      <c r="DTU748"/>
      <c r="DTV748"/>
      <c r="DTW748"/>
      <c r="DTX748"/>
      <c r="DTY748"/>
      <c r="DTZ748"/>
      <c r="DUA748"/>
      <c r="DUB748"/>
      <c r="DUC748"/>
      <c r="DUD748"/>
      <c r="DUE748"/>
      <c r="DUF748"/>
      <c r="DUG748"/>
      <c r="DUH748"/>
      <c r="DUI748"/>
      <c r="DUJ748"/>
      <c r="DUK748"/>
      <c r="DUL748"/>
      <c r="DUM748"/>
      <c r="DUN748"/>
      <c r="DUO748"/>
      <c r="DUP748"/>
      <c r="DUQ748"/>
      <c r="DUR748"/>
      <c r="DUS748"/>
      <c r="DUT748"/>
      <c r="DUU748"/>
      <c r="DUV748"/>
      <c r="DUW748"/>
      <c r="DUX748"/>
      <c r="DUY748"/>
      <c r="DUZ748"/>
      <c r="DVA748"/>
      <c r="DVB748"/>
      <c r="DVC748"/>
      <c r="DVD748"/>
      <c r="DVE748"/>
      <c r="DVF748"/>
      <c r="DVG748"/>
      <c r="DVH748"/>
      <c r="DVI748"/>
      <c r="DVJ748"/>
      <c r="DVK748"/>
      <c r="DVL748"/>
      <c r="DVM748"/>
      <c r="DVN748"/>
      <c r="DVO748"/>
      <c r="DVP748"/>
      <c r="DVQ748"/>
      <c r="DVR748"/>
      <c r="DVS748"/>
      <c r="DVT748"/>
      <c r="DVU748"/>
      <c r="DVV748"/>
      <c r="DVW748"/>
      <c r="DVX748"/>
      <c r="DVY748"/>
      <c r="DVZ748"/>
      <c r="DWA748"/>
      <c r="DWB748"/>
      <c r="DWC748"/>
      <c r="DWD748"/>
      <c r="DWE748"/>
      <c r="DWF748"/>
      <c r="DWG748"/>
      <c r="DWH748"/>
      <c r="DWI748"/>
      <c r="DWJ748"/>
      <c r="DWK748"/>
      <c r="DWL748"/>
      <c r="DWM748"/>
      <c r="DWN748"/>
      <c r="DWO748"/>
      <c r="DWP748"/>
      <c r="DWQ748"/>
      <c r="DWR748"/>
      <c r="DWS748"/>
      <c r="DWT748"/>
      <c r="DWU748"/>
      <c r="DWV748"/>
      <c r="DWW748"/>
      <c r="DWX748"/>
      <c r="DWY748"/>
      <c r="DWZ748"/>
      <c r="DXA748"/>
      <c r="DXB748"/>
      <c r="DXC748"/>
      <c r="DXD748"/>
      <c r="DXE748"/>
      <c r="DXF748"/>
      <c r="DXG748"/>
      <c r="DXH748"/>
      <c r="DXI748"/>
      <c r="DXJ748"/>
      <c r="DXK748"/>
      <c r="DXL748"/>
      <c r="DXM748"/>
      <c r="DXN748"/>
      <c r="DXO748"/>
      <c r="DXP748"/>
      <c r="DXQ748"/>
      <c r="DXR748"/>
      <c r="DXS748"/>
      <c r="DXT748"/>
      <c r="DXU748"/>
      <c r="DXV748"/>
      <c r="DXW748"/>
      <c r="DXX748"/>
      <c r="DXY748"/>
      <c r="DXZ748"/>
      <c r="DYA748"/>
      <c r="DYB748"/>
      <c r="DYC748"/>
      <c r="DYD748"/>
      <c r="DYE748"/>
      <c r="DYF748"/>
      <c r="DYG748"/>
      <c r="DYH748"/>
      <c r="DYI748"/>
      <c r="DYJ748"/>
      <c r="DYK748"/>
      <c r="DYL748"/>
      <c r="DYM748"/>
      <c r="DYN748"/>
      <c r="DYO748"/>
      <c r="DYP748"/>
      <c r="DYQ748"/>
      <c r="DYR748"/>
      <c r="DYS748"/>
      <c r="DYT748"/>
      <c r="DYU748"/>
      <c r="DYV748"/>
      <c r="DYW748"/>
      <c r="DYX748"/>
      <c r="DYY748"/>
      <c r="DYZ748"/>
      <c r="DZA748"/>
      <c r="DZB748"/>
      <c r="DZC748"/>
      <c r="DZD748"/>
      <c r="DZE748"/>
      <c r="DZF748"/>
      <c r="DZG748"/>
      <c r="DZH748"/>
      <c r="DZI748"/>
      <c r="DZJ748"/>
      <c r="DZK748"/>
      <c r="DZL748"/>
      <c r="DZM748"/>
      <c r="DZN748"/>
      <c r="DZO748"/>
      <c r="DZP748"/>
      <c r="DZQ748"/>
      <c r="DZR748"/>
      <c r="DZS748"/>
      <c r="DZT748"/>
      <c r="DZU748"/>
      <c r="DZV748"/>
      <c r="DZW748"/>
      <c r="DZX748"/>
      <c r="DZY748"/>
      <c r="DZZ748"/>
      <c r="EAA748"/>
      <c r="EAB748"/>
      <c r="EAC748"/>
      <c r="EAD748"/>
      <c r="EAE748"/>
      <c r="EAF748"/>
      <c r="EAG748"/>
      <c r="EAH748"/>
      <c r="EAI748"/>
      <c r="EAJ748"/>
      <c r="EAK748"/>
      <c r="EAL748"/>
      <c r="EAM748"/>
      <c r="EAN748"/>
      <c r="EAO748"/>
      <c r="EAP748"/>
      <c r="EAQ748"/>
      <c r="EAR748"/>
      <c r="EAS748"/>
      <c r="EAT748"/>
      <c r="EAU748"/>
      <c r="EAV748"/>
      <c r="EAW748"/>
      <c r="EAX748"/>
      <c r="EAY748"/>
      <c r="EAZ748"/>
      <c r="EBA748"/>
      <c r="EBB748"/>
      <c r="EBC748"/>
      <c r="EBD748"/>
      <c r="EBE748"/>
      <c r="EBF748"/>
      <c r="EBG748"/>
      <c r="EBH748"/>
      <c r="EBI748"/>
      <c r="EBJ748"/>
      <c r="EBK748"/>
      <c r="EBL748"/>
      <c r="EBM748"/>
      <c r="EBN748"/>
      <c r="EBO748"/>
      <c r="EBP748"/>
      <c r="EBQ748"/>
      <c r="EBR748"/>
      <c r="EBS748"/>
      <c r="EBT748"/>
      <c r="EBU748"/>
      <c r="EBV748"/>
      <c r="EBW748"/>
      <c r="EBX748"/>
      <c r="EBY748"/>
      <c r="EBZ748"/>
      <c r="ECA748"/>
      <c r="ECB748"/>
      <c r="ECC748"/>
      <c r="ECD748"/>
      <c r="ECE748"/>
      <c r="ECF748"/>
      <c r="ECG748"/>
      <c r="ECH748"/>
      <c r="ECI748"/>
      <c r="ECJ748"/>
      <c r="ECK748"/>
      <c r="ECL748"/>
      <c r="ECM748"/>
      <c r="ECN748"/>
      <c r="ECO748"/>
      <c r="ECP748"/>
      <c r="ECQ748"/>
      <c r="ECR748"/>
      <c r="ECS748"/>
      <c r="ECT748"/>
      <c r="ECU748"/>
      <c r="ECV748"/>
      <c r="ECW748"/>
      <c r="ECX748"/>
      <c r="ECY748"/>
      <c r="ECZ748"/>
      <c r="EDA748"/>
      <c r="EDB748"/>
      <c r="EDC748"/>
      <c r="EDD748"/>
      <c r="EDE748"/>
      <c r="EDF748"/>
      <c r="EDG748"/>
      <c r="EDH748"/>
      <c r="EDI748"/>
      <c r="EDJ748"/>
      <c r="EDK748"/>
      <c r="EDL748"/>
      <c r="EDM748"/>
      <c r="EDN748"/>
      <c r="EDO748"/>
      <c r="EDP748"/>
      <c r="EDQ748"/>
      <c r="EDR748"/>
      <c r="EDS748"/>
      <c r="EDT748"/>
      <c r="EDU748"/>
      <c r="EDV748"/>
      <c r="EDW748"/>
      <c r="EDX748"/>
      <c r="EDY748"/>
      <c r="EDZ748"/>
      <c r="EEA748"/>
      <c r="EEB748"/>
      <c r="EEC748"/>
      <c r="EED748"/>
      <c r="EEE748"/>
      <c r="EEF748"/>
      <c r="EEG748"/>
      <c r="EEH748"/>
      <c r="EEI748"/>
      <c r="EEJ748"/>
      <c r="EEK748"/>
      <c r="EEL748"/>
      <c r="EEM748"/>
      <c r="EEN748"/>
      <c r="EEO748"/>
      <c r="EEP748"/>
      <c r="EEQ748"/>
      <c r="EER748"/>
      <c r="EES748"/>
      <c r="EET748"/>
      <c r="EEU748"/>
      <c r="EEV748"/>
      <c r="EEW748"/>
      <c r="EEX748"/>
      <c r="EEY748"/>
      <c r="EEZ748"/>
      <c r="EFA748"/>
      <c r="EFB748"/>
      <c r="EFC748"/>
      <c r="EFD748"/>
      <c r="EFE748"/>
      <c r="EFF748"/>
      <c r="EFG748"/>
      <c r="EFH748"/>
      <c r="EFI748"/>
      <c r="EFJ748"/>
      <c r="EFK748"/>
      <c r="EFL748"/>
      <c r="EFM748"/>
      <c r="EFN748"/>
      <c r="EFO748"/>
      <c r="EFP748"/>
      <c r="EFQ748"/>
      <c r="EFR748"/>
      <c r="EFS748"/>
      <c r="EFT748"/>
      <c r="EFU748"/>
      <c r="EFV748"/>
      <c r="EFW748"/>
      <c r="EFX748"/>
      <c r="EFY748"/>
      <c r="EFZ748"/>
      <c r="EGA748"/>
      <c r="EGB748"/>
      <c r="EGC748"/>
      <c r="EGD748"/>
      <c r="EGE748"/>
      <c r="EGF748"/>
      <c r="EGG748"/>
      <c r="EGH748"/>
      <c r="EGI748"/>
      <c r="EGJ748"/>
      <c r="EGK748"/>
      <c r="EGL748"/>
      <c r="EGM748"/>
      <c r="EGN748"/>
      <c r="EGO748"/>
      <c r="EGP748"/>
      <c r="EGQ748"/>
      <c r="EGR748"/>
      <c r="EGS748"/>
      <c r="EGT748"/>
      <c r="EGU748"/>
      <c r="EGV748"/>
      <c r="EGW748"/>
      <c r="EGX748"/>
      <c r="EGY748"/>
      <c r="EGZ748"/>
      <c r="EHA748"/>
      <c r="EHB748"/>
      <c r="EHC748"/>
      <c r="EHD748"/>
      <c r="EHE748"/>
      <c r="EHF748"/>
      <c r="EHG748"/>
      <c r="EHH748"/>
      <c r="EHI748"/>
      <c r="EHJ748"/>
      <c r="EHK748"/>
      <c r="EHL748"/>
      <c r="EHM748"/>
      <c r="EHN748"/>
      <c r="EHO748"/>
      <c r="EHP748"/>
      <c r="EHQ748"/>
      <c r="EHR748"/>
      <c r="EHS748"/>
      <c r="EHT748"/>
      <c r="EHU748"/>
      <c r="EHV748"/>
      <c r="EHW748"/>
      <c r="EHX748"/>
      <c r="EHY748"/>
      <c r="EHZ748"/>
      <c r="EIA748"/>
      <c r="EIB748"/>
      <c r="EIC748"/>
      <c r="EID748"/>
      <c r="EIE748"/>
      <c r="EIF748"/>
      <c r="EIG748"/>
      <c r="EIH748"/>
      <c r="EII748"/>
      <c r="EIJ748"/>
      <c r="EIK748"/>
      <c r="EIL748"/>
      <c r="EIM748"/>
      <c r="EIN748"/>
      <c r="EIO748"/>
      <c r="EIP748"/>
      <c r="EIQ748"/>
      <c r="EIR748"/>
      <c r="EIS748"/>
      <c r="EIT748"/>
      <c r="EIU748"/>
      <c r="EIV748"/>
      <c r="EIW748"/>
      <c r="EIX748"/>
      <c r="EIY748"/>
      <c r="EIZ748"/>
      <c r="EJA748"/>
      <c r="EJB748"/>
      <c r="EJC748"/>
      <c r="EJD748"/>
      <c r="EJE748"/>
      <c r="EJF748"/>
      <c r="EJG748"/>
      <c r="EJH748"/>
      <c r="EJI748"/>
      <c r="EJJ748"/>
      <c r="EJK748"/>
      <c r="EJL748"/>
      <c r="EJM748"/>
      <c r="EJN748"/>
      <c r="EJO748"/>
      <c r="EJP748"/>
      <c r="EJQ748"/>
      <c r="EJR748"/>
      <c r="EJS748"/>
      <c r="EJT748"/>
      <c r="EJU748"/>
      <c r="EJV748"/>
      <c r="EJW748"/>
      <c r="EJX748"/>
      <c r="EJY748"/>
      <c r="EJZ748"/>
      <c r="EKA748"/>
      <c r="EKB748"/>
      <c r="EKC748"/>
      <c r="EKD748"/>
      <c r="EKE748"/>
      <c r="EKF748"/>
      <c r="EKG748"/>
      <c r="EKH748"/>
      <c r="EKI748"/>
      <c r="EKJ748"/>
      <c r="EKK748"/>
      <c r="EKL748"/>
      <c r="EKM748"/>
      <c r="EKN748"/>
      <c r="EKO748"/>
      <c r="EKP748"/>
      <c r="EKQ748"/>
      <c r="EKR748"/>
      <c r="EKS748"/>
      <c r="EKT748"/>
      <c r="EKU748"/>
      <c r="EKV748"/>
      <c r="EKW748"/>
      <c r="EKX748"/>
      <c r="EKY748"/>
      <c r="EKZ748"/>
      <c r="ELA748"/>
      <c r="ELB748"/>
      <c r="ELC748"/>
      <c r="ELD748"/>
      <c r="ELE748"/>
      <c r="ELF748"/>
      <c r="ELG748"/>
      <c r="ELH748"/>
      <c r="ELI748"/>
      <c r="ELJ748"/>
      <c r="ELK748"/>
      <c r="ELL748"/>
      <c r="ELM748"/>
      <c r="ELN748"/>
      <c r="ELO748"/>
      <c r="ELP748"/>
      <c r="ELQ748"/>
      <c r="ELR748"/>
      <c r="ELS748"/>
      <c r="ELT748"/>
      <c r="ELU748"/>
      <c r="ELV748"/>
      <c r="ELW748"/>
      <c r="ELX748"/>
      <c r="ELY748"/>
      <c r="ELZ748"/>
      <c r="EMA748"/>
      <c r="EMB748"/>
      <c r="EMC748"/>
      <c r="EMD748"/>
      <c r="EME748"/>
      <c r="EMF748"/>
      <c r="EMG748"/>
      <c r="EMH748"/>
      <c r="EMI748"/>
      <c r="EMJ748"/>
      <c r="EMK748"/>
      <c r="EML748"/>
      <c r="EMM748"/>
      <c r="EMN748"/>
      <c r="EMO748"/>
      <c r="EMP748"/>
      <c r="EMQ748"/>
      <c r="EMR748"/>
      <c r="EMS748"/>
      <c r="EMT748"/>
      <c r="EMU748"/>
      <c r="EMV748"/>
      <c r="EMW748"/>
      <c r="EMX748"/>
      <c r="EMY748"/>
      <c r="EMZ748"/>
      <c r="ENA748"/>
      <c r="ENB748"/>
      <c r="ENC748"/>
      <c r="END748"/>
      <c r="ENE748"/>
      <c r="ENF748"/>
      <c r="ENG748"/>
      <c r="ENH748"/>
      <c r="ENI748"/>
      <c r="ENJ748"/>
      <c r="ENK748"/>
      <c r="ENL748"/>
      <c r="ENM748"/>
      <c r="ENN748"/>
      <c r="ENO748"/>
      <c r="ENP748"/>
      <c r="ENQ748"/>
      <c r="ENR748"/>
      <c r="ENS748"/>
      <c r="ENT748"/>
      <c r="ENU748"/>
      <c r="ENV748"/>
      <c r="ENW748"/>
      <c r="ENX748"/>
      <c r="ENY748"/>
      <c r="ENZ748"/>
      <c r="EOA748"/>
      <c r="EOB748"/>
      <c r="EOC748"/>
      <c r="EOD748"/>
      <c r="EOE748"/>
      <c r="EOF748"/>
      <c r="EOG748"/>
      <c r="EOH748"/>
      <c r="EOI748"/>
      <c r="EOJ748"/>
      <c r="EOK748"/>
      <c r="EOL748"/>
      <c r="EOM748"/>
      <c r="EON748"/>
      <c r="EOO748"/>
      <c r="EOP748"/>
      <c r="EOQ748"/>
      <c r="EOR748"/>
      <c r="EOS748"/>
      <c r="EOT748"/>
      <c r="EOU748"/>
      <c r="EOV748"/>
      <c r="EOW748"/>
      <c r="EOX748"/>
      <c r="EOY748"/>
      <c r="EOZ748"/>
      <c r="EPA748"/>
      <c r="EPB748"/>
      <c r="EPC748"/>
      <c r="EPD748"/>
      <c r="EPE748"/>
      <c r="EPF748"/>
      <c r="EPG748"/>
      <c r="EPH748"/>
      <c r="EPI748"/>
      <c r="EPJ748"/>
      <c r="EPK748"/>
      <c r="EPL748"/>
      <c r="EPM748"/>
      <c r="EPN748"/>
      <c r="EPO748"/>
      <c r="EPP748"/>
      <c r="EPQ748"/>
      <c r="EPR748"/>
      <c r="EPS748"/>
      <c r="EPT748"/>
      <c r="EPU748"/>
      <c r="EPV748"/>
      <c r="EPW748"/>
      <c r="EPX748"/>
      <c r="EPY748"/>
      <c r="EPZ748"/>
      <c r="EQA748"/>
      <c r="EQB748"/>
      <c r="EQC748"/>
      <c r="EQD748"/>
      <c r="EQE748"/>
      <c r="EQF748"/>
      <c r="EQG748"/>
      <c r="EQH748"/>
      <c r="EQI748"/>
      <c r="EQJ748"/>
      <c r="EQK748"/>
      <c r="EQL748"/>
      <c r="EQM748"/>
      <c r="EQN748"/>
      <c r="EQO748"/>
      <c r="EQP748"/>
      <c r="EQQ748"/>
      <c r="EQR748"/>
      <c r="EQS748"/>
      <c r="EQT748"/>
      <c r="EQU748"/>
      <c r="EQV748"/>
      <c r="EQW748"/>
      <c r="EQX748"/>
      <c r="EQY748"/>
      <c r="EQZ748"/>
      <c r="ERA748"/>
      <c r="ERB748"/>
      <c r="ERC748"/>
      <c r="ERD748"/>
      <c r="ERE748"/>
      <c r="ERF748"/>
      <c r="ERG748"/>
      <c r="ERH748"/>
      <c r="ERI748"/>
      <c r="ERJ748"/>
      <c r="ERK748"/>
      <c r="ERL748"/>
      <c r="ERM748"/>
      <c r="ERN748"/>
      <c r="ERO748"/>
      <c r="ERP748"/>
      <c r="ERQ748"/>
      <c r="ERR748"/>
      <c r="ERS748"/>
      <c r="ERT748"/>
      <c r="ERU748"/>
      <c r="ERV748"/>
      <c r="ERW748"/>
      <c r="ERX748"/>
      <c r="ERY748"/>
      <c r="ERZ748"/>
      <c r="ESA748"/>
      <c r="ESB748"/>
      <c r="ESC748"/>
      <c r="ESD748"/>
      <c r="ESE748"/>
      <c r="ESF748"/>
      <c r="ESG748"/>
      <c r="ESH748"/>
      <c r="ESI748"/>
      <c r="ESJ748"/>
      <c r="ESK748"/>
      <c r="ESL748"/>
      <c r="ESM748"/>
      <c r="ESN748"/>
      <c r="ESO748"/>
      <c r="ESP748"/>
      <c r="ESQ748"/>
      <c r="ESR748"/>
      <c r="ESS748"/>
      <c r="EST748"/>
      <c r="ESU748"/>
      <c r="ESV748"/>
      <c r="ESW748"/>
      <c r="ESX748"/>
      <c r="ESY748"/>
      <c r="ESZ748"/>
      <c r="ETA748"/>
      <c r="ETB748"/>
      <c r="ETC748"/>
      <c r="ETD748"/>
      <c r="ETE748"/>
      <c r="ETF748"/>
      <c r="ETG748"/>
      <c r="ETH748"/>
      <c r="ETI748"/>
      <c r="ETJ748"/>
      <c r="ETK748"/>
      <c r="ETL748"/>
      <c r="ETM748"/>
      <c r="ETN748"/>
      <c r="ETO748"/>
      <c r="ETP748"/>
      <c r="ETQ748"/>
      <c r="ETR748"/>
      <c r="ETS748"/>
      <c r="ETT748"/>
      <c r="ETU748"/>
      <c r="ETV748"/>
      <c r="ETW748"/>
      <c r="ETX748"/>
      <c r="ETY748"/>
      <c r="ETZ748"/>
      <c r="EUA748"/>
      <c r="EUB748"/>
      <c r="EUC748"/>
      <c r="EUD748"/>
      <c r="EUE748"/>
      <c r="EUF748"/>
      <c r="EUG748"/>
      <c r="EUH748"/>
      <c r="EUI748"/>
      <c r="EUJ748"/>
      <c r="EUK748"/>
      <c r="EUL748"/>
      <c r="EUM748"/>
      <c r="EUN748"/>
      <c r="EUO748"/>
      <c r="EUP748"/>
      <c r="EUQ748"/>
      <c r="EUR748"/>
      <c r="EUS748"/>
      <c r="EUT748"/>
      <c r="EUU748"/>
      <c r="EUV748"/>
      <c r="EUW748"/>
      <c r="EUX748"/>
      <c r="EUY748"/>
      <c r="EUZ748"/>
      <c r="EVA748"/>
      <c r="EVB748"/>
      <c r="EVC748"/>
      <c r="EVD748"/>
      <c r="EVE748"/>
      <c r="EVF748"/>
      <c r="EVG748"/>
      <c r="EVH748"/>
      <c r="EVI748"/>
      <c r="EVJ748"/>
      <c r="EVK748"/>
      <c r="EVL748"/>
      <c r="EVM748"/>
      <c r="EVN748"/>
      <c r="EVO748"/>
      <c r="EVP748"/>
      <c r="EVQ748"/>
      <c r="EVR748"/>
      <c r="EVS748"/>
      <c r="EVT748"/>
      <c r="EVU748"/>
      <c r="EVV748"/>
      <c r="EVW748"/>
      <c r="EVX748"/>
      <c r="EVY748"/>
      <c r="EVZ748"/>
      <c r="EWA748"/>
      <c r="EWB748"/>
      <c r="EWC748"/>
      <c r="EWD748"/>
      <c r="EWE748"/>
      <c r="EWF748"/>
      <c r="EWG748"/>
      <c r="EWH748"/>
      <c r="EWI748"/>
      <c r="EWJ748"/>
      <c r="EWK748"/>
      <c r="EWL748"/>
      <c r="EWM748"/>
      <c r="EWN748"/>
      <c r="EWO748"/>
      <c r="EWP748"/>
      <c r="EWQ748"/>
      <c r="EWR748"/>
      <c r="EWS748"/>
      <c r="EWT748"/>
      <c r="EWU748"/>
      <c r="EWV748"/>
      <c r="EWW748"/>
      <c r="EWX748"/>
      <c r="EWY748"/>
      <c r="EWZ748"/>
      <c r="EXA748"/>
      <c r="EXB748"/>
      <c r="EXC748"/>
      <c r="EXD748"/>
      <c r="EXE748"/>
      <c r="EXF748"/>
      <c r="EXG748"/>
      <c r="EXH748"/>
      <c r="EXI748"/>
      <c r="EXJ748"/>
      <c r="EXK748"/>
      <c r="EXL748"/>
      <c r="EXM748"/>
      <c r="EXN748"/>
      <c r="EXO748"/>
      <c r="EXP748"/>
      <c r="EXQ748"/>
      <c r="EXR748"/>
      <c r="EXS748"/>
      <c r="EXT748"/>
      <c r="EXU748"/>
      <c r="EXV748"/>
      <c r="EXW748"/>
      <c r="EXX748"/>
      <c r="EXY748"/>
      <c r="EXZ748"/>
      <c r="EYA748"/>
      <c r="EYB748"/>
      <c r="EYC748"/>
      <c r="EYD748"/>
      <c r="EYE748"/>
      <c r="EYF748"/>
      <c r="EYG748"/>
      <c r="EYH748"/>
      <c r="EYI748"/>
      <c r="EYJ748"/>
      <c r="EYK748"/>
      <c r="EYL748"/>
      <c r="EYM748"/>
      <c r="EYN748"/>
      <c r="EYO748"/>
      <c r="EYP748"/>
      <c r="EYQ748"/>
      <c r="EYR748"/>
      <c r="EYS748"/>
      <c r="EYT748"/>
      <c r="EYU748"/>
      <c r="EYV748"/>
      <c r="EYW748"/>
      <c r="EYX748"/>
      <c r="EYY748"/>
      <c r="EYZ748"/>
      <c r="EZA748"/>
      <c r="EZB748"/>
      <c r="EZC748"/>
      <c r="EZD748"/>
      <c r="EZE748"/>
      <c r="EZF748"/>
      <c r="EZG748"/>
      <c r="EZH748"/>
      <c r="EZI748"/>
      <c r="EZJ748"/>
      <c r="EZK748"/>
      <c r="EZL748"/>
      <c r="EZM748"/>
      <c r="EZN748"/>
      <c r="EZO748"/>
      <c r="EZP748"/>
      <c r="EZQ748"/>
      <c r="EZR748"/>
      <c r="EZS748"/>
      <c r="EZT748"/>
      <c r="EZU748"/>
      <c r="EZV748"/>
      <c r="EZW748"/>
      <c r="EZX748"/>
      <c r="EZY748"/>
      <c r="EZZ748"/>
      <c r="FAA748"/>
      <c r="FAB748"/>
      <c r="FAC748"/>
      <c r="FAD748"/>
      <c r="FAE748"/>
      <c r="FAF748"/>
      <c r="FAG748"/>
      <c r="FAH748"/>
      <c r="FAI748"/>
      <c r="FAJ748"/>
      <c r="FAK748"/>
      <c r="FAL748"/>
      <c r="FAM748"/>
      <c r="FAN748"/>
      <c r="FAO748"/>
      <c r="FAP748"/>
      <c r="FAQ748"/>
      <c r="FAR748"/>
      <c r="FAS748"/>
      <c r="FAT748"/>
      <c r="FAU748"/>
      <c r="FAV748"/>
      <c r="FAW748"/>
      <c r="FAX748"/>
      <c r="FAY748"/>
      <c r="FAZ748"/>
      <c r="FBA748"/>
      <c r="FBB748"/>
      <c r="FBC748"/>
      <c r="FBD748"/>
      <c r="FBE748"/>
      <c r="FBF748"/>
      <c r="FBG748"/>
      <c r="FBH748"/>
      <c r="FBI748"/>
      <c r="FBJ748"/>
      <c r="FBK748"/>
      <c r="FBL748"/>
      <c r="FBM748"/>
      <c r="FBN748"/>
      <c r="FBO748"/>
      <c r="FBP748"/>
      <c r="FBQ748"/>
      <c r="FBR748"/>
      <c r="FBS748"/>
      <c r="FBT748"/>
      <c r="FBU748"/>
      <c r="FBV748"/>
      <c r="FBW748"/>
      <c r="FBX748"/>
      <c r="FBY748"/>
      <c r="FBZ748"/>
      <c r="FCA748"/>
      <c r="FCB748"/>
      <c r="FCC748"/>
      <c r="FCD748"/>
      <c r="FCE748"/>
      <c r="FCF748"/>
      <c r="FCG748"/>
      <c r="FCH748"/>
      <c r="FCI748"/>
      <c r="FCJ748"/>
      <c r="FCK748"/>
      <c r="FCL748"/>
      <c r="FCM748"/>
      <c r="FCN748"/>
      <c r="FCO748"/>
      <c r="FCP748"/>
      <c r="FCQ748"/>
      <c r="FCR748"/>
      <c r="FCS748"/>
      <c r="FCT748"/>
      <c r="FCU748"/>
      <c r="FCV748"/>
      <c r="FCW748"/>
      <c r="FCX748"/>
      <c r="FCY748"/>
      <c r="FCZ748"/>
      <c r="FDA748"/>
      <c r="FDB748"/>
      <c r="FDC748"/>
      <c r="FDD748"/>
      <c r="FDE748"/>
      <c r="FDF748"/>
      <c r="FDG748"/>
      <c r="FDH748"/>
      <c r="FDI748"/>
      <c r="FDJ748"/>
      <c r="FDK748"/>
      <c r="FDL748"/>
      <c r="FDM748"/>
      <c r="FDN748"/>
      <c r="FDO748"/>
      <c r="FDP748"/>
      <c r="FDQ748"/>
      <c r="FDR748"/>
      <c r="FDS748"/>
      <c r="FDT748"/>
      <c r="FDU748"/>
      <c r="FDV748"/>
      <c r="FDW748"/>
      <c r="FDX748"/>
      <c r="FDY748"/>
      <c r="FDZ748"/>
      <c r="FEA748"/>
      <c r="FEB748"/>
      <c r="FEC748"/>
      <c r="FED748"/>
      <c r="FEE748"/>
      <c r="FEF748"/>
      <c r="FEG748"/>
      <c r="FEH748"/>
      <c r="FEI748"/>
      <c r="FEJ748"/>
      <c r="FEK748"/>
      <c r="FEL748"/>
      <c r="FEM748"/>
      <c r="FEN748"/>
      <c r="FEO748"/>
      <c r="FEP748"/>
      <c r="FEQ748"/>
      <c r="FER748"/>
      <c r="FES748"/>
      <c r="FET748"/>
      <c r="FEU748"/>
      <c r="FEV748"/>
      <c r="FEW748"/>
      <c r="FEX748"/>
      <c r="FEY748"/>
      <c r="FEZ748"/>
      <c r="FFA748"/>
      <c r="FFB748"/>
      <c r="FFC748"/>
      <c r="FFD748"/>
      <c r="FFE748"/>
      <c r="FFF748"/>
      <c r="FFG748"/>
      <c r="FFH748"/>
      <c r="FFI748"/>
      <c r="FFJ748"/>
      <c r="FFK748"/>
      <c r="FFL748"/>
      <c r="FFM748"/>
      <c r="FFN748"/>
      <c r="FFO748"/>
      <c r="FFP748"/>
      <c r="FFQ748"/>
      <c r="FFR748"/>
      <c r="FFS748"/>
      <c r="FFT748"/>
      <c r="FFU748"/>
      <c r="FFV748"/>
      <c r="FFW748"/>
      <c r="FFX748"/>
      <c r="FFY748"/>
      <c r="FFZ748"/>
      <c r="FGA748"/>
      <c r="FGB748"/>
      <c r="FGC748"/>
      <c r="FGD748"/>
      <c r="FGE748"/>
      <c r="FGF748"/>
      <c r="FGG748"/>
      <c r="FGH748"/>
      <c r="FGI748"/>
      <c r="FGJ748"/>
      <c r="FGK748"/>
      <c r="FGL748"/>
      <c r="FGM748"/>
      <c r="FGN748"/>
      <c r="FGO748"/>
      <c r="FGP748"/>
      <c r="FGQ748"/>
      <c r="FGR748"/>
      <c r="FGS748"/>
      <c r="FGT748"/>
      <c r="FGU748"/>
      <c r="FGV748"/>
      <c r="FGW748"/>
      <c r="FGX748"/>
      <c r="FGY748"/>
      <c r="FGZ748"/>
      <c r="FHA748"/>
      <c r="FHB748"/>
      <c r="FHC748"/>
      <c r="FHD748"/>
      <c r="FHE748"/>
      <c r="FHF748"/>
      <c r="FHG748"/>
      <c r="FHH748"/>
      <c r="FHI748"/>
      <c r="FHJ748"/>
      <c r="FHK748"/>
      <c r="FHL748"/>
      <c r="FHM748"/>
      <c r="FHN748"/>
      <c r="FHO748"/>
      <c r="FHP748"/>
      <c r="FHQ748"/>
      <c r="FHR748"/>
      <c r="FHS748"/>
      <c r="FHT748"/>
      <c r="FHU748"/>
      <c r="FHV748"/>
      <c r="FHW748"/>
      <c r="FHX748"/>
      <c r="FHY748"/>
      <c r="FHZ748"/>
      <c r="FIA748"/>
      <c r="FIB748"/>
      <c r="FIC748"/>
      <c r="FID748"/>
      <c r="FIE748"/>
      <c r="FIF748"/>
      <c r="FIG748"/>
      <c r="FIH748"/>
      <c r="FII748"/>
      <c r="FIJ748"/>
      <c r="FIK748"/>
      <c r="FIL748"/>
      <c r="FIM748"/>
      <c r="FIN748"/>
      <c r="FIO748"/>
      <c r="FIP748"/>
      <c r="FIQ748"/>
      <c r="FIR748"/>
      <c r="FIS748"/>
      <c r="FIT748"/>
      <c r="FIU748"/>
      <c r="FIV748"/>
      <c r="FIW748"/>
      <c r="FIX748"/>
      <c r="FIY748"/>
      <c r="FIZ748"/>
      <c r="FJA748"/>
      <c r="FJB748"/>
      <c r="FJC748"/>
      <c r="FJD748"/>
      <c r="FJE748"/>
      <c r="FJF748"/>
      <c r="FJG748"/>
      <c r="FJH748"/>
      <c r="FJI748"/>
      <c r="FJJ748"/>
      <c r="FJK748"/>
      <c r="FJL748"/>
      <c r="FJM748"/>
      <c r="FJN748"/>
      <c r="FJO748"/>
      <c r="FJP748"/>
      <c r="FJQ748"/>
      <c r="FJR748"/>
      <c r="FJS748"/>
      <c r="FJT748"/>
      <c r="FJU748"/>
      <c r="FJV748"/>
      <c r="FJW748"/>
      <c r="FJX748"/>
      <c r="FJY748"/>
      <c r="FJZ748"/>
      <c r="FKA748"/>
      <c r="FKB748"/>
      <c r="FKC748"/>
      <c r="FKD748"/>
      <c r="FKE748"/>
      <c r="FKF748"/>
      <c r="FKG748"/>
      <c r="FKH748"/>
      <c r="FKI748"/>
      <c r="FKJ748"/>
      <c r="FKK748"/>
      <c r="FKL748"/>
      <c r="FKM748"/>
      <c r="FKN748"/>
      <c r="FKO748"/>
      <c r="FKP748"/>
      <c r="FKQ748"/>
      <c r="FKR748"/>
      <c r="FKS748"/>
      <c r="FKT748"/>
      <c r="FKU748"/>
      <c r="FKV748"/>
      <c r="FKW748"/>
      <c r="FKX748"/>
      <c r="FKY748"/>
      <c r="FKZ748"/>
      <c r="FLA748"/>
      <c r="FLB748"/>
      <c r="FLC748"/>
      <c r="FLD748"/>
      <c r="FLE748"/>
      <c r="FLF748"/>
      <c r="FLG748"/>
      <c r="FLH748"/>
      <c r="FLI748"/>
      <c r="FLJ748"/>
      <c r="FLK748"/>
      <c r="FLL748"/>
      <c r="FLM748"/>
      <c r="FLN748"/>
      <c r="FLO748"/>
      <c r="FLP748"/>
      <c r="FLQ748"/>
      <c r="FLR748"/>
      <c r="FLS748"/>
      <c r="FLT748"/>
      <c r="FLU748"/>
      <c r="FLV748"/>
      <c r="FLW748"/>
      <c r="FLX748"/>
      <c r="FLY748"/>
      <c r="FLZ748"/>
      <c r="FMA748"/>
      <c r="FMB748"/>
      <c r="FMC748"/>
      <c r="FMD748"/>
      <c r="FME748"/>
      <c r="FMF748"/>
      <c r="FMG748"/>
      <c r="FMH748"/>
      <c r="FMI748"/>
      <c r="FMJ748"/>
      <c r="FMK748"/>
      <c r="FML748"/>
      <c r="FMM748"/>
      <c r="FMN748"/>
      <c r="FMO748"/>
      <c r="FMP748"/>
      <c r="FMQ748"/>
      <c r="FMR748"/>
      <c r="FMS748"/>
      <c r="FMT748"/>
      <c r="FMU748"/>
      <c r="FMV748"/>
      <c r="FMW748"/>
      <c r="FMX748"/>
      <c r="FMY748"/>
      <c r="FMZ748"/>
      <c r="FNA748"/>
      <c r="FNB748"/>
      <c r="FNC748"/>
      <c r="FND748"/>
      <c r="FNE748"/>
      <c r="FNF748"/>
      <c r="FNG748"/>
      <c r="FNH748"/>
      <c r="FNI748"/>
      <c r="FNJ748"/>
      <c r="FNK748"/>
      <c r="FNL748"/>
      <c r="FNM748"/>
      <c r="FNN748"/>
      <c r="FNO748"/>
      <c r="FNP748"/>
      <c r="FNQ748"/>
      <c r="FNR748"/>
      <c r="FNS748"/>
      <c r="FNT748"/>
      <c r="FNU748"/>
      <c r="FNV748"/>
      <c r="FNW748"/>
      <c r="FNX748"/>
      <c r="FNY748"/>
      <c r="FNZ748"/>
      <c r="FOA748"/>
      <c r="FOB748"/>
      <c r="FOC748"/>
      <c r="FOD748"/>
      <c r="FOE748"/>
      <c r="FOF748"/>
      <c r="FOG748"/>
      <c r="FOH748"/>
      <c r="FOI748"/>
      <c r="FOJ748"/>
      <c r="FOK748"/>
      <c r="FOL748"/>
      <c r="FOM748"/>
      <c r="FON748"/>
      <c r="FOO748"/>
      <c r="FOP748"/>
      <c r="FOQ748"/>
      <c r="FOR748"/>
      <c r="FOS748"/>
      <c r="FOT748"/>
      <c r="FOU748"/>
      <c r="FOV748"/>
      <c r="FOW748"/>
      <c r="FOX748"/>
      <c r="FOY748"/>
      <c r="FOZ748"/>
      <c r="FPA748"/>
      <c r="FPB748"/>
      <c r="FPC748"/>
      <c r="FPD748"/>
      <c r="FPE748"/>
      <c r="FPF748"/>
      <c r="FPG748"/>
      <c r="FPH748"/>
      <c r="FPI748"/>
      <c r="FPJ748"/>
      <c r="FPK748"/>
      <c r="FPL748"/>
      <c r="FPM748"/>
      <c r="FPN748"/>
      <c r="FPO748"/>
      <c r="FPP748"/>
      <c r="FPQ748"/>
      <c r="FPR748"/>
      <c r="FPS748"/>
      <c r="FPT748"/>
      <c r="FPU748"/>
      <c r="FPV748"/>
      <c r="FPW748"/>
      <c r="FPX748"/>
      <c r="FPY748"/>
      <c r="FPZ748"/>
      <c r="FQA748"/>
      <c r="FQB748"/>
      <c r="FQC748"/>
      <c r="FQD748"/>
      <c r="FQE748"/>
      <c r="FQF748"/>
      <c r="FQG748"/>
      <c r="FQH748"/>
      <c r="FQI748"/>
      <c r="FQJ748"/>
      <c r="FQK748"/>
      <c r="FQL748"/>
      <c r="FQM748"/>
      <c r="FQN748"/>
      <c r="FQO748"/>
      <c r="FQP748"/>
      <c r="FQQ748"/>
      <c r="FQR748"/>
      <c r="FQS748"/>
      <c r="FQT748"/>
      <c r="FQU748"/>
      <c r="FQV748"/>
      <c r="FQW748"/>
      <c r="FQX748"/>
      <c r="FQY748"/>
      <c r="FQZ748"/>
      <c r="FRA748"/>
      <c r="FRB748"/>
      <c r="FRC748"/>
      <c r="FRD748"/>
      <c r="FRE748"/>
      <c r="FRF748"/>
      <c r="FRG748"/>
      <c r="FRH748"/>
      <c r="FRI748"/>
      <c r="FRJ748"/>
      <c r="FRK748"/>
      <c r="FRL748"/>
      <c r="FRM748"/>
      <c r="FRN748"/>
      <c r="FRO748"/>
      <c r="FRP748"/>
      <c r="FRQ748"/>
      <c r="FRR748"/>
      <c r="FRS748"/>
      <c r="FRT748"/>
      <c r="FRU748"/>
      <c r="FRV748"/>
      <c r="FRW748"/>
      <c r="FRX748"/>
      <c r="FRY748"/>
      <c r="FRZ748"/>
      <c r="FSA748"/>
      <c r="FSB748"/>
      <c r="FSC748"/>
      <c r="FSD748"/>
      <c r="FSE748"/>
      <c r="FSF748"/>
      <c r="FSG748"/>
      <c r="FSH748"/>
      <c r="FSI748"/>
      <c r="FSJ748"/>
      <c r="FSK748"/>
      <c r="FSL748"/>
      <c r="FSM748"/>
      <c r="FSN748"/>
      <c r="FSO748"/>
      <c r="FSP748"/>
      <c r="FSQ748"/>
      <c r="FSR748"/>
      <c r="FSS748"/>
      <c r="FST748"/>
      <c r="FSU748"/>
      <c r="FSV748"/>
      <c r="FSW748"/>
      <c r="FSX748"/>
      <c r="FSY748"/>
      <c r="FSZ748"/>
      <c r="FTA748"/>
      <c r="FTB748"/>
      <c r="FTC748"/>
      <c r="FTD748"/>
      <c r="FTE748"/>
      <c r="FTF748"/>
      <c r="FTG748"/>
      <c r="FTH748"/>
      <c r="FTI748"/>
      <c r="FTJ748"/>
      <c r="FTK748"/>
      <c r="FTL748"/>
      <c r="FTM748"/>
      <c r="FTN748"/>
      <c r="FTO748"/>
      <c r="FTP748"/>
      <c r="FTQ748"/>
      <c r="FTR748"/>
      <c r="FTS748"/>
      <c r="FTT748"/>
      <c r="FTU748"/>
      <c r="FTV748"/>
      <c r="FTW748"/>
      <c r="FTX748"/>
      <c r="FTY748"/>
      <c r="FTZ748"/>
      <c r="FUA748"/>
      <c r="FUB748"/>
      <c r="FUC748"/>
      <c r="FUD748"/>
      <c r="FUE748"/>
      <c r="FUF748"/>
      <c r="FUG748"/>
      <c r="FUH748"/>
      <c r="FUI748"/>
      <c r="FUJ748"/>
      <c r="FUK748"/>
      <c r="FUL748"/>
      <c r="FUM748"/>
      <c r="FUN748"/>
      <c r="FUO748"/>
      <c r="FUP748"/>
      <c r="FUQ748"/>
      <c r="FUR748"/>
      <c r="FUS748"/>
      <c r="FUT748"/>
      <c r="FUU748"/>
      <c r="FUV748"/>
      <c r="FUW748"/>
      <c r="FUX748"/>
      <c r="FUY748"/>
      <c r="FUZ748"/>
      <c r="FVA748"/>
      <c r="FVB748"/>
      <c r="FVC748"/>
      <c r="FVD748"/>
      <c r="FVE748"/>
      <c r="FVF748"/>
      <c r="FVG748"/>
      <c r="FVH748"/>
      <c r="FVI748"/>
      <c r="FVJ748"/>
      <c r="FVK748"/>
      <c r="FVL748"/>
      <c r="FVM748"/>
      <c r="FVN748"/>
      <c r="FVO748"/>
      <c r="FVP748"/>
      <c r="FVQ748"/>
      <c r="FVR748"/>
      <c r="FVS748"/>
      <c r="FVT748"/>
      <c r="FVU748"/>
      <c r="FVV748"/>
      <c r="FVW748"/>
      <c r="FVX748"/>
      <c r="FVY748"/>
      <c r="FVZ748"/>
      <c r="FWA748"/>
      <c r="FWB748"/>
      <c r="FWC748"/>
      <c r="FWD748"/>
      <c r="FWE748"/>
      <c r="FWF748"/>
      <c r="FWG748"/>
      <c r="FWH748"/>
      <c r="FWI748"/>
      <c r="FWJ748"/>
      <c r="FWK748"/>
      <c r="FWL748"/>
      <c r="FWM748"/>
      <c r="FWN748"/>
      <c r="FWO748"/>
      <c r="FWP748"/>
      <c r="FWQ748"/>
      <c r="FWR748"/>
      <c r="FWS748"/>
      <c r="FWT748"/>
      <c r="FWU748"/>
      <c r="FWV748"/>
      <c r="FWW748"/>
      <c r="FWX748"/>
      <c r="FWY748"/>
      <c r="FWZ748"/>
      <c r="FXA748"/>
      <c r="FXB748"/>
      <c r="FXC748"/>
      <c r="FXD748"/>
      <c r="FXE748"/>
      <c r="FXF748"/>
      <c r="FXG748"/>
      <c r="FXH748"/>
      <c r="FXI748"/>
      <c r="FXJ748"/>
      <c r="FXK748"/>
      <c r="FXL748"/>
      <c r="FXM748"/>
      <c r="FXN748"/>
      <c r="FXO748"/>
      <c r="FXP748"/>
      <c r="FXQ748"/>
      <c r="FXR748"/>
      <c r="FXS748"/>
      <c r="FXT748"/>
      <c r="FXU748"/>
      <c r="FXV748"/>
      <c r="FXW748"/>
      <c r="FXX748"/>
      <c r="FXY748"/>
      <c r="FXZ748"/>
      <c r="FYA748"/>
      <c r="FYB748"/>
      <c r="FYC748"/>
      <c r="FYD748"/>
      <c r="FYE748"/>
      <c r="FYF748"/>
      <c r="FYG748"/>
      <c r="FYH748"/>
      <c r="FYI748"/>
      <c r="FYJ748"/>
      <c r="FYK748"/>
      <c r="FYL748"/>
      <c r="FYM748"/>
      <c r="FYN748"/>
      <c r="FYO748"/>
      <c r="FYP748"/>
      <c r="FYQ748"/>
      <c r="FYR748"/>
      <c r="FYS748"/>
      <c r="FYT748"/>
      <c r="FYU748"/>
      <c r="FYV748"/>
      <c r="FYW748"/>
      <c r="FYX748"/>
      <c r="FYY748"/>
      <c r="FYZ748"/>
      <c r="FZA748"/>
      <c r="FZB748"/>
      <c r="FZC748"/>
      <c r="FZD748"/>
      <c r="FZE748"/>
      <c r="FZF748"/>
      <c r="FZG748"/>
      <c r="FZH748"/>
      <c r="FZI748"/>
      <c r="FZJ748"/>
      <c r="FZK748"/>
      <c r="FZL748"/>
      <c r="FZM748"/>
      <c r="FZN748"/>
      <c r="FZO748"/>
      <c r="FZP748"/>
      <c r="FZQ748"/>
      <c r="FZR748"/>
      <c r="FZS748"/>
      <c r="FZT748"/>
      <c r="FZU748"/>
      <c r="FZV748"/>
      <c r="FZW748"/>
      <c r="FZX748"/>
      <c r="FZY748"/>
      <c r="FZZ748"/>
      <c r="GAA748"/>
      <c r="GAB748"/>
      <c r="GAC748"/>
      <c r="GAD748"/>
      <c r="GAE748"/>
      <c r="GAF748"/>
      <c r="GAG748"/>
      <c r="GAH748"/>
      <c r="GAI748"/>
      <c r="GAJ748"/>
      <c r="GAK748"/>
      <c r="GAL748"/>
      <c r="GAM748"/>
      <c r="GAN748"/>
      <c r="GAO748"/>
      <c r="GAP748"/>
      <c r="GAQ748"/>
      <c r="GAR748"/>
      <c r="GAS748"/>
      <c r="GAT748"/>
      <c r="GAU748"/>
      <c r="GAV748"/>
      <c r="GAW748"/>
      <c r="GAX748"/>
      <c r="GAY748"/>
      <c r="GAZ748"/>
      <c r="GBA748"/>
      <c r="GBB748"/>
      <c r="GBC748"/>
      <c r="GBD748"/>
      <c r="GBE748"/>
      <c r="GBF748"/>
      <c r="GBG748"/>
      <c r="GBH748"/>
      <c r="GBI748"/>
      <c r="GBJ748"/>
      <c r="GBK748"/>
      <c r="GBL748"/>
      <c r="GBM748"/>
      <c r="GBN748"/>
      <c r="GBO748"/>
      <c r="GBP748"/>
      <c r="GBQ748"/>
      <c r="GBR748"/>
      <c r="GBS748"/>
      <c r="GBT748"/>
      <c r="GBU748"/>
      <c r="GBV748"/>
      <c r="GBW748"/>
      <c r="GBX748"/>
      <c r="GBY748"/>
      <c r="GBZ748"/>
      <c r="GCA748"/>
      <c r="GCB748"/>
      <c r="GCC748"/>
      <c r="GCD748"/>
      <c r="GCE748"/>
      <c r="GCF748"/>
      <c r="GCG748"/>
      <c r="GCH748"/>
      <c r="GCI748"/>
      <c r="GCJ748"/>
      <c r="GCK748"/>
      <c r="GCL748"/>
      <c r="GCM748"/>
      <c r="GCN748"/>
      <c r="GCO748"/>
      <c r="GCP748"/>
      <c r="GCQ748"/>
      <c r="GCR748"/>
      <c r="GCS748"/>
      <c r="GCT748"/>
      <c r="GCU748"/>
      <c r="GCV748"/>
      <c r="GCW748"/>
      <c r="GCX748"/>
      <c r="GCY748"/>
      <c r="GCZ748"/>
      <c r="GDA748"/>
      <c r="GDB748"/>
      <c r="GDC748"/>
      <c r="GDD748"/>
      <c r="GDE748"/>
      <c r="GDF748"/>
      <c r="GDG748"/>
      <c r="GDH748"/>
      <c r="GDI748"/>
      <c r="GDJ748"/>
      <c r="GDK748"/>
      <c r="GDL748"/>
      <c r="GDM748"/>
      <c r="GDN748"/>
      <c r="GDO748"/>
      <c r="GDP748"/>
      <c r="GDQ748"/>
      <c r="GDR748"/>
      <c r="GDS748"/>
      <c r="GDT748"/>
      <c r="GDU748"/>
      <c r="GDV748"/>
      <c r="GDW748"/>
      <c r="GDX748"/>
      <c r="GDY748"/>
      <c r="GDZ748"/>
      <c r="GEA748"/>
      <c r="GEB748"/>
      <c r="GEC748"/>
      <c r="GED748"/>
      <c r="GEE748"/>
      <c r="GEF748"/>
      <c r="GEG748"/>
      <c r="GEH748"/>
      <c r="GEI748"/>
      <c r="GEJ748"/>
      <c r="GEK748"/>
      <c r="GEL748"/>
      <c r="GEM748"/>
      <c r="GEN748"/>
      <c r="GEO748"/>
      <c r="GEP748"/>
      <c r="GEQ748"/>
      <c r="GER748"/>
      <c r="GES748"/>
      <c r="GET748"/>
      <c r="GEU748"/>
      <c r="GEV748"/>
      <c r="GEW748"/>
      <c r="GEX748"/>
      <c r="GEY748"/>
      <c r="GEZ748"/>
      <c r="GFA748"/>
      <c r="GFB748"/>
      <c r="GFC748"/>
      <c r="GFD748"/>
      <c r="GFE748"/>
      <c r="GFF748"/>
      <c r="GFG748"/>
      <c r="GFH748"/>
      <c r="GFI748"/>
      <c r="GFJ748"/>
      <c r="GFK748"/>
      <c r="GFL748"/>
      <c r="GFM748"/>
      <c r="GFN748"/>
      <c r="GFO748"/>
      <c r="GFP748"/>
      <c r="GFQ748"/>
      <c r="GFR748"/>
      <c r="GFS748"/>
      <c r="GFT748"/>
      <c r="GFU748"/>
      <c r="GFV748"/>
      <c r="GFW748"/>
      <c r="GFX748"/>
      <c r="GFY748"/>
      <c r="GFZ748"/>
      <c r="GGA748"/>
      <c r="GGB748"/>
      <c r="GGC748"/>
      <c r="GGD748"/>
      <c r="GGE748"/>
      <c r="GGF748"/>
      <c r="GGG748"/>
      <c r="GGH748"/>
      <c r="GGI748"/>
      <c r="GGJ748"/>
      <c r="GGK748"/>
      <c r="GGL748"/>
      <c r="GGM748"/>
      <c r="GGN748"/>
      <c r="GGO748"/>
      <c r="GGP748"/>
      <c r="GGQ748"/>
      <c r="GGR748"/>
      <c r="GGS748"/>
      <c r="GGT748"/>
      <c r="GGU748"/>
      <c r="GGV748"/>
      <c r="GGW748"/>
      <c r="GGX748"/>
      <c r="GGY748"/>
      <c r="GGZ748"/>
      <c r="GHA748"/>
      <c r="GHB748"/>
      <c r="GHC748"/>
      <c r="GHD748"/>
      <c r="GHE748"/>
      <c r="GHF748"/>
      <c r="GHG748"/>
      <c r="GHH748"/>
      <c r="GHI748"/>
      <c r="GHJ748"/>
      <c r="GHK748"/>
      <c r="GHL748"/>
      <c r="GHM748"/>
      <c r="GHN748"/>
      <c r="GHO748"/>
      <c r="GHP748"/>
      <c r="GHQ748"/>
      <c r="GHR748"/>
      <c r="GHS748"/>
      <c r="GHT748"/>
      <c r="GHU748"/>
      <c r="GHV748"/>
      <c r="GHW748"/>
      <c r="GHX748"/>
      <c r="GHY748"/>
      <c r="GHZ748"/>
      <c r="GIA748"/>
      <c r="GIB748"/>
      <c r="GIC748"/>
      <c r="GID748"/>
      <c r="GIE748"/>
      <c r="GIF748"/>
      <c r="GIG748"/>
      <c r="GIH748"/>
      <c r="GII748"/>
      <c r="GIJ748"/>
      <c r="GIK748"/>
      <c r="GIL748"/>
      <c r="GIM748"/>
      <c r="GIN748"/>
      <c r="GIO748"/>
      <c r="GIP748"/>
      <c r="GIQ748"/>
      <c r="GIR748"/>
      <c r="GIS748"/>
      <c r="GIT748"/>
      <c r="GIU748"/>
      <c r="GIV748"/>
      <c r="GIW748"/>
      <c r="GIX748"/>
      <c r="GIY748"/>
      <c r="GIZ748"/>
      <c r="GJA748"/>
      <c r="GJB748"/>
      <c r="GJC748"/>
      <c r="GJD748"/>
      <c r="GJE748"/>
      <c r="GJF748"/>
      <c r="GJG748"/>
      <c r="GJH748"/>
      <c r="GJI748"/>
      <c r="GJJ748"/>
      <c r="GJK748"/>
      <c r="GJL748"/>
      <c r="GJM748"/>
      <c r="GJN748"/>
      <c r="GJO748"/>
      <c r="GJP748"/>
      <c r="GJQ748"/>
      <c r="GJR748"/>
      <c r="GJS748"/>
      <c r="GJT748"/>
      <c r="GJU748"/>
      <c r="GJV748"/>
      <c r="GJW748"/>
      <c r="GJX748"/>
      <c r="GJY748"/>
      <c r="GJZ748"/>
      <c r="GKA748"/>
      <c r="GKB748"/>
      <c r="GKC748"/>
      <c r="GKD748"/>
      <c r="GKE748"/>
      <c r="GKF748"/>
      <c r="GKG748"/>
      <c r="GKH748"/>
      <c r="GKI748"/>
      <c r="GKJ748"/>
      <c r="GKK748"/>
      <c r="GKL748"/>
      <c r="GKM748"/>
      <c r="GKN748"/>
      <c r="GKO748"/>
      <c r="GKP748"/>
      <c r="GKQ748"/>
      <c r="GKR748"/>
      <c r="GKS748"/>
      <c r="GKT748"/>
      <c r="GKU748"/>
      <c r="GKV748"/>
      <c r="GKW748"/>
      <c r="GKX748"/>
      <c r="GKY748"/>
      <c r="GKZ748"/>
      <c r="GLA748"/>
      <c r="GLB748"/>
      <c r="GLC748"/>
      <c r="GLD748"/>
      <c r="GLE748"/>
      <c r="GLF748"/>
      <c r="GLG748"/>
      <c r="GLH748"/>
      <c r="GLI748"/>
      <c r="GLJ748"/>
      <c r="GLK748"/>
      <c r="GLL748"/>
      <c r="GLM748"/>
      <c r="GLN748"/>
      <c r="GLO748"/>
      <c r="GLP748"/>
      <c r="GLQ748"/>
      <c r="GLR748"/>
      <c r="GLS748"/>
      <c r="GLT748"/>
      <c r="GLU748"/>
      <c r="GLV748"/>
      <c r="GLW748"/>
      <c r="GLX748"/>
      <c r="GLY748"/>
      <c r="GLZ748"/>
      <c r="GMA748"/>
      <c r="GMB748"/>
      <c r="GMC748"/>
      <c r="GMD748"/>
      <c r="GME748"/>
      <c r="GMF748"/>
      <c r="GMG748"/>
      <c r="GMH748"/>
      <c r="GMI748"/>
      <c r="GMJ748"/>
      <c r="GMK748"/>
      <c r="GML748"/>
      <c r="GMM748"/>
      <c r="GMN748"/>
      <c r="GMO748"/>
      <c r="GMP748"/>
      <c r="GMQ748"/>
      <c r="GMR748"/>
      <c r="GMS748"/>
      <c r="GMT748"/>
      <c r="GMU748"/>
      <c r="GMV748"/>
      <c r="GMW748"/>
      <c r="GMX748"/>
      <c r="GMY748"/>
      <c r="GMZ748"/>
      <c r="GNA748"/>
      <c r="GNB748"/>
      <c r="GNC748"/>
      <c r="GND748"/>
      <c r="GNE748"/>
      <c r="GNF748"/>
      <c r="GNG748"/>
      <c r="GNH748"/>
      <c r="GNI748"/>
      <c r="GNJ748"/>
      <c r="GNK748"/>
      <c r="GNL748"/>
      <c r="GNM748"/>
      <c r="GNN748"/>
      <c r="GNO748"/>
      <c r="GNP748"/>
      <c r="GNQ748"/>
      <c r="GNR748"/>
      <c r="GNS748"/>
      <c r="GNT748"/>
      <c r="GNU748"/>
      <c r="GNV748"/>
      <c r="GNW748"/>
      <c r="GNX748"/>
      <c r="GNY748"/>
      <c r="GNZ748"/>
      <c r="GOA748"/>
      <c r="GOB748"/>
      <c r="GOC748"/>
      <c r="GOD748"/>
      <c r="GOE748"/>
      <c r="GOF748"/>
      <c r="GOG748"/>
      <c r="GOH748"/>
      <c r="GOI748"/>
      <c r="GOJ748"/>
      <c r="GOK748"/>
      <c r="GOL748"/>
      <c r="GOM748"/>
      <c r="GON748"/>
      <c r="GOO748"/>
      <c r="GOP748"/>
      <c r="GOQ748"/>
      <c r="GOR748"/>
      <c r="GOS748"/>
      <c r="GOT748"/>
      <c r="GOU748"/>
      <c r="GOV748"/>
      <c r="GOW748"/>
      <c r="GOX748"/>
      <c r="GOY748"/>
      <c r="GOZ748"/>
      <c r="GPA748"/>
      <c r="GPB748"/>
      <c r="GPC748"/>
      <c r="GPD748"/>
      <c r="GPE748"/>
      <c r="GPF748"/>
      <c r="GPG748"/>
      <c r="GPH748"/>
      <c r="GPI748"/>
      <c r="GPJ748"/>
      <c r="GPK748"/>
      <c r="GPL748"/>
      <c r="GPM748"/>
      <c r="GPN748"/>
      <c r="GPO748"/>
      <c r="GPP748"/>
      <c r="GPQ748"/>
      <c r="GPR748"/>
      <c r="GPS748"/>
      <c r="GPT748"/>
      <c r="GPU748"/>
      <c r="GPV748"/>
      <c r="GPW748"/>
      <c r="GPX748"/>
      <c r="GPY748"/>
      <c r="GPZ748"/>
      <c r="GQA748"/>
      <c r="GQB748"/>
      <c r="GQC748"/>
      <c r="GQD748"/>
      <c r="GQE748"/>
      <c r="GQF748"/>
      <c r="GQG748"/>
      <c r="GQH748"/>
      <c r="GQI748"/>
      <c r="GQJ748"/>
      <c r="GQK748"/>
      <c r="GQL748"/>
      <c r="GQM748"/>
      <c r="GQN748"/>
      <c r="GQO748"/>
      <c r="GQP748"/>
      <c r="GQQ748"/>
      <c r="GQR748"/>
      <c r="GQS748"/>
      <c r="GQT748"/>
      <c r="GQU748"/>
      <c r="GQV748"/>
      <c r="GQW748"/>
      <c r="GQX748"/>
      <c r="GQY748"/>
      <c r="GQZ748"/>
      <c r="GRA748"/>
      <c r="GRB748"/>
      <c r="GRC748"/>
      <c r="GRD748"/>
      <c r="GRE748"/>
      <c r="GRF748"/>
      <c r="GRG748"/>
      <c r="GRH748"/>
      <c r="GRI748"/>
      <c r="GRJ748"/>
      <c r="GRK748"/>
      <c r="GRL748"/>
      <c r="GRM748"/>
      <c r="GRN748"/>
      <c r="GRO748"/>
      <c r="GRP748"/>
      <c r="GRQ748"/>
      <c r="GRR748"/>
      <c r="GRS748"/>
      <c r="GRT748"/>
      <c r="GRU748"/>
      <c r="GRV748"/>
      <c r="GRW748"/>
      <c r="GRX748"/>
      <c r="GRY748"/>
      <c r="GRZ748"/>
      <c r="GSA748"/>
      <c r="GSB748"/>
      <c r="GSC748"/>
      <c r="GSD748"/>
      <c r="GSE748"/>
      <c r="GSF748"/>
      <c r="GSG748"/>
      <c r="GSH748"/>
      <c r="GSI748"/>
      <c r="GSJ748"/>
      <c r="GSK748"/>
      <c r="GSL748"/>
      <c r="GSM748"/>
      <c r="GSN748"/>
      <c r="GSO748"/>
      <c r="GSP748"/>
      <c r="GSQ748"/>
      <c r="GSR748"/>
      <c r="GSS748"/>
      <c r="GST748"/>
      <c r="GSU748"/>
      <c r="GSV748"/>
      <c r="GSW748"/>
      <c r="GSX748"/>
      <c r="GSY748"/>
      <c r="GSZ748"/>
      <c r="GTA748"/>
      <c r="GTB748"/>
      <c r="GTC748"/>
      <c r="GTD748"/>
      <c r="GTE748"/>
      <c r="GTF748"/>
      <c r="GTG748"/>
      <c r="GTH748"/>
      <c r="GTI748"/>
      <c r="GTJ748"/>
      <c r="GTK748"/>
      <c r="GTL748"/>
      <c r="GTM748"/>
      <c r="GTN748"/>
      <c r="GTO748"/>
      <c r="GTP748"/>
      <c r="GTQ748"/>
      <c r="GTR748"/>
      <c r="GTS748"/>
      <c r="GTT748"/>
      <c r="GTU748"/>
      <c r="GTV748"/>
      <c r="GTW748"/>
      <c r="GTX748"/>
      <c r="GTY748"/>
      <c r="GTZ748"/>
      <c r="GUA748"/>
      <c r="GUB748"/>
      <c r="GUC748"/>
      <c r="GUD748"/>
      <c r="GUE748"/>
      <c r="GUF748"/>
      <c r="GUG748"/>
      <c r="GUH748"/>
      <c r="GUI748"/>
      <c r="GUJ748"/>
      <c r="GUK748"/>
      <c r="GUL748"/>
      <c r="GUM748"/>
      <c r="GUN748"/>
      <c r="GUO748"/>
      <c r="GUP748"/>
      <c r="GUQ748"/>
      <c r="GUR748"/>
      <c r="GUS748"/>
      <c r="GUT748"/>
      <c r="GUU748"/>
      <c r="GUV748"/>
      <c r="GUW748"/>
      <c r="GUX748"/>
      <c r="GUY748"/>
      <c r="GUZ748"/>
      <c r="GVA748"/>
      <c r="GVB748"/>
      <c r="GVC748"/>
      <c r="GVD748"/>
      <c r="GVE748"/>
      <c r="GVF748"/>
      <c r="GVG748"/>
      <c r="GVH748"/>
      <c r="GVI748"/>
      <c r="GVJ748"/>
      <c r="GVK748"/>
      <c r="GVL748"/>
      <c r="GVM748"/>
      <c r="GVN748"/>
      <c r="GVO748"/>
      <c r="GVP748"/>
      <c r="GVQ748"/>
      <c r="GVR748"/>
      <c r="GVS748"/>
      <c r="GVT748"/>
      <c r="GVU748"/>
      <c r="GVV748"/>
      <c r="GVW748"/>
      <c r="GVX748"/>
      <c r="GVY748"/>
      <c r="GVZ748"/>
      <c r="GWA748"/>
      <c r="GWB748"/>
      <c r="GWC748"/>
      <c r="GWD748"/>
      <c r="GWE748"/>
      <c r="GWF748"/>
      <c r="GWG748"/>
      <c r="GWH748"/>
      <c r="GWI748"/>
      <c r="GWJ748"/>
      <c r="GWK748"/>
      <c r="GWL748"/>
      <c r="GWM748"/>
      <c r="GWN748"/>
      <c r="GWO748"/>
      <c r="GWP748"/>
      <c r="GWQ748"/>
      <c r="GWR748"/>
      <c r="GWS748"/>
      <c r="GWT748"/>
      <c r="GWU748"/>
      <c r="GWV748"/>
      <c r="GWW748"/>
      <c r="GWX748"/>
      <c r="GWY748"/>
      <c r="GWZ748"/>
      <c r="GXA748"/>
      <c r="GXB748"/>
      <c r="GXC748"/>
      <c r="GXD748"/>
      <c r="GXE748"/>
      <c r="GXF748"/>
      <c r="GXG748"/>
      <c r="GXH748"/>
      <c r="GXI748"/>
      <c r="GXJ748"/>
      <c r="GXK748"/>
      <c r="GXL748"/>
      <c r="GXM748"/>
      <c r="GXN748"/>
      <c r="GXO748"/>
      <c r="GXP748"/>
      <c r="GXQ748"/>
      <c r="GXR748"/>
      <c r="GXS748"/>
      <c r="GXT748"/>
      <c r="GXU748"/>
      <c r="GXV748"/>
      <c r="GXW748"/>
      <c r="GXX748"/>
      <c r="GXY748"/>
      <c r="GXZ748"/>
      <c r="GYA748"/>
      <c r="GYB748"/>
      <c r="GYC748"/>
      <c r="GYD748"/>
      <c r="GYE748"/>
      <c r="GYF748"/>
      <c r="GYG748"/>
      <c r="GYH748"/>
      <c r="GYI748"/>
      <c r="GYJ748"/>
      <c r="GYK748"/>
      <c r="GYL748"/>
      <c r="GYM748"/>
      <c r="GYN748"/>
      <c r="GYO748"/>
      <c r="GYP748"/>
      <c r="GYQ748"/>
      <c r="GYR748"/>
      <c r="GYS748"/>
      <c r="GYT748"/>
      <c r="GYU748"/>
      <c r="GYV748"/>
      <c r="GYW748"/>
      <c r="GYX748"/>
      <c r="GYY748"/>
      <c r="GYZ748"/>
      <c r="GZA748"/>
      <c r="GZB748"/>
      <c r="GZC748"/>
      <c r="GZD748"/>
      <c r="GZE748"/>
      <c r="GZF748"/>
      <c r="GZG748"/>
      <c r="GZH748"/>
      <c r="GZI748"/>
      <c r="GZJ748"/>
      <c r="GZK748"/>
      <c r="GZL748"/>
      <c r="GZM748"/>
      <c r="GZN748"/>
      <c r="GZO748"/>
      <c r="GZP748"/>
      <c r="GZQ748"/>
      <c r="GZR748"/>
      <c r="GZS748"/>
      <c r="GZT748"/>
      <c r="GZU748"/>
      <c r="GZV748"/>
      <c r="GZW748"/>
      <c r="GZX748"/>
      <c r="GZY748"/>
      <c r="GZZ748"/>
      <c r="HAA748"/>
      <c r="HAB748"/>
      <c r="HAC748"/>
      <c r="HAD748"/>
      <c r="HAE748"/>
      <c r="HAF748"/>
      <c r="HAG748"/>
      <c r="HAH748"/>
      <c r="HAI748"/>
      <c r="HAJ748"/>
      <c r="HAK748"/>
      <c r="HAL748"/>
      <c r="HAM748"/>
      <c r="HAN748"/>
      <c r="HAO748"/>
      <c r="HAP748"/>
      <c r="HAQ748"/>
      <c r="HAR748"/>
      <c r="HAS748"/>
      <c r="HAT748"/>
      <c r="HAU748"/>
      <c r="HAV748"/>
      <c r="HAW748"/>
      <c r="HAX748"/>
      <c r="HAY748"/>
      <c r="HAZ748"/>
      <c r="HBA748"/>
      <c r="HBB748"/>
      <c r="HBC748"/>
      <c r="HBD748"/>
      <c r="HBE748"/>
      <c r="HBF748"/>
      <c r="HBG748"/>
      <c r="HBH748"/>
      <c r="HBI748"/>
      <c r="HBJ748"/>
      <c r="HBK748"/>
      <c r="HBL748"/>
      <c r="HBM748"/>
      <c r="HBN748"/>
      <c r="HBO748"/>
      <c r="HBP748"/>
      <c r="HBQ748"/>
      <c r="HBR748"/>
      <c r="HBS748"/>
      <c r="HBT748"/>
      <c r="HBU748"/>
      <c r="HBV748"/>
      <c r="HBW748"/>
      <c r="HBX748"/>
      <c r="HBY748"/>
      <c r="HBZ748"/>
      <c r="HCA748"/>
      <c r="HCB748"/>
      <c r="HCC748"/>
      <c r="HCD748"/>
      <c r="HCE748"/>
      <c r="HCF748"/>
      <c r="HCG748"/>
      <c r="HCH748"/>
      <c r="HCI748"/>
      <c r="HCJ748"/>
      <c r="HCK748"/>
      <c r="HCL748"/>
      <c r="HCM748"/>
      <c r="HCN748"/>
      <c r="HCO748"/>
      <c r="HCP748"/>
      <c r="HCQ748"/>
      <c r="HCR748"/>
      <c r="HCS748"/>
      <c r="HCT748"/>
      <c r="HCU748"/>
      <c r="HCV748"/>
      <c r="HCW748"/>
      <c r="HCX748"/>
      <c r="HCY748"/>
      <c r="HCZ748"/>
      <c r="HDA748"/>
      <c r="HDB748"/>
      <c r="HDC748"/>
      <c r="HDD748"/>
      <c r="HDE748"/>
      <c r="HDF748"/>
      <c r="HDG748"/>
      <c r="HDH748"/>
      <c r="HDI748"/>
      <c r="HDJ748"/>
      <c r="HDK748"/>
      <c r="HDL748"/>
      <c r="HDM748"/>
      <c r="HDN748"/>
      <c r="HDO748"/>
      <c r="HDP748"/>
      <c r="HDQ748"/>
      <c r="HDR748"/>
      <c r="HDS748"/>
      <c r="HDT748"/>
      <c r="HDU748"/>
      <c r="HDV748"/>
      <c r="HDW748"/>
      <c r="HDX748"/>
      <c r="HDY748"/>
      <c r="HDZ748"/>
      <c r="HEA748"/>
      <c r="HEB748"/>
      <c r="HEC748"/>
      <c r="HED748"/>
      <c r="HEE748"/>
      <c r="HEF748"/>
      <c r="HEG748"/>
      <c r="HEH748"/>
      <c r="HEI748"/>
      <c r="HEJ748"/>
      <c r="HEK748"/>
      <c r="HEL748"/>
      <c r="HEM748"/>
      <c r="HEN748"/>
      <c r="HEO748"/>
      <c r="HEP748"/>
      <c r="HEQ748"/>
      <c r="HER748"/>
      <c r="HES748"/>
      <c r="HET748"/>
      <c r="HEU748"/>
      <c r="HEV748"/>
      <c r="HEW748"/>
      <c r="HEX748"/>
      <c r="HEY748"/>
      <c r="HEZ748"/>
      <c r="HFA748"/>
      <c r="HFB748"/>
      <c r="HFC748"/>
      <c r="HFD748"/>
      <c r="HFE748"/>
      <c r="HFF748"/>
      <c r="HFG748"/>
      <c r="HFH748"/>
      <c r="HFI748"/>
      <c r="HFJ748"/>
      <c r="HFK748"/>
      <c r="HFL748"/>
      <c r="HFM748"/>
      <c r="HFN748"/>
      <c r="HFO748"/>
      <c r="HFP748"/>
      <c r="HFQ748"/>
      <c r="HFR748"/>
      <c r="HFS748"/>
      <c r="HFT748"/>
      <c r="HFU748"/>
      <c r="HFV748"/>
      <c r="HFW748"/>
      <c r="HFX748"/>
      <c r="HFY748"/>
      <c r="HFZ748"/>
      <c r="HGA748"/>
      <c r="HGB748"/>
      <c r="HGC748"/>
      <c r="HGD748"/>
      <c r="HGE748"/>
      <c r="HGF748"/>
      <c r="HGG748"/>
      <c r="HGH748"/>
      <c r="HGI748"/>
      <c r="HGJ748"/>
      <c r="HGK748"/>
      <c r="HGL748"/>
      <c r="HGM748"/>
      <c r="HGN748"/>
      <c r="HGO748"/>
      <c r="HGP748"/>
      <c r="HGQ748"/>
      <c r="HGR748"/>
      <c r="HGS748"/>
      <c r="HGT748"/>
      <c r="HGU748"/>
      <c r="HGV748"/>
      <c r="HGW748"/>
      <c r="HGX748"/>
      <c r="HGY748"/>
      <c r="HGZ748"/>
      <c r="HHA748"/>
      <c r="HHB748"/>
      <c r="HHC748"/>
      <c r="HHD748"/>
      <c r="HHE748"/>
      <c r="HHF748"/>
      <c r="HHG748"/>
      <c r="HHH748"/>
      <c r="HHI748"/>
      <c r="HHJ748"/>
      <c r="HHK748"/>
      <c r="HHL748"/>
      <c r="HHM748"/>
      <c r="HHN748"/>
      <c r="HHO748"/>
      <c r="HHP748"/>
      <c r="HHQ748"/>
      <c r="HHR748"/>
      <c r="HHS748"/>
      <c r="HHT748"/>
      <c r="HHU748"/>
      <c r="HHV748"/>
      <c r="HHW748"/>
      <c r="HHX748"/>
      <c r="HHY748"/>
      <c r="HHZ748"/>
      <c r="HIA748"/>
      <c r="HIB748"/>
      <c r="HIC748"/>
      <c r="HID748"/>
      <c r="HIE748"/>
      <c r="HIF748"/>
      <c r="HIG748"/>
      <c r="HIH748"/>
      <c r="HII748"/>
      <c r="HIJ748"/>
      <c r="HIK748"/>
      <c r="HIL748"/>
      <c r="HIM748"/>
      <c r="HIN748"/>
      <c r="HIO748"/>
      <c r="HIP748"/>
      <c r="HIQ748"/>
      <c r="HIR748"/>
      <c r="HIS748"/>
      <c r="HIT748"/>
      <c r="HIU748"/>
      <c r="HIV748"/>
      <c r="HIW748"/>
      <c r="HIX748"/>
      <c r="HIY748"/>
      <c r="HIZ748"/>
      <c r="HJA748"/>
      <c r="HJB748"/>
      <c r="HJC748"/>
      <c r="HJD748"/>
      <c r="HJE748"/>
      <c r="HJF748"/>
      <c r="HJG748"/>
      <c r="HJH748"/>
      <c r="HJI748"/>
      <c r="HJJ748"/>
      <c r="HJK748"/>
      <c r="HJL748"/>
      <c r="HJM748"/>
      <c r="HJN748"/>
      <c r="HJO748"/>
      <c r="HJP748"/>
      <c r="HJQ748"/>
      <c r="HJR748"/>
      <c r="HJS748"/>
      <c r="HJT748"/>
      <c r="HJU748"/>
      <c r="HJV748"/>
      <c r="HJW748"/>
      <c r="HJX748"/>
      <c r="HJY748"/>
      <c r="HJZ748"/>
      <c r="HKA748"/>
      <c r="HKB748"/>
      <c r="HKC748"/>
      <c r="HKD748"/>
      <c r="HKE748"/>
      <c r="HKF748"/>
      <c r="HKG748"/>
      <c r="HKH748"/>
      <c r="HKI748"/>
      <c r="HKJ748"/>
      <c r="HKK748"/>
      <c r="HKL748"/>
      <c r="HKM748"/>
      <c r="HKN748"/>
      <c r="HKO748"/>
      <c r="HKP748"/>
      <c r="HKQ748"/>
      <c r="HKR748"/>
      <c r="HKS748"/>
      <c r="HKT748"/>
      <c r="HKU748"/>
      <c r="HKV748"/>
      <c r="HKW748"/>
      <c r="HKX748"/>
      <c r="HKY748"/>
      <c r="HKZ748"/>
      <c r="HLA748"/>
      <c r="HLB748"/>
      <c r="HLC748"/>
      <c r="HLD748"/>
      <c r="HLE748"/>
      <c r="HLF748"/>
      <c r="HLG748"/>
      <c r="HLH748"/>
      <c r="HLI748"/>
      <c r="HLJ748"/>
      <c r="HLK748"/>
      <c r="HLL748"/>
      <c r="HLM748"/>
      <c r="HLN748"/>
      <c r="HLO748"/>
      <c r="HLP748"/>
      <c r="HLQ748"/>
      <c r="HLR748"/>
      <c r="HLS748"/>
      <c r="HLT748"/>
      <c r="HLU748"/>
      <c r="HLV748"/>
      <c r="HLW748"/>
      <c r="HLX748"/>
      <c r="HLY748"/>
      <c r="HLZ748"/>
      <c r="HMA748"/>
      <c r="HMB748"/>
      <c r="HMC748"/>
      <c r="HMD748"/>
      <c r="HME748"/>
      <c r="HMF748"/>
      <c r="HMG748"/>
      <c r="HMH748"/>
      <c r="HMI748"/>
      <c r="HMJ748"/>
      <c r="HMK748"/>
      <c r="HML748"/>
      <c r="HMM748"/>
      <c r="HMN748"/>
      <c r="HMO748"/>
      <c r="HMP748"/>
      <c r="HMQ748"/>
      <c r="HMR748"/>
      <c r="HMS748"/>
      <c r="HMT748"/>
      <c r="HMU748"/>
      <c r="HMV748"/>
      <c r="HMW748"/>
      <c r="HMX748"/>
      <c r="HMY748"/>
      <c r="HMZ748"/>
      <c r="HNA748"/>
      <c r="HNB748"/>
      <c r="HNC748"/>
      <c r="HND748"/>
      <c r="HNE748"/>
      <c r="HNF748"/>
      <c r="HNG748"/>
      <c r="HNH748"/>
      <c r="HNI748"/>
      <c r="HNJ748"/>
      <c r="HNK748"/>
      <c r="HNL748"/>
      <c r="HNM748"/>
      <c r="HNN748"/>
      <c r="HNO748"/>
      <c r="HNP748"/>
      <c r="HNQ748"/>
      <c r="HNR748"/>
      <c r="HNS748"/>
      <c r="HNT748"/>
      <c r="HNU748"/>
      <c r="HNV748"/>
      <c r="HNW748"/>
      <c r="HNX748"/>
      <c r="HNY748"/>
      <c r="HNZ748"/>
      <c r="HOA748"/>
      <c r="HOB748"/>
      <c r="HOC748"/>
      <c r="HOD748"/>
      <c r="HOE748"/>
      <c r="HOF748"/>
      <c r="HOG748"/>
      <c r="HOH748"/>
      <c r="HOI748"/>
      <c r="HOJ748"/>
      <c r="HOK748"/>
      <c r="HOL748"/>
      <c r="HOM748"/>
      <c r="HON748"/>
      <c r="HOO748"/>
      <c r="HOP748"/>
      <c r="HOQ748"/>
      <c r="HOR748"/>
      <c r="HOS748"/>
      <c r="HOT748"/>
      <c r="HOU748"/>
      <c r="HOV748"/>
      <c r="HOW748"/>
      <c r="HOX748"/>
      <c r="HOY748"/>
      <c r="HOZ748"/>
      <c r="HPA748"/>
      <c r="HPB748"/>
      <c r="HPC748"/>
      <c r="HPD748"/>
      <c r="HPE748"/>
      <c r="HPF748"/>
      <c r="HPG748"/>
      <c r="HPH748"/>
      <c r="HPI748"/>
      <c r="HPJ748"/>
      <c r="HPK748"/>
      <c r="HPL748"/>
      <c r="HPM748"/>
      <c r="HPN748"/>
      <c r="HPO748"/>
      <c r="HPP748"/>
      <c r="HPQ748"/>
      <c r="HPR748"/>
      <c r="HPS748"/>
      <c r="HPT748"/>
      <c r="HPU748"/>
      <c r="HPV748"/>
      <c r="HPW748"/>
      <c r="HPX748"/>
      <c r="HPY748"/>
      <c r="HPZ748"/>
      <c r="HQA748"/>
      <c r="HQB748"/>
      <c r="HQC748"/>
      <c r="HQD748"/>
      <c r="HQE748"/>
      <c r="HQF748"/>
      <c r="HQG748"/>
      <c r="HQH748"/>
      <c r="HQI748"/>
      <c r="HQJ748"/>
      <c r="HQK748"/>
      <c r="HQL748"/>
      <c r="HQM748"/>
      <c r="HQN748"/>
      <c r="HQO748"/>
      <c r="HQP748"/>
      <c r="HQQ748"/>
      <c r="HQR748"/>
      <c r="HQS748"/>
      <c r="HQT748"/>
      <c r="HQU748"/>
      <c r="HQV748"/>
      <c r="HQW748"/>
      <c r="HQX748"/>
      <c r="HQY748"/>
      <c r="HQZ748"/>
      <c r="HRA748"/>
      <c r="HRB748"/>
      <c r="HRC748"/>
      <c r="HRD748"/>
      <c r="HRE748"/>
      <c r="HRF748"/>
      <c r="HRG748"/>
      <c r="HRH748"/>
      <c r="HRI748"/>
      <c r="HRJ748"/>
      <c r="HRK748"/>
      <c r="HRL748"/>
      <c r="HRM748"/>
      <c r="HRN748"/>
      <c r="HRO748"/>
      <c r="HRP748"/>
      <c r="HRQ748"/>
      <c r="HRR748"/>
      <c r="HRS748"/>
      <c r="HRT748"/>
      <c r="HRU748"/>
      <c r="HRV748"/>
      <c r="HRW748"/>
      <c r="HRX748"/>
      <c r="HRY748"/>
      <c r="HRZ748"/>
      <c r="HSA748"/>
      <c r="HSB748"/>
      <c r="HSC748"/>
      <c r="HSD748"/>
      <c r="HSE748"/>
      <c r="HSF748"/>
      <c r="HSG748"/>
      <c r="HSH748"/>
      <c r="HSI748"/>
      <c r="HSJ748"/>
      <c r="HSK748"/>
      <c r="HSL748"/>
      <c r="HSM748"/>
      <c r="HSN748"/>
      <c r="HSO748"/>
      <c r="HSP748"/>
      <c r="HSQ748"/>
      <c r="HSR748"/>
      <c r="HSS748"/>
      <c r="HST748"/>
      <c r="HSU748"/>
      <c r="HSV748"/>
      <c r="HSW748"/>
      <c r="HSX748"/>
      <c r="HSY748"/>
      <c r="HSZ748"/>
      <c r="HTA748"/>
      <c r="HTB748"/>
      <c r="HTC748"/>
      <c r="HTD748"/>
      <c r="HTE748"/>
      <c r="HTF748"/>
      <c r="HTG748"/>
      <c r="HTH748"/>
      <c r="HTI748"/>
      <c r="HTJ748"/>
      <c r="HTK748"/>
      <c r="HTL748"/>
      <c r="HTM748"/>
      <c r="HTN748"/>
      <c r="HTO748"/>
      <c r="HTP748"/>
      <c r="HTQ748"/>
      <c r="HTR748"/>
      <c r="HTS748"/>
      <c r="HTT748"/>
      <c r="HTU748"/>
      <c r="HTV748"/>
      <c r="HTW748"/>
      <c r="HTX748"/>
      <c r="HTY748"/>
      <c r="HTZ748"/>
      <c r="HUA748"/>
      <c r="HUB748"/>
      <c r="HUC748"/>
      <c r="HUD748"/>
      <c r="HUE748"/>
      <c r="HUF748"/>
      <c r="HUG748"/>
      <c r="HUH748"/>
      <c r="HUI748"/>
      <c r="HUJ748"/>
      <c r="HUK748"/>
      <c r="HUL748"/>
      <c r="HUM748"/>
      <c r="HUN748"/>
      <c r="HUO748"/>
      <c r="HUP748"/>
      <c r="HUQ748"/>
      <c r="HUR748"/>
      <c r="HUS748"/>
      <c r="HUT748"/>
      <c r="HUU748"/>
      <c r="HUV748"/>
      <c r="HUW748"/>
      <c r="HUX748"/>
      <c r="HUY748"/>
      <c r="HUZ748"/>
      <c r="HVA748"/>
      <c r="HVB748"/>
      <c r="HVC748"/>
      <c r="HVD748"/>
      <c r="HVE748"/>
      <c r="HVF748"/>
      <c r="HVG748"/>
      <c r="HVH748"/>
      <c r="HVI748"/>
      <c r="HVJ748"/>
      <c r="HVK748"/>
      <c r="HVL748"/>
      <c r="HVM748"/>
      <c r="HVN748"/>
      <c r="HVO748"/>
      <c r="HVP748"/>
      <c r="HVQ748"/>
      <c r="HVR748"/>
      <c r="HVS748"/>
      <c r="HVT748"/>
      <c r="HVU748"/>
      <c r="HVV748"/>
      <c r="HVW748"/>
      <c r="HVX748"/>
      <c r="HVY748"/>
      <c r="HVZ748"/>
      <c r="HWA748"/>
      <c r="HWB748"/>
      <c r="HWC748"/>
      <c r="HWD748"/>
      <c r="HWE748"/>
      <c r="HWF748"/>
      <c r="HWG748"/>
      <c r="HWH748"/>
      <c r="HWI748"/>
      <c r="HWJ748"/>
      <c r="HWK748"/>
      <c r="HWL748"/>
      <c r="HWM748"/>
      <c r="HWN748"/>
      <c r="HWO748"/>
      <c r="HWP748"/>
      <c r="HWQ748"/>
      <c r="HWR748"/>
      <c r="HWS748"/>
      <c r="HWT748"/>
      <c r="HWU748"/>
      <c r="HWV748"/>
      <c r="HWW748"/>
      <c r="HWX748"/>
      <c r="HWY748"/>
      <c r="HWZ748"/>
      <c r="HXA748"/>
      <c r="HXB748"/>
      <c r="HXC748"/>
      <c r="HXD748"/>
      <c r="HXE748"/>
      <c r="HXF748"/>
      <c r="HXG748"/>
      <c r="HXH748"/>
      <c r="HXI748"/>
      <c r="HXJ748"/>
      <c r="HXK748"/>
      <c r="HXL748"/>
      <c r="HXM748"/>
      <c r="HXN748"/>
      <c r="HXO748"/>
      <c r="HXP748"/>
      <c r="HXQ748"/>
      <c r="HXR748"/>
      <c r="HXS748"/>
      <c r="HXT748"/>
      <c r="HXU748"/>
      <c r="HXV748"/>
      <c r="HXW748"/>
      <c r="HXX748"/>
      <c r="HXY748"/>
      <c r="HXZ748"/>
      <c r="HYA748"/>
      <c r="HYB748"/>
      <c r="HYC748"/>
      <c r="HYD748"/>
      <c r="HYE748"/>
      <c r="HYF748"/>
      <c r="HYG748"/>
      <c r="HYH748"/>
      <c r="HYI748"/>
      <c r="HYJ748"/>
      <c r="HYK748"/>
      <c r="HYL748"/>
      <c r="HYM748"/>
      <c r="HYN748"/>
      <c r="HYO748"/>
      <c r="HYP748"/>
      <c r="HYQ748"/>
      <c r="HYR748"/>
      <c r="HYS748"/>
      <c r="HYT748"/>
      <c r="HYU748"/>
      <c r="HYV748"/>
      <c r="HYW748"/>
      <c r="HYX748"/>
      <c r="HYY748"/>
      <c r="HYZ748"/>
      <c r="HZA748"/>
      <c r="HZB748"/>
      <c r="HZC748"/>
      <c r="HZD748"/>
      <c r="HZE748"/>
      <c r="HZF748"/>
      <c r="HZG748"/>
      <c r="HZH748"/>
      <c r="HZI748"/>
      <c r="HZJ748"/>
      <c r="HZK748"/>
      <c r="HZL748"/>
      <c r="HZM748"/>
      <c r="HZN748"/>
      <c r="HZO748"/>
      <c r="HZP748"/>
      <c r="HZQ748"/>
      <c r="HZR748"/>
      <c r="HZS748"/>
      <c r="HZT748"/>
      <c r="HZU748"/>
      <c r="HZV748"/>
      <c r="HZW748"/>
      <c r="HZX748"/>
      <c r="HZY748"/>
      <c r="HZZ748"/>
      <c r="IAA748"/>
      <c r="IAB748"/>
      <c r="IAC748"/>
      <c r="IAD748"/>
      <c r="IAE748"/>
      <c r="IAF748"/>
      <c r="IAG748"/>
      <c r="IAH748"/>
      <c r="IAI748"/>
      <c r="IAJ748"/>
      <c r="IAK748"/>
      <c r="IAL748"/>
      <c r="IAM748"/>
      <c r="IAN748"/>
      <c r="IAO748"/>
      <c r="IAP748"/>
      <c r="IAQ748"/>
      <c r="IAR748"/>
      <c r="IAS748"/>
      <c r="IAT748"/>
      <c r="IAU748"/>
      <c r="IAV748"/>
      <c r="IAW748"/>
      <c r="IAX748"/>
      <c r="IAY748"/>
      <c r="IAZ748"/>
      <c r="IBA748"/>
      <c r="IBB748"/>
      <c r="IBC748"/>
      <c r="IBD748"/>
      <c r="IBE748"/>
      <c r="IBF748"/>
      <c r="IBG748"/>
      <c r="IBH748"/>
      <c r="IBI748"/>
      <c r="IBJ748"/>
      <c r="IBK748"/>
      <c r="IBL748"/>
      <c r="IBM748"/>
      <c r="IBN748"/>
      <c r="IBO748"/>
      <c r="IBP748"/>
      <c r="IBQ748"/>
      <c r="IBR748"/>
      <c r="IBS748"/>
      <c r="IBT748"/>
      <c r="IBU748"/>
      <c r="IBV748"/>
      <c r="IBW748"/>
      <c r="IBX748"/>
      <c r="IBY748"/>
      <c r="IBZ748"/>
      <c r="ICA748"/>
      <c r="ICB748"/>
      <c r="ICC748"/>
      <c r="ICD748"/>
      <c r="ICE748"/>
      <c r="ICF748"/>
      <c r="ICG748"/>
      <c r="ICH748"/>
      <c r="ICI748"/>
      <c r="ICJ748"/>
      <c r="ICK748"/>
      <c r="ICL748"/>
      <c r="ICM748"/>
      <c r="ICN748"/>
      <c r="ICO748"/>
      <c r="ICP748"/>
      <c r="ICQ748"/>
      <c r="ICR748"/>
      <c r="ICS748"/>
      <c r="ICT748"/>
      <c r="ICU748"/>
      <c r="ICV748"/>
      <c r="ICW748"/>
      <c r="ICX748"/>
      <c r="ICY748"/>
      <c r="ICZ748"/>
      <c r="IDA748"/>
      <c r="IDB748"/>
      <c r="IDC748"/>
      <c r="IDD748"/>
      <c r="IDE748"/>
      <c r="IDF748"/>
      <c r="IDG748"/>
      <c r="IDH748"/>
      <c r="IDI748"/>
      <c r="IDJ748"/>
      <c r="IDK748"/>
      <c r="IDL748"/>
      <c r="IDM748"/>
      <c r="IDN748"/>
      <c r="IDO748"/>
      <c r="IDP748"/>
      <c r="IDQ748"/>
      <c r="IDR748"/>
      <c r="IDS748"/>
      <c r="IDT748"/>
      <c r="IDU748"/>
      <c r="IDV748"/>
      <c r="IDW748"/>
      <c r="IDX748"/>
      <c r="IDY748"/>
      <c r="IDZ748"/>
      <c r="IEA748"/>
      <c r="IEB748"/>
      <c r="IEC748"/>
      <c r="IED748"/>
      <c r="IEE748"/>
      <c r="IEF748"/>
      <c r="IEG748"/>
      <c r="IEH748"/>
      <c r="IEI748"/>
      <c r="IEJ748"/>
      <c r="IEK748"/>
      <c r="IEL748"/>
      <c r="IEM748"/>
      <c r="IEN748"/>
      <c r="IEO748"/>
      <c r="IEP748"/>
      <c r="IEQ748"/>
      <c r="IER748"/>
      <c r="IES748"/>
      <c r="IET748"/>
      <c r="IEU748"/>
      <c r="IEV748"/>
      <c r="IEW748"/>
      <c r="IEX748"/>
      <c r="IEY748"/>
      <c r="IEZ748"/>
      <c r="IFA748"/>
      <c r="IFB748"/>
      <c r="IFC748"/>
      <c r="IFD748"/>
      <c r="IFE748"/>
      <c r="IFF748"/>
      <c r="IFG748"/>
      <c r="IFH748"/>
      <c r="IFI748"/>
      <c r="IFJ748"/>
      <c r="IFK748"/>
      <c r="IFL748"/>
      <c r="IFM748"/>
      <c r="IFN748"/>
      <c r="IFO748"/>
      <c r="IFP748"/>
      <c r="IFQ748"/>
      <c r="IFR748"/>
      <c r="IFS748"/>
      <c r="IFT748"/>
      <c r="IFU748"/>
      <c r="IFV748"/>
      <c r="IFW748"/>
      <c r="IFX748"/>
      <c r="IFY748"/>
      <c r="IFZ748"/>
      <c r="IGA748"/>
      <c r="IGB748"/>
      <c r="IGC748"/>
      <c r="IGD748"/>
      <c r="IGE748"/>
      <c r="IGF748"/>
      <c r="IGG748"/>
      <c r="IGH748"/>
      <c r="IGI748"/>
      <c r="IGJ748"/>
      <c r="IGK748"/>
      <c r="IGL748"/>
      <c r="IGM748"/>
      <c r="IGN748"/>
      <c r="IGO748"/>
      <c r="IGP748"/>
      <c r="IGQ748"/>
      <c r="IGR748"/>
      <c r="IGS748"/>
      <c r="IGT748"/>
      <c r="IGU748"/>
      <c r="IGV748"/>
      <c r="IGW748"/>
      <c r="IGX748"/>
      <c r="IGY748"/>
      <c r="IGZ748"/>
      <c r="IHA748"/>
      <c r="IHB748"/>
      <c r="IHC748"/>
      <c r="IHD748"/>
      <c r="IHE748"/>
      <c r="IHF748"/>
      <c r="IHG748"/>
      <c r="IHH748"/>
      <c r="IHI748"/>
      <c r="IHJ748"/>
      <c r="IHK748"/>
      <c r="IHL748"/>
      <c r="IHM748"/>
      <c r="IHN748"/>
      <c r="IHO748"/>
      <c r="IHP748"/>
      <c r="IHQ748"/>
      <c r="IHR748"/>
      <c r="IHS748"/>
      <c r="IHT748"/>
      <c r="IHU748"/>
      <c r="IHV748"/>
      <c r="IHW748"/>
      <c r="IHX748"/>
      <c r="IHY748"/>
      <c r="IHZ748"/>
      <c r="IIA748"/>
      <c r="IIB748"/>
      <c r="IIC748"/>
      <c r="IID748"/>
      <c r="IIE748"/>
      <c r="IIF748"/>
      <c r="IIG748"/>
      <c r="IIH748"/>
      <c r="III748"/>
      <c r="IIJ748"/>
      <c r="IIK748"/>
      <c r="IIL748"/>
      <c r="IIM748"/>
      <c r="IIN748"/>
      <c r="IIO748"/>
      <c r="IIP748"/>
      <c r="IIQ748"/>
      <c r="IIR748"/>
      <c r="IIS748"/>
      <c r="IIT748"/>
      <c r="IIU748"/>
      <c r="IIV748"/>
      <c r="IIW748"/>
      <c r="IIX748"/>
      <c r="IIY748"/>
      <c r="IIZ748"/>
      <c r="IJA748"/>
      <c r="IJB748"/>
      <c r="IJC748"/>
      <c r="IJD748"/>
      <c r="IJE748"/>
      <c r="IJF748"/>
      <c r="IJG748"/>
      <c r="IJH748"/>
      <c r="IJI748"/>
      <c r="IJJ748"/>
      <c r="IJK748"/>
      <c r="IJL748"/>
      <c r="IJM748"/>
      <c r="IJN748"/>
      <c r="IJO748"/>
      <c r="IJP748"/>
      <c r="IJQ748"/>
      <c r="IJR748"/>
      <c r="IJS748"/>
      <c r="IJT748"/>
      <c r="IJU748"/>
      <c r="IJV748"/>
      <c r="IJW748"/>
      <c r="IJX748"/>
      <c r="IJY748"/>
      <c r="IJZ748"/>
      <c r="IKA748"/>
      <c r="IKB748"/>
      <c r="IKC748"/>
      <c r="IKD748"/>
      <c r="IKE748"/>
      <c r="IKF748"/>
      <c r="IKG748"/>
      <c r="IKH748"/>
      <c r="IKI748"/>
      <c r="IKJ748"/>
      <c r="IKK748"/>
      <c r="IKL748"/>
      <c r="IKM748"/>
      <c r="IKN748"/>
      <c r="IKO748"/>
      <c r="IKP748"/>
      <c r="IKQ748"/>
      <c r="IKR748"/>
      <c r="IKS748"/>
      <c r="IKT748"/>
      <c r="IKU748"/>
      <c r="IKV748"/>
      <c r="IKW748"/>
      <c r="IKX748"/>
      <c r="IKY748"/>
      <c r="IKZ748"/>
      <c r="ILA748"/>
      <c r="ILB748"/>
      <c r="ILC748"/>
      <c r="ILD748"/>
      <c r="ILE748"/>
      <c r="ILF748"/>
      <c r="ILG748"/>
      <c r="ILH748"/>
      <c r="ILI748"/>
      <c r="ILJ748"/>
      <c r="ILK748"/>
      <c r="ILL748"/>
      <c r="ILM748"/>
      <c r="ILN748"/>
      <c r="ILO748"/>
      <c r="ILP748"/>
      <c r="ILQ748"/>
      <c r="ILR748"/>
      <c r="ILS748"/>
      <c r="ILT748"/>
      <c r="ILU748"/>
      <c r="ILV748"/>
      <c r="ILW748"/>
      <c r="ILX748"/>
      <c r="ILY748"/>
      <c r="ILZ748"/>
      <c r="IMA748"/>
      <c r="IMB748"/>
      <c r="IMC748"/>
      <c r="IMD748"/>
      <c r="IME748"/>
      <c r="IMF748"/>
      <c r="IMG748"/>
      <c r="IMH748"/>
      <c r="IMI748"/>
      <c r="IMJ748"/>
      <c r="IMK748"/>
      <c r="IML748"/>
      <c r="IMM748"/>
      <c r="IMN748"/>
      <c r="IMO748"/>
      <c r="IMP748"/>
      <c r="IMQ748"/>
      <c r="IMR748"/>
      <c r="IMS748"/>
      <c r="IMT748"/>
      <c r="IMU748"/>
      <c r="IMV748"/>
      <c r="IMW748"/>
      <c r="IMX748"/>
      <c r="IMY748"/>
      <c r="IMZ748"/>
      <c r="INA748"/>
      <c r="INB748"/>
      <c r="INC748"/>
      <c r="IND748"/>
      <c r="INE748"/>
      <c r="INF748"/>
      <c r="ING748"/>
      <c r="INH748"/>
      <c r="INI748"/>
      <c r="INJ748"/>
      <c r="INK748"/>
      <c r="INL748"/>
      <c r="INM748"/>
      <c r="INN748"/>
      <c r="INO748"/>
      <c r="INP748"/>
      <c r="INQ748"/>
      <c r="INR748"/>
      <c r="INS748"/>
      <c r="INT748"/>
      <c r="INU748"/>
      <c r="INV748"/>
      <c r="INW748"/>
      <c r="INX748"/>
      <c r="INY748"/>
      <c r="INZ748"/>
      <c r="IOA748"/>
      <c r="IOB748"/>
      <c r="IOC748"/>
      <c r="IOD748"/>
      <c r="IOE748"/>
      <c r="IOF748"/>
      <c r="IOG748"/>
      <c r="IOH748"/>
      <c r="IOI748"/>
      <c r="IOJ748"/>
      <c r="IOK748"/>
      <c r="IOL748"/>
      <c r="IOM748"/>
      <c r="ION748"/>
      <c r="IOO748"/>
      <c r="IOP748"/>
      <c r="IOQ748"/>
      <c r="IOR748"/>
      <c r="IOS748"/>
      <c r="IOT748"/>
      <c r="IOU748"/>
      <c r="IOV748"/>
      <c r="IOW748"/>
      <c r="IOX748"/>
      <c r="IOY748"/>
      <c r="IOZ748"/>
      <c r="IPA748"/>
      <c r="IPB748"/>
      <c r="IPC748"/>
      <c r="IPD748"/>
      <c r="IPE748"/>
      <c r="IPF748"/>
      <c r="IPG748"/>
      <c r="IPH748"/>
      <c r="IPI748"/>
      <c r="IPJ748"/>
      <c r="IPK748"/>
      <c r="IPL748"/>
      <c r="IPM748"/>
      <c r="IPN748"/>
      <c r="IPO748"/>
      <c r="IPP748"/>
      <c r="IPQ748"/>
      <c r="IPR748"/>
      <c r="IPS748"/>
      <c r="IPT748"/>
      <c r="IPU748"/>
      <c r="IPV748"/>
      <c r="IPW748"/>
      <c r="IPX748"/>
      <c r="IPY748"/>
      <c r="IPZ748"/>
      <c r="IQA748"/>
      <c r="IQB748"/>
      <c r="IQC748"/>
      <c r="IQD748"/>
      <c r="IQE748"/>
      <c r="IQF748"/>
      <c r="IQG748"/>
      <c r="IQH748"/>
      <c r="IQI748"/>
      <c r="IQJ748"/>
      <c r="IQK748"/>
      <c r="IQL748"/>
      <c r="IQM748"/>
      <c r="IQN748"/>
      <c r="IQO748"/>
      <c r="IQP748"/>
      <c r="IQQ748"/>
      <c r="IQR748"/>
      <c r="IQS748"/>
      <c r="IQT748"/>
      <c r="IQU748"/>
      <c r="IQV748"/>
      <c r="IQW748"/>
      <c r="IQX748"/>
      <c r="IQY748"/>
      <c r="IQZ748"/>
      <c r="IRA748"/>
      <c r="IRB748"/>
      <c r="IRC748"/>
      <c r="IRD748"/>
      <c r="IRE748"/>
      <c r="IRF748"/>
      <c r="IRG748"/>
      <c r="IRH748"/>
      <c r="IRI748"/>
      <c r="IRJ748"/>
      <c r="IRK748"/>
      <c r="IRL748"/>
      <c r="IRM748"/>
      <c r="IRN748"/>
      <c r="IRO748"/>
      <c r="IRP748"/>
      <c r="IRQ748"/>
      <c r="IRR748"/>
      <c r="IRS748"/>
      <c r="IRT748"/>
      <c r="IRU748"/>
      <c r="IRV748"/>
      <c r="IRW748"/>
      <c r="IRX748"/>
      <c r="IRY748"/>
      <c r="IRZ748"/>
      <c r="ISA748"/>
      <c r="ISB748"/>
      <c r="ISC748"/>
      <c r="ISD748"/>
      <c r="ISE748"/>
      <c r="ISF748"/>
      <c r="ISG748"/>
      <c r="ISH748"/>
      <c r="ISI748"/>
      <c r="ISJ748"/>
      <c r="ISK748"/>
      <c r="ISL748"/>
      <c r="ISM748"/>
      <c r="ISN748"/>
      <c r="ISO748"/>
      <c r="ISP748"/>
      <c r="ISQ748"/>
      <c r="ISR748"/>
      <c r="ISS748"/>
      <c r="IST748"/>
      <c r="ISU748"/>
      <c r="ISV748"/>
      <c r="ISW748"/>
      <c r="ISX748"/>
      <c r="ISY748"/>
      <c r="ISZ748"/>
      <c r="ITA748"/>
      <c r="ITB748"/>
      <c r="ITC748"/>
      <c r="ITD748"/>
      <c r="ITE748"/>
      <c r="ITF748"/>
      <c r="ITG748"/>
      <c r="ITH748"/>
      <c r="ITI748"/>
      <c r="ITJ748"/>
      <c r="ITK748"/>
      <c r="ITL748"/>
      <c r="ITM748"/>
      <c r="ITN748"/>
      <c r="ITO748"/>
      <c r="ITP748"/>
      <c r="ITQ748"/>
      <c r="ITR748"/>
      <c r="ITS748"/>
      <c r="ITT748"/>
      <c r="ITU748"/>
      <c r="ITV748"/>
      <c r="ITW748"/>
      <c r="ITX748"/>
      <c r="ITY748"/>
      <c r="ITZ748"/>
      <c r="IUA748"/>
      <c r="IUB748"/>
      <c r="IUC748"/>
      <c r="IUD748"/>
      <c r="IUE748"/>
      <c r="IUF748"/>
      <c r="IUG748"/>
      <c r="IUH748"/>
      <c r="IUI748"/>
      <c r="IUJ748"/>
      <c r="IUK748"/>
      <c r="IUL748"/>
      <c r="IUM748"/>
      <c r="IUN748"/>
      <c r="IUO748"/>
      <c r="IUP748"/>
      <c r="IUQ748"/>
      <c r="IUR748"/>
      <c r="IUS748"/>
      <c r="IUT748"/>
      <c r="IUU748"/>
      <c r="IUV748"/>
      <c r="IUW748"/>
      <c r="IUX748"/>
      <c r="IUY748"/>
      <c r="IUZ748"/>
      <c r="IVA748"/>
      <c r="IVB748"/>
      <c r="IVC748"/>
      <c r="IVD748"/>
      <c r="IVE748"/>
      <c r="IVF748"/>
      <c r="IVG748"/>
      <c r="IVH748"/>
      <c r="IVI748"/>
      <c r="IVJ748"/>
      <c r="IVK748"/>
      <c r="IVL748"/>
      <c r="IVM748"/>
      <c r="IVN748"/>
      <c r="IVO748"/>
      <c r="IVP748"/>
      <c r="IVQ748"/>
      <c r="IVR748"/>
      <c r="IVS748"/>
      <c r="IVT748"/>
      <c r="IVU748"/>
      <c r="IVV748"/>
      <c r="IVW748"/>
      <c r="IVX748"/>
      <c r="IVY748"/>
      <c r="IVZ748"/>
      <c r="IWA748"/>
      <c r="IWB748"/>
      <c r="IWC748"/>
      <c r="IWD748"/>
      <c r="IWE748"/>
      <c r="IWF748"/>
      <c r="IWG748"/>
      <c r="IWH748"/>
      <c r="IWI748"/>
      <c r="IWJ748"/>
      <c r="IWK748"/>
      <c r="IWL748"/>
      <c r="IWM748"/>
      <c r="IWN748"/>
      <c r="IWO748"/>
      <c r="IWP748"/>
      <c r="IWQ748"/>
      <c r="IWR748"/>
      <c r="IWS748"/>
      <c r="IWT748"/>
      <c r="IWU748"/>
      <c r="IWV748"/>
      <c r="IWW748"/>
      <c r="IWX748"/>
      <c r="IWY748"/>
      <c r="IWZ748"/>
      <c r="IXA748"/>
      <c r="IXB748"/>
      <c r="IXC748"/>
      <c r="IXD748"/>
      <c r="IXE748"/>
      <c r="IXF748"/>
      <c r="IXG748"/>
      <c r="IXH748"/>
      <c r="IXI748"/>
      <c r="IXJ748"/>
      <c r="IXK748"/>
      <c r="IXL748"/>
      <c r="IXM748"/>
      <c r="IXN748"/>
      <c r="IXO748"/>
      <c r="IXP748"/>
      <c r="IXQ748"/>
      <c r="IXR748"/>
      <c r="IXS748"/>
      <c r="IXT748"/>
      <c r="IXU748"/>
      <c r="IXV748"/>
      <c r="IXW748"/>
      <c r="IXX748"/>
      <c r="IXY748"/>
      <c r="IXZ748"/>
      <c r="IYA748"/>
      <c r="IYB748"/>
      <c r="IYC748"/>
      <c r="IYD748"/>
      <c r="IYE748"/>
      <c r="IYF748"/>
      <c r="IYG748"/>
      <c r="IYH748"/>
      <c r="IYI748"/>
      <c r="IYJ748"/>
      <c r="IYK748"/>
      <c r="IYL748"/>
      <c r="IYM748"/>
      <c r="IYN748"/>
      <c r="IYO748"/>
      <c r="IYP748"/>
      <c r="IYQ748"/>
      <c r="IYR748"/>
      <c r="IYS748"/>
      <c r="IYT748"/>
      <c r="IYU748"/>
      <c r="IYV748"/>
      <c r="IYW748"/>
      <c r="IYX748"/>
      <c r="IYY748"/>
      <c r="IYZ748"/>
      <c r="IZA748"/>
      <c r="IZB748"/>
      <c r="IZC748"/>
      <c r="IZD748"/>
      <c r="IZE748"/>
      <c r="IZF748"/>
      <c r="IZG748"/>
      <c r="IZH748"/>
      <c r="IZI748"/>
      <c r="IZJ748"/>
      <c r="IZK748"/>
      <c r="IZL748"/>
      <c r="IZM748"/>
      <c r="IZN748"/>
      <c r="IZO748"/>
      <c r="IZP748"/>
      <c r="IZQ748"/>
      <c r="IZR748"/>
      <c r="IZS748"/>
      <c r="IZT748"/>
      <c r="IZU748"/>
      <c r="IZV748"/>
      <c r="IZW748"/>
      <c r="IZX748"/>
      <c r="IZY748"/>
      <c r="IZZ748"/>
      <c r="JAA748"/>
      <c r="JAB748"/>
      <c r="JAC748"/>
      <c r="JAD748"/>
      <c r="JAE748"/>
      <c r="JAF748"/>
      <c r="JAG748"/>
      <c r="JAH748"/>
      <c r="JAI748"/>
      <c r="JAJ748"/>
      <c r="JAK748"/>
      <c r="JAL748"/>
      <c r="JAM748"/>
      <c r="JAN748"/>
      <c r="JAO748"/>
      <c r="JAP748"/>
      <c r="JAQ748"/>
      <c r="JAR748"/>
      <c r="JAS748"/>
      <c r="JAT748"/>
      <c r="JAU748"/>
      <c r="JAV748"/>
      <c r="JAW748"/>
      <c r="JAX748"/>
      <c r="JAY748"/>
      <c r="JAZ748"/>
      <c r="JBA748"/>
      <c r="JBB748"/>
      <c r="JBC748"/>
      <c r="JBD748"/>
      <c r="JBE748"/>
      <c r="JBF748"/>
      <c r="JBG748"/>
      <c r="JBH748"/>
      <c r="JBI748"/>
      <c r="JBJ748"/>
      <c r="JBK748"/>
      <c r="JBL748"/>
      <c r="JBM748"/>
      <c r="JBN748"/>
      <c r="JBO748"/>
      <c r="JBP748"/>
      <c r="JBQ748"/>
      <c r="JBR748"/>
      <c r="JBS748"/>
      <c r="JBT748"/>
      <c r="JBU748"/>
      <c r="JBV748"/>
      <c r="JBW748"/>
      <c r="JBX748"/>
      <c r="JBY748"/>
      <c r="JBZ748"/>
      <c r="JCA748"/>
      <c r="JCB748"/>
      <c r="JCC748"/>
      <c r="JCD748"/>
      <c r="JCE748"/>
      <c r="JCF748"/>
      <c r="JCG748"/>
      <c r="JCH748"/>
      <c r="JCI748"/>
      <c r="JCJ748"/>
      <c r="JCK748"/>
      <c r="JCL748"/>
      <c r="JCM748"/>
      <c r="JCN748"/>
      <c r="JCO748"/>
      <c r="JCP748"/>
      <c r="JCQ748"/>
      <c r="JCR748"/>
      <c r="JCS748"/>
      <c r="JCT748"/>
      <c r="JCU748"/>
      <c r="JCV748"/>
      <c r="JCW748"/>
      <c r="JCX748"/>
      <c r="JCY748"/>
      <c r="JCZ748"/>
      <c r="JDA748"/>
      <c r="JDB748"/>
      <c r="JDC748"/>
      <c r="JDD748"/>
      <c r="JDE748"/>
      <c r="JDF748"/>
      <c r="JDG748"/>
      <c r="JDH748"/>
      <c r="JDI748"/>
      <c r="JDJ748"/>
      <c r="JDK748"/>
      <c r="JDL748"/>
      <c r="JDM748"/>
      <c r="JDN748"/>
      <c r="JDO748"/>
      <c r="JDP748"/>
      <c r="JDQ748"/>
      <c r="JDR748"/>
      <c r="JDS748"/>
      <c r="JDT748"/>
      <c r="JDU748"/>
      <c r="JDV748"/>
      <c r="JDW748"/>
      <c r="JDX748"/>
      <c r="JDY748"/>
      <c r="JDZ748"/>
      <c r="JEA748"/>
      <c r="JEB748"/>
      <c r="JEC748"/>
      <c r="JED748"/>
      <c r="JEE748"/>
      <c r="JEF748"/>
      <c r="JEG748"/>
      <c r="JEH748"/>
      <c r="JEI748"/>
      <c r="JEJ748"/>
      <c r="JEK748"/>
      <c r="JEL748"/>
      <c r="JEM748"/>
      <c r="JEN748"/>
      <c r="JEO748"/>
      <c r="JEP748"/>
      <c r="JEQ748"/>
      <c r="JER748"/>
      <c r="JES748"/>
      <c r="JET748"/>
      <c r="JEU748"/>
      <c r="JEV748"/>
      <c r="JEW748"/>
      <c r="JEX748"/>
      <c r="JEY748"/>
      <c r="JEZ748"/>
      <c r="JFA748"/>
      <c r="JFB748"/>
      <c r="JFC748"/>
      <c r="JFD748"/>
      <c r="JFE748"/>
      <c r="JFF748"/>
      <c r="JFG748"/>
      <c r="JFH748"/>
      <c r="JFI748"/>
      <c r="JFJ748"/>
      <c r="JFK748"/>
      <c r="JFL748"/>
      <c r="JFM748"/>
      <c r="JFN748"/>
      <c r="JFO748"/>
      <c r="JFP748"/>
      <c r="JFQ748"/>
      <c r="JFR748"/>
      <c r="JFS748"/>
      <c r="JFT748"/>
      <c r="JFU748"/>
      <c r="JFV748"/>
      <c r="JFW748"/>
      <c r="JFX748"/>
      <c r="JFY748"/>
      <c r="JFZ748"/>
      <c r="JGA748"/>
      <c r="JGB748"/>
      <c r="JGC748"/>
      <c r="JGD748"/>
      <c r="JGE748"/>
      <c r="JGF748"/>
      <c r="JGG748"/>
      <c r="JGH748"/>
      <c r="JGI748"/>
      <c r="JGJ748"/>
      <c r="JGK748"/>
      <c r="JGL748"/>
      <c r="JGM748"/>
      <c r="JGN748"/>
      <c r="JGO748"/>
      <c r="JGP748"/>
      <c r="JGQ748"/>
      <c r="JGR748"/>
      <c r="JGS748"/>
      <c r="JGT748"/>
      <c r="JGU748"/>
      <c r="JGV748"/>
      <c r="JGW748"/>
      <c r="JGX748"/>
      <c r="JGY748"/>
      <c r="JGZ748"/>
      <c r="JHA748"/>
      <c r="JHB748"/>
      <c r="JHC748"/>
      <c r="JHD748"/>
      <c r="JHE748"/>
      <c r="JHF748"/>
      <c r="JHG748"/>
      <c r="JHH748"/>
      <c r="JHI748"/>
      <c r="JHJ748"/>
      <c r="JHK748"/>
      <c r="JHL748"/>
      <c r="JHM748"/>
      <c r="JHN748"/>
      <c r="JHO748"/>
      <c r="JHP748"/>
      <c r="JHQ748"/>
      <c r="JHR748"/>
      <c r="JHS748"/>
      <c r="JHT748"/>
      <c r="JHU748"/>
      <c r="JHV748"/>
      <c r="JHW748"/>
      <c r="JHX748"/>
      <c r="JHY748"/>
      <c r="JHZ748"/>
      <c r="JIA748"/>
      <c r="JIB748"/>
      <c r="JIC748"/>
      <c r="JID748"/>
      <c r="JIE748"/>
      <c r="JIF748"/>
      <c r="JIG748"/>
      <c r="JIH748"/>
      <c r="JII748"/>
      <c r="JIJ748"/>
      <c r="JIK748"/>
      <c r="JIL748"/>
      <c r="JIM748"/>
      <c r="JIN748"/>
      <c r="JIO748"/>
      <c r="JIP748"/>
      <c r="JIQ748"/>
      <c r="JIR748"/>
      <c r="JIS748"/>
      <c r="JIT748"/>
      <c r="JIU748"/>
      <c r="JIV748"/>
      <c r="JIW748"/>
      <c r="JIX748"/>
      <c r="JIY748"/>
      <c r="JIZ748"/>
      <c r="JJA748"/>
      <c r="JJB748"/>
      <c r="JJC748"/>
      <c r="JJD748"/>
      <c r="JJE748"/>
      <c r="JJF748"/>
      <c r="JJG748"/>
      <c r="JJH748"/>
      <c r="JJI748"/>
      <c r="JJJ748"/>
      <c r="JJK748"/>
      <c r="JJL748"/>
      <c r="JJM748"/>
      <c r="JJN748"/>
      <c r="JJO748"/>
      <c r="JJP748"/>
      <c r="JJQ748"/>
      <c r="JJR748"/>
      <c r="JJS748"/>
      <c r="JJT748"/>
      <c r="JJU748"/>
      <c r="JJV748"/>
      <c r="JJW748"/>
      <c r="JJX748"/>
      <c r="JJY748"/>
      <c r="JJZ748"/>
      <c r="JKA748"/>
      <c r="JKB748"/>
      <c r="JKC748"/>
      <c r="JKD748"/>
      <c r="JKE748"/>
      <c r="JKF748"/>
      <c r="JKG748"/>
      <c r="JKH748"/>
      <c r="JKI748"/>
      <c r="JKJ748"/>
      <c r="JKK748"/>
      <c r="JKL748"/>
      <c r="JKM748"/>
      <c r="JKN748"/>
      <c r="JKO748"/>
      <c r="JKP748"/>
      <c r="JKQ748"/>
      <c r="JKR748"/>
      <c r="JKS748"/>
      <c r="JKT748"/>
      <c r="JKU748"/>
      <c r="JKV748"/>
      <c r="JKW748"/>
      <c r="JKX748"/>
      <c r="JKY748"/>
      <c r="JKZ748"/>
      <c r="JLA748"/>
      <c r="JLB748"/>
      <c r="JLC748"/>
      <c r="JLD748"/>
      <c r="JLE748"/>
      <c r="JLF748"/>
      <c r="JLG748"/>
      <c r="JLH748"/>
      <c r="JLI748"/>
      <c r="JLJ748"/>
      <c r="JLK748"/>
      <c r="JLL748"/>
      <c r="JLM748"/>
      <c r="JLN748"/>
      <c r="JLO748"/>
      <c r="JLP748"/>
      <c r="JLQ748"/>
      <c r="JLR748"/>
      <c r="JLS748"/>
      <c r="JLT748"/>
      <c r="JLU748"/>
      <c r="JLV748"/>
      <c r="JLW748"/>
      <c r="JLX748"/>
      <c r="JLY748"/>
      <c r="JLZ748"/>
      <c r="JMA748"/>
      <c r="JMB748"/>
      <c r="JMC748"/>
      <c r="JMD748"/>
      <c r="JME748"/>
      <c r="JMF748"/>
      <c r="JMG748"/>
      <c r="JMH748"/>
      <c r="JMI748"/>
      <c r="JMJ748"/>
      <c r="JMK748"/>
      <c r="JML748"/>
      <c r="JMM748"/>
      <c r="JMN748"/>
      <c r="JMO748"/>
      <c r="JMP748"/>
      <c r="JMQ748"/>
      <c r="JMR748"/>
      <c r="JMS748"/>
      <c r="JMT748"/>
      <c r="JMU748"/>
      <c r="JMV748"/>
      <c r="JMW748"/>
      <c r="JMX748"/>
      <c r="JMY748"/>
      <c r="JMZ748"/>
      <c r="JNA748"/>
      <c r="JNB748"/>
      <c r="JNC748"/>
      <c r="JND748"/>
      <c r="JNE748"/>
      <c r="JNF748"/>
      <c r="JNG748"/>
      <c r="JNH748"/>
      <c r="JNI748"/>
      <c r="JNJ748"/>
      <c r="JNK748"/>
      <c r="JNL748"/>
      <c r="JNM748"/>
      <c r="JNN748"/>
      <c r="JNO748"/>
      <c r="JNP748"/>
      <c r="JNQ748"/>
      <c r="JNR748"/>
      <c r="JNS748"/>
      <c r="JNT748"/>
      <c r="JNU748"/>
      <c r="JNV748"/>
      <c r="JNW748"/>
      <c r="JNX748"/>
      <c r="JNY748"/>
      <c r="JNZ748"/>
      <c r="JOA748"/>
      <c r="JOB748"/>
      <c r="JOC748"/>
      <c r="JOD748"/>
      <c r="JOE748"/>
      <c r="JOF748"/>
      <c r="JOG748"/>
      <c r="JOH748"/>
      <c r="JOI748"/>
      <c r="JOJ748"/>
      <c r="JOK748"/>
      <c r="JOL748"/>
      <c r="JOM748"/>
      <c r="JON748"/>
      <c r="JOO748"/>
      <c r="JOP748"/>
      <c r="JOQ748"/>
      <c r="JOR748"/>
      <c r="JOS748"/>
      <c r="JOT748"/>
      <c r="JOU748"/>
      <c r="JOV748"/>
      <c r="JOW748"/>
      <c r="JOX748"/>
      <c r="JOY748"/>
      <c r="JOZ748"/>
      <c r="JPA748"/>
      <c r="JPB748"/>
      <c r="JPC748"/>
      <c r="JPD748"/>
      <c r="JPE748"/>
      <c r="JPF748"/>
      <c r="JPG748"/>
      <c r="JPH748"/>
      <c r="JPI748"/>
      <c r="JPJ748"/>
      <c r="JPK748"/>
      <c r="JPL748"/>
      <c r="JPM748"/>
      <c r="JPN748"/>
      <c r="JPO748"/>
      <c r="JPP748"/>
      <c r="JPQ748"/>
      <c r="JPR748"/>
      <c r="JPS748"/>
      <c r="JPT748"/>
      <c r="JPU748"/>
      <c r="JPV748"/>
      <c r="JPW748"/>
      <c r="JPX748"/>
      <c r="JPY748"/>
      <c r="JPZ748"/>
      <c r="JQA748"/>
      <c r="JQB748"/>
      <c r="JQC748"/>
      <c r="JQD748"/>
      <c r="JQE748"/>
      <c r="JQF748"/>
      <c r="JQG748"/>
      <c r="JQH748"/>
      <c r="JQI748"/>
      <c r="JQJ748"/>
      <c r="JQK748"/>
      <c r="JQL748"/>
      <c r="JQM748"/>
      <c r="JQN748"/>
      <c r="JQO748"/>
      <c r="JQP748"/>
      <c r="JQQ748"/>
      <c r="JQR748"/>
      <c r="JQS748"/>
      <c r="JQT748"/>
      <c r="JQU748"/>
      <c r="JQV748"/>
      <c r="JQW748"/>
      <c r="JQX748"/>
      <c r="JQY748"/>
      <c r="JQZ748"/>
      <c r="JRA748"/>
      <c r="JRB748"/>
      <c r="JRC748"/>
      <c r="JRD748"/>
      <c r="JRE748"/>
      <c r="JRF748"/>
      <c r="JRG748"/>
      <c r="JRH748"/>
      <c r="JRI748"/>
      <c r="JRJ748"/>
      <c r="JRK748"/>
      <c r="JRL748"/>
      <c r="JRM748"/>
      <c r="JRN748"/>
      <c r="JRO748"/>
      <c r="JRP748"/>
      <c r="JRQ748"/>
      <c r="JRR748"/>
      <c r="JRS748"/>
      <c r="JRT748"/>
      <c r="JRU748"/>
      <c r="JRV748"/>
      <c r="JRW748"/>
      <c r="JRX748"/>
      <c r="JRY748"/>
      <c r="JRZ748"/>
      <c r="JSA748"/>
      <c r="JSB748"/>
      <c r="JSC748"/>
      <c r="JSD748"/>
      <c r="JSE748"/>
      <c r="JSF748"/>
      <c r="JSG748"/>
      <c r="JSH748"/>
      <c r="JSI748"/>
      <c r="JSJ748"/>
      <c r="JSK748"/>
      <c r="JSL748"/>
      <c r="JSM748"/>
      <c r="JSN748"/>
      <c r="JSO748"/>
      <c r="JSP748"/>
      <c r="JSQ748"/>
      <c r="JSR748"/>
      <c r="JSS748"/>
      <c r="JST748"/>
      <c r="JSU748"/>
      <c r="JSV748"/>
      <c r="JSW748"/>
      <c r="JSX748"/>
      <c r="JSY748"/>
      <c r="JSZ748"/>
      <c r="JTA748"/>
      <c r="JTB748"/>
      <c r="JTC748"/>
      <c r="JTD748"/>
      <c r="JTE748"/>
      <c r="JTF748"/>
      <c r="JTG748"/>
      <c r="JTH748"/>
      <c r="JTI748"/>
      <c r="JTJ748"/>
      <c r="JTK748"/>
      <c r="JTL748"/>
      <c r="JTM748"/>
      <c r="JTN748"/>
      <c r="JTO748"/>
      <c r="JTP748"/>
      <c r="JTQ748"/>
      <c r="JTR748"/>
      <c r="JTS748"/>
      <c r="JTT748"/>
      <c r="JTU748"/>
      <c r="JTV748"/>
      <c r="JTW748"/>
      <c r="JTX748"/>
      <c r="JTY748"/>
      <c r="JTZ748"/>
      <c r="JUA748"/>
      <c r="JUB748"/>
      <c r="JUC748"/>
      <c r="JUD748"/>
      <c r="JUE748"/>
      <c r="JUF748"/>
      <c r="JUG748"/>
      <c r="JUH748"/>
      <c r="JUI748"/>
      <c r="JUJ748"/>
      <c r="JUK748"/>
      <c r="JUL748"/>
      <c r="JUM748"/>
      <c r="JUN748"/>
      <c r="JUO748"/>
      <c r="JUP748"/>
      <c r="JUQ748"/>
      <c r="JUR748"/>
      <c r="JUS748"/>
      <c r="JUT748"/>
      <c r="JUU748"/>
      <c r="JUV748"/>
      <c r="JUW748"/>
      <c r="JUX748"/>
      <c r="JUY748"/>
      <c r="JUZ748"/>
      <c r="JVA748"/>
      <c r="JVB748"/>
      <c r="JVC748"/>
      <c r="JVD748"/>
      <c r="JVE748"/>
      <c r="JVF748"/>
      <c r="JVG748"/>
      <c r="JVH748"/>
      <c r="JVI748"/>
      <c r="JVJ748"/>
      <c r="JVK748"/>
      <c r="JVL748"/>
      <c r="JVM748"/>
      <c r="JVN748"/>
      <c r="JVO748"/>
      <c r="JVP748"/>
      <c r="JVQ748"/>
      <c r="JVR748"/>
      <c r="JVS748"/>
      <c r="JVT748"/>
      <c r="JVU748"/>
      <c r="JVV748"/>
      <c r="JVW748"/>
      <c r="JVX748"/>
      <c r="JVY748"/>
      <c r="JVZ748"/>
      <c r="JWA748"/>
      <c r="JWB748"/>
      <c r="JWC748"/>
      <c r="JWD748"/>
      <c r="JWE748"/>
      <c r="JWF748"/>
      <c r="JWG748"/>
      <c r="JWH748"/>
      <c r="JWI748"/>
      <c r="JWJ748"/>
      <c r="JWK748"/>
      <c r="JWL748"/>
      <c r="JWM748"/>
      <c r="JWN748"/>
      <c r="JWO748"/>
      <c r="JWP748"/>
      <c r="JWQ748"/>
      <c r="JWR748"/>
      <c r="JWS748"/>
      <c r="JWT748"/>
      <c r="JWU748"/>
      <c r="JWV748"/>
      <c r="JWW748"/>
      <c r="JWX748"/>
      <c r="JWY748"/>
      <c r="JWZ748"/>
      <c r="JXA748"/>
      <c r="JXB748"/>
      <c r="JXC748"/>
      <c r="JXD748"/>
      <c r="JXE748"/>
      <c r="JXF748"/>
      <c r="JXG748"/>
      <c r="JXH748"/>
      <c r="JXI748"/>
      <c r="JXJ748"/>
      <c r="JXK748"/>
      <c r="JXL748"/>
      <c r="JXM748"/>
      <c r="JXN748"/>
      <c r="JXO748"/>
      <c r="JXP748"/>
      <c r="JXQ748"/>
      <c r="JXR748"/>
      <c r="JXS748"/>
      <c r="JXT748"/>
      <c r="JXU748"/>
      <c r="JXV748"/>
      <c r="JXW748"/>
      <c r="JXX748"/>
      <c r="JXY748"/>
      <c r="JXZ748"/>
      <c r="JYA748"/>
      <c r="JYB748"/>
      <c r="JYC748"/>
      <c r="JYD748"/>
      <c r="JYE748"/>
      <c r="JYF748"/>
      <c r="JYG748"/>
      <c r="JYH748"/>
      <c r="JYI748"/>
      <c r="JYJ748"/>
      <c r="JYK748"/>
      <c r="JYL748"/>
      <c r="JYM748"/>
      <c r="JYN748"/>
      <c r="JYO748"/>
      <c r="JYP748"/>
      <c r="JYQ748"/>
      <c r="JYR748"/>
      <c r="JYS748"/>
      <c r="JYT748"/>
      <c r="JYU748"/>
      <c r="JYV748"/>
      <c r="JYW748"/>
      <c r="JYX748"/>
      <c r="JYY748"/>
      <c r="JYZ748"/>
      <c r="JZA748"/>
      <c r="JZB748"/>
      <c r="JZC748"/>
      <c r="JZD748"/>
      <c r="JZE748"/>
      <c r="JZF748"/>
      <c r="JZG748"/>
      <c r="JZH748"/>
      <c r="JZI748"/>
      <c r="JZJ748"/>
      <c r="JZK748"/>
      <c r="JZL748"/>
      <c r="JZM748"/>
      <c r="JZN748"/>
      <c r="JZO748"/>
      <c r="JZP748"/>
      <c r="JZQ748"/>
      <c r="JZR748"/>
      <c r="JZS748"/>
      <c r="JZT748"/>
      <c r="JZU748"/>
      <c r="JZV748"/>
      <c r="JZW748"/>
      <c r="JZX748"/>
      <c r="JZY748"/>
      <c r="JZZ748"/>
      <c r="KAA748"/>
      <c r="KAB748"/>
      <c r="KAC748"/>
      <c r="KAD748"/>
      <c r="KAE748"/>
      <c r="KAF748"/>
      <c r="KAG748"/>
      <c r="KAH748"/>
      <c r="KAI748"/>
      <c r="KAJ748"/>
      <c r="KAK748"/>
      <c r="KAL748"/>
      <c r="KAM748"/>
      <c r="KAN748"/>
      <c r="KAO748"/>
      <c r="KAP748"/>
      <c r="KAQ748"/>
      <c r="KAR748"/>
      <c r="KAS748"/>
      <c r="KAT748"/>
      <c r="KAU748"/>
      <c r="KAV748"/>
      <c r="KAW748"/>
      <c r="KAX748"/>
      <c r="KAY748"/>
      <c r="KAZ748"/>
      <c r="KBA748"/>
      <c r="KBB748"/>
      <c r="KBC748"/>
      <c r="KBD748"/>
      <c r="KBE748"/>
      <c r="KBF748"/>
      <c r="KBG748"/>
      <c r="KBH748"/>
      <c r="KBI748"/>
      <c r="KBJ748"/>
      <c r="KBK748"/>
      <c r="KBL748"/>
      <c r="KBM748"/>
      <c r="KBN748"/>
      <c r="KBO748"/>
      <c r="KBP748"/>
      <c r="KBQ748"/>
      <c r="KBR748"/>
      <c r="KBS748"/>
      <c r="KBT748"/>
      <c r="KBU748"/>
      <c r="KBV748"/>
      <c r="KBW748"/>
      <c r="KBX748"/>
      <c r="KBY748"/>
      <c r="KBZ748"/>
      <c r="KCA748"/>
      <c r="KCB748"/>
      <c r="KCC748"/>
      <c r="KCD748"/>
      <c r="KCE748"/>
      <c r="KCF748"/>
      <c r="KCG748"/>
      <c r="KCH748"/>
      <c r="KCI748"/>
      <c r="KCJ748"/>
      <c r="KCK748"/>
      <c r="KCL748"/>
      <c r="KCM748"/>
      <c r="KCN748"/>
      <c r="KCO748"/>
      <c r="KCP748"/>
      <c r="KCQ748"/>
      <c r="KCR748"/>
      <c r="KCS748"/>
      <c r="KCT748"/>
      <c r="KCU748"/>
      <c r="KCV748"/>
      <c r="KCW748"/>
      <c r="KCX748"/>
      <c r="KCY748"/>
      <c r="KCZ748"/>
      <c r="KDA748"/>
      <c r="KDB748"/>
      <c r="KDC748"/>
      <c r="KDD748"/>
      <c r="KDE748"/>
      <c r="KDF748"/>
      <c r="KDG748"/>
      <c r="KDH748"/>
      <c r="KDI748"/>
      <c r="KDJ748"/>
      <c r="KDK748"/>
      <c r="KDL748"/>
      <c r="KDM748"/>
      <c r="KDN748"/>
      <c r="KDO748"/>
      <c r="KDP748"/>
      <c r="KDQ748"/>
      <c r="KDR748"/>
      <c r="KDS748"/>
      <c r="KDT748"/>
      <c r="KDU748"/>
      <c r="KDV748"/>
      <c r="KDW748"/>
      <c r="KDX748"/>
      <c r="KDY748"/>
      <c r="KDZ748"/>
      <c r="KEA748"/>
      <c r="KEB748"/>
      <c r="KEC748"/>
      <c r="KED748"/>
      <c r="KEE748"/>
      <c r="KEF748"/>
      <c r="KEG748"/>
      <c r="KEH748"/>
      <c r="KEI748"/>
      <c r="KEJ748"/>
      <c r="KEK748"/>
      <c r="KEL748"/>
      <c r="KEM748"/>
      <c r="KEN748"/>
      <c r="KEO748"/>
      <c r="KEP748"/>
      <c r="KEQ748"/>
      <c r="KER748"/>
      <c r="KES748"/>
      <c r="KET748"/>
      <c r="KEU748"/>
      <c r="KEV748"/>
      <c r="KEW748"/>
      <c r="KEX748"/>
      <c r="KEY748"/>
      <c r="KEZ748"/>
      <c r="KFA748"/>
      <c r="KFB748"/>
      <c r="KFC748"/>
      <c r="KFD748"/>
      <c r="KFE748"/>
      <c r="KFF748"/>
      <c r="KFG748"/>
      <c r="KFH748"/>
      <c r="KFI748"/>
      <c r="KFJ748"/>
      <c r="KFK748"/>
      <c r="KFL748"/>
      <c r="KFM748"/>
      <c r="KFN748"/>
      <c r="KFO748"/>
      <c r="KFP748"/>
      <c r="KFQ748"/>
      <c r="KFR748"/>
      <c r="KFS748"/>
      <c r="KFT748"/>
      <c r="KFU748"/>
      <c r="KFV748"/>
      <c r="KFW748"/>
      <c r="KFX748"/>
      <c r="KFY748"/>
      <c r="KFZ748"/>
      <c r="KGA748"/>
      <c r="KGB748"/>
      <c r="KGC748"/>
      <c r="KGD748"/>
      <c r="KGE748"/>
      <c r="KGF748"/>
      <c r="KGG748"/>
      <c r="KGH748"/>
      <c r="KGI748"/>
      <c r="KGJ748"/>
      <c r="KGK748"/>
      <c r="KGL748"/>
      <c r="KGM748"/>
      <c r="KGN748"/>
      <c r="KGO748"/>
      <c r="KGP748"/>
      <c r="KGQ748"/>
      <c r="KGR748"/>
      <c r="KGS748"/>
      <c r="KGT748"/>
      <c r="KGU748"/>
      <c r="KGV748"/>
      <c r="KGW748"/>
      <c r="KGX748"/>
      <c r="KGY748"/>
      <c r="KGZ748"/>
      <c r="KHA748"/>
      <c r="KHB748"/>
      <c r="KHC748"/>
      <c r="KHD748"/>
      <c r="KHE748"/>
      <c r="KHF748"/>
      <c r="KHG748"/>
      <c r="KHH748"/>
      <c r="KHI748"/>
      <c r="KHJ748"/>
      <c r="KHK748"/>
      <c r="KHL748"/>
      <c r="KHM748"/>
      <c r="KHN748"/>
      <c r="KHO748"/>
      <c r="KHP748"/>
      <c r="KHQ748"/>
      <c r="KHR748"/>
      <c r="KHS748"/>
      <c r="KHT748"/>
      <c r="KHU748"/>
      <c r="KHV748"/>
      <c r="KHW748"/>
      <c r="KHX748"/>
      <c r="KHY748"/>
      <c r="KHZ748"/>
      <c r="KIA748"/>
      <c r="KIB748"/>
      <c r="KIC748"/>
      <c r="KID748"/>
      <c r="KIE748"/>
      <c r="KIF748"/>
      <c r="KIG748"/>
      <c r="KIH748"/>
      <c r="KII748"/>
      <c r="KIJ748"/>
      <c r="KIK748"/>
      <c r="KIL748"/>
      <c r="KIM748"/>
      <c r="KIN748"/>
      <c r="KIO748"/>
      <c r="KIP748"/>
      <c r="KIQ748"/>
      <c r="KIR748"/>
      <c r="KIS748"/>
      <c r="KIT748"/>
      <c r="KIU748"/>
      <c r="KIV748"/>
      <c r="KIW748"/>
      <c r="KIX748"/>
      <c r="KIY748"/>
      <c r="KIZ748"/>
      <c r="KJA748"/>
      <c r="KJB748"/>
      <c r="KJC748"/>
      <c r="KJD748"/>
      <c r="KJE748"/>
      <c r="KJF748"/>
      <c r="KJG748"/>
      <c r="KJH748"/>
      <c r="KJI748"/>
      <c r="KJJ748"/>
      <c r="KJK748"/>
      <c r="KJL748"/>
      <c r="KJM748"/>
      <c r="KJN748"/>
      <c r="KJO748"/>
      <c r="KJP748"/>
      <c r="KJQ748"/>
      <c r="KJR748"/>
      <c r="KJS748"/>
      <c r="KJT748"/>
      <c r="KJU748"/>
      <c r="KJV748"/>
      <c r="KJW748"/>
      <c r="KJX748"/>
      <c r="KJY748"/>
      <c r="KJZ748"/>
      <c r="KKA748"/>
      <c r="KKB748"/>
      <c r="KKC748"/>
      <c r="KKD748"/>
      <c r="KKE748"/>
      <c r="KKF748"/>
      <c r="KKG748"/>
      <c r="KKH748"/>
      <c r="KKI748"/>
      <c r="KKJ748"/>
      <c r="KKK748"/>
      <c r="KKL748"/>
      <c r="KKM748"/>
      <c r="KKN748"/>
      <c r="KKO748"/>
      <c r="KKP748"/>
      <c r="KKQ748"/>
      <c r="KKR748"/>
      <c r="KKS748"/>
      <c r="KKT748"/>
      <c r="KKU748"/>
      <c r="KKV748"/>
      <c r="KKW748"/>
      <c r="KKX748"/>
      <c r="KKY748"/>
      <c r="KKZ748"/>
      <c r="KLA748"/>
      <c r="KLB748"/>
      <c r="KLC748"/>
      <c r="KLD748"/>
      <c r="KLE748"/>
      <c r="KLF748"/>
      <c r="KLG748"/>
      <c r="KLH748"/>
      <c r="KLI748"/>
      <c r="KLJ748"/>
      <c r="KLK748"/>
      <c r="KLL748"/>
      <c r="KLM748"/>
      <c r="KLN748"/>
      <c r="KLO748"/>
      <c r="KLP748"/>
      <c r="KLQ748"/>
      <c r="KLR748"/>
      <c r="KLS748"/>
      <c r="KLT748"/>
      <c r="KLU748"/>
      <c r="KLV748"/>
      <c r="KLW748"/>
      <c r="KLX748"/>
      <c r="KLY748"/>
      <c r="KLZ748"/>
      <c r="KMA748"/>
      <c r="KMB748"/>
      <c r="KMC748"/>
      <c r="KMD748"/>
      <c r="KME748"/>
      <c r="KMF748"/>
      <c r="KMG748"/>
      <c r="KMH748"/>
      <c r="KMI748"/>
      <c r="KMJ748"/>
      <c r="KMK748"/>
      <c r="KML748"/>
      <c r="KMM748"/>
      <c r="KMN748"/>
      <c r="KMO748"/>
      <c r="KMP748"/>
      <c r="KMQ748"/>
      <c r="KMR748"/>
      <c r="KMS748"/>
      <c r="KMT748"/>
      <c r="KMU748"/>
      <c r="KMV748"/>
      <c r="KMW748"/>
      <c r="KMX748"/>
      <c r="KMY748"/>
      <c r="KMZ748"/>
      <c r="KNA748"/>
      <c r="KNB748"/>
      <c r="KNC748"/>
      <c r="KND748"/>
      <c r="KNE748"/>
      <c r="KNF748"/>
      <c r="KNG748"/>
      <c r="KNH748"/>
      <c r="KNI748"/>
      <c r="KNJ748"/>
      <c r="KNK748"/>
      <c r="KNL748"/>
      <c r="KNM748"/>
      <c r="KNN748"/>
      <c r="KNO748"/>
      <c r="KNP748"/>
      <c r="KNQ748"/>
      <c r="KNR748"/>
      <c r="KNS748"/>
      <c r="KNT748"/>
      <c r="KNU748"/>
      <c r="KNV748"/>
      <c r="KNW748"/>
      <c r="KNX748"/>
      <c r="KNY748"/>
      <c r="KNZ748"/>
      <c r="KOA748"/>
      <c r="KOB748"/>
      <c r="KOC748"/>
      <c r="KOD748"/>
      <c r="KOE748"/>
      <c r="KOF748"/>
      <c r="KOG748"/>
      <c r="KOH748"/>
      <c r="KOI748"/>
      <c r="KOJ748"/>
      <c r="KOK748"/>
      <c r="KOL748"/>
      <c r="KOM748"/>
      <c r="KON748"/>
      <c r="KOO748"/>
      <c r="KOP748"/>
      <c r="KOQ748"/>
      <c r="KOR748"/>
      <c r="KOS748"/>
      <c r="KOT748"/>
      <c r="KOU748"/>
      <c r="KOV748"/>
      <c r="KOW748"/>
      <c r="KOX748"/>
      <c r="KOY748"/>
      <c r="KOZ748"/>
      <c r="KPA748"/>
      <c r="KPB748"/>
      <c r="KPC748"/>
      <c r="KPD748"/>
      <c r="KPE748"/>
      <c r="KPF748"/>
      <c r="KPG748"/>
      <c r="KPH748"/>
      <c r="KPI748"/>
      <c r="KPJ748"/>
      <c r="KPK748"/>
      <c r="KPL748"/>
      <c r="KPM748"/>
      <c r="KPN748"/>
      <c r="KPO748"/>
      <c r="KPP748"/>
      <c r="KPQ748"/>
      <c r="KPR748"/>
      <c r="KPS748"/>
      <c r="KPT748"/>
      <c r="KPU748"/>
      <c r="KPV748"/>
      <c r="KPW748"/>
      <c r="KPX748"/>
      <c r="KPY748"/>
      <c r="KPZ748"/>
      <c r="KQA748"/>
      <c r="KQB748"/>
      <c r="KQC748"/>
      <c r="KQD748"/>
      <c r="KQE748"/>
      <c r="KQF748"/>
      <c r="KQG748"/>
      <c r="KQH748"/>
      <c r="KQI748"/>
      <c r="KQJ748"/>
      <c r="KQK748"/>
      <c r="KQL748"/>
      <c r="KQM748"/>
      <c r="KQN748"/>
      <c r="KQO748"/>
      <c r="KQP748"/>
      <c r="KQQ748"/>
      <c r="KQR748"/>
      <c r="KQS748"/>
      <c r="KQT748"/>
      <c r="KQU748"/>
      <c r="KQV748"/>
      <c r="KQW748"/>
      <c r="KQX748"/>
      <c r="KQY748"/>
      <c r="KQZ748"/>
      <c r="KRA748"/>
      <c r="KRB748"/>
      <c r="KRC748"/>
      <c r="KRD748"/>
      <c r="KRE748"/>
      <c r="KRF748"/>
      <c r="KRG748"/>
      <c r="KRH748"/>
      <c r="KRI748"/>
      <c r="KRJ748"/>
      <c r="KRK748"/>
      <c r="KRL748"/>
      <c r="KRM748"/>
      <c r="KRN748"/>
      <c r="KRO748"/>
      <c r="KRP748"/>
      <c r="KRQ748"/>
      <c r="KRR748"/>
      <c r="KRS748"/>
      <c r="KRT748"/>
      <c r="KRU748"/>
      <c r="KRV748"/>
      <c r="KRW748"/>
      <c r="KRX748"/>
      <c r="KRY748"/>
      <c r="KRZ748"/>
      <c r="KSA748"/>
      <c r="KSB748"/>
      <c r="KSC748"/>
      <c r="KSD748"/>
      <c r="KSE748"/>
      <c r="KSF748"/>
      <c r="KSG748"/>
      <c r="KSH748"/>
      <c r="KSI748"/>
      <c r="KSJ748"/>
      <c r="KSK748"/>
      <c r="KSL748"/>
      <c r="KSM748"/>
      <c r="KSN748"/>
      <c r="KSO748"/>
      <c r="KSP748"/>
      <c r="KSQ748"/>
      <c r="KSR748"/>
      <c r="KSS748"/>
      <c r="KST748"/>
      <c r="KSU748"/>
      <c r="KSV748"/>
      <c r="KSW748"/>
      <c r="KSX748"/>
      <c r="KSY748"/>
      <c r="KSZ748"/>
      <c r="KTA748"/>
      <c r="KTB748"/>
      <c r="KTC748"/>
      <c r="KTD748"/>
      <c r="KTE748"/>
      <c r="KTF748"/>
      <c r="KTG748"/>
      <c r="KTH748"/>
      <c r="KTI748"/>
      <c r="KTJ748"/>
      <c r="KTK748"/>
      <c r="KTL748"/>
      <c r="KTM748"/>
      <c r="KTN748"/>
      <c r="KTO748"/>
      <c r="KTP748"/>
      <c r="KTQ748"/>
      <c r="KTR748"/>
      <c r="KTS748"/>
      <c r="KTT748"/>
      <c r="KTU748"/>
      <c r="KTV748"/>
      <c r="KTW748"/>
      <c r="KTX748"/>
      <c r="KTY748"/>
      <c r="KTZ748"/>
      <c r="KUA748"/>
      <c r="KUB748"/>
      <c r="KUC748"/>
      <c r="KUD748"/>
      <c r="KUE748"/>
      <c r="KUF748"/>
      <c r="KUG748"/>
      <c r="KUH748"/>
      <c r="KUI748"/>
      <c r="KUJ748"/>
      <c r="KUK748"/>
      <c r="KUL748"/>
      <c r="KUM748"/>
      <c r="KUN748"/>
      <c r="KUO748"/>
      <c r="KUP748"/>
      <c r="KUQ748"/>
      <c r="KUR748"/>
      <c r="KUS748"/>
      <c r="KUT748"/>
      <c r="KUU748"/>
      <c r="KUV748"/>
      <c r="KUW748"/>
      <c r="KUX748"/>
      <c r="KUY748"/>
      <c r="KUZ748"/>
      <c r="KVA748"/>
      <c r="KVB748"/>
      <c r="KVC748"/>
      <c r="KVD748"/>
      <c r="KVE748"/>
      <c r="KVF748"/>
      <c r="KVG748"/>
      <c r="KVH748"/>
      <c r="KVI748"/>
      <c r="KVJ748"/>
      <c r="KVK748"/>
      <c r="KVL748"/>
      <c r="KVM748"/>
      <c r="KVN748"/>
      <c r="KVO748"/>
      <c r="KVP748"/>
      <c r="KVQ748"/>
      <c r="KVR748"/>
      <c r="KVS748"/>
      <c r="KVT748"/>
      <c r="KVU748"/>
      <c r="KVV748"/>
      <c r="KVW748"/>
      <c r="KVX748"/>
      <c r="KVY748"/>
      <c r="KVZ748"/>
      <c r="KWA748"/>
      <c r="KWB748"/>
      <c r="KWC748"/>
      <c r="KWD748"/>
      <c r="KWE748"/>
      <c r="KWF748"/>
      <c r="KWG748"/>
      <c r="KWH748"/>
      <c r="KWI748"/>
      <c r="KWJ748"/>
      <c r="KWK748"/>
      <c r="KWL748"/>
      <c r="KWM748"/>
      <c r="KWN748"/>
      <c r="KWO748"/>
      <c r="KWP748"/>
      <c r="KWQ748"/>
      <c r="KWR748"/>
      <c r="KWS748"/>
      <c r="KWT748"/>
      <c r="KWU748"/>
      <c r="KWV748"/>
      <c r="KWW748"/>
      <c r="KWX748"/>
      <c r="KWY748"/>
      <c r="KWZ748"/>
      <c r="KXA748"/>
      <c r="KXB748"/>
      <c r="KXC748"/>
      <c r="KXD748"/>
      <c r="KXE748"/>
      <c r="KXF748"/>
      <c r="KXG748"/>
      <c r="KXH748"/>
      <c r="KXI748"/>
      <c r="KXJ748"/>
      <c r="KXK748"/>
      <c r="KXL748"/>
      <c r="KXM748"/>
      <c r="KXN748"/>
      <c r="KXO748"/>
      <c r="KXP748"/>
      <c r="KXQ748"/>
      <c r="KXR748"/>
      <c r="KXS748"/>
      <c r="KXT748"/>
      <c r="KXU748"/>
      <c r="KXV748"/>
      <c r="KXW748"/>
      <c r="KXX748"/>
      <c r="KXY748"/>
      <c r="KXZ748"/>
      <c r="KYA748"/>
      <c r="KYB748"/>
      <c r="KYC748"/>
      <c r="KYD748"/>
      <c r="KYE748"/>
      <c r="KYF748"/>
      <c r="KYG748"/>
      <c r="KYH748"/>
      <c r="KYI748"/>
      <c r="KYJ748"/>
      <c r="KYK748"/>
      <c r="KYL748"/>
      <c r="KYM748"/>
      <c r="KYN748"/>
      <c r="KYO748"/>
      <c r="KYP748"/>
      <c r="KYQ748"/>
      <c r="KYR748"/>
      <c r="KYS748"/>
      <c r="KYT748"/>
      <c r="KYU748"/>
      <c r="KYV748"/>
      <c r="KYW748"/>
      <c r="KYX748"/>
      <c r="KYY748"/>
      <c r="KYZ748"/>
      <c r="KZA748"/>
      <c r="KZB748"/>
      <c r="KZC748"/>
      <c r="KZD748"/>
      <c r="KZE748"/>
      <c r="KZF748"/>
      <c r="KZG748"/>
      <c r="KZH748"/>
      <c r="KZI748"/>
      <c r="KZJ748"/>
      <c r="KZK748"/>
      <c r="KZL748"/>
      <c r="KZM748"/>
      <c r="KZN748"/>
      <c r="KZO748"/>
      <c r="KZP748"/>
      <c r="KZQ748"/>
      <c r="KZR748"/>
      <c r="KZS748"/>
      <c r="KZT748"/>
      <c r="KZU748"/>
      <c r="KZV748"/>
      <c r="KZW748"/>
      <c r="KZX748"/>
      <c r="KZY748"/>
      <c r="KZZ748"/>
      <c r="LAA748"/>
      <c r="LAB748"/>
      <c r="LAC748"/>
      <c r="LAD748"/>
      <c r="LAE748"/>
      <c r="LAF748"/>
      <c r="LAG748"/>
      <c r="LAH748"/>
      <c r="LAI748"/>
      <c r="LAJ748"/>
      <c r="LAK748"/>
      <c r="LAL748"/>
      <c r="LAM748"/>
      <c r="LAN748"/>
      <c r="LAO748"/>
      <c r="LAP748"/>
      <c r="LAQ748"/>
      <c r="LAR748"/>
      <c r="LAS748"/>
      <c r="LAT748"/>
      <c r="LAU748"/>
      <c r="LAV748"/>
      <c r="LAW748"/>
      <c r="LAX748"/>
      <c r="LAY748"/>
      <c r="LAZ748"/>
      <c r="LBA748"/>
      <c r="LBB748"/>
      <c r="LBC748"/>
      <c r="LBD748"/>
      <c r="LBE748"/>
      <c r="LBF748"/>
      <c r="LBG748"/>
      <c r="LBH748"/>
      <c r="LBI748"/>
      <c r="LBJ748"/>
      <c r="LBK748"/>
      <c r="LBL748"/>
      <c r="LBM748"/>
      <c r="LBN748"/>
      <c r="LBO748"/>
      <c r="LBP748"/>
      <c r="LBQ748"/>
      <c r="LBR748"/>
      <c r="LBS748"/>
      <c r="LBT748"/>
      <c r="LBU748"/>
      <c r="LBV748"/>
      <c r="LBW748"/>
      <c r="LBX748"/>
      <c r="LBY748"/>
      <c r="LBZ748"/>
      <c r="LCA748"/>
      <c r="LCB748"/>
      <c r="LCC748"/>
      <c r="LCD748"/>
      <c r="LCE748"/>
      <c r="LCF748"/>
      <c r="LCG748"/>
      <c r="LCH748"/>
      <c r="LCI748"/>
      <c r="LCJ748"/>
      <c r="LCK748"/>
      <c r="LCL748"/>
      <c r="LCM748"/>
      <c r="LCN748"/>
      <c r="LCO748"/>
      <c r="LCP748"/>
      <c r="LCQ748"/>
      <c r="LCR748"/>
      <c r="LCS748"/>
      <c r="LCT748"/>
      <c r="LCU748"/>
      <c r="LCV748"/>
      <c r="LCW748"/>
      <c r="LCX748"/>
      <c r="LCY748"/>
      <c r="LCZ748"/>
      <c r="LDA748"/>
      <c r="LDB748"/>
      <c r="LDC748"/>
      <c r="LDD748"/>
      <c r="LDE748"/>
      <c r="LDF748"/>
      <c r="LDG748"/>
      <c r="LDH748"/>
      <c r="LDI748"/>
      <c r="LDJ748"/>
      <c r="LDK748"/>
      <c r="LDL748"/>
      <c r="LDM748"/>
      <c r="LDN748"/>
      <c r="LDO748"/>
      <c r="LDP748"/>
      <c r="LDQ748"/>
      <c r="LDR748"/>
      <c r="LDS748"/>
      <c r="LDT748"/>
      <c r="LDU748"/>
      <c r="LDV748"/>
      <c r="LDW748"/>
      <c r="LDX748"/>
      <c r="LDY748"/>
      <c r="LDZ748"/>
      <c r="LEA748"/>
      <c r="LEB748"/>
      <c r="LEC748"/>
      <c r="LED748"/>
      <c r="LEE748"/>
      <c r="LEF748"/>
      <c r="LEG748"/>
      <c r="LEH748"/>
      <c r="LEI748"/>
      <c r="LEJ748"/>
      <c r="LEK748"/>
      <c r="LEL748"/>
      <c r="LEM748"/>
      <c r="LEN748"/>
      <c r="LEO748"/>
      <c r="LEP748"/>
      <c r="LEQ748"/>
      <c r="LER748"/>
      <c r="LES748"/>
      <c r="LET748"/>
      <c r="LEU748"/>
      <c r="LEV748"/>
      <c r="LEW748"/>
      <c r="LEX748"/>
      <c r="LEY748"/>
      <c r="LEZ748"/>
      <c r="LFA748"/>
      <c r="LFB748"/>
      <c r="LFC748"/>
      <c r="LFD748"/>
      <c r="LFE748"/>
      <c r="LFF748"/>
      <c r="LFG748"/>
      <c r="LFH748"/>
      <c r="LFI748"/>
      <c r="LFJ748"/>
      <c r="LFK748"/>
      <c r="LFL748"/>
      <c r="LFM748"/>
      <c r="LFN748"/>
      <c r="LFO748"/>
      <c r="LFP748"/>
      <c r="LFQ748"/>
      <c r="LFR748"/>
      <c r="LFS748"/>
      <c r="LFT748"/>
      <c r="LFU748"/>
      <c r="LFV748"/>
      <c r="LFW748"/>
      <c r="LFX748"/>
      <c r="LFY748"/>
      <c r="LFZ748"/>
      <c r="LGA748"/>
      <c r="LGB748"/>
      <c r="LGC748"/>
      <c r="LGD748"/>
      <c r="LGE748"/>
      <c r="LGF748"/>
      <c r="LGG748"/>
      <c r="LGH748"/>
      <c r="LGI748"/>
      <c r="LGJ748"/>
      <c r="LGK748"/>
      <c r="LGL748"/>
      <c r="LGM748"/>
      <c r="LGN748"/>
      <c r="LGO748"/>
      <c r="LGP748"/>
      <c r="LGQ748"/>
      <c r="LGR748"/>
      <c r="LGS748"/>
      <c r="LGT748"/>
      <c r="LGU748"/>
      <c r="LGV748"/>
      <c r="LGW748"/>
      <c r="LGX748"/>
      <c r="LGY748"/>
      <c r="LGZ748"/>
      <c r="LHA748"/>
      <c r="LHB748"/>
      <c r="LHC748"/>
      <c r="LHD748"/>
      <c r="LHE748"/>
      <c r="LHF748"/>
      <c r="LHG748"/>
      <c r="LHH748"/>
      <c r="LHI748"/>
      <c r="LHJ748"/>
      <c r="LHK748"/>
      <c r="LHL748"/>
      <c r="LHM748"/>
      <c r="LHN748"/>
      <c r="LHO748"/>
      <c r="LHP748"/>
      <c r="LHQ748"/>
      <c r="LHR748"/>
      <c r="LHS748"/>
      <c r="LHT748"/>
      <c r="LHU748"/>
      <c r="LHV748"/>
      <c r="LHW748"/>
      <c r="LHX748"/>
      <c r="LHY748"/>
      <c r="LHZ748"/>
      <c r="LIA748"/>
      <c r="LIB748"/>
      <c r="LIC748"/>
      <c r="LID748"/>
      <c r="LIE748"/>
      <c r="LIF748"/>
      <c r="LIG748"/>
      <c r="LIH748"/>
      <c r="LII748"/>
      <c r="LIJ748"/>
      <c r="LIK748"/>
      <c r="LIL748"/>
      <c r="LIM748"/>
      <c r="LIN748"/>
      <c r="LIO748"/>
      <c r="LIP748"/>
      <c r="LIQ748"/>
      <c r="LIR748"/>
      <c r="LIS748"/>
      <c r="LIT748"/>
      <c r="LIU748"/>
      <c r="LIV748"/>
      <c r="LIW748"/>
      <c r="LIX748"/>
      <c r="LIY748"/>
      <c r="LIZ748"/>
      <c r="LJA748"/>
      <c r="LJB748"/>
      <c r="LJC748"/>
      <c r="LJD748"/>
      <c r="LJE748"/>
      <c r="LJF748"/>
      <c r="LJG748"/>
      <c r="LJH748"/>
      <c r="LJI748"/>
      <c r="LJJ748"/>
      <c r="LJK748"/>
      <c r="LJL748"/>
      <c r="LJM748"/>
      <c r="LJN748"/>
      <c r="LJO748"/>
      <c r="LJP748"/>
      <c r="LJQ748"/>
      <c r="LJR748"/>
      <c r="LJS748"/>
      <c r="LJT748"/>
      <c r="LJU748"/>
      <c r="LJV748"/>
      <c r="LJW748"/>
      <c r="LJX748"/>
      <c r="LJY748"/>
      <c r="LJZ748"/>
      <c r="LKA748"/>
      <c r="LKB748"/>
      <c r="LKC748"/>
      <c r="LKD748"/>
      <c r="LKE748"/>
      <c r="LKF748"/>
      <c r="LKG748"/>
      <c r="LKH748"/>
      <c r="LKI748"/>
      <c r="LKJ748"/>
      <c r="LKK748"/>
      <c r="LKL748"/>
      <c r="LKM748"/>
      <c r="LKN748"/>
      <c r="LKO748"/>
      <c r="LKP748"/>
      <c r="LKQ748"/>
      <c r="LKR748"/>
      <c r="LKS748"/>
      <c r="LKT748"/>
      <c r="LKU748"/>
      <c r="LKV748"/>
      <c r="LKW748"/>
      <c r="LKX748"/>
      <c r="LKY748"/>
      <c r="LKZ748"/>
      <c r="LLA748"/>
      <c r="LLB748"/>
      <c r="LLC748"/>
      <c r="LLD748"/>
      <c r="LLE748"/>
      <c r="LLF748"/>
      <c r="LLG748"/>
      <c r="LLH748"/>
      <c r="LLI748"/>
      <c r="LLJ748"/>
      <c r="LLK748"/>
      <c r="LLL748"/>
      <c r="LLM748"/>
      <c r="LLN748"/>
      <c r="LLO748"/>
      <c r="LLP748"/>
      <c r="LLQ748"/>
      <c r="LLR748"/>
      <c r="LLS748"/>
      <c r="LLT748"/>
      <c r="LLU748"/>
      <c r="LLV748"/>
      <c r="LLW748"/>
      <c r="LLX748"/>
      <c r="LLY748"/>
      <c r="LLZ748"/>
      <c r="LMA748"/>
      <c r="LMB748"/>
      <c r="LMC748"/>
      <c r="LMD748"/>
      <c r="LME748"/>
      <c r="LMF748"/>
      <c r="LMG748"/>
      <c r="LMH748"/>
      <c r="LMI748"/>
      <c r="LMJ748"/>
      <c r="LMK748"/>
      <c r="LML748"/>
      <c r="LMM748"/>
      <c r="LMN748"/>
      <c r="LMO748"/>
      <c r="LMP748"/>
      <c r="LMQ748"/>
      <c r="LMR748"/>
      <c r="LMS748"/>
      <c r="LMT748"/>
      <c r="LMU748"/>
      <c r="LMV748"/>
      <c r="LMW748"/>
      <c r="LMX748"/>
      <c r="LMY748"/>
      <c r="LMZ748"/>
      <c r="LNA748"/>
      <c r="LNB748"/>
      <c r="LNC748"/>
      <c r="LND748"/>
      <c r="LNE748"/>
      <c r="LNF748"/>
      <c r="LNG748"/>
      <c r="LNH748"/>
      <c r="LNI748"/>
      <c r="LNJ748"/>
      <c r="LNK748"/>
      <c r="LNL748"/>
      <c r="LNM748"/>
      <c r="LNN748"/>
      <c r="LNO748"/>
      <c r="LNP748"/>
      <c r="LNQ748"/>
      <c r="LNR748"/>
      <c r="LNS748"/>
      <c r="LNT748"/>
      <c r="LNU748"/>
      <c r="LNV748"/>
      <c r="LNW748"/>
      <c r="LNX748"/>
      <c r="LNY748"/>
      <c r="LNZ748"/>
      <c r="LOA748"/>
      <c r="LOB748"/>
      <c r="LOC748"/>
      <c r="LOD748"/>
      <c r="LOE748"/>
      <c r="LOF748"/>
      <c r="LOG748"/>
      <c r="LOH748"/>
      <c r="LOI748"/>
      <c r="LOJ748"/>
      <c r="LOK748"/>
      <c r="LOL748"/>
      <c r="LOM748"/>
      <c r="LON748"/>
      <c r="LOO748"/>
      <c r="LOP748"/>
      <c r="LOQ748"/>
      <c r="LOR748"/>
      <c r="LOS748"/>
      <c r="LOT748"/>
      <c r="LOU748"/>
      <c r="LOV748"/>
      <c r="LOW748"/>
      <c r="LOX748"/>
      <c r="LOY748"/>
      <c r="LOZ748"/>
      <c r="LPA748"/>
      <c r="LPB748"/>
      <c r="LPC748"/>
      <c r="LPD748"/>
      <c r="LPE748"/>
      <c r="LPF748"/>
      <c r="LPG748"/>
      <c r="LPH748"/>
      <c r="LPI748"/>
      <c r="LPJ748"/>
      <c r="LPK748"/>
      <c r="LPL748"/>
      <c r="LPM748"/>
      <c r="LPN748"/>
      <c r="LPO748"/>
      <c r="LPP748"/>
      <c r="LPQ748"/>
      <c r="LPR748"/>
      <c r="LPS748"/>
      <c r="LPT748"/>
      <c r="LPU748"/>
      <c r="LPV748"/>
      <c r="LPW748"/>
      <c r="LPX748"/>
      <c r="LPY748"/>
      <c r="LPZ748"/>
      <c r="LQA748"/>
      <c r="LQB748"/>
      <c r="LQC748"/>
      <c r="LQD748"/>
      <c r="LQE748"/>
      <c r="LQF748"/>
      <c r="LQG748"/>
      <c r="LQH748"/>
      <c r="LQI748"/>
      <c r="LQJ748"/>
      <c r="LQK748"/>
      <c r="LQL748"/>
      <c r="LQM748"/>
      <c r="LQN748"/>
      <c r="LQO748"/>
      <c r="LQP748"/>
      <c r="LQQ748"/>
      <c r="LQR748"/>
      <c r="LQS748"/>
      <c r="LQT748"/>
      <c r="LQU748"/>
      <c r="LQV748"/>
      <c r="LQW748"/>
      <c r="LQX748"/>
      <c r="LQY748"/>
      <c r="LQZ748"/>
      <c r="LRA748"/>
      <c r="LRB748"/>
      <c r="LRC748"/>
      <c r="LRD748"/>
      <c r="LRE748"/>
      <c r="LRF748"/>
      <c r="LRG748"/>
      <c r="LRH748"/>
      <c r="LRI748"/>
      <c r="LRJ748"/>
      <c r="LRK748"/>
      <c r="LRL748"/>
      <c r="LRM748"/>
      <c r="LRN748"/>
      <c r="LRO748"/>
      <c r="LRP748"/>
      <c r="LRQ748"/>
      <c r="LRR748"/>
      <c r="LRS748"/>
      <c r="LRT748"/>
      <c r="LRU748"/>
      <c r="LRV748"/>
      <c r="LRW748"/>
      <c r="LRX748"/>
      <c r="LRY748"/>
      <c r="LRZ748"/>
      <c r="LSA748"/>
      <c r="LSB748"/>
      <c r="LSC748"/>
      <c r="LSD748"/>
      <c r="LSE748"/>
      <c r="LSF748"/>
      <c r="LSG748"/>
      <c r="LSH748"/>
      <c r="LSI748"/>
      <c r="LSJ748"/>
      <c r="LSK748"/>
      <c r="LSL748"/>
      <c r="LSM748"/>
      <c r="LSN748"/>
      <c r="LSO748"/>
      <c r="LSP748"/>
      <c r="LSQ748"/>
      <c r="LSR748"/>
      <c r="LSS748"/>
      <c r="LST748"/>
      <c r="LSU748"/>
      <c r="LSV748"/>
      <c r="LSW748"/>
      <c r="LSX748"/>
      <c r="LSY748"/>
      <c r="LSZ748"/>
      <c r="LTA748"/>
      <c r="LTB748"/>
      <c r="LTC748"/>
      <c r="LTD748"/>
      <c r="LTE748"/>
      <c r="LTF748"/>
      <c r="LTG748"/>
      <c r="LTH748"/>
      <c r="LTI748"/>
      <c r="LTJ748"/>
      <c r="LTK748"/>
      <c r="LTL748"/>
      <c r="LTM748"/>
      <c r="LTN748"/>
      <c r="LTO748"/>
      <c r="LTP748"/>
      <c r="LTQ748"/>
      <c r="LTR748"/>
      <c r="LTS748"/>
      <c r="LTT748"/>
      <c r="LTU748"/>
      <c r="LTV748"/>
      <c r="LTW748"/>
      <c r="LTX748"/>
      <c r="LTY748"/>
      <c r="LTZ748"/>
      <c r="LUA748"/>
      <c r="LUB748"/>
      <c r="LUC748"/>
      <c r="LUD748"/>
      <c r="LUE748"/>
      <c r="LUF748"/>
      <c r="LUG748"/>
      <c r="LUH748"/>
      <c r="LUI748"/>
      <c r="LUJ748"/>
      <c r="LUK748"/>
      <c r="LUL748"/>
      <c r="LUM748"/>
      <c r="LUN748"/>
      <c r="LUO748"/>
      <c r="LUP748"/>
      <c r="LUQ748"/>
      <c r="LUR748"/>
      <c r="LUS748"/>
      <c r="LUT748"/>
      <c r="LUU748"/>
      <c r="LUV748"/>
      <c r="LUW748"/>
      <c r="LUX748"/>
      <c r="LUY748"/>
      <c r="LUZ748"/>
      <c r="LVA748"/>
      <c r="LVB748"/>
      <c r="LVC748"/>
      <c r="LVD748"/>
      <c r="LVE748"/>
      <c r="LVF748"/>
      <c r="LVG748"/>
      <c r="LVH748"/>
      <c r="LVI748"/>
      <c r="LVJ748"/>
      <c r="LVK748"/>
      <c r="LVL748"/>
      <c r="LVM748"/>
      <c r="LVN748"/>
      <c r="LVO748"/>
      <c r="LVP748"/>
      <c r="LVQ748"/>
      <c r="LVR748"/>
      <c r="LVS748"/>
      <c r="LVT748"/>
      <c r="LVU748"/>
      <c r="LVV748"/>
      <c r="LVW748"/>
      <c r="LVX748"/>
      <c r="LVY748"/>
      <c r="LVZ748"/>
      <c r="LWA748"/>
      <c r="LWB748"/>
      <c r="LWC748"/>
      <c r="LWD748"/>
      <c r="LWE748"/>
      <c r="LWF748"/>
      <c r="LWG748"/>
      <c r="LWH748"/>
      <c r="LWI748"/>
      <c r="LWJ748"/>
      <c r="LWK748"/>
      <c r="LWL748"/>
      <c r="LWM748"/>
      <c r="LWN748"/>
      <c r="LWO748"/>
      <c r="LWP748"/>
      <c r="LWQ748"/>
      <c r="LWR748"/>
      <c r="LWS748"/>
      <c r="LWT748"/>
      <c r="LWU748"/>
      <c r="LWV748"/>
      <c r="LWW748"/>
      <c r="LWX748"/>
      <c r="LWY748"/>
      <c r="LWZ748"/>
      <c r="LXA748"/>
      <c r="LXB748"/>
      <c r="LXC748"/>
      <c r="LXD748"/>
      <c r="LXE748"/>
      <c r="LXF748"/>
      <c r="LXG748"/>
      <c r="LXH748"/>
      <c r="LXI748"/>
      <c r="LXJ748"/>
      <c r="LXK748"/>
      <c r="LXL748"/>
      <c r="LXM748"/>
      <c r="LXN748"/>
      <c r="LXO748"/>
      <c r="LXP748"/>
      <c r="LXQ748"/>
      <c r="LXR748"/>
      <c r="LXS748"/>
      <c r="LXT748"/>
      <c r="LXU748"/>
      <c r="LXV748"/>
      <c r="LXW748"/>
      <c r="LXX748"/>
      <c r="LXY748"/>
      <c r="LXZ748"/>
      <c r="LYA748"/>
      <c r="LYB748"/>
      <c r="LYC748"/>
      <c r="LYD748"/>
      <c r="LYE748"/>
      <c r="LYF748"/>
      <c r="LYG748"/>
      <c r="LYH748"/>
      <c r="LYI748"/>
      <c r="LYJ748"/>
      <c r="LYK748"/>
      <c r="LYL748"/>
      <c r="LYM748"/>
      <c r="LYN748"/>
      <c r="LYO748"/>
      <c r="LYP748"/>
      <c r="LYQ748"/>
      <c r="LYR748"/>
      <c r="LYS748"/>
      <c r="LYT748"/>
      <c r="LYU748"/>
      <c r="LYV748"/>
      <c r="LYW748"/>
      <c r="LYX748"/>
      <c r="LYY748"/>
      <c r="LYZ748"/>
      <c r="LZA748"/>
      <c r="LZB748"/>
      <c r="LZC748"/>
      <c r="LZD748"/>
      <c r="LZE748"/>
      <c r="LZF748"/>
      <c r="LZG748"/>
      <c r="LZH748"/>
      <c r="LZI748"/>
      <c r="LZJ748"/>
      <c r="LZK748"/>
      <c r="LZL748"/>
      <c r="LZM748"/>
      <c r="LZN748"/>
      <c r="LZO748"/>
      <c r="LZP748"/>
      <c r="LZQ748"/>
      <c r="LZR748"/>
      <c r="LZS748"/>
      <c r="LZT748"/>
      <c r="LZU748"/>
      <c r="LZV748"/>
      <c r="LZW748"/>
      <c r="LZX748"/>
      <c r="LZY748"/>
      <c r="LZZ748"/>
      <c r="MAA748"/>
      <c r="MAB748"/>
      <c r="MAC748"/>
      <c r="MAD748"/>
      <c r="MAE748"/>
      <c r="MAF748"/>
      <c r="MAG748"/>
      <c r="MAH748"/>
      <c r="MAI748"/>
      <c r="MAJ748"/>
      <c r="MAK748"/>
      <c r="MAL748"/>
      <c r="MAM748"/>
      <c r="MAN748"/>
      <c r="MAO748"/>
      <c r="MAP748"/>
      <c r="MAQ748"/>
      <c r="MAR748"/>
      <c r="MAS748"/>
      <c r="MAT748"/>
      <c r="MAU748"/>
      <c r="MAV748"/>
      <c r="MAW748"/>
      <c r="MAX748"/>
      <c r="MAY748"/>
      <c r="MAZ748"/>
      <c r="MBA748"/>
      <c r="MBB748"/>
      <c r="MBC748"/>
      <c r="MBD748"/>
      <c r="MBE748"/>
      <c r="MBF748"/>
      <c r="MBG748"/>
      <c r="MBH748"/>
      <c r="MBI748"/>
      <c r="MBJ748"/>
      <c r="MBK748"/>
      <c r="MBL748"/>
      <c r="MBM748"/>
      <c r="MBN748"/>
      <c r="MBO748"/>
      <c r="MBP748"/>
      <c r="MBQ748"/>
      <c r="MBR748"/>
      <c r="MBS748"/>
      <c r="MBT748"/>
      <c r="MBU748"/>
      <c r="MBV748"/>
      <c r="MBW748"/>
      <c r="MBX748"/>
      <c r="MBY748"/>
      <c r="MBZ748"/>
      <c r="MCA748"/>
      <c r="MCB748"/>
      <c r="MCC748"/>
      <c r="MCD748"/>
      <c r="MCE748"/>
      <c r="MCF748"/>
      <c r="MCG748"/>
      <c r="MCH748"/>
      <c r="MCI748"/>
      <c r="MCJ748"/>
      <c r="MCK748"/>
      <c r="MCL748"/>
      <c r="MCM748"/>
      <c r="MCN748"/>
      <c r="MCO748"/>
      <c r="MCP748"/>
      <c r="MCQ748"/>
      <c r="MCR748"/>
      <c r="MCS748"/>
      <c r="MCT748"/>
      <c r="MCU748"/>
      <c r="MCV748"/>
      <c r="MCW748"/>
      <c r="MCX748"/>
      <c r="MCY748"/>
      <c r="MCZ748"/>
      <c r="MDA748"/>
      <c r="MDB748"/>
      <c r="MDC748"/>
      <c r="MDD748"/>
      <c r="MDE748"/>
      <c r="MDF748"/>
      <c r="MDG748"/>
      <c r="MDH748"/>
      <c r="MDI748"/>
      <c r="MDJ748"/>
      <c r="MDK748"/>
      <c r="MDL748"/>
      <c r="MDM748"/>
      <c r="MDN748"/>
      <c r="MDO748"/>
      <c r="MDP748"/>
      <c r="MDQ748"/>
      <c r="MDR748"/>
      <c r="MDS748"/>
      <c r="MDT748"/>
      <c r="MDU748"/>
      <c r="MDV748"/>
      <c r="MDW748"/>
      <c r="MDX748"/>
      <c r="MDY748"/>
      <c r="MDZ748"/>
      <c r="MEA748"/>
      <c r="MEB748"/>
      <c r="MEC748"/>
      <c r="MED748"/>
      <c r="MEE748"/>
      <c r="MEF748"/>
      <c r="MEG748"/>
      <c r="MEH748"/>
      <c r="MEI748"/>
      <c r="MEJ748"/>
      <c r="MEK748"/>
      <c r="MEL748"/>
      <c r="MEM748"/>
      <c r="MEN748"/>
      <c r="MEO748"/>
      <c r="MEP748"/>
      <c r="MEQ748"/>
      <c r="MER748"/>
      <c r="MES748"/>
      <c r="MET748"/>
      <c r="MEU748"/>
      <c r="MEV748"/>
      <c r="MEW748"/>
      <c r="MEX748"/>
      <c r="MEY748"/>
      <c r="MEZ748"/>
      <c r="MFA748"/>
      <c r="MFB748"/>
      <c r="MFC748"/>
      <c r="MFD748"/>
      <c r="MFE748"/>
      <c r="MFF748"/>
      <c r="MFG748"/>
      <c r="MFH748"/>
      <c r="MFI748"/>
      <c r="MFJ748"/>
      <c r="MFK748"/>
      <c r="MFL748"/>
      <c r="MFM748"/>
      <c r="MFN748"/>
      <c r="MFO748"/>
      <c r="MFP748"/>
      <c r="MFQ748"/>
      <c r="MFR748"/>
      <c r="MFS748"/>
      <c r="MFT748"/>
      <c r="MFU748"/>
      <c r="MFV748"/>
      <c r="MFW748"/>
      <c r="MFX748"/>
      <c r="MFY748"/>
      <c r="MFZ748"/>
      <c r="MGA748"/>
      <c r="MGB748"/>
      <c r="MGC748"/>
      <c r="MGD748"/>
      <c r="MGE748"/>
      <c r="MGF748"/>
      <c r="MGG748"/>
      <c r="MGH748"/>
      <c r="MGI748"/>
      <c r="MGJ748"/>
      <c r="MGK748"/>
      <c r="MGL748"/>
      <c r="MGM748"/>
      <c r="MGN748"/>
      <c r="MGO748"/>
      <c r="MGP748"/>
      <c r="MGQ748"/>
      <c r="MGR748"/>
      <c r="MGS748"/>
      <c r="MGT748"/>
      <c r="MGU748"/>
      <c r="MGV748"/>
      <c r="MGW748"/>
      <c r="MGX748"/>
      <c r="MGY748"/>
      <c r="MGZ748"/>
      <c r="MHA748"/>
      <c r="MHB748"/>
      <c r="MHC748"/>
      <c r="MHD748"/>
      <c r="MHE748"/>
      <c r="MHF748"/>
      <c r="MHG748"/>
      <c r="MHH748"/>
      <c r="MHI748"/>
      <c r="MHJ748"/>
      <c r="MHK748"/>
      <c r="MHL748"/>
      <c r="MHM748"/>
      <c r="MHN748"/>
      <c r="MHO748"/>
      <c r="MHP748"/>
      <c r="MHQ748"/>
      <c r="MHR748"/>
      <c r="MHS748"/>
      <c r="MHT748"/>
      <c r="MHU748"/>
      <c r="MHV748"/>
      <c r="MHW748"/>
      <c r="MHX748"/>
      <c r="MHY748"/>
      <c r="MHZ748"/>
      <c r="MIA748"/>
      <c r="MIB748"/>
      <c r="MIC748"/>
      <c r="MID748"/>
      <c r="MIE748"/>
      <c r="MIF748"/>
      <c r="MIG748"/>
      <c r="MIH748"/>
      <c r="MII748"/>
      <c r="MIJ748"/>
      <c r="MIK748"/>
      <c r="MIL748"/>
      <c r="MIM748"/>
      <c r="MIN748"/>
      <c r="MIO748"/>
      <c r="MIP748"/>
      <c r="MIQ748"/>
      <c r="MIR748"/>
      <c r="MIS748"/>
      <c r="MIT748"/>
      <c r="MIU748"/>
      <c r="MIV748"/>
      <c r="MIW748"/>
      <c r="MIX748"/>
      <c r="MIY748"/>
      <c r="MIZ748"/>
      <c r="MJA748"/>
      <c r="MJB748"/>
      <c r="MJC748"/>
      <c r="MJD748"/>
      <c r="MJE748"/>
      <c r="MJF748"/>
      <c r="MJG748"/>
      <c r="MJH748"/>
      <c r="MJI748"/>
      <c r="MJJ748"/>
      <c r="MJK748"/>
      <c r="MJL748"/>
      <c r="MJM748"/>
      <c r="MJN748"/>
      <c r="MJO748"/>
      <c r="MJP748"/>
      <c r="MJQ748"/>
      <c r="MJR748"/>
      <c r="MJS748"/>
      <c r="MJT748"/>
      <c r="MJU748"/>
      <c r="MJV748"/>
      <c r="MJW748"/>
      <c r="MJX748"/>
      <c r="MJY748"/>
      <c r="MJZ748"/>
      <c r="MKA748"/>
      <c r="MKB748"/>
      <c r="MKC748"/>
      <c r="MKD748"/>
      <c r="MKE748"/>
      <c r="MKF748"/>
      <c r="MKG748"/>
      <c r="MKH748"/>
      <c r="MKI748"/>
      <c r="MKJ748"/>
      <c r="MKK748"/>
      <c r="MKL748"/>
      <c r="MKM748"/>
      <c r="MKN748"/>
      <c r="MKO748"/>
      <c r="MKP748"/>
      <c r="MKQ748"/>
      <c r="MKR748"/>
      <c r="MKS748"/>
      <c r="MKT748"/>
      <c r="MKU748"/>
      <c r="MKV748"/>
      <c r="MKW748"/>
      <c r="MKX748"/>
      <c r="MKY748"/>
      <c r="MKZ748"/>
      <c r="MLA748"/>
      <c r="MLB748"/>
      <c r="MLC748"/>
      <c r="MLD748"/>
      <c r="MLE748"/>
      <c r="MLF748"/>
      <c r="MLG748"/>
      <c r="MLH748"/>
      <c r="MLI748"/>
      <c r="MLJ748"/>
      <c r="MLK748"/>
      <c r="MLL748"/>
      <c r="MLM748"/>
      <c r="MLN748"/>
      <c r="MLO748"/>
      <c r="MLP748"/>
      <c r="MLQ748"/>
      <c r="MLR748"/>
      <c r="MLS748"/>
      <c r="MLT748"/>
      <c r="MLU748"/>
      <c r="MLV748"/>
      <c r="MLW748"/>
      <c r="MLX748"/>
      <c r="MLY748"/>
      <c r="MLZ748"/>
      <c r="MMA748"/>
      <c r="MMB748"/>
      <c r="MMC748"/>
      <c r="MMD748"/>
      <c r="MME748"/>
      <c r="MMF748"/>
      <c r="MMG748"/>
      <c r="MMH748"/>
      <c r="MMI748"/>
      <c r="MMJ748"/>
      <c r="MMK748"/>
      <c r="MML748"/>
      <c r="MMM748"/>
      <c r="MMN748"/>
      <c r="MMO748"/>
      <c r="MMP748"/>
      <c r="MMQ748"/>
      <c r="MMR748"/>
      <c r="MMS748"/>
      <c r="MMT748"/>
      <c r="MMU748"/>
      <c r="MMV748"/>
      <c r="MMW748"/>
      <c r="MMX748"/>
      <c r="MMY748"/>
      <c r="MMZ748"/>
      <c r="MNA748"/>
      <c r="MNB748"/>
      <c r="MNC748"/>
      <c r="MND748"/>
      <c r="MNE748"/>
      <c r="MNF748"/>
      <c r="MNG748"/>
      <c r="MNH748"/>
      <c r="MNI748"/>
      <c r="MNJ748"/>
      <c r="MNK748"/>
      <c r="MNL748"/>
      <c r="MNM748"/>
      <c r="MNN748"/>
      <c r="MNO748"/>
      <c r="MNP748"/>
      <c r="MNQ748"/>
      <c r="MNR748"/>
      <c r="MNS748"/>
      <c r="MNT748"/>
      <c r="MNU748"/>
      <c r="MNV748"/>
      <c r="MNW748"/>
      <c r="MNX748"/>
      <c r="MNY748"/>
      <c r="MNZ748"/>
      <c r="MOA748"/>
      <c r="MOB748"/>
      <c r="MOC748"/>
      <c r="MOD748"/>
      <c r="MOE748"/>
      <c r="MOF748"/>
      <c r="MOG748"/>
      <c r="MOH748"/>
      <c r="MOI748"/>
      <c r="MOJ748"/>
      <c r="MOK748"/>
      <c r="MOL748"/>
      <c r="MOM748"/>
      <c r="MON748"/>
      <c r="MOO748"/>
      <c r="MOP748"/>
      <c r="MOQ748"/>
      <c r="MOR748"/>
      <c r="MOS748"/>
      <c r="MOT748"/>
      <c r="MOU748"/>
      <c r="MOV748"/>
      <c r="MOW748"/>
      <c r="MOX748"/>
      <c r="MOY748"/>
      <c r="MOZ748"/>
      <c r="MPA748"/>
      <c r="MPB748"/>
      <c r="MPC748"/>
      <c r="MPD748"/>
      <c r="MPE748"/>
      <c r="MPF748"/>
      <c r="MPG748"/>
      <c r="MPH748"/>
      <c r="MPI748"/>
      <c r="MPJ748"/>
      <c r="MPK748"/>
      <c r="MPL748"/>
      <c r="MPM748"/>
      <c r="MPN748"/>
      <c r="MPO748"/>
      <c r="MPP748"/>
      <c r="MPQ748"/>
      <c r="MPR748"/>
      <c r="MPS748"/>
      <c r="MPT748"/>
      <c r="MPU748"/>
      <c r="MPV748"/>
      <c r="MPW748"/>
      <c r="MPX748"/>
      <c r="MPY748"/>
      <c r="MPZ748"/>
      <c r="MQA748"/>
      <c r="MQB748"/>
      <c r="MQC748"/>
      <c r="MQD748"/>
      <c r="MQE748"/>
      <c r="MQF748"/>
      <c r="MQG748"/>
      <c r="MQH748"/>
      <c r="MQI748"/>
      <c r="MQJ748"/>
      <c r="MQK748"/>
      <c r="MQL748"/>
      <c r="MQM748"/>
      <c r="MQN748"/>
      <c r="MQO748"/>
      <c r="MQP748"/>
      <c r="MQQ748"/>
      <c r="MQR748"/>
      <c r="MQS748"/>
      <c r="MQT748"/>
      <c r="MQU748"/>
      <c r="MQV748"/>
      <c r="MQW748"/>
      <c r="MQX748"/>
      <c r="MQY748"/>
      <c r="MQZ748"/>
      <c r="MRA748"/>
      <c r="MRB748"/>
      <c r="MRC748"/>
      <c r="MRD748"/>
      <c r="MRE748"/>
      <c r="MRF748"/>
      <c r="MRG748"/>
      <c r="MRH748"/>
      <c r="MRI748"/>
      <c r="MRJ748"/>
      <c r="MRK748"/>
      <c r="MRL748"/>
      <c r="MRM748"/>
      <c r="MRN748"/>
      <c r="MRO748"/>
      <c r="MRP748"/>
      <c r="MRQ748"/>
      <c r="MRR748"/>
      <c r="MRS748"/>
      <c r="MRT748"/>
      <c r="MRU748"/>
      <c r="MRV748"/>
      <c r="MRW748"/>
      <c r="MRX748"/>
      <c r="MRY748"/>
      <c r="MRZ748"/>
      <c r="MSA748"/>
      <c r="MSB748"/>
      <c r="MSC748"/>
      <c r="MSD748"/>
      <c r="MSE748"/>
      <c r="MSF748"/>
      <c r="MSG748"/>
      <c r="MSH748"/>
      <c r="MSI748"/>
      <c r="MSJ748"/>
      <c r="MSK748"/>
      <c r="MSL748"/>
      <c r="MSM748"/>
      <c r="MSN748"/>
      <c r="MSO748"/>
      <c r="MSP748"/>
      <c r="MSQ748"/>
      <c r="MSR748"/>
      <c r="MSS748"/>
      <c r="MST748"/>
      <c r="MSU748"/>
      <c r="MSV748"/>
      <c r="MSW748"/>
      <c r="MSX748"/>
      <c r="MSY748"/>
      <c r="MSZ748"/>
      <c r="MTA748"/>
      <c r="MTB748"/>
      <c r="MTC748"/>
      <c r="MTD748"/>
      <c r="MTE748"/>
      <c r="MTF748"/>
      <c r="MTG748"/>
      <c r="MTH748"/>
      <c r="MTI748"/>
      <c r="MTJ748"/>
      <c r="MTK748"/>
      <c r="MTL748"/>
      <c r="MTM748"/>
      <c r="MTN748"/>
      <c r="MTO748"/>
      <c r="MTP748"/>
      <c r="MTQ748"/>
      <c r="MTR748"/>
      <c r="MTS748"/>
      <c r="MTT748"/>
      <c r="MTU748"/>
      <c r="MTV748"/>
      <c r="MTW748"/>
      <c r="MTX748"/>
      <c r="MTY748"/>
      <c r="MTZ748"/>
      <c r="MUA748"/>
      <c r="MUB748"/>
      <c r="MUC748"/>
      <c r="MUD748"/>
      <c r="MUE748"/>
      <c r="MUF748"/>
      <c r="MUG748"/>
      <c r="MUH748"/>
      <c r="MUI748"/>
      <c r="MUJ748"/>
      <c r="MUK748"/>
      <c r="MUL748"/>
      <c r="MUM748"/>
      <c r="MUN748"/>
      <c r="MUO748"/>
      <c r="MUP748"/>
      <c r="MUQ748"/>
      <c r="MUR748"/>
      <c r="MUS748"/>
      <c r="MUT748"/>
      <c r="MUU748"/>
      <c r="MUV748"/>
      <c r="MUW748"/>
      <c r="MUX748"/>
      <c r="MUY748"/>
      <c r="MUZ748"/>
      <c r="MVA748"/>
      <c r="MVB748"/>
      <c r="MVC748"/>
      <c r="MVD748"/>
      <c r="MVE748"/>
      <c r="MVF748"/>
      <c r="MVG748"/>
      <c r="MVH748"/>
      <c r="MVI748"/>
      <c r="MVJ748"/>
      <c r="MVK748"/>
      <c r="MVL748"/>
      <c r="MVM748"/>
      <c r="MVN748"/>
      <c r="MVO748"/>
      <c r="MVP748"/>
      <c r="MVQ748"/>
      <c r="MVR748"/>
      <c r="MVS748"/>
      <c r="MVT748"/>
      <c r="MVU748"/>
      <c r="MVV748"/>
      <c r="MVW748"/>
      <c r="MVX748"/>
      <c r="MVY748"/>
      <c r="MVZ748"/>
      <c r="MWA748"/>
      <c r="MWB748"/>
      <c r="MWC748"/>
      <c r="MWD748"/>
      <c r="MWE748"/>
      <c r="MWF748"/>
      <c r="MWG748"/>
      <c r="MWH748"/>
      <c r="MWI748"/>
      <c r="MWJ748"/>
      <c r="MWK748"/>
      <c r="MWL748"/>
      <c r="MWM748"/>
      <c r="MWN748"/>
      <c r="MWO748"/>
      <c r="MWP748"/>
      <c r="MWQ748"/>
      <c r="MWR748"/>
      <c r="MWS748"/>
      <c r="MWT748"/>
      <c r="MWU748"/>
      <c r="MWV748"/>
      <c r="MWW748"/>
      <c r="MWX748"/>
      <c r="MWY748"/>
      <c r="MWZ748"/>
      <c r="MXA748"/>
      <c r="MXB748"/>
      <c r="MXC748"/>
      <c r="MXD748"/>
      <c r="MXE748"/>
      <c r="MXF748"/>
      <c r="MXG748"/>
      <c r="MXH748"/>
      <c r="MXI748"/>
      <c r="MXJ748"/>
      <c r="MXK748"/>
      <c r="MXL748"/>
      <c r="MXM748"/>
      <c r="MXN748"/>
      <c r="MXO748"/>
      <c r="MXP748"/>
      <c r="MXQ748"/>
      <c r="MXR748"/>
      <c r="MXS748"/>
      <c r="MXT748"/>
      <c r="MXU748"/>
      <c r="MXV748"/>
      <c r="MXW748"/>
      <c r="MXX748"/>
      <c r="MXY748"/>
      <c r="MXZ748"/>
      <c r="MYA748"/>
      <c r="MYB748"/>
      <c r="MYC748"/>
      <c r="MYD748"/>
      <c r="MYE748"/>
      <c r="MYF748"/>
      <c r="MYG748"/>
      <c r="MYH748"/>
      <c r="MYI748"/>
      <c r="MYJ748"/>
      <c r="MYK748"/>
      <c r="MYL748"/>
      <c r="MYM748"/>
      <c r="MYN748"/>
      <c r="MYO748"/>
      <c r="MYP748"/>
      <c r="MYQ748"/>
      <c r="MYR748"/>
      <c r="MYS748"/>
      <c r="MYT748"/>
      <c r="MYU748"/>
      <c r="MYV748"/>
      <c r="MYW748"/>
      <c r="MYX748"/>
      <c r="MYY748"/>
      <c r="MYZ748"/>
      <c r="MZA748"/>
      <c r="MZB748"/>
      <c r="MZC748"/>
      <c r="MZD748"/>
      <c r="MZE748"/>
      <c r="MZF748"/>
      <c r="MZG748"/>
      <c r="MZH748"/>
      <c r="MZI748"/>
      <c r="MZJ748"/>
      <c r="MZK748"/>
      <c r="MZL748"/>
      <c r="MZM748"/>
      <c r="MZN748"/>
      <c r="MZO748"/>
      <c r="MZP748"/>
      <c r="MZQ748"/>
      <c r="MZR748"/>
      <c r="MZS748"/>
      <c r="MZT748"/>
      <c r="MZU748"/>
      <c r="MZV748"/>
      <c r="MZW748"/>
      <c r="MZX748"/>
      <c r="MZY748"/>
      <c r="MZZ748"/>
      <c r="NAA748"/>
      <c r="NAB748"/>
      <c r="NAC748"/>
      <c r="NAD748"/>
      <c r="NAE748"/>
      <c r="NAF748"/>
      <c r="NAG748"/>
      <c r="NAH748"/>
      <c r="NAI748"/>
      <c r="NAJ748"/>
      <c r="NAK748"/>
      <c r="NAL748"/>
      <c r="NAM748"/>
      <c r="NAN748"/>
      <c r="NAO748"/>
      <c r="NAP748"/>
      <c r="NAQ748"/>
      <c r="NAR748"/>
      <c r="NAS748"/>
      <c r="NAT748"/>
      <c r="NAU748"/>
      <c r="NAV748"/>
      <c r="NAW748"/>
      <c r="NAX748"/>
      <c r="NAY748"/>
      <c r="NAZ748"/>
      <c r="NBA748"/>
      <c r="NBB748"/>
      <c r="NBC748"/>
      <c r="NBD748"/>
      <c r="NBE748"/>
      <c r="NBF748"/>
      <c r="NBG748"/>
      <c r="NBH748"/>
      <c r="NBI748"/>
      <c r="NBJ748"/>
      <c r="NBK748"/>
      <c r="NBL748"/>
      <c r="NBM748"/>
      <c r="NBN748"/>
      <c r="NBO748"/>
      <c r="NBP748"/>
      <c r="NBQ748"/>
      <c r="NBR748"/>
      <c r="NBS748"/>
      <c r="NBT748"/>
      <c r="NBU748"/>
      <c r="NBV748"/>
      <c r="NBW748"/>
      <c r="NBX748"/>
      <c r="NBY748"/>
      <c r="NBZ748"/>
      <c r="NCA748"/>
      <c r="NCB748"/>
      <c r="NCC748"/>
      <c r="NCD748"/>
      <c r="NCE748"/>
      <c r="NCF748"/>
      <c r="NCG748"/>
      <c r="NCH748"/>
      <c r="NCI748"/>
      <c r="NCJ748"/>
      <c r="NCK748"/>
      <c r="NCL748"/>
      <c r="NCM748"/>
      <c r="NCN748"/>
      <c r="NCO748"/>
      <c r="NCP748"/>
      <c r="NCQ748"/>
      <c r="NCR748"/>
      <c r="NCS748"/>
      <c r="NCT748"/>
      <c r="NCU748"/>
      <c r="NCV748"/>
      <c r="NCW748"/>
      <c r="NCX748"/>
      <c r="NCY748"/>
      <c r="NCZ748"/>
      <c r="NDA748"/>
      <c r="NDB748"/>
      <c r="NDC748"/>
      <c r="NDD748"/>
      <c r="NDE748"/>
      <c r="NDF748"/>
      <c r="NDG748"/>
      <c r="NDH748"/>
      <c r="NDI748"/>
      <c r="NDJ748"/>
      <c r="NDK748"/>
      <c r="NDL748"/>
      <c r="NDM748"/>
      <c r="NDN748"/>
      <c r="NDO748"/>
      <c r="NDP748"/>
      <c r="NDQ748"/>
      <c r="NDR748"/>
      <c r="NDS748"/>
      <c r="NDT748"/>
      <c r="NDU748"/>
      <c r="NDV748"/>
      <c r="NDW748"/>
      <c r="NDX748"/>
      <c r="NDY748"/>
      <c r="NDZ748"/>
      <c r="NEA748"/>
      <c r="NEB748"/>
      <c r="NEC748"/>
      <c r="NED748"/>
      <c r="NEE748"/>
      <c r="NEF748"/>
      <c r="NEG748"/>
      <c r="NEH748"/>
      <c r="NEI748"/>
      <c r="NEJ748"/>
      <c r="NEK748"/>
      <c r="NEL748"/>
      <c r="NEM748"/>
      <c r="NEN748"/>
      <c r="NEO748"/>
      <c r="NEP748"/>
      <c r="NEQ748"/>
      <c r="NER748"/>
      <c r="NES748"/>
      <c r="NET748"/>
      <c r="NEU748"/>
      <c r="NEV748"/>
      <c r="NEW748"/>
      <c r="NEX748"/>
      <c r="NEY748"/>
      <c r="NEZ748"/>
      <c r="NFA748"/>
      <c r="NFB748"/>
      <c r="NFC748"/>
      <c r="NFD748"/>
      <c r="NFE748"/>
      <c r="NFF748"/>
      <c r="NFG748"/>
      <c r="NFH748"/>
      <c r="NFI748"/>
      <c r="NFJ748"/>
      <c r="NFK748"/>
      <c r="NFL748"/>
      <c r="NFM748"/>
      <c r="NFN748"/>
      <c r="NFO748"/>
      <c r="NFP748"/>
      <c r="NFQ748"/>
      <c r="NFR748"/>
      <c r="NFS748"/>
      <c r="NFT748"/>
      <c r="NFU748"/>
      <c r="NFV748"/>
      <c r="NFW748"/>
      <c r="NFX748"/>
      <c r="NFY748"/>
      <c r="NFZ748"/>
      <c r="NGA748"/>
      <c r="NGB748"/>
      <c r="NGC748"/>
      <c r="NGD748"/>
      <c r="NGE748"/>
      <c r="NGF748"/>
      <c r="NGG748"/>
      <c r="NGH748"/>
      <c r="NGI748"/>
      <c r="NGJ748"/>
      <c r="NGK748"/>
      <c r="NGL748"/>
      <c r="NGM748"/>
      <c r="NGN748"/>
      <c r="NGO748"/>
      <c r="NGP748"/>
      <c r="NGQ748"/>
      <c r="NGR748"/>
      <c r="NGS748"/>
      <c r="NGT748"/>
      <c r="NGU748"/>
      <c r="NGV748"/>
      <c r="NGW748"/>
      <c r="NGX748"/>
      <c r="NGY748"/>
      <c r="NGZ748"/>
      <c r="NHA748"/>
      <c r="NHB748"/>
      <c r="NHC748"/>
      <c r="NHD748"/>
      <c r="NHE748"/>
      <c r="NHF748"/>
      <c r="NHG748"/>
      <c r="NHH748"/>
      <c r="NHI748"/>
      <c r="NHJ748"/>
      <c r="NHK748"/>
      <c r="NHL748"/>
      <c r="NHM748"/>
      <c r="NHN748"/>
      <c r="NHO748"/>
      <c r="NHP748"/>
      <c r="NHQ748"/>
      <c r="NHR748"/>
      <c r="NHS748"/>
      <c r="NHT748"/>
      <c r="NHU748"/>
      <c r="NHV748"/>
      <c r="NHW748"/>
      <c r="NHX748"/>
      <c r="NHY748"/>
      <c r="NHZ748"/>
      <c r="NIA748"/>
      <c r="NIB748"/>
      <c r="NIC748"/>
      <c r="NID748"/>
      <c r="NIE748"/>
      <c r="NIF748"/>
      <c r="NIG748"/>
      <c r="NIH748"/>
      <c r="NII748"/>
      <c r="NIJ748"/>
      <c r="NIK748"/>
      <c r="NIL748"/>
      <c r="NIM748"/>
      <c r="NIN748"/>
      <c r="NIO748"/>
      <c r="NIP748"/>
      <c r="NIQ748"/>
      <c r="NIR748"/>
      <c r="NIS748"/>
      <c r="NIT748"/>
      <c r="NIU748"/>
      <c r="NIV748"/>
      <c r="NIW748"/>
      <c r="NIX748"/>
      <c r="NIY748"/>
      <c r="NIZ748"/>
      <c r="NJA748"/>
      <c r="NJB748"/>
      <c r="NJC748"/>
      <c r="NJD748"/>
      <c r="NJE748"/>
      <c r="NJF748"/>
      <c r="NJG748"/>
      <c r="NJH748"/>
      <c r="NJI748"/>
      <c r="NJJ748"/>
      <c r="NJK748"/>
      <c r="NJL748"/>
      <c r="NJM748"/>
      <c r="NJN748"/>
      <c r="NJO748"/>
      <c r="NJP748"/>
      <c r="NJQ748"/>
      <c r="NJR748"/>
      <c r="NJS748"/>
      <c r="NJT748"/>
      <c r="NJU748"/>
      <c r="NJV748"/>
      <c r="NJW748"/>
      <c r="NJX748"/>
      <c r="NJY748"/>
      <c r="NJZ748"/>
      <c r="NKA748"/>
      <c r="NKB748"/>
      <c r="NKC748"/>
      <c r="NKD748"/>
      <c r="NKE748"/>
      <c r="NKF748"/>
      <c r="NKG748"/>
      <c r="NKH748"/>
      <c r="NKI748"/>
      <c r="NKJ748"/>
      <c r="NKK748"/>
      <c r="NKL748"/>
      <c r="NKM748"/>
      <c r="NKN748"/>
      <c r="NKO748"/>
      <c r="NKP748"/>
      <c r="NKQ748"/>
      <c r="NKR748"/>
      <c r="NKS748"/>
      <c r="NKT748"/>
      <c r="NKU748"/>
      <c r="NKV748"/>
      <c r="NKW748"/>
      <c r="NKX748"/>
      <c r="NKY748"/>
      <c r="NKZ748"/>
      <c r="NLA748"/>
      <c r="NLB748"/>
      <c r="NLC748"/>
      <c r="NLD748"/>
      <c r="NLE748"/>
      <c r="NLF748"/>
      <c r="NLG748"/>
      <c r="NLH748"/>
      <c r="NLI748"/>
      <c r="NLJ748"/>
      <c r="NLK748"/>
      <c r="NLL748"/>
      <c r="NLM748"/>
      <c r="NLN748"/>
      <c r="NLO748"/>
      <c r="NLP748"/>
      <c r="NLQ748"/>
      <c r="NLR748"/>
      <c r="NLS748"/>
      <c r="NLT748"/>
      <c r="NLU748"/>
      <c r="NLV748"/>
      <c r="NLW748"/>
      <c r="NLX748"/>
      <c r="NLY748"/>
      <c r="NLZ748"/>
      <c r="NMA748"/>
      <c r="NMB748"/>
      <c r="NMC748"/>
      <c r="NMD748"/>
      <c r="NME748"/>
      <c r="NMF748"/>
      <c r="NMG748"/>
      <c r="NMH748"/>
      <c r="NMI748"/>
      <c r="NMJ748"/>
      <c r="NMK748"/>
      <c r="NML748"/>
      <c r="NMM748"/>
      <c r="NMN748"/>
      <c r="NMO748"/>
      <c r="NMP748"/>
      <c r="NMQ748"/>
      <c r="NMR748"/>
      <c r="NMS748"/>
      <c r="NMT748"/>
      <c r="NMU748"/>
      <c r="NMV748"/>
      <c r="NMW748"/>
      <c r="NMX748"/>
      <c r="NMY748"/>
      <c r="NMZ748"/>
      <c r="NNA748"/>
      <c r="NNB748"/>
      <c r="NNC748"/>
      <c r="NND748"/>
      <c r="NNE748"/>
      <c r="NNF748"/>
      <c r="NNG748"/>
      <c r="NNH748"/>
      <c r="NNI748"/>
      <c r="NNJ748"/>
      <c r="NNK748"/>
      <c r="NNL748"/>
      <c r="NNM748"/>
      <c r="NNN748"/>
      <c r="NNO748"/>
      <c r="NNP748"/>
      <c r="NNQ748"/>
      <c r="NNR748"/>
      <c r="NNS748"/>
      <c r="NNT748"/>
      <c r="NNU748"/>
      <c r="NNV748"/>
      <c r="NNW748"/>
      <c r="NNX748"/>
      <c r="NNY748"/>
      <c r="NNZ748"/>
      <c r="NOA748"/>
      <c r="NOB748"/>
      <c r="NOC748"/>
      <c r="NOD748"/>
      <c r="NOE748"/>
      <c r="NOF748"/>
      <c r="NOG748"/>
      <c r="NOH748"/>
      <c r="NOI748"/>
      <c r="NOJ748"/>
      <c r="NOK748"/>
      <c r="NOL748"/>
      <c r="NOM748"/>
      <c r="NON748"/>
      <c r="NOO748"/>
      <c r="NOP748"/>
      <c r="NOQ748"/>
      <c r="NOR748"/>
      <c r="NOS748"/>
      <c r="NOT748"/>
      <c r="NOU748"/>
      <c r="NOV748"/>
      <c r="NOW748"/>
      <c r="NOX748"/>
      <c r="NOY748"/>
      <c r="NOZ748"/>
      <c r="NPA748"/>
      <c r="NPB748"/>
      <c r="NPC748"/>
      <c r="NPD748"/>
      <c r="NPE748"/>
      <c r="NPF748"/>
      <c r="NPG748"/>
      <c r="NPH748"/>
      <c r="NPI748"/>
      <c r="NPJ748"/>
      <c r="NPK748"/>
      <c r="NPL748"/>
      <c r="NPM748"/>
      <c r="NPN748"/>
      <c r="NPO748"/>
      <c r="NPP748"/>
      <c r="NPQ748"/>
      <c r="NPR748"/>
      <c r="NPS748"/>
      <c r="NPT748"/>
      <c r="NPU748"/>
      <c r="NPV748"/>
      <c r="NPW748"/>
      <c r="NPX748"/>
      <c r="NPY748"/>
      <c r="NPZ748"/>
      <c r="NQA748"/>
      <c r="NQB748"/>
      <c r="NQC748"/>
      <c r="NQD748"/>
      <c r="NQE748"/>
      <c r="NQF748"/>
      <c r="NQG748"/>
      <c r="NQH748"/>
      <c r="NQI748"/>
      <c r="NQJ748"/>
      <c r="NQK748"/>
      <c r="NQL748"/>
      <c r="NQM748"/>
      <c r="NQN748"/>
      <c r="NQO748"/>
      <c r="NQP748"/>
      <c r="NQQ748"/>
      <c r="NQR748"/>
      <c r="NQS748"/>
      <c r="NQT748"/>
      <c r="NQU748"/>
      <c r="NQV748"/>
      <c r="NQW748"/>
      <c r="NQX748"/>
      <c r="NQY748"/>
      <c r="NQZ748"/>
      <c r="NRA748"/>
      <c r="NRB748"/>
      <c r="NRC748"/>
      <c r="NRD748"/>
      <c r="NRE748"/>
      <c r="NRF748"/>
      <c r="NRG748"/>
      <c r="NRH748"/>
      <c r="NRI748"/>
      <c r="NRJ748"/>
      <c r="NRK748"/>
      <c r="NRL748"/>
      <c r="NRM748"/>
      <c r="NRN748"/>
      <c r="NRO748"/>
      <c r="NRP748"/>
      <c r="NRQ748"/>
      <c r="NRR748"/>
      <c r="NRS748"/>
      <c r="NRT748"/>
      <c r="NRU748"/>
      <c r="NRV748"/>
      <c r="NRW748"/>
      <c r="NRX748"/>
      <c r="NRY748"/>
      <c r="NRZ748"/>
      <c r="NSA748"/>
      <c r="NSB748"/>
      <c r="NSC748"/>
      <c r="NSD748"/>
      <c r="NSE748"/>
      <c r="NSF748"/>
      <c r="NSG748"/>
      <c r="NSH748"/>
      <c r="NSI748"/>
      <c r="NSJ748"/>
      <c r="NSK748"/>
      <c r="NSL748"/>
      <c r="NSM748"/>
      <c r="NSN748"/>
      <c r="NSO748"/>
      <c r="NSP748"/>
      <c r="NSQ748"/>
      <c r="NSR748"/>
      <c r="NSS748"/>
      <c r="NST748"/>
      <c r="NSU748"/>
      <c r="NSV748"/>
      <c r="NSW748"/>
      <c r="NSX748"/>
      <c r="NSY748"/>
      <c r="NSZ748"/>
      <c r="NTA748"/>
      <c r="NTB748"/>
      <c r="NTC748"/>
      <c r="NTD748"/>
      <c r="NTE748"/>
      <c r="NTF748"/>
      <c r="NTG748"/>
      <c r="NTH748"/>
      <c r="NTI748"/>
      <c r="NTJ748"/>
      <c r="NTK748"/>
      <c r="NTL748"/>
      <c r="NTM748"/>
      <c r="NTN748"/>
      <c r="NTO748"/>
      <c r="NTP748"/>
      <c r="NTQ748"/>
      <c r="NTR748"/>
      <c r="NTS748"/>
      <c r="NTT748"/>
      <c r="NTU748"/>
      <c r="NTV748"/>
      <c r="NTW748"/>
      <c r="NTX748"/>
      <c r="NTY748"/>
      <c r="NTZ748"/>
      <c r="NUA748"/>
      <c r="NUB748"/>
      <c r="NUC748"/>
      <c r="NUD748"/>
      <c r="NUE748"/>
      <c r="NUF748"/>
      <c r="NUG748"/>
      <c r="NUH748"/>
      <c r="NUI748"/>
      <c r="NUJ748"/>
      <c r="NUK748"/>
      <c r="NUL748"/>
      <c r="NUM748"/>
      <c r="NUN748"/>
      <c r="NUO748"/>
      <c r="NUP748"/>
      <c r="NUQ748"/>
      <c r="NUR748"/>
      <c r="NUS748"/>
      <c r="NUT748"/>
      <c r="NUU748"/>
      <c r="NUV748"/>
      <c r="NUW748"/>
      <c r="NUX748"/>
      <c r="NUY748"/>
      <c r="NUZ748"/>
      <c r="NVA748"/>
      <c r="NVB748"/>
      <c r="NVC748"/>
      <c r="NVD748"/>
      <c r="NVE748"/>
      <c r="NVF748"/>
      <c r="NVG748"/>
      <c r="NVH748"/>
      <c r="NVI748"/>
      <c r="NVJ748"/>
      <c r="NVK748"/>
      <c r="NVL748"/>
      <c r="NVM748"/>
      <c r="NVN748"/>
      <c r="NVO748"/>
      <c r="NVP748"/>
      <c r="NVQ748"/>
      <c r="NVR748"/>
      <c r="NVS748"/>
      <c r="NVT748"/>
      <c r="NVU748"/>
      <c r="NVV748"/>
      <c r="NVW748"/>
      <c r="NVX748"/>
      <c r="NVY748"/>
      <c r="NVZ748"/>
      <c r="NWA748"/>
      <c r="NWB748"/>
      <c r="NWC748"/>
      <c r="NWD748"/>
      <c r="NWE748"/>
      <c r="NWF748"/>
      <c r="NWG748"/>
      <c r="NWH748"/>
      <c r="NWI748"/>
      <c r="NWJ748"/>
      <c r="NWK748"/>
      <c r="NWL748"/>
      <c r="NWM748"/>
      <c r="NWN748"/>
      <c r="NWO748"/>
      <c r="NWP748"/>
      <c r="NWQ748"/>
      <c r="NWR748"/>
      <c r="NWS748"/>
      <c r="NWT748"/>
      <c r="NWU748"/>
      <c r="NWV748"/>
      <c r="NWW748"/>
      <c r="NWX748"/>
      <c r="NWY748"/>
      <c r="NWZ748"/>
      <c r="NXA748"/>
      <c r="NXB748"/>
      <c r="NXC748"/>
      <c r="NXD748"/>
      <c r="NXE748"/>
      <c r="NXF748"/>
      <c r="NXG748"/>
      <c r="NXH748"/>
      <c r="NXI748"/>
      <c r="NXJ748"/>
      <c r="NXK748"/>
      <c r="NXL748"/>
      <c r="NXM748"/>
      <c r="NXN748"/>
      <c r="NXO748"/>
      <c r="NXP748"/>
      <c r="NXQ748"/>
      <c r="NXR748"/>
      <c r="NXS748"/>
      <c r="NXT748"/>
      <c r="NXU748"/>
      <c r="NXV748"/>
      <c r="NXW748"/>
      <c r="NXX748"/>
      <c r="NXY748"/>
      <c r="NXZ748"/>
      <c r="NYA748"/>
      <c r="NYB748"/>
      <c r="NYC748"/>
      <c r="NYD748"/>
      <c r="NYE748"/>
      <c r="NYF748"/>
      <c r="NYG748"/>
      <c r="NYH748"/>
      <c r="NYI748"/>
      <c r="NYJ748"/>
      <c r="NYK748"/>
      <c r="NYL748"/>
      <c r="NYM748"/>
      <c r="NYN748"/>
      <c r="NYO748"/>
      <c r="NYP748"/>
      <c r="NYQ748"/>
      <c r="NYR748"/>
      <c r="NYS748"/>
      <c r="NYT748"/>
      <c r="NYU748"/>
      <c r="NYV748"/>
      <c r="NYW748"/>
      <c r="NYX748"/>
      <c r="NYY748"/>
      <c r="NYZ748"/>
      <c r="NZA748"/>
      <c r="NZB748"/>
      <c r="NZC748"/>
      <c r="NZD748"/>
      <c r="NZE748"/>
      <c r="NZF748"/>
      <c r="NZG748"/>
      <c r="NZH748"/>
      <c r="NZI748"/>
      <c r="NZJ748"/>
      <c r="NZK748"/>
      <c r="NZL748"/>
      <c r="NZM748"/>
      <c r="NZN748"/>
      <c r="NZO748"/>
      <c r="NZP748"/>
      <c r="NZQ748"/>
      <c r="NZR748"/>
      <c r="NZS748"/>
      <c r="NZT748"/>
      <c r="NZU748"/>
      <c r="NZV748"/>
      <c r="NZW748"/>
      <c r="NZX748"/>
      <c r="NZY748"/>
      <c r="NZZ748"/>
      <c r="OAA748"/>
      <c r="OAB748"/>
      <c r="OAC748"/>
      <c r="OAD748"/>
      <c r="OAE748"/>
      <c r="OAF748"/>
      <c r="OAG748"/>
      <c r="OAH748"/>
      <c r="OAI748"/>
      <c r="OAJ748"/>
      <c r="OAK748"/>
      <c r="OAL748"/>
      <c r="OAM748"/>
      <c r="OAN748"/>
      <c r="OAO748"/>
      <c r="OAP748"/>
      <c r="OAQ748"/>
      <c r="OAR748"/>
      <c r="OAS748"/>
      <c r="OAT748"/>
      <c r="OAU748"/>
      <c r="OAV748"/>
      <c r="OAW748"/>
      <c r="OAX748"/>
      <c r="OAY748"/>
      <c r="OAZ748"/>
      <c r="OBA748"/>
      <c r="OBB748"/>
      <c r="OBC748"/>
      <c r="OBD748"/>
      <c r="OBE748"/>
      <c r="OBF748"/>
      <c r="OBG748"/>
      <c r="OBH748"/>
      <c r="OBI748"/>
      <c r="OBJ748"/>
      <c r="OBK748"/>
      <c r="OBL748"/>
      <c r="OBM748"/>
      <c r="OBN748"/>
      <c r="OBO748"/>
      <c r="OBP748"/>
      <c r="OBQ748"/>
      <c r="OBR748"/>
      <c r="OBS748"/>
      <c r="OBT748"/>
      <c r="OBU748"/>
      <c r="OBV748"/>
      <c r="OBW748"/>
      <c r="OBX748"/>
      <c r="OBY748"/>
      <c r="OBZ748"/>
      <c r="OCA748"/>
      <c r="OCB748"/>
      <c r="OCC748"/>
      <c r="OCD748"/>
      <c r="OCE748"/>
      <c r="OCF748"/>
      <c r="OCG748"/>
      <c r="OCH748"/>
      <c r="OCI748"/>
      <c r="OCJ748"/>
      <c r="OCK748"/>
      <c r="OCL748"/>
      <c r="OCM748"/>
      <c r="OCN748"/>
      <c r="OCO748"/>
      <c r="OCP748"/>
      <c r="OCQ748"/>
      <c r="OCR748"/>
      <c r="OCS748"/>
      <c r="OCT748"/>
      <c r="OCU748"/>
      <c r="OCV748"/>
      <c r="OCW748"/>
      <c r="OCX748"/>
      <c r="OCY748"/>
      <c r="OCZ748"/>
      <c r="ODA748"/>
      <c r="ODB748"/>
      <c r="ODC748"/>
      <c r="ODD748"/>
      <c r="ODE748"/>
      <c r="ODF748"/>
      <c r="ODG748"/>
      <c r="ODH748"/>
      <c r="ODI748"/>
      <c r="ODJ748"/>
      <c r="ODK748"/>
      <c r="ODL748"/>
      <c r="ODM748"/>
      <c r="ODN748"/>
      <c r="ODO748"/>
      <c r="ODP748"/>
      <c r="ODQ748"/>
      <c r="ODR748"/>
      <c r="ODS748"/>
      <c r="ODT748"/>
      <c r="ODU748"/>
      <c r="ODV748"/>
      <c r="ODW748"/>
      <c r="ODX748"/>
      <c r="ODY748"/>
      <c r="ODZ748"/>
      <c r="OEA748"/>
      <c r="OEB748"/>
      <c r="OEC748"/>
      <c r="OED748"/>
      <c r="OEE748"/>
      <c r="OEF748"/>
      <c r="OEG748"/>
      <c r="OEH748"/>
      <c r="OEI748"/>
      <c r="OEJ748"/>
      <c r="OEK748"/>
      <c r="OEL748"/>
      <c r="OEM748"/>
      <c r="OEN748"/>
      <c r="OEO748"/>
      <c r="OEP748"/>
      <c r="OEQ748"/>
      <c r="OER748"/>
      <c r="OES748"/>
      <c r="OET748"/>
      <c r="OEU748"/>
      <c r="OEV748"/>
      <c r="OEW748"/>
      <c r="OEX748"/>
      <c r="OEY748"/>
      <c r="OEZ748"/>
      <c r="OFA748"/>
      <c r="OFB748"/>
      <c r="OFC748"/>
      <c r="OFD748"/>
      <c r="OFE748"/>
      <c r="OFF748"/>
      <c r="OFG748"/>
      <c r="OFH748"/>
      <c r="OFI748"/>
      <c r="OFJ748"/>
      <c r="OFK748"/>
      <c r="OFL748"/>
      <c r="OFM748"/>
      <c r="OFN748"/>
      <c r="OFO748"/>
      <c r="OFP748"/>
      <c r="OFQ748"/>
      <c r="OFR748"/>
      <c r="OFS748"/>
      <c r="OFT748"/>
      <c r="OFU748"/>
      <c r="OFV748"/>
      <c r="OFW748"/>
      <c r="OFX748"/>
      <c r="OFY748"/>
      <c r="OFZ748"/>
      <c r="OGA748"/>
      <c r="OGB748"/>
      <c r="OGC748"/>
      <c r="OGD748"/>
      <c r="OGE748"/>
      <c r="OGF748"/>
      <c r="OGG748"/>
      <c r="OGH748"/>
      <c r="OGI748"/>
      <c r="OGJ748"/>
      <c r="OGK748"/>
      <c r="OGL748"/>
      <c r="OGM748"/>
      <c r="OGN748"/>
      <c r="OGO748"/>
      <c r="OGP748"/>
      <c r="OGQ748"/>
      <c r="OGR748"/>
      <c r="OGS748"/>
      <c r="OGT748"/>
      <c r="OGU748"/>
      <c r="OGV748"/>
      <c r="OGW748"/>
      <c r="OGX748"/>
      <c r="OGY748"/>
      <c r="OGZ748"/>
      <c r="OHA748"/>
      <c r="OHB748"/>
      <c r="OHC748"/>
      <c r="OHD748"/>
      <c r="OHE748"/>
      <c r="OHF748"/>
      <c r="OHG748"/>
      <c r="OHH748"/>
      <c r="OHI748"/>
      <c r="OHJ748"/>
      <c r="OHK748"/>
      <c r="OHL748"/>
      <c r="OHM748"/>
      <c r="OHN748"/>
      <c r="OHO748"/>
      <c r="OHP748"/>
      <c r="OHQ748"/>
      <c r="OHR748"/>
      <c r="OHS748"/>
      <c r="OHT748"/>
      <c r="OHU748"/>
      <c r="OHV748"/>
      <c r="OHW748"/>
      <c r="OHX748"/>
      <c r="OHY748"/>
      <c r="OHZ748"/>
      <c r="OIA748"/>
      <c r="OIB748"/>
      <c r="OIC748"/>
      <c r="OID748"/>
      <c r="OIE748"/>
      <c r="OIF748"/>
      <c r="OIG748"/>
      <c r="OIH748"/>
      <c r="OII748"/>
      <c r="OIJ748"/>
      <c r="OIK748"/>
      <c r="OIL748"/>
      <c r="OIM748"/>
      <c r="OIN748"/>
      <c r="OIO748"/>
      <c r="OIP748"/>
      <c r="OIQ748"/>
      <c r="OIR748"/>
      <c r="OIS748"/>
      <c r="OIT748"/>
      <c r="OIU748"/>
      <c r="OIV748"/>
      <c r="OIW748"/>
      <c r="OIX748"/>
      <c r="OIY748"/>
      <c r="OIZ748"/>
      <c r="OJA748"/>
      <c r="OJB748"/>
      <c r="OJC748"/>
      <c r="OJD748"/>
      <c r="OJE748"/>
      <c r="OJF748"/>
      <c r="OJG748"/>
      <c r="OJH748"/>
      <c r="OJI748"/>
      <c r="OJJ748"/>
      <c r="OJK748"/>
      <c r="OJL748"/>
      <c r="OJM748"/>
      <c r="OJN748"/>
      <c r="OJO748"/>
      <c r="OJP748"/>
      <c r="OJQ748"/>
      <c r="OJR748"/>
      <c r="OJS748"/>
      <c r="OJT748"/>
      <c r="OJU748"/>
      <c r="OJV748"/>
      <c r="OJW748"/>
      <c r="OJX748"/>
      <c r="OJY748"/>
      <c r="OJZ748"/>
      <c r="OKA748"/>
      <c r="OKB748"/>
      <c r="OKC748"/>
      <c r="OKD748"/>
      <c r="OKE748"/>
      <c r="OKF748"/>
      <c r="OKG748"/>
      <c r="OKH748"/>
      <c r="OKI748"/>
      <c r="OKJ748"/>
      <c r="OKK748"/>
      <c r="OKL748"/>
      <c r="OKM748"/>
      <c r="OKN748"/>
      <c r="OKO748"/>
      <c r="OKP748"/>
      <c r="OKQ748"/>
      <c r="OKR748"/>
      <c r="OKS748"/>
      <c r="OKT748"/>
      <c r="OKU748"/>
      <c r="OKV748"/>
      <c r="OKW748"/>
      <c r="OKX748"/>
      <c r="OKY748"/>
      <c r="OKZ748"/>
      <c r="OLA748"/>
      <c r="OLB748"/>
      <c r="OLC748"/>
      <c r="OLD748"/>
      <c r="OLE748"/>
      <c r="OLF748"/>
      <c r="OLG748"/>
      <c r="OLH748"/>
      <c r="OLI748"/>
      <c r="OLJ748"/>
      <c r="OLK748"/>
      <c r="OLL748"/>
      <c r="OLM748"/>
      <c r="OLN748"/>
      <c r="OLO748"/>
      <c r="OLP748"/>
      <c r="OLQ748"/>
      <c r="OLR748"/>
      <c r="OLS748"/>
      <c r="OLT748"/>
      <c r="OLU748"/>
      <c r="OLV748"/>
      <c r="OLW748"/>
      <c r="OLX748"/>
      <c r="OLY748"/>
      <c r="OLZ748"/>
      <c r="OMA748"/>
      <c r="OMB748"/>
      <c r="OMC748"/>
      <c r="OMD748"/>
      <c r="OME748"/>
      <c r="OMF748"/>
      <c r="OMG748"/>
      <c r="OMH748"/>
      <c r="OMI748"/>
      <c r="OMJ748"/>
      <c r="OMK748"/>
      <c r="OML748"/>
      <c r="OMM748"/>
      <c r="OMN748"/>
      <c r="OMO748"/>
      <c r="OMP748"/>
      <c r="OMQ748"/>
      <c r="OMR748"/>
      <c r="OMS748"/>
      <c r="OMT748"/>
      <c r="OMU748"/>
      <c r="OMV748"/>
      <c r="OMW748"/>
      <c r="OMX748"/>
      <c r="OMY748"/>
      <c r="OMZ748"/>
      <c r="ONA748"/>
      <c r="ONB748"/>
      <c r="ONC748"/>
      <c r="OND748"/>
      <c r="ONE748"/>
      <c r="ONF748"/>
      <c r="ONG748"/>
      <c r="ONH748"/>
      <c r="ONI748"/>
      <c r="ONJ748"/>
      <c r="ONK748"/>
      <c r="ONL748"/>
      <c r="ONM748"/>
      <c r="ONN748"/>
      <c r="ONO748"/>
      <c r="ONP748"/>
      <c r="ONQ748"/>
      <c r="ONR748"/>
      <c r="ONS748"/>
      <c r="ONT748"/>
      <c r="ONU748"/>
      <c r="ONV748"/>
      <c r="ONW748"/>
      <c r="ONX748"/>
      <c r="ONY748"/>
      <c r="ONZ748"/>
      <c r="OOA748"/>
      <c r="OOB748"/>
      <c r="OOC748"/>
      <c r="OOD748"/>
      <c r="OOE748"/>
      <c r="OOF748"/>
      <c r="OOG748"/>
      <c r="OOH748"/>
      <c r="OOI748"/>
      <c r="OOJ748"/>
      <c r="OOK748"/>
      <c r="OOL748"/>
      <c r="OOM748"/>
      <c r="OON748"/>
      <c r="OOO748"/>
      <c r="OOP748"/>
      <c r="OOQ748"/>
      <c r="OOR748"/>
      <c r="OOS748"/>
      <c r="OOT748"/>
      <c r="OOU748"/>
      <c r="OOV748"/>
      <c r="OOW748"/>
      <c r="OOX748"/>
      <c r="OOY748"/>
      <c r="OOZ748"/>
      <c r="OPA748"/>
      <c r="OPB748"/>
      <c r="OPC748"/>
      <c r="OPD748"/>
      <c r="OPE748"/>
      <c r="OPF748"/>
      <c r="OPG748"/>
      <c r="OPH748"/>
      <c r="OPI748"/>
      <c r="OPJ748"/>
      <c r="OPK748"/>
      <c r="OPL748"/>
      <c r="OPM748"/>
      <c r="OPN748"/>
      <c r="OPO748"/>
      <c r="OPP748"/>
      <c r="OPQ748"/>
      <c r="OPR748"/>
      <c r="OPS748"/>
      <c r="OPT748"/>
      <c r="OPU748"/>
      <c r="OPV748"/>
      <c r="OPW748"/>
      <c r="OPX748"/>
      <c r="OPY748"/>
      <c r="OPZ748"/>
      <c r="OQA748"/>
      <c r="OQB748"/>
      <c r="OQC748"/>
      <c r="OQD748"/>
      <c r="OQE748"/>
      <c r="OQF748"/>
      <c r="OQG748"/>
      <c r="OQH748"/>
      <c r="OQI748"/>
      <c r="OQJ748"/>
      <c r="OQK748"/>
      <c r="OQL748"/>
      <c r="OQM748"/>
      <c r="OQN748"/>
      <c r="OQO748"/>
      <c r="OQP748"/>
      <c r="OQQ748"/>
      <c r="OQR748"/>
      <c r="OQS748"/>
      <c r="OQT748"/>
      <c r="OQU748"/>
      <c r="OQV748"/>
      <c r="OQW748"/>
      <c r="OQX748"/>
      <c r="OQY748"/>
      <c r="OQZ748"/>
      <c r="ORA748"/>
      <c r="ORB748"/>
      <c r="ORC748"/>
      <c r="ORD748"/>
      <c r="ORE748"/>
      <c r="ORF748"/>
      <c r="ORG748"/>
      <c r="ORH748"/>
      <c r="ORI748"/>
      <c r="ORJ748"/>
      <c r="ORK748"/>
      <c r="ORL748"/>
      <c r="ORM748"/>
      <c r="ORN748"/>
      <c r="ORO748"/>
      <c r="ORP748"/>
      <c r="ORQ748"/>
      <c r="ORR748"/>
      <c r="ORS748"/>
      <c r="ORT748"/>
      <c r="ORU748"/>
      <c r="ORV748"/>
      <c r="ORW748"/>
      <c r="ORX748"/>
      <c r="ORY748"/>
      <c r="ORZ748"/>
      <c r="OSA748"/>
      <c r="OSB748"/>
      <c r="OSC748"/>
      <c r="OSD748"/>
      <c r="OSE748"/>
      <c r="OSF748"/>
      <c r="OSG748"/>
      <c r="OSH748"/>
      <c r="OSI748"/>
      <c r="OSJ748"/>
      <c r="OSK748"/>
      <c r="OSL748"/>
      <c r="OSM748"/>
      <c r="OSN748"/>
      <c r="OSO748"/>
      <c r="OSP748"/>
      <c r="OSQ748"/>
      <c r="OSR748"/>
      <c r="OSS748"/>
      <c r="OST748"/>
      <c r="OSU748"/>
      <c r="OSV748"/>
      <c r="OSW748"/>
      <c r="OSX748"/>
      <c r="OSY748"/>
      <c r="OSZ748"/>
      <c r="OTA748"/>
      <c r="OTB748"/>
      <c r="OTC748"/>
      <c r="OTD748"/>
      <c r="OTE748"/>
      <c r="OTF748"/>
      <c r="OTG748"/>
      <c r="OTH748"/>
      <c r="OTI748"/>
      <c r="OTJ748"/>
      <c r="OTK748"/>
      <c r="OTL748"/>
      <c r="OTM748"/>
      <c r="OTN748"/>
      <c r="OTO748"/>
      <c r="OTP748"/>
      <c r="OTQ748"/>
      <c r="OTR748"/>
      <c r="OTS748"/>
      <c r="OTT748"/>
      <c r="OTU748"/>
      <c r="OTV748"/>
      <c r="OTW748"/>
      <c r="OTX748"/>
      <c r="OTY748"/>
      <c r="OTZ748"/>
      <c r="OUA748"/>
      <c r="OUB748"/>
      <c r="OUC748"/>
      <c r="OUD748"/>
      <c r="OUE748"/>
      <c r="OUF748"/>
      <c r="OUG748"/>
      <c r="OUH748"/>
      <c r="OUI748"/>
      <c r="OUJ748"/>
      <c r="OUK748"/>
      <c r="OUL748"/>
      <c r="OUM748"/>
      <c r="OUN748"/>
      <c r="OUO748"/>
      <c r="OUP748"/>
      <c r="OUQ748"/>
      <c r="OUR748"/>
      <c r="OUS748"/>
      <c r="OUT748"/>
      <c r="OUU748"/>
      <c r="OUV748"/>
      <c r="OUW748"/>
      <c r="OUX748"/>
      <c r="OUY748"/>
      <c r="OUZ748"/>
      <c r="OVA748"/>
      <c r="OVB748"/>
      <c r="OVC748"/>
      <c r="OVD748"/>
      <c r="OVE748"/>
      <c r="OVF748"/>
      <c r="OVG748"/>
      <c r="OVH748"/>
      <c r="OVI748"/>
      <c r="OVJ748"/>
      <c r="OVK748"/>
      <c r="OVL748"/>
      <c r="OVM748"/>
      <c r="OVN748"/>
      <c r="OVO748"/>
      <c r="OVP748"/>
      <c r="OVQ748"/>
      <c r="OVR748"/>
      <c r="OVS748"/>
      <c r="OVT748"/>
      <c r="OVU748"/>
      <c r="OVV748"/>
      <c r="OVW748"/>
      <c r="OVX748"/>
      <c r="OVY748"/>
      <c r="OVZ748"/>
      <c r="OWA748"/>
      <c r="OWB748"/>
      <c r="OWC748"/>
      <c r="OWD748"/>
      <c r="OWE748"/>
      <c r="OWF748"/>
      <c r="OWG748"/>
      <c r="OWH748"/>
      <c r="OWI748"/>
      <c r="OWJ748"/>
      <c r="OWK748"/>
      <c r="OWL748"/>
      <c r="OWM748"/>
      <c r="OWN748"/>
      <c r="OWO748"/>
      <c r="OWP748"/>
      <c r="OWQ748"/>
      <c r="OWR748"/>
      <c r="OWS748"/>
      <c r="OWT748"/>
      <c r="OWU748"/>
      <c r="OWV748"/>
      <c r="OWW748"/>
      <c r="OWX748"/>
      <c r="OWY748"/>
      <c r="OWZ748"/>
      <c r="OXA748"/>
      <c r="OXB748"/>
      <c r="OXC748"/>
      <c r="OXD748"/>
      <c r="OXE748"/>
      <c r="OXF748"/>
      <c r="OXG748"/>
      <c r="OXH748"/>
      <c r="OXI748"/>
      <c r="OXJ748"/>
      <c r="OXK748"/>
      <c r="OXL748"/>
      <c r="OXM748"/>
      <c r="OXN748"/>
      <c r="OXO748"/>
      <c r="OXP748"/>
      <c r="OXQ748"/>
      <c r="OXR748"/>
      <c r="OXS748"/>
      <c r="OXT748"/>
      <c r="OXU748"/>
      <c r="OXV748"/>
      <c r="OXW748"/>
      <c r="OXX748"/>
      <c r="OXY748"/>
      <c r="OXZ748"/>
      <c r="OYA748"/>
      <c r="OYB748"/>
      <c r="OYC748"/>
      <c r="OYD748"/>
      <c r="OYE748"/>
      <c r="OYF748"/>
      <c r="OYG748"/>
      <c r="OYH748"/>
      <c r="OYI748"/>
      <c r="OYJ748"/>
      <c r="OYK748"/>
      <c r="OYL748"/>
      <c r="OYM748"/>
      <c r="OYN748"/>
      <c r="OYO748"/>
      <c r="OYP748"/>
      <c r="OYQ748"/>
      <c r="OYR748"/>
      <c r="OYS748"/>
      <c r="OYT748"/>
      <c r="OYU748"/>
      <c r="OYV748"/>
      <c r="OYW748"/>
      <c r="OYX748"/>
      <c r="OYY748"/>
      <c r="OYZ748"/>
      <c r="OZA748"/>
      <c r="OZB748"/>
      <c r="OZC748"/>
      <c r="OZD748"/>
      <c r="OZE748"/>
      <c r="OZF748"/>
      <c r="OZG748"/>
      <c r="OZH748"/>
      <c r="OZI748"/>
      <c r="OZJ748"/>
      <c r="OZK748"/>
      <c r="OZL748"/>
      <c r="OZM748"/>
      <c r="OZN748"/>
      <c r="OZO748"/>
      <c r="OZP748"/>
      <c r="OZQ748"/>
      <c r="OZR748"/>
      <c r="OZS748"/>
      <c r="OZT748"/>
      <c r="OZU748"/>
      <c r="OZV748"/>
      <c r="OZW748"/>
      <c r="OZX748"/>
      <c r="OZY748"/>
      <c r="OZZ748"/>
      <c r="PAA748"/>
      <c r="PAB748"/>
      <c r="PAC748"/>
      <c r="PAD748"/>
      <c r="PAE748"/>
      <c r="PAF748"/>
      <c r="PAG748"/>
      <c r="PAH748"/>
      <c r="PAI748"/>
      <c r="PAJ748"/>
      <c r="PAK748"/>
      <c r="PAL748"/>
      <c r="PAM748"/>
      <c r="PAN748"/>
      <c r="PAO748"/>
      <c r="PAP748"/>
      <c r="PAQ748"/>
      <c r="PAR748"/>
      <c r="PAS748"/>
      <c r="PAT748"/>
      <c r="PAU748"/>
      <c r="PAV748"/>
      <c r="PAW748"/>
      <c r="PAX748"/>
      <c r="PAY748"/>
      <c r="PAZ748"/>
      <c r="PBA748"/>
      <c r="PBB748"/>
      <c r="PBC748"/>
      <c r="PBD748"/>
      <c r="PBE748"/>
      <c r="PBF748"/>
      <c r="PBG748"/>
      <c r="PBH748"/>
      <c r="PBI748"/>
      <c r="PBJ748"/>
      <c r="PBK748"/>
      <c r="PBL748"/>
      <c r="PBM748"/>
      <c r="PBN748"/>
      <c r="PBO748"/>
      <c r="PBP748"/>
      <c r="PBQ748"/>
      <c r="PBR748"/>
      <c r="PBS748"/>
      <c r="PBT748"/>
      <c r="PBU748"/>
      <c r="PBV748"/>
      <c r="PBW748"/>
      <c r="PBX748"/>
      <c r="PBY748"/>
      <c r="PBZ748"/>
      <c r="PCA748"/>
      <c r="PCB748"/>
      <c r="PCC748"/>
      <c r="PCD748"/>
      <c r="PCE748"/>
      <c r="PCF748"/>
      <c r="PCG748"/>
      <c r="PCH748"/>
      <c r="PCI748"/>
      <c r="PCJ748"/>
      <c r="PCK748"/>
      <c r="PCL748"/>
      <c r="PCM748"/>
      <c r="PCN748"/>
      <c r="PCO748"/>
      <c r="PCP748"/>
      <c r="PCQ748"/>
      <c r="PCR748"/>
      <c r="PCS748"/>
      <c r="PCT748"/>
      <c r="PCU748"/>
      <c r="PCV748"/>
      <c r="PCW748"/>
      <c r="PCX748"/>
      <c r="PCY748"/>
      <c r="PCZ748"/>
      <c r="PDA748"/>
      <c r="PDB748"/>
      <c r="PDC748"/>
      <c r="PDD748"/>
      <c r="PDE748"/>
      <c r="PDF748"/>
      <c r="PDG748"/>
      <c r="PDH748"/>
      <c r="PDI748"/>
      <c r="PDJ748"/>
      <c r="PDK748"/>
      <c r="PDL748"/>
      <c r="PDM748"/>
      <c r="PDN748"/>
      <c r="PDO748"/>
      <c r="PDP748"/>
      <c r="PDQ748"/>
      <c r="PDR748"/>
      <c r="PDS748"/>
      <c r="PDT748"/>
      <c r="PDU748"/>
      <c r="PDV748"/>
      <c r="PDW748"/>
      <c r="PDX748"/>
      <c r="PDY748"/>
      <c r="PDZ748"/>
      <c r="PEA748"/>
      <c r="PEB748"/>
      <c r="PEC748"/>
      <c r="PED748"/>
      <c r="PEE748"/>
      <c r="PEF748"/>
      <c r="PEG748"/>
      <c r="PEH748"/>
      <c r="PEI748"/>
      <c r="PEJ748"/>
      <c r="PEK748"/>
      <c r="PEL748"/>
      <c r="PEM748"/>
      <c r="PEN748"/>
      <c r="PEO748"/>
      <c r="PEP748"/>
      <c r="PEQ748"/>
      <c r="PER748"/>
      <c r="PES748"/>
      <c r="PET748"/>
      <c r="PEU748"/>
      <c r="PEV748"/>
      <c r="PEW748"/>
      <c r="PEX748"/>
      <c r="PEY748"/>
      <c r="PEZ748"/>
      <c r="PFA748"/>
      <c r="PFB748"/>
      <c r="PFC748"/>
      <c r="PFD748"/>
      <c r="PFE748"/>
      <c r="PFF748"/>
      <c r="PFG748"/>
      <c r="PFH748"/>
      <c r="PFI748"/>
      <c r="PFJ748"/>
      <c r="PFK748"/>
      <c r="PFL748"/>
      <c r="PFM748"/>
      <c r="PFN748"/>
      <c r="PFO748"/>
      <c r="PFP748"/>
      <c r="PFQ748"/>
      <c r="PFR748"/>
      <c r="PFS748"/>
      <c r="PFT748"/>
      <c r="PFU748"/>
      <c r="PFV748"/>
      <c r="PFW748"/>
      <c r="PFX748"/>
      <c r="PFY748"/>
      <c r="PFZ748"/>
      <c r="PGA748"/>
      <c r="PGB748"/>
      <c r="PGC748"/>
      <c r="PGD748"/>
      <c r="PGE748"/>
      <c r="PGF748"/>
      <c r="PGG748"/>
      <c r="PGH748"/>
      <c r="PGI748"/>
      <c r="PGJ748"/>
      <c r="PGK748"/>
      <c r="PGL748"/>
      <c r="PGM748"/>
      <c r="PGN748"/>
      <c r="PGO748"/>
      <c r="PGP748"/>
      <c r="PGQ748"/>
      <c r="PGR748"/>
      <c r="PGS748"/>
      <c r="PGT748"/>
      <c r="PGU748"/>
      <c r="PGV748"/>
      <c r="PGW748"/>
      <c r="PGX748"/>
      <c r="PGY748"/>
      <c r="PGZ748"/>
      <c r="PHA748"/>
      <c r="PHB748"/>
      <c r="PHC748"/>
      <c r="PHD748"/>
      <c r="PHE748"/>
      <c r="PHF748"/>
      <c r="PHG748"/>
      <c r="PHH748"/>
      <c r="PHI748"/>
      <c r="PHJ748"/>
      <c r="PHK748"/>
      <c r="PHL748"/>
      <c r="PHM748"/>
      <c r="PHN748"/>
      <c r="PHO748"/>
      <c r="PHP748"/>
      <c r="PHQ748"/>
      <c r="PHR748"/>
      <c r="PHS748"/>
      <c r="PHT748"/>
      <c r="PHU748"/>
      <c r="PHV748"/>
      <c r="PHW748"/>
      <c r="PHX748"/>
      <c r="PHY748"/>
      <c r="PHZ748"/>
      <c r="PIA748"/>
      <c r="PIB748"/>
      <c r="PIC748"/>
      <c r="PID748"/>
      <c r="PIE748"/>
      <c r="PIF748"/>
      <c r="PIG748"/>
      <c r="PIH748"/>
      <c r="PII748"/>
      <c r="PIJ748"/>
      <c r="PIK748"/>
      <c r="PIL748"/>
      <c r="PIM748"/>
      <c r="PIN748"/>
      <c r="PIO748"/>
      <c r="PIP748"/>
      <c r="PIQ748"/>
      <c r="PIR748"/>
      <c r="PIS748"/>
      <c r="PIT748"/>
      <c r="PIU748"/>
      <c r="PIV748"/>
      <c r="PIW748"/>
      <c r="PIX748"/>
      <c r="PIY748"/>
      <c r="PIZ748"/>
      <c r="PJA748"/>
      <c r="PJB748"/>
      <c r="PJC748"/>
      <c r="PJD748"/>
      <c r="PJE748"/>
      <c r="PJF748"/>
      <c r="PJG748"/>
      <c r="PJH748"/>
      <c r="PJI748"/>
      <c r="PJJ748"/>
      <c r="PJK748"/>
      <c r="PJL748"/>
      <c r="PJM748"/>
      <c r="PJN748"/>
      <c r="PJO748"/>
      <c r="PJP748"/>
      <c r="PJQ748"/>
      <c r="PJR748"/>
      <c r="PJS748"/>
      <c r="PJT748"/>
      <c r="PJU748"/>
      <c r="PJV748"/>
      <c r="PJW748"/>
      <c r="PJX748"/>
      <c r="PJY748"/>
      <c r="PJZ748"/>
      <c r="PKA748"/>
      <c r="PKB748"/>
      <c r="PKC748"/>
      <c r="PKD748"/>
      <c r="PKE748"/>
      <c r="PKF748"/>
      <c r="PKG748"/>
      <c r="PKH748"/>
      <c r="PKI748"/>
      <c r="PKJ748"/>
      <c r="PKK748"/>
      <c r="PKL748"/>
      <c r="PKM748"/>
      <c r="PKN748"/>
      <c r="PKO748"/>
      <c r="PKP748"/>
      <c r="PKQ748"/>
      <c r="PKR748"/>
      <c r="PKS748"/>
      <c r="PKT748"/>
      <c r="PKU748"/>
      <c r="PKV748"/>
      <c r="PKW748"/>
      <c r="PKX748"/>
      <c r="PKY748"/>
      <c r="PKZ748"/>
      <c r="PLA748"/>
      <c r="PLB748"/>
      <c r="PLC748"/>
      <c r="PLD748"/>
      <c r="PLE748"/>
      <c r="PLF748"/>
      <c r="PLG748"/>
      <c r="PLH748"/>
      <c r="PLI748"/>
      <c r="PLJ748"/>
      <c r="PLK748"/>
      <c r="PLL748"/>
      <c r="PLM748"/>
      <c r="PLN748"/>
      <c r="PLO748"/>
      <c r="PLP748"/>
      <c r="PLQ748"/>
      <c r="PLR748"/>
      <c r="PLS748"/>
      <c r="PLT748"/>
      <c r="PLU748"/>
      <c r="PLV748"/>
      <c r="PLW748"/>
      <c r="PLX748"/>
      <c r="PLY748"/>
      <c r="PLZ748"/>
      <c r="PMA748"/>
      <c r="PMB748"/>
      <c r="PMC748"/>
      <c r="PMD748"/>
      <c r="PME748"/>
      <c r="PMF748"/>
      <c r="PMG748"/>
      <c r="PMH748"/>
      <c r="PMI748"/>
      <c r="PMJ748"/>
      <c r="PMK748"/>
      <c r="PML748"/>
      <c r="PMM748"/>
      <c r="PMN748"/>
      <c r="PMO748"/>
      <c r="PMP748"/>
      <c r="PMQ748"/>
      <c r="PMR748"/>
      <c r="PMS748"/>
      <c r="PMT748"/>
      <c r="PMU748"/>
      <c r="PMV748"/>
      <c r="PMW748"/>
      <c r="PMX748"/>
      <c r="PMY748"/>
      <c r="PMZ748"/>
      <c r="PNA748"/>
      <c r="PNB748"/>
      <c r="PNC748"/>
      <c r="PND748"/>
      <c r="PNE748"/>
      <c r="PNF748"/>
      <c r="PNG748"/>
      <c r="PNH748"/>
      <c r="PNI748"/>
      <c r="PNJ748"/>
      <c r="PNK748"/>
      <c r="PNL748"/>
      <c r="PNM748"/>
      <c r="PNN748"/>
      <c r="PNO748"/>
      <c r="PNP748"/>
      <c r="PNQ748"/>
      <c r="PNR748"/>
      <c r="PNS748"/>
      <c r="PNT748"/>
      <c r="PNU748"/>
      <c r="PNV748"/>
      <c r="PNW748"/>
      <c r="PNX748"/>
      <c r="PNY748"/>
      <c r="PNZ748"/>
      <c r="POA748"/>
      <c r="POB748"/>
      <c r="POC748"/>
      <c r="POD748"/>
      <c r="POE748"/>
      <c r="POF748"/>
      <c r="POG748"/>
      <c r="POH748"/>
      <c r="POI748"/>
      <c r="POJ748"/>
      <c r="POK748"/>
      <c r="POL748"/>
      <c r="POM748"/>
      <c r="PON748"/>
      <c r="POO748"/>
      <c r="POP748"/>
      <c r="POQ748"/>
      <c r="POR748"/>
      <c r="POS748"/>
      <c r="POT748"/>
      <c r="POU748"/>
      <c r="POV748"/>
      <c r="POW748"/>
      <c r="POX748"/>
      <c r="POY748"/>
      <c r="POZ748"/>
      <c r="PPA748"/>
      <c r="PPB748"/>
      <c r="PPC748"/>
      <c r="PPD748"/>
      <c r="PPE748"/>
      <c r="PPF748"/>
      <c r="PPG748"/>
      <c r="PPH748"/>
      <c r="PPI748"/>
      <c r="PPJ748"/>
      <c r="PPK748"/>
      <c r="PPL748"/>
      <c r="PPM748"/>
      <c r="PPN748"/>
      <c r="PPO748"/>
      <c r="PPP748"/>
      <c r="PPQ748"/>
      <c r="PPR748"/>
      <c r="PPS748"/>
      <c r="PPT748"/>
      <c r="PPU748"/>
      <c r="PPV748"/>
      <c r="PPW748"/>
      <c r="PPX748"/>
      <c r="PPY748"/>
      <c r="PPZ748"/>
      <c r="PQA748"/>
      <c r="PQB748"/>
      <c r="PQC748"/>
      <c r="PQD748"/>
      <c r="PQE748"/>
      <c r="PQF748"/>
      <c r="PQG748"/>
      <c r="PQH748"/>
      <c r="PQI748"/>
      <c r="PQJ748"/>
      <c r="PQK748"/>
      <c r="PQL748"/>
      <c r="PQM748"/>
      <c r="PQN748"/>
      <c r="PQO748"/>
      <c r="PQP748"/>
      <c r="PQQ748"/>
      <c r="PQR748"/>
      <c r="PQS748"/>
      <c r="PQT748"/>
      <c r="PQU748"/>
      <c r="PQV748"/>
      <c r="PQW748"/>
      <c r="PQX748"/>
      <c r="PQY748"/>
      <c r="PQZ748"/>
      <c r="PRA748"/>
      <c r="PRB748"/>
      <c r="PRC748"/>
      <c r="PRD748"/>
      <c r="PRE748"/>
      <c r="PRF748"/>
      <c r="PRG748"/>
      <c r="PRH748"/>
      <c r="PRI748"/>
      <c r="PRJ748"/>
      <c r="PRK748"/>
      <c r="PRL748"/>
      <c r="PRM748"/>
      <c r="PRN748"/>
      <c r="PRO748"/>
      <c r="PRP748"/>
      <c r="PRQ748"/>
      <c r="PRR748"/>
      <c r="PRS748"/>
      <c r="PRT748"/>
      <c r="PRU748"/>
      <c r="PRV748"/>
      <c r="PRW748"/>
      <c r="PRX748"/>
      <c r="PRY748"/>
      <c r="PRZ748"/>
      <c r="PSA748"/>
      <c r="PSB748"/>
      <c r="PSC748"/>
      <c r="PSD748"/>
      <c r="PSE748"/>
      <c r="PSF748"/>
      <c r="PSG748"/>
      <c r="PSH748"/>
      <c r="PSI748"/>
      <c r="PSJ748"/>
      <c r="PSK748"/>
      <c r="PSL748"/>
      <c r="PSM748"/>
      <c r="PSN748"/>
      <c r="PSO748"/>
      <c r="PSP748"/>
      <c r="PSQ748"/>
      <c r="PSR748"/>
      <c r="PSS748"/>
      <c r="PST748"/>
      <c r="PSU748"/>
      <c r="PSV748"/>
      <c r="PSW748"/>
      <c r="PSX748"/>
      <c r="PSY748"/>
      <c r="PSZ748"/>
      <c r="PTA748"/>
      <c r="PTB748"/>
      <c r="PTC748"/>
      <c r="PTD748"/>
      <c r="PTE748"/>
      <c r="PTF748"/>
      <c r="PTG748"/>
      <c r="PTH748"/>
      <c r="PTI748"/>
      <c r="PTJ748"/>
      <c r="PTK748"/>
      <c r="PTL748"/>
      <c r="PTM748"/>
      <c r="PTN748"/>
      <c r="PTO748"/>
      <c r="PTP748"/>
      <c r="PTQ748"/>
      <c r="PTR748"/>
      <c r="PTS748"/>
      <c r="PTT748"/>
      <c r="PTU748"/>
      <c r="PTV748"/>
      <c r="PTW748"/>
      <c r="PTX748"/>
      <c r="PTY748"/>
      <c r="PTZ748"/>
      <c r="PUA748"/>
      <c r="PUB748"/>
      <c r="PUC748"/>
      <c r="PUD748"/>
      <c r="PUE748"/>
      <c r="PUF748"/>
      <c r="PUG748"/>
      <c r="PUH748"/>
      <c r="PUI748"/>
      <c r="PUJ748"/>
      <c r="PUK748"/>
      <c r="PUL748"/>
      <c r="PUM748"/>
      <c r="PUN748"/>
      <c r="PUO748"/>
      <c r="PUP748"/>
      <c r="PUQ748"/>
      <c r="PUR748"/>
      <c r="PUS748"/>
      <c r="PUT748"/>
      <c r="PUU748"/>
      <c r="PUV748"/>
      <c r="PUW748"/>
      <c r="PUX748"/>
      <c r="PUY748"/>
      <c r="PUZ748"/>
      <c r="PVA748"/>
      <c r="PVB748"/>
      <c r="PVC748"/>
      <c r="PVD748"/>
      <c r="PVE748"/>
      <c r="PVF748"/>
      <c r="PVG748"/>
      <c r="PVH748"/>
      <c r="PVI748"/>
      <c r="PVJ748"/>
      <c r="PVK748"/>
      <c r="PVL748"/>
      <c r="PVM748"/>
      <c r="PVN748"/>
      <c r="PVO748"/>
      <c r="PVP748"/>
      <c r="PVQ748"/>
      <c r="PVR748"/>
      <c r="PVS748"/>
      <c r="PVT748"/>
      <c r="PVU748"/>
      <c r="PVV748"/>
      <c r="PVW748"/>
      <c r="PVX748"/>
      <c r="PVY748"/>
      <c r="PVZ748"/>
      <c r="PWA748"/>
      <c r="PWB748"/>
      <c r="PWC748"/>
      <c r="PWD748"/>
      <c r="PWE748"/>
      <c r="PWF748"/>
      <c r="PWG748"/>
      <c r="PWH748"/>
      <c r="PWI748"/>
      <c r="PWJ748"/>
      <c r="PWK748"/>
      <c r="PWL748"/>
      <c r="PWM748"/>
      <c r="PWN748"/>
      <c r="PWO748"/>
      <c r="PWP748"/>
      <c r="PWQ748"/>
      <c r="PWR748"/>
      <c r="PWS748"/>
      <c r="PWT748"/>
      <c r="PWU748"/>
      <c r="PWV748"/>
      <c r="PWW748"/>
      <c r="PWX748"/>
      <c r="PWY748"/>
      <c r="PWZ748"/>
      <c r="PXA748"/>
      <c r="PXB748"/>
      <c r="PXC748"/>
      <c r="PXD748"/>
      <c r="PXE748"/>
      <c r="PXF748"/>
      <c r="PXG748"/>
      <c r="PXH748"/>
      <c r="PXI748"/>
      <c r="PXJ748"/>
      <c r="PXK748"/>
      <c r="PXL748"/>
      <c r="PXM748"/>
      <c r="PXN748"/>
      <c r="PXO748"/>
      <c r="PXP748"/>
      <c r="PXQ748"/>
      <c r="PXR748"/>
      <c r="PXS748"/>
      <c r="PXT748"/>
      <c r="PXU748"/>
      <c r="PXV748"/>
      <c r="PXW748"/>
      <c r="PXX748"/>
      <c r="PXY748"/>
      <c r="PXZ748"/>
      <c r="PYA748"/>
      <c r="PYB748"/>
      <c r="PYC748"/>
      <c r="PYD748"/>
      <c r="PYE748"/>
      <c r="PYF748"/>
      <c r="PYG748"/>
      <c r="PYH748"/>
      <c r="PYI748"/>
      <c r="PYJ748"/>
      <c r="PYK748"/>
      <c r="PYL748"/>
      <c r="PYM748"/>
      <c r="PYN748"/>
      <c r="PYO748"/>
      <c r="PYP748"/>
      <c r="PYQ748"/>
      <c r="PYR748"/>
      <c r="PYS748"/>
      <c r="PYT748"/>
      <c r="PYU748"/>
      <c r="PYV748"/>
      <c r="PYW748"/>
      <c r="PYX748"/>
      <c r="PYY748"/>
      <c r="PYZ748"/>
      <c r="PZA748"/>
      <c r="PZB748"/>
      <c r="PZC748"/>
      <c r="PZD748"/>
      <c r="PZE748"/>
      <c r="PZF748"/>
      <c r="PZG748"/>
      <c r="PZH748"/>
      <c r="PZI748"/>
      <c r="PZJ748"/>
      <c r="PZK748"/>
      <c r="PZL748"/>
      <c r="PZM748"/>
      <c r="PZN748"/>
      <c r="PZO748"/>
      <c r="PZP748"/>
      <c r="PZQ748"/>
      <c r="PZR748"/>
      <c r="PZS748"/>
      <c r="PZT748"/>
      <c r="PZU748"/>
      <c r="PZV748"/>
      <c r="PZW748"/>
      <c r="PZX748"/>
      <c r="PZY748"/>
      <c r="PZZ748"/>
      <c r="QAA748"/>
      <c r="QAB748"/>
      <c r="QAC748"/>
      <c r="QAD748"/>
      <c r="QAE748"/>
      <c r="QAF748"/>
      <c r="QAG748"/>
      <c r="QAH748"/>
      <c r="QAI748"/>
      <c r="QAJ748"/>
      <c r="QAK748"/>
      <c r="QAL748"/>
      <c r="QAM748"/>
      <c r="QAN748"/>
      <c r="QAO748"/>
      <c r="QAP748"/>
      <c r="QAQ748"/>
      <c r="QAR748"/>
      <c r="QAS748"/>
      <c r="QAT748"/>
      <c r="QAU748"/>
      <c r="QAV748"/>
      <c r="QAW748"/>
      <c r="QAX748"/>
      <c r="QAY748"/>
      <c r="QAZ748"/>
      <c r="QBA748"/>
      <c r="QBB748"/>
      <c r="QBC748"/>
      <c r="QBD748"/>
      <c r="QBE748"/>
      <c r="QBF748"/>
      <c r="QBG748"/>
      <c r="QBH748"/>
      <c r="QBI748"/>
      <c r="QBJ748"/>
      <c r="QBK748"/>
      <c r="QBL748"/>
      <c r="QBM748"/>
      <c r="QBN748"/>
      <c r="QBO748"/>
      <c r="QBP748"/>
      <c r="QBQ748"/>
      <c r="QBR748"/>
      <c r="QBS748"/>
      <c r="QBT748"/>
      <c r="QBU748"/>
      <c r="QBV748"/>
      <c r="QBW748"/>
      <c r="QBX748"/>
      <c r="QBY748"/>
      <c r="QBZ748"/>
      <c r="QCA748"/>
      <c r="QCB748"/>
      <c r="QCC748"/>
      <c r="QCD748"/>
      <c r="QCE748"/>
      <c r="QCF748"/>
      <c r="QCG748"/>
      <c r="QCH748"/>
      <c r="QCI748"/>
      <c r="QCJ748"/>
      <c r="QCK748"/>
      <c r="QCL748"/>
      <c r="QCM748"/>
      <c r="QCN748"/>
      <c r="QCO748"/>
      <c r="QCP748"/>
      <c r="QCQ748"/>
      <c r="QCR748"/>
      <c r="QCS748"/>
      <c r="QCT748"/>
      <c r="QCU748"/>
      <c r="QCV748"/>
      <c r="QCW748"/>
      <c r="QCX748"/>
      <c r="QCY748"/>
      <c r="QCZ748"/>
      <c r="QDA748"/>
      <c r="QDB748"/>
      <c r="QDC748"/>
      <c r="QDD748"/>
      <c r="QDE748"/>
      <c r="QDF748"/>
      <c r="QDG748"/>
      <c r="QDH748"/>
      <c r="QDI748"/>
      <c r="QDJ748"/>
      <c r="QDK748"/>
      <c r="QDL748"/>
      <c r="QDM748"/>
      <c r="QDN748"/>
      <c r="QDO748"/>
      <c r="QDP748"/>
      <c r="QDQ748"/>
      <c r="QDR748"/>
      <c r="QDS748"/>
      <c r="QDT748"/>
      <c r="QDU748"/>
      <c r="QDV748"/>
      <c r="QDW748"/>
      <c r="QDX748"/>
      <c r="QDY748"/>
      <c r="QDZ748"/>
      <c r="QEA748"/>
      <c r="QEB748"/>
      <c r="QEC748"/>
      <c r="QED748"/>
      <c r="QEE748"/>
      <c r="QEF748"/>
      <c r="QEG748"/>
      <c r="QEH748"/>
      <c r="QEI748"/>
      <c r="QEJ748"/>
      <c r="QEK748"/>
      <c r="QEL748"/>
      <c r="QEM748"/>
      <c r="QEN748"/>
      <c r="QEO748"/>
      <c r="QEP748"/>
      <c r="QEQ748"/>
      <c r="QER748"/>
      <c r="QES748"/>
      <c r="QET748"/>
      <c r="QEU748"/>
      <c r="QEV748"/>
      <c r="QEW748"/>
      <c r="QEX748"/>
      <c r="QEY748"/>
      <c r="QEZ748"/>
      <c r="QFA748"/>
      <c r="QFB748"/>
      <c r="QFC748"/>
      <c r="QFD748"/>
      <c r="QFE748"/>
      <c r="QFF748"/>
      <c r="QFG748"/>
      <c r="QFH748"/>
      <c r="QFI748"/>
      <c r="QFJ748"/>
      <c r="QFK748"/>
      <c r="QFL748"/>
      <c r="QFM748"/>
      <c r="QFN748"/>
      <c r="QFO748"/>
      <c r="QFP748"/>
      <c r="QFQ748"/>
      <c r="QFR748"/>
      <c r="QFS748"/>
      <c r="QFT748"/>
      <c r="QFU748"/>
      <c r="QFV748"/>
      <c r="QFW748"/>
      <c r="QFX748"/>
      <c r="QFY748"/>
      <c r="QFZ748"/>
      <c r="QGA748"/>
      <c r="QGB748"/>
      <c r="QGC748"/>
      <c r="QGD748"/>
      <c r="QGE748"/>
      <c r="QGF748"/>
      <c r="QGG748"/>
      <c r="QGH748"/>
      <c r="QGI748"/>
      <c r="QGJ748"/>
      <c r="QGK748"/>
      <c r="QGL748"/>
      <c r="QGM748"/>
      <c r="QGN748"/>
      <c r="QGO748"/>
      <c r="QGP748"/>
      <c r="QGQ748"/>
      <c r="QGR748"/>
      <c r="QGS748"/>
      <c r="QGT748"/>
      <c r="QGU748"/>
      <c r="QGV748"/>
      <c r="QGW748"/>
      <c r="QGX748"/>
      <c r="QGY748"/>
      <c r="QGZ748"/>
      <c r="QHA748"/>
      <c r="QHB748"/>
      <c r="QHC748"/>
      <c r="QHD748"/>
      <c r="QHE748"/>
      <c r="QHF748"/>
      <c r="QHG748"/>
      <c r="QHH748"/>
      <c r="QHI748"/>
      <c r="QHJ748"/>
      <c r="QHK748"/>
      <c r="QHL748"/>
      <c r="QHM748"/>
      <c r="QHN748"/>
      <c r="QHO748"/>
      <c r="QHP748"/>
      <c r="QHQ748"/>
      <c r="QHR748"/>
      <c r="QHS748"/>
      <c r="QHT748"/>
      <c r="QHU748"/>
      <c r="QHV748"/>
      <c r="QHW748"/>
      <c r="QHX748"/>
      <c r="QHY748"/>
      <c r="QHZ748"/>
      <c r="QIA748"/>
      <c r="QIB748"/>
      <c r="QIC748"/>
      <c r="QID748"/>
      <c r="QIE748"/>
      <c r="QIF748"/>
      <c r="QIG748"/>
      <c r="QIH748"/>
      <c r="QII748"/>
      <c r="QIJ748"/>
      <c r="QIK748"/>
      <c r="QIL748"/>
      <c r="QIM748"/>
      <c r="QIN748"/>
      <c r="QIO748"/>
      <c r="QIP748"/>
      <c r="QIQ748"/>
      <c r="QIR748"/>
      <c r="QIS748"/>
      <c r="QIT748"/>
      <c r="QIU748"/>
      <c r="QIV748"/>
      <c r="QIW748"/>
      <c r="QIX748"/>
      <c r="QIY748"/>
      <c r="QIZ748"/>
      <c r="QJA748"/>
      <c r="QJB748"/>
      <c r="QJC748"/>
      <c r="QJD748"/>
      <c r="QJE748"/>
      <c r="QJF748"/>
      <c r="QJG748"/>
      <c r="QJH748"/>
      <c r="QJI748"/>
      <c r="QJJ748"/>
      <c r="QJK748"/>
      <c r="QJL748"/>
      <c r="QJM748"/>
      <c r="QJN748"/>
      <c r="QJO748"/>
      <c r="QJP748"/>
      <c r="QJQ748"/>
      <c r="QJR748"/>
      <c r="QJS748"/>
      <c r="QJT748"/>
      <c r="QJU748"/>
      <c r="QJV748"/>
      <c r="QJW748"/>
      <c r="QJX748"/>
      <c r="QJY748"/>
      <c r="QJZ748"/>
      <c r="QKA748"/>
      <c r="QKB748"/>
      <c r="QKC748"/>
      <c r="QKD748"/>
      <c r="QKE748"/>
      <c r="QKF748"/>
      <c r="QKG748"/>
      <c r="QKH748"/>
      <c r="QKI748"/>
      <c r="QKJ748"/>
      <c r="QKK748"/>
      <c r="QKL748"/>
      <c r="QKM748"/>
      <c r="QKN748"/>
      <c r="QKO748"/>
      <c r="QKP748"/>
      <c r="QKQ748"/>
      <c r="QKR748"/>
      <c r="QKS748"/>
      <c r="QKT748"/>
      <c r="QKU748"/>
      <c r="QKV748"/>
      <c r="QKW748"/>
      <c r="QKX748"/>
      <c r="QKY748"/>
      <c r="QKZ748"/>
      <c r="QLA748"/>
      <c r="QLB748"/>
      <c r="QLC748"/>
      <c r="QLD748"/>
      <c r="QLE748"/>
      <c r="QLF748"/>
      <c r="QLG748"/>
      <c r="QLH748"/>
      <c r="QLI748"/>
      <c r="QLJ748"/>
      <c r="QLK748"/>
      <c r="QLL748"/>
      <c r="QLM748"/>
      <c r="QLN748"/>
      <c r="QLO748"/>
      <c r="QLP748"/>
      <c r="QLQ748"/>
      <c r="QLR748"/>
      <c r="QLS748"/>
      <c r="QLT748"/>
      <c r="QLU748"/>
      <c r="QLV748"/>
      <c r="QLW748"/>
      <c r="QLX748"/>
      <c r="QLY748"/>
      <c r="QLZ748"/>
      <c r="QMA748"/>
      <c r="QMB748"/>
      <c r="QMC748"/>
      <c r="QMD748"/>
      <c r="QME748"/>
      <c r="QMF748"/>
      <c r="QMG748"/>
      <c r="QMH748"/>
      <c r="QMI748"/>
      <c r="QMJ748"/>
      <c r="QMK748"/>
      <c r="QML748"/>
      <c r="QMM748"/>
      <c r="QMN748"/>
      <c r="QMO748"/>
      <c r="QMP748"/>
      <c r="QMQ748"/>
      <c r="QMR748"/>
      <c r="QMS748"/>
      <c r="QMT748"/>
      <c r="QMU748"/>
      <c r="QMV748"/>
      <c r="QMW748"/>
      <c r="QMX748"/>
      <c r="QMY748"/>
      <c r="QMZ748"/>
      <c r="QNA748"/>
      <c r="QNB748"/>
      <c r="QNC748"/>
      <c r="QND748"/>
      <c r="QNE748"/>
      <c r="QNF748"/>
      <c r="QNG748"/>
      <c r="QNH748"/>
      <c r="QNI748"/>
      <c r="QNJ748"/>
      <c r="QNK748"/>
      <c r="QNL748"/>
      <c r="QNM748"/>
      <c r="QNN748"/>
      <c r="QNO748"/>
      <c r="QNP748"/>
      <c r="QNQ748"/>
      <c r="QNR748"/>
      <c r="QNS748"/>
      <c r="QNT748"/>
      <c r="QNU748"/>
      <c r="QNV748"/>
      <c r="QNW748"/>
      <c r="QNX748"/>
      <c r="QNY748"/>
      <c r="QNZ748"/>
      <c r="QOA748"/>
      <c r="QOB748"/>
      <c r="QOC748"/>
      <c r="QOD748"/>
      <c r="QOE748"/>
      <c r="QOF748"/>
      <c r="QOG748"/>
      <c r="QOH748"/>
      <c r="QOI748"/>
      <c r="QOJ748"/>
      <c r="QOK748"/>
      <c r="QOL748"/>
      <c r="QOM748"/>
      <c r="QON748"/>
      <c r="QOO748"/>
      <c r="QOP748"/>
      <c r="QOQ748"/>
      <c r="QOR748"/>
      <c r="QOS748"/>
      <c r="QOT748"/>
      <c r="QOU748"/>
      <c r="QOV748"/>
      <c r="QOW748"/>
      <c r="QOX748"/>
      <c r="QOY748"/>
      <c r="QOZ748"/>
      <c r="QPA748"/>
      <c r="QPB748"/>
      <c r="QPC748"/>
      <c r="QPD748"/>
      <c r="QPE748"/>
      <c r="QPF748"/>
      <c r="QPG748"/>
      <c r="QPH748"/>
      <c r="QPI748"/>
      <c r="QPJ748"/>
      <c r="QPK748"/>
      <c r="QPL748"/>
      <c r="QPM748"/>
      <c r="QPN748"/>
      <c r="QPO748"/>
      <c r="QPP748"/>
      <c r="QPQ748"/>
      <c r="QPR748"/>
      <c r="QPS748"/>
      <c r="QPT748"/>
      <c r="QPU748"/>
      <c r="QPV748"/>
      <c r="QPW748"/>
      <c r="QPX748"/>
      <c r="QPY748"/>
      <c r="QPZ748"/>
      <c r="QQA748"/>
      <c r="QQB748"/>
      <c r="QQC748"/>
      <c r="QQD748"/>
      <c r="QQE748"/>
      <c r="QQF748"/>
      <c r="QQG748"/>
      <c r="QQH748"/>
      <c r="QQI748"/>
      <c r="QQJ748"/>
      <c r="QQK748"/>
      <c r="QQL748"/>
      <c r="QQM748"/>
      <c r="QQN748"/>
      <c r="QQO748"/>
      <c r="QQP748"/>
      <c r="QQQ748"/>
      <c r="QQR748"/>
      <c r="QQS748"/>
      <c r="QQT748"/>
      <c r="QQU748"/>
      <c r="QQV748"/>
      <c r="QQW748"/>
      <c r="QQX748"/>
      <c r="QQY748"/>
      <c r="QQZ748"/>
      <c r="QRA748"/>
      <c r="QRB748"/>
      <c r="QRC748"/>
      <c r="QRD748"/>
      <c r="QRE748"/>
      <c r="QRF748"/>
      <c r="QRG748"/>
      <c r="QRH748"/>
      <c r="QRI748"/>
      <c r="QRJ748"/>
      <c r="QRK748"/>
      <c r="QRL748"/>
      <c r="QRM748"/>
      <c r="QRN748"/>
      <c r="QRO748"/>
      <c r="QRP748"/>
      <c r="QRQ748"/>
      <c r="QRR748"/>
      <c r="QRS748"/>
      <c r="QRT748"/>
      <c r="QRU748"/>
      <c r="QRV748"/>
      <c r="QRW748"/>
      <c r="QRX748"/>
      <c r="QRY748"/>
      <c r="QRZ748"/>
      <c r="QSA748"/>
      <c r="QSB748"/>
      <c r="QSC748"/>
      <c r="QSD748"/>
      <c r="QSE748"/>
      <c r="QSF748"/>
      <c r="QSG748"/>
      <c r="QSH748"/>
      <c r="QSI748"/>
      <c r="QSJ748"/>
      <c r="QSK748"/>
      <c r="QSL748"/>
      <c r="QSM748"/>
      <c r="QSN748"/>
      <c r="QSO748"/>
      <c r="QSP748"/>
      <c r="QSQ748"/>
      <c r="QSR748"/>
      <c r="QSS748"/>
      <c r="QST748"/>
      <c r="QSU748"/>
      <c r="QSV748"/>
      <c r="QSW748"/>
      <c r="QSX748"/>
      <c r="QSY748"/>
      <c r="QSZ748"/>
      <c r="QTA748"/>
      <c r="QTB748"/>
      <c r="QTC748"/>
      <c r="QTD748"/>
      <c r="QTE748"/>
      <c r="QTF748"/>
      <c r="QTG748"/>
      <c r="QTH748"/>
      <c r="QTI748"/>
      <c r="QTJ748"/>
      <c r="QTK748"/>
      <c r="QTL748"/>
      <c r="QTM748"/>
      <c r="QTN748"/>
      <c r="QTO748"/>
      <c r="QTP748"/>
      <c r="QTQ748"/>
      <c r="QTR748"/>
      <c r="QTS748"/>
      <c r="QTT748"/>
      <c r="QTU748"/>
      <c r="QTV748"/>
      <c r="QTW748"/>
      <c r="QTX748"/>
      <c r="QTY748"/>
      <c r="QTZ748"/>
      <c r="QUA748"/>
      <c r="QUB748"/>
      <c r="QUC748"/>
      <c r="QUD748"/>
      <c r="QUE748"/>
      <c r="QUF748"/>
      <c r="QUG748"/>
      <c r="QUH748"/>
      <c r="QUI748"/>
      <c r="QUJ748"/>
      <c r="QUK748"/>
      <c r="QUL748"/>
      <c r="QUM748"/>
      <c r="QUN748"/>
      <c r="QUO748"/>
      <c r="QUP748"/>
      <c r="QUQ748"/>
      <c r="QUR748"/>
      <c r="QUS748"/>
      <c r="QUT748"/>
      <c r="QUU748"/>
      <c r="QUV748"/>
      <c r="QUW748"/>
      <c r="QUX748"/>
      <c r="QUY748"/>
      <c r="QUZ748"/>
      <c r="QVA748"/>
      <c r="QVB748"/>
      <c r="QVC748"/>
      <c r="QVD748"/>
      <c r="QVE748"/>
      <c r="QVF748"/>
      <c r="QVG748"/>
      <c r="QVH748"/>
      <c r="QVI748"/>
      <c r="QVJ748"/>
      <c r="QVK748"/>
      <c r="QVL748"/>
      <c r="QVM748"/>
      <c r="QVN748"/>
      <c r="QVO748"/>
      <c r="QVP748"/>
      <c r="QVQ748"/>
      <c r="QVR748"/>
      <c r="QVS748"/>
      <c r="QVT748"/>
      <c r="QVU748"/>
      <c r="QVV748"/>
      <c r="QVW748"/>
      <c r="QVX748"/>
      <c r="QVY748"/>
      <c r="QVZ748"/>
      <c r="QWA748"/>
      <c r="QWB748"/>
      <c r="QWC748"/>
      <c r="QWD748"/>
      <c r="QWE748"/>
      <c r="QWF748"/>
      <c r="QWG748"/>
      <c r="QWH748"/>
      <c r="QWI748"/>
      <c r="QWJ748"/>
      <c r="QWK748"/>
      <c r="QWL748"/>
      <c r="QWM748"/>
      <c r="QWN748"/>
      <c r="QWO748"/>
      <c r="QWP748"/>
      <c r="QWQ748"/>
      <c r="QWR748"/>
      <c r="QWS748"/>
      <c r="QWT748"/>
      <c r="QWU748"/>
      <c r="QWV748"/>
      <c r="QWW748"/>
      <c r="QWX748"/>
      <c r="QWY748"/>
      <c r="QWZ748"/>
      <c r="QXA748"/>
      <c r="QXB748"/>
      <c r="QXC748"/>
      <c r="QXD748"/>
      <c r="QXE748"/>
      <c r="QXF748"/>
      <c r="QXG748"/>
      <c r="QXH748"/>
      <c r="QXI748"/>
      <c r="QXJ748"/>
      <c r="QXK748"/>
      <c r="QXL748"/>
      <c r="QXM748"/>
      <c r="QXN748"/>
      <c r="QXO748"/>
      <c r="QXP748"/>
      <c r="QXQ748"/>
      <c r="QXR748"/>
      <c r="QXS748"/>
      <c r="QXT748"/>
      <c r="QXU748"/>
      <c r="QXV748"/>
      <c r="QXW748"/>
      <c r="QXX748"/>
      <c r="QXY748"/>
      <c r="QXZ748"/>
      <c r="QYA748"/>
      <c r="QYB748"/>
      <c r="QYC748"/>
      <c r="QYD748"/>
      <c r="QYE748"/>
      <c r="QYF748"/>
      <c r="QYG748"/>
      <c r="QYH748"/>
      <c r="QYI748"/>
      <c r="QYJ748"/>
      <c r="QYK748"/>
      <c r="QYL748"/>
      <c r="QYM748"/>
      <c r="QYN748"/>
      <c r="QYO748"/>
      <c r="QYP748"/>
      <c r="QYQ748"/>
      <c r="QYR748"/>
      <c r="QYS748"/>
      <c r="QYT748"/>
      <c r="QYU748"/>
      <c r="QYV748"/>
      <c r="QYW748"/>
      <c r="QYX748"/>
      <c r="QYY748"/>
      <c r="QYZ748"/>
      <c r="QZA748"/>
      <c r="QZB748"/>
      <c r="QZC748"/>
      <c r="QZD748"/>
      <c r="QZE748"/>
      <c r="QZF748"/>
      <c r="QZG748"/>
      <c r="QZH748"/>
      <c r="QZI748"/>
      <c r="QZJ748"/>
      <c r="QZK748"/>
      <c r="QZL748"/>
      <c r="QZM748"/>
      <c r="QZN748"/>
      <c r="QZO748"/>
      <c r="QZP748"/>
      <c r="QZQ748"/>
      <c r="QZR748"/>
      <c r="QZS748"/>
      <c r="QZT748"/>
      <c r="QZU748"/>
      <c r="QZV748"/>
      <c r="QZW748"/>
      <c r="QZX748"/>
      <c r="QZY748"/>
      <c r="QZZ748"/>
      <c r="RAA748"/>
      <c r="RAB748"/>
      <c r="RAC748"/>
      <c r="RAD748"/>
      <c r="RAE748"/>
      <c r="RAF748"/>
      <c r="RAG748"/>
      <c r="RAH748"/>
      <c r="RAI748"/>
      <c r="RAJ748"/>
      <c r="RAK748"/>
      <c r="RAL748"/>
      <c r="RAM748"/>
      <c r="RAN748"/>
      <c r="RAO748"/>
      <c r="RAP748"/>
      <c r="RAQ748"/>
      <c r="RAR748"/>
      <c r="RAS748"/>
      <c r="RAT748"/>
      <c r="RAU748"/>
      <c r="RAV748"/>
      <c r="RAW748"/>
      <c r="RAX748"/>
      <c r="RAY748"/>
      <c r="RAZ748"/>
      <c r="RBA748"/>
      <c r="RBB748"/>
      <c r="RBC748"/>
      <c r="RBD748"/>
      <c r="RBE748"/>
      <c r="RBF748"/>
      <c r="RBG748"/>
      <c r="RBH748"/>
      <c r="RBI748"/>
      <c r="RBJ748"/>
      <c r="RBK748"/>
      <c r="RBL748"/>
      <c r="RBM748"/>
      <c r="RBN748"/>
      <c r="RBO748"/>
      <c r="RBP748"/>
      <c r="RBQ748"/>
      <c r="RBR748"/>
      <c r="RBS748"/>
      <c r="RBT748"/>
      <c r="RBU748"/>
      <c r="RBV748"/>
      <c r="RBW748"/>
      <c r="RBX748"/>
      <c r="RBY748"/>
      <c r="RBZ748"/>
      <c r="RCA748"/>
      <c r="RCB748"/>
      <c r="RCC748"/>
      <c r="RCD748"/>
      <c r="RCE748"/>
      <c r="RCF748"/>
      <c r="RCG748"/>
      <c r="RCH748"/>
      <c r="RCI748"/>
      <c r="RCJ748"/>
      <c r="RCK748"/>
      <c r="RCL748"/>
      <c r="RCM748"/>
      <c r="RCN748"/>
      <c r="RCO748"/>
      <c r="RCP748"/>
      <c r="RCQ748"/>
      <c r="RCR748"/>
      <c r="RCS748"/>
      <c r="RCT748"/>
      <c r="RCU748"/>
      <c r="RCV748"/>
      <c r="RCW748"/>
      <c r="RCX748"/>
      <c r="RCY748"/>
      <c r="RCZ748"/>
      <c r="RDA748"/>
      <c r="RDB748"/>
      <c r="RDC748"/>
      <c r="RDD748"/>
      <c r="RDE748"/>
      <c r="RDF748"/>
      <c r="RDG748"/>
      <c r="RDH748"/>
      <c r="RDI748"/>
      <c r="RDJ748"/>
      <c r="RDK748"/>
      <c r="RDL748"/>
      <c r="RDM748"/>
      <c r="RDN748"/>
      <c r="RDO748"/>
      <c r="RDP748"/>
      <c r="RDQ748"/>
      <c r="RDR748"/>
      <c r="RDS748"/>
      <c r="RDT748"/>
      <c r="RDU748"/>
      <c r="RDV748"/>
      <c r="RDW748"/>
      <c r="RDX748"/>
      <c r="RDY748"/>
      <c r="RDZ748"/>
      <c r="REA748"/>
      <c r="REB748"/>
      <c r="REC748"/>
      <c r="RED748"/>
      <c r="REE748"/>
      <c r="REF748"/>
      <c r="REG748"/>
      <c r="REH748"/>
      <c r="REI748"/>
      <c r="REJ748"/>
      <c r="REK748"/>
      <c r="REL748"/>
      <c r="REM748"/>
      <c r="REN748"/>
      <c r="REO748"/>
      <c r="REP748"/>
      <c r="REQ748"/>
      <c r="RER748"/>
      <c r="RES748"/>
      <c r="RET748"/>
      <c r="REU748"/>
      <c r="REV748"/>
      <c r="REW748"/>
      <c r="REX748"/>
      <c r="REY748"/>
      <c r="REZ748"/>
      <c r="RFA748"/>
      <c r="RFB748"/>
      <c r="RFC748"/>
      <c r="RFD748"/>
      <c r="RFE748"/>
      <c r="RFF748"/>
      <c r="RFG748"/>
      <c r="RFH748"/>
      <c r="RFI748"/>
      <c r="RFJ748"/>
      <c r="RFK748"/>
      <c r="RFL748"/>
      <c r="RFM748"/>
      <c r="RFN748"/>
      <c r="RFO748"/>
      <c r="RFP748"/>
      <c r="RFQ748"/>
      <c r="RFR748"/>
      <c r="RFS748"/>
      <c r="RFT748"/>
      <c r="RFU748"/>
      <c r="RFV748"/>
      <c r="RFW748"/>
      <c r="RFX748"/>
      <c r="RFY748"/>
      <c r="RFZ748"/>
      <c r="RGA748"/>
      <c r="RGB748"/>
      <c r="RGC748"/>
      <c r="RGD748"/>
      <c r="RGE748"/>
      <c r="RGF748"/>
      <c r="RGG748"/>
      <c r="RGH748"/>
      <c r="RGI748"/>
      <c r="RGJ748"/>
      <c r="RGK748"/>
      <c r="RGL748"/>
      <c r="RGM748"/>
      <c r="RGN748"/>
      <c r="RGO748"/>
      <c r="RGP748"/>
      <c r="RGQ748"/>
      <c r="RGR748"/>
      <c r="RGS748"/>
      <c r="RGT748"/>
      <c r="RGU748"/>
      <c r="RGV748"/>
      <c r="RGW748"/>
      <c r="RGX748"/>
      <c r="RGY748"/>
      <c r="RGZ748"/>
      <c r="RHA748"/>
      <c r="RHB748"/>
      <c r="RHC748"/>
      <c r="RHD748"/>
      <c r="RHE748"/>
      <c r="RHF748"/>
      <c r="RHG748"/>
      <c r="RHH748"/>
      <c r="RHI748"/>
      <c r="RHJ748"/>
      <c r="RHK748"/>
      <c r="RHL748"/>
      <c r="RHM748"/>
      <c r="RHN748"/>
      <c r="RHO748"/>
      <c r="RHP748"/>
      <c r="RHQ748"/>
      <c r="RHR748"/>
      <c r="RHS748"/>
      <c r="RHT748"/>
      <c r="RHU748"/>
      <c r="RHV748"/>
      <c r="RHW748"/>
      <c r="RHX748"/>
      <c r="RHY748"/>
      <c r="RHZ748"/>
      <c r="RIA748"/>
      <c r="RIB748"/>
      <c r="RIC748"/>
      <c r="RID748"/>
      <c r="RIE748"/>
      <c r="RIF748"/>
      <c r="RIG748"/>
      <c r="RIH748"/>
      <c r="RII748"/>
      <c r="RIJ748"/>
      <c r="RIK748"/>
      <c r="RIL748"/>
      <c r="RIM748"/>
      <c r="RIN748"/>
      <c r="RIO748"/>
      <c r="RIP748"/>
      <c r="RIQ748"/>
      <c r="RIR748"/>
      <c r="RIS748"/>
      <c r="RIT748"/>
      <c r="RIU748"/>
      <c r="RIV748"/>
      <c r="RIW748"/>
      <c r="RIX748"/>
      <c r="RIY748"/>
      <c r="RIZ748"/>
      <c r="RJA748"/>
      <c r="RJB748"/>
      <c r="RJC748"/>
      <c r="RJD748"/>
      <c r="RJE748"/>
      <c r="RJF748"/>
      <c r="RJG748"/>
      <c r="RJH748"/>
      <c r="RJI748"/>
      <c r="RJJ748"/>
      <c r="RJK748"/>
      <c r="RJL748"/>
      <c r="RJM748"/>
      <c r="RJN748"/>
      <c r="RJO748"/>
      <c r="RJP748"/>
      <c r="RJQ748"/>
      <c r="RJR748"/>
      <c r="RJS748"/>
      <c r="RJT748"/>
      <c r="RJU748"/>
      <c r="RJV748"/>
      <c r="RJW748"/>
      <c r="RJX748"/>
      <c r="RJY748"/>
      <c r="RJZ748"/>
      <c r="RKA748"/>
      <c r="RKB748"/>
      <c r="RKC748"/>
      <c r="RKD748"/>
      <c r="RKE748"/>
      <c r="RKF748"/>
      <c r="RKG748"/>
      <c r="RKH748"/>
      <c r="RKI748"/>
      <c r="RKJ748"/>
      <c r="RKK748"/>
      <c r="RKL748"/>
      <c r="RKM748"/>
      <c r="RKN748"/>
      <c r="RKO748"/>
      <c r="RKP748"/>
      <c r="RKQ748"/>
      <c r="RKR748"/>
      <c r="RKS748"/>
      <c r="RKT748"/>
      <c r="RKU748"/>
      <c r="RKV748"/>
      <c r="RKW748"/>
      <c r="RKX748"/>
      <c r="RKY748"/>
      <c r="RKZ748"/>
      <c r="RLA748"/>
      <c r="RLB748"/>
      <c r="RLC748"/>
      <c r="RLD748"/>
      <c r="RLE748"/>
      <c r="RLF748"/>
      <c r="RLG748"/>
      <c r="RLH748"/>
      <c r="RLI748"/>
      <c r="RLJ748"/>
      <c r="RLK748"/>
      <c r="RLL748"/>
      <c r="RLM748"/>
      <c r="RLN748"/>
      <c r="RLO748"/>
      <c r="RLP748"/>
      <c r="RLQ748"/>
      <c r="RLR748"/>
      <c r="RLS748"/>
      <c r="RLT748"/>
      <c r="RLU748"/>
      <c r="RLV748"/>
      <c r="RLW748"/>
      <c r="RLX748"/>
      <c r="RLY748"/>
      <c r="RLZ748"/>
      <c r="RMA748"/>
      <c r="RMB748"/>
      <c r="RMC748"/>
      <c r="RMD748"/>
      <c r="RME748"/>
      <c r="RMF748"/>
      <c r="RMG748"/>
      <c r="RMH748"/>
      <c r="RMI748"/>
      <c r="RMJ748"/>
      <c r="RMK748"/>
      <c r="RML748"/>
      <c r="RMM748"/>
      <c r="RMN748"/>
      <c r="RMO748"/>
      <c r="RMP748"/>
      <c r="RMQ748"/>
      <c r="RMR748"/>
      <c r="RMS748"/>
      <c r="RMT748"/>
      <c r="RMU748"/>
      <c r="RMV748"/>
      <c r="RMW748"/>
      <c r="RMX748"/>
      <c r="RMY748"/>
      <c r="RMZ748"/>
      <c r="RNA748"/>
      <c r="RNB748"/>
      <c r="RNC748"/>
      <c r="RND748"/>
      <c r="RNE748"/>
      <c r="RNF748"/>
      <c r="RNG748"/>
      <c r="RNH748"/>
      <c r="RNI748"/>
      <c r="RNJ748"/>
      <c r="RNK748"/>
      <c r="RNL748"/>
      <c r="RNM748"/>
      <c r="RNN748"/>
      <c r="RNO748"/>
      <c r="RNP748"/>
      <c r="RNQ748"/>
      <c r="RNR748"/>
      <c r="RNS748"/>
      <c r="RNT748"/>
      <c r="RNU748"/>
      <c r="RNV748"/>
      <c r="RNW748"/>
      <c r="RNX748"/>
      <c r="RNY748"/>
      <c r="RNZ748"/>
      <c r="ROA748"/>
      <c r="ROB748"/>
      <c r="ROC748"/>
      <c r="ROD748"/>
      <c r="ROE748"/>
      <c r="ROF748"/>
      <c r="ROG748"/>
      <c r="ROH748"/>
      <c r="ROI748"/>
      <c r="ROJ748"/>
      <c r="ROK748"/>
      <c r="ROL748"/>
      <c r="ROM748"/>
      <c r="RON748"/>
      <c r="ROO748"/>
      <c r="ROP748"/>
      <c r="ROQ748"/>
      <c r="ROR748"/>
      <c r="ROS748"/>
      <c r="ROT748"/>
      <c r="ROU748"/>
      <c r="ROV748"/>
      <c r="ROW748"/>
      <c r="ROX748"/>
      <c r="ROY748"/>
      <c r="ROZ748"/>
      <c r="RPA748"/>
      <c r="RPB748"/>
      <c r="RPC748"/>
      <c r="RPD748"/>
      <c r="RPE748"/>
      <c r="RPF748"/>
      <c r="RPG748"/>
      <c r="RPH748"/>
      <c r="RPI748"/>
      <c r="RPJ748"/>
      <c r="RPK748"/>
      <c r="RPL748"/>
      <c r="RPM748"/>
      <c r="RPN748"/>
      <c r="RPO748"/>
      <c r="RPP748"/>
      <c r="RPQ748"/>
      <c r="RPR748"/>
      <c r="RPS748"/>
      <c r="RPT748"/>
      <c r="RPU748"/>
      <c r="RPV748"/>
      <c r="RPW748"/>
      <c r="RPX748"/>
      <c r="RPY748"/>
      <c r="RPZ748"/>
      <c r="RQA748"/>
      <c r="RQB748"/>
      <c r="RQC748"/>
      <c r="RQD748"/>
      <c r="RQE748"/>
      <c r="RQF748"/>
      <c r="RQG748"/>
      <c r="RQH748"/>
      <c r="RQI748"/>
      <c r="RQJ748"/>
      <c r="RQK748"/>
      <c r="RQL748"/>
      <c r="RQM748"/>
      <c r="RQN748"/>
      <c r="RQO748"/>
      <c r="RQP748"/>
      <c r="RQQ748"/>
      <c r="RQR748"/>
      <c r="RQS748"/>
      <c r="RQT748"/>
      <c r="RQU748"/>
      <c r="RQV748"/>
      <c r="RQW748"/>
      <c r="RQX748"/>
      <c r="RQY748"/>
      <c r="RQZ748"/>
      <c r="RRA748"/>
      <c r="RRB748"/>
      <c r="RRC748"/>
      <c r="RRD748"/>
      <c r="RRE748"/>
      <c r="RRF748"/>
      <c r="RRG748"/>
      <c r="RRH748"/>
      <c r="RRI748"/>
      <c r="RRJ748"/>
      <c r="RRK748"/>
      <c r="RRL748"/>
      <c r="RRM748"/>
      <c r="RRN748"/>
      <c r="RRO748"/>
      <c r="RRP748"/>
      <c r="RRQ748"/>
      <c r="RRR748"/>
      <c r="RRS748"/>
      <c r="RRT748"/>
      <c r="RRU748"/>
      <c r="RRV748"/>
      <c r="RRW748"/>
      <c r="RRX748"/>
      <c r="RRY748"/>
      <c r="RRZ748"/>
      <c r="RSA748"/>
      <c r="RSB748"/>
      <c r="RSC748"/>
      <c r="RSD748"/>
      <c r="RSE748"/>
      <c r="RSF748"/>
      <c r="RSG748"/>
      <c r="RSH748"/>
      <c r="RSI748"/>
      <c r="RSJ748"/>
      <c r="RSK748"/>
      <c r="RSL748"/>
      <c r="RSM748"/>
      <c r="RSN748"/>
      <c r="RSO748"/>
      <c r="RSP748"/>
      <c r="RSQ748"/>
      <c r="RSR748"/>
      <c r="RSS748"/>
      <c r="RST748"/>
      <c r="RSU748"/>
      <c r="RSV748"/>
      <c r="RSW748"/>
      <c r="RSX748"/>
      <c r="RSY748"/>
      <c r="RSZ748"/>
      <c r="RTA748"/>
      <c r="RTB748"/>
      <c r="RTC748"/>
      <c r="RTD748"/>
      <c r="RTE748"/>
      <c r="RTF748"/>
      <c r="RTG748"/>
      <c r="RTH748"/>
      <c r="RTI748"/>
      <c r="RTJ748"/>
      <c r="RTK748"/>
      <c r="RTL748"/>
      <c r="RTM748"/>
      <c r="RTN748"/>
      <c r="RTO748"/>
      <c r="RTP748"/>
      <c r="RTQ748"/>
      <c r="RTR748"/>
      <c r="RTS748"/>
      <c r="RTT748"/>
      <c r="RTU748"/>
      <c r="RTV748"/>
      <c r="RTW748"/>
      <c r="RTX748"/>
      <c r="RTY748"/>
      <c r="RTZ748"/>
      <c r="RUA748"/>
      <c r="RUB748"/>
      <c r="RUC748"/>
      <c r="RUD748"/>
      <c r="RUE748"/>
      <c r="RUF748"/>
      <c r="RUG748"/>
      <c r="RUH748"/>
      <c r="RUI748"/>
      <c r="RUJ748"/>
      <c r="RUK748"/>
      <c r="RUL748"/>
      <c r="RUM748"/>
      <c r="RUN748"/>
      <c r="RUO748"/>
      <c r="RUP748"/>
      <c r="RUQ748"/>
      <c r="RUR748"/>
      <c r="RUS748"/>
      <c r="RUT748"/>
      <c r="RUU748"/>
      <c r="RUV748"/>
      <c r="RUW748"/>
      <c r="RUX748"/>
      <c r="RUY748"/>
      <c r="RUZ748"/>
      <c r="RVA748"/>
      <c r="RVB748"/>
      <c r="RVC748"/>
      <c r="RVD748"/>
      <c r="RVE748"/>
      <c r="RVF748"/>
      <c r="RVG748"/>
      <c r="RVH748"/>
      <c r="RVI748"/>
      <c r="RVJ748"/>
      <c r="RVK748"/>
      <c r="RVL748"/>
      <c r="RVM748"/>
      <c r="RVN748"/>
      <c r="RVO748"/>
      <c r="RVP748"/>
      <c r="RVQ748"/>
      <c r="RVR748"/>
      <c r="RVS748"/>
      <c r="RVT748"/>
      <c r="RVU748"/>
      <c r="RVV748"/>
      <c r="RVW748"/>
      <c r="RVX748"/>
      <c r="RVY748"/>
      <c r="RVZ748"/>
      <c r="RWA748"/>
      <c r="RWB748"/>
      <c r="RWC748"/>
      <c r="RWD748"/>
      <c r="RWE748"/>
      <c r="RWF748"/>
      <c r="RWG748"/>
      <c r="RWH748"/>
      <c r="RWI748"/>
      <c r="RWJ748"/>
      <c r="RWK748"/>
      <c r="RWL748"/>
      <c r="RWM748"/>
      <c r="RWN748"/>
      <c r="RWO748"/>
      <c r="RWP748"/>
      <c r="RWQ748"/>
      <c r="RWR748"/>
      <c r="RWS748"/>
      <c r="RWT748"/>
      <c r="RWU748"/>
      <c r="RWV748"/>
      <c r="RWW748"/>
      <c r="RWX748"/>
      <c r="RWY748"/>
      <c r="RWZ748"/>
      <c r="RXA748"/>
      <c r="RXB748"/>
      <c r="RXC748"/>
      <c r="RXD748"/>
      <c r="RXE748"/>
      <c r="RXF748"/>
      <c r="RXG748"/>
      <c r="RXH748"/>
      <c r="RXI748"/>
      <c r="RXJ748"/>
      <c r="RXK748"/>
      <c r="RXL748"/>
      <c r="RXM748"/>
      <c r="RXN748"/>
      <c r="RXO748"/>
      <c r="RXP748"/>
      <c r="RXQ748"/>
      <c r="RXR748"/>
      <c r="RXS748"/>
      <c r="RXT748"/>
      <c r="RXU748"/>
      <c r="RXV748"/>
      <c r="RXW748"/>
      <c r="RXX748"/>
      <c r="RXY748"/>
      <c r="RXZ748"/>
      <c r="RYA748"/>
      <c r="RYB748"/>
      <c r="RYC748"/>
      <c r="RYD748"/>
      <c r="RYE748"/>
      <c r="RYF748"/>
      <c r="RYG748"/>
      <c r="RYH748"/>
      <c r="RYI748"/>
      <c r="RYJ748"/>
      <c r="RYK748"/>
      <c r="RYL748"/>
      <c r="RYM748"/>
      <c r="RYN748"/>
      <c r="RYO748"/>
      <c r="RYP748"/>
      <c r="RYQ748"/>
      <c r="RYR748"/>
      <c r="RYS748"/>
      <c r="RYT748"/>
      <c r="RYU748"/>
      <c r="RYV748"/>
      <c r="RYW748"/>
      <c r="RYX748"/>
      <c r="RYY748"/>
      <c r="RYZ748"/>
      <c r="RZA748"/>
      <c r="RZB748"/>
      <c r="RZC748"/>
      <c r="RZD748"/>
      <c r="RZE748"/>
      <c r="RZF748"/>
      <c r="RZG748"/>
      <c r="RZH748"/>
      <c r="RZI748"/>
      <c r="RZJ748"/>
      <c r="RZK748"/>
      <c r="RZL748"/>
      <c r="RZM748"/>
      <c r="RZN748"/>
      <c r="RZO748"/>
      <c r="RZP748"/>
      <c r="RZQ748"/>
      <c r="RZR748"/>
      <c r="RZS748"/>
      <c r="RZT748"/>
      <c r="RZU748"/>
      <c r="RZV748"/>
      <c r="RZW748"/>
      <c r="RZX748"/>
      <c r="RZY748"/>
      <c r="RZZ748"/>
      <c r="SAA748"/>
      <c r="SAB748"/>
      <c r="SAC748"/>
      <c r="SAD748"/>
      <c r="SAE748"/>
      <c r="SAF748"/>
      <c r="SAG748"/>
      <c r="SAH748"/>
      <c r="SAI748"/>
      <c r="SAJ748"/>
      <c r="SAK748"/>
      <c r="SAL748"/>
      <c r="SAM748"/>
      <c r="SAN748"/>
      <c r="SAO748"/>
      <c r="SAP748"/>
      <c r="SAQ748"/>
      <c r="SAR748"/>
      <c r="SAS748"/>
      <c r="SAT748"/>
      <c r="SAU748"/>
      <c r="SAV748"/>
      <c r="SAW748"/>
      <c r="SAX748"/>
      <c r="SAY748"/>
      <c r="SAZ748"/>
      <c r="SBA748"/>
      <c r="SBB748"/>
      <c r="SBC748"/>
      <c r="SBD748"/>
      <c r="SBE748"/>
      <c r="SBF748"/>
      <c r="SBG748"/>
      <c r="SBH748"/>
      <c r="SBI748"/>
      <c r="SBJ748"/>
      <c r="SBK748"/>
      <c r="SBL748"/>
      <c r="SBM748"/>
      <c r="SBN748"/>
      <c r="SBO748"/>
      <c r="SBP748"/>
      <c r="SBQ748"/>
      <c r="SBR748"/>
      <c r="SBS748"/>
      <c r="SBT748"/>
      <c r="SBU748"/>
      <c r="SBV748"/>
      <c r="SBW748"/>
      <c r="SBX748"/>
      <c r="SBY748"/>
      <c r="SBZ748"/>
      <c r="SCA748"/>
      <c r="SCB748"/>
      <c r="SCC748"/>
      <c r="SCD748"/>
      <c r="SCE748"/>
      <c r="SCF748"/>
      <c r="SCG748"/>
      <c r="SCH748"/>
      <c r="SCI748"/>
      <c r="SCJ748"/>
      <c r="SCK748"/>
      <c r="SCL748"/>
      <c r="SCM748"/>
      <c r="SCN748"/>
      <c r="SCO748"/>
      <c r="SCP748"/>
      <c r="SCQ748"/>
      <c r="SCR748"/>
      <c r="SCS748"/>
      <c r="SCT748"/>
      <c r="SCU748"/>
      <c r="SCV748"/>
      <c r="SCW748"/>
      <c r="SCX748"/>
      <c r="SCY748"/>
      <c r="SCZ748"/>
      <c r="SDA748"/>
      <c r="SDB748"/>
      <c r="SDC748"/>
      <c r="SDD748"/>
      <c r="SDE748"/>
      <c r="SDF748"/>
      <c r="SDG748"/>
      <c r="SDH748"/>
      <c r="SDI748"/>
      <c r="SDJ748"/>
      <c r="SDK748"/>
      <c r="SDL748"/>
      <c r="SDM748"/>
      <c r="SDN748"/>
      <c r="SDO748"/>
      <c r="SDP748"/>
      <c r="SDQ748"/>
      <c r="SDR748"/>
      <c r="SDS748"/>
      <c r="SDT748"/>
      <c r="SDU748"/>
      <c r="SDV748"/>
      <c r="SDW748"/>
      <c r="SDX748"/>
      <c r="SDY748"/>
      <c r="SDZ748"/>
      <c r="SEA748"/>
      <c r="SEB748"/>
      <c r="SEC748"/>
      <c r="SED748"/>
      <c r="SEE748"/>
      <c r="SEF748"/>
      <c r="SEG748"/>
      <c r="SEH748"/>
      <c r="SEI748"/>
      <c r="SEJ748"/>
      <c r="SEK748"/>
      <c r="SEL748"/>
      <c r="SEM748"/>
      <c r="SEN748"/>
      <c r="SEO748"/>
      <c r="SEP748"/>
      <c r="SEQ748"/>
      <c r="SER748"/>
      <c r="SES748"/>
      <c r="SET748"/>
      <c r="SEU748"/>
      <c r="SEV748"/>
      <c r="SEW748"/>
      <c r="SEX748"/>
      <c r="SEY748"/>
      <c r="SEZ748"/>
      <c r="SFA748"/>
      <c r="SFB748"/>
      <c r="SFC748"/>
      <c r="SFD748"/>
      <c r="SFE748"/>
      <c r="SFF748"/>
      <c r="SFG748"/>
      <c r="SFH748"/>
      <c r="SFI748"/>
      <c r="SFJ748"/>
      <c r="SFK748"/>
      <c r="SFL748"/>
      <c r="SFM748"/>
      <c r="SFN748"/>
      <c r="SFO748"/>
      <c r="SFP748"/>
      <c r="SFQ748"/>
      <c r="SFR748"/>
      <c r="SFS748"/>
      <c r="SFT748"/>
      <c r="SFU748"/>
      <c r="SFV748"/>
      <c r="SFW748"/>
      <c r="SFX748"/>
      <c r="SFY748"/>
      <c r="SFZ748"/>
      <c r="SGA748"/>
      <c r="SGB748"/>
      <c r="SGC748"/>
      <c r="SGD748"/>
      <c r="SGE748"/>
      <c r="SGF748"/>
      <c r="SGG748"/>
      <c r="SGH748"/>
      <c r="SGI748"/>
      <c r="SGJ748"/>
      <c r="SGK748"/>
      <c r="SGL748"/>
      <c r="SGM748"/>
      <c r="SGN748"/>
      <c r="SGO748"/>
      <c r="SGP748"/>
      <c r="SGQ748"/>
      <c r="SGR748"/>
      <c r="SGS748"/>
      <c r="SGT748"/>
      <c r="SGU748"/>
      <c r="SGV748"/>
      <c r="SGW748"/>
      <c r="SGX748"/>
      <c r="SGY748"/>
      <c r="SGZ748"/>
      <c r="SHA748"/>
      <c r="SHB748"/>
      <c r="SHC748"/>
      <c r="SHD748"/>
      <c r="SHE748"/>
      <c r="SHF748"/>
      <c r="SHG748"/>
      <c r="SHH748"/>
      <c r="SHI748"/>
      <c r="SHJ748"/>
      <c r="SHK748"/>
      <c r="SHL748"/>
      <c r="SHM748"/>
      <c r="SHN748"/>
      <c r="SHO748"/>
      <c r="SHP748"/>
      <c r="SHQ748"/>
      <c r="SHR748"/>
      <c r="SHS748"/>
      <c r="SHT748"/>
      <c r="SHU748"/>
      <c r="SHV748"/>
      <c r="SHW748"/>
      <c r="SHX748"/>
      <c r="SHY748"/>
      <c r="SHZ748"/>
      <c r="SIA748"/>
      <c r="SIB748"/>
      <c r="SIC748"/>
      <c r="SID748"/>
      <c r="SIE748"/>
      <c r="SIF748"/>
      <c r="SIG748"/>
      <c r="SIH748"/>
      <c r="SII748"/>
      <c r="SIJ748"/>
      <c r="SIK748"/>
      <c r="SIL748"/>
      <c r="SIM748"/>
      <c r="SIN748"/>
      <c r="SIO748"/>
      <c r="SIP748"/>
      <c r="SIQ748"/>
      <c r="SIR748"/>
      <c r="SIS748"/>
      <c r="SIT748"/>
      <c r="SIU748"/>
      <c r="SIV748"/>
      <c r="SIW748"/>
      <c r="SIX748"/>
      <c r="SIY748"/>
      <c r="SIZ748"/>
      <c r="SJA748"/>
      <c r="SJB748"/>
      <c r="SJC748"/>
      <c r="SJD748"/>
      <c r="SJE748"/>
      <c r="SJF748"/>
      <c r="SJG748"/>
      <c r="SJH748"/>
      <c r="SJI748"/>
      <c r="SJJ748"/>
      <c r="SJK748"/>
      <c r="SJL748"/>
      <c r="SJM748"/>
      <c r="SJN748"/>
      <c r="SJO748"/>
      <c r="SJP748"/>
      <c r="SJQ748"/>
      <c r="SJR748"/>
      <c r="SJS748"/>
      <c r="SJT748"/>
      <c r="SJU748"/>
      <c r="SJV748"/>
      <c r="SJW748"/>
      <c r="SJX748"/>
      <c r="SJY748"/>
      <c r="SJZ748"/>
      <c r="SKA748"/>
      <c r="SKB748"/>
      <c r="SKC748"/>
      <c r="SKD748"/>
      <c r="SKE748"/>
      <c r="SKF748"/>
      <c r="SKG748"/>
      <c r="SKH748"/>
      <c r="SKI748"/>
      <c r="SKJ748"/>
      <c r="SKK748"/>
      <c r="SKL748"/>
      <c r="SKM748"/>
      <c r="SKN748"/>
      <c r="SKO748"/>
      <c r="SKP748"/>
      <c r="SKQ748"/>
      <c r="SKR748"/>
      <c r="SKS748"/>
      <c r="SKT748"/>
      <c r="SKU748"/>
      <c r="SKV748"/>
      <c r="SKW748"/>
      <c r="SKX748"/>
      <c r="SKY748"/>
      <c r="SKZ748"/>
      <c r="SLA748"/>
      <c r="SLB748"/>
      <c r="SLC748"/>
      <c r="SLD748"/>
      <c r="SLE748"/>
      <c r="SLF748"/>
      <c r="SLG748"/>
      <c r="SLH748"/>
      <c r="SLI748"/>
      <c r="SLJ748"/>
      <c r="SLK748"/>
      <c r="SLL748"/>
      <c r="SLM748"/>
      <c r="SLN748"/>
      <c r="SLO748"/>
      <c r="SLP748"/>
      <c r="SLQ748"/>
      <c r="SLR748"/>
      <c r="SLS748"/>
      <c r="SLT748"/>
      <c r="SLU748"/>
      <c r="SLV748"/>
      <c r="SLW748"/>
      <c r="SLX748"/>
      <c r="SLY748"/>
      <c r="SLZ748"/>
      <c r="SMA748"/>
      <c r="SMB748"/>
      <c r="SMC748"/>
      <c r="SMD748"/>
      <c r="SME748"/>
      <c r="SMF748"/>
      <c r="SMG748"/>
      <c r="SMH748"/>
      <c r="SMI748"/>
      <c r="SMJ748"/>
      <c r="SMK748"/>
      <c r="SML748"/>
      <c r="SMM748"/>
      <c r="SMN748"/>
      <c r="SMO748"/>
      <c r="SMP748"/>
      <c r="SMQ748"/>
      <c r="SMR748"/>
      <c r="SMS748"/>
      <c r="SMT748"/>
      <c r="SMU748"/>
      <c r="SMV748"/>
      <c r="SMW748"/>
      <c r="SMX748"/>
      <c r="SMY748"/>
      <c r="SMZ748"/>
      <c r="SNA748"/>
      <c r="SNB748"/>
      <c r="SNC748"/>
      <c r="SND748"/>
      <c r="SNE748"/>
      <c r="SNF748"/>
      <c r="SNG748"/>
      <c r="SNH748"/>
      <c r="SNI748"/>
      <c r="SNJ748"/>
      <c r="SNK748"/>
      <c r="SNL748"/>
      <c r="SNM748"/>
      <c r="SNN748"/>
      <c r="SNO748"/>
      <c r="SNP748"/>
      <c r="SNQ748"/>
      <c r="SNR748"/>
      <c r="SNS748"/>
      <c r="SNT748"/>
      <c r="SNU748"/>
      <c r="SNV748"/>
      <c r="SNW748"/>
      <c r="SNX748"/>
      <c r="SNY748"/>
      <c r="SNZ748"/>
      <c r="SOA748"/>
      <c r="SOB748"/>
      <c r="SOC748"/>
      <c r="SOD748"/>
      <c r="SOE748"/>
      <c r="SOF748"/>
      <c r="SOG748"/>
      <c r="SOH748"/>
      <c r="SOI748"/>
      <c r="SOJ748"/>
      <c r="SOK748"/>
      <c r="SOL748"/>
      <c r="SOM748"/>
      <c r="SON748"/>
      <c r="SOO748"/>
      <c r="SOP748"/>
      <c r="SOQ748"/>
      <c r="SOR748"/>
      <c r="SOS748"/>
      <c r="SOT748"/>
      <c r="SOU748"/>
      <c r="SOV748"/>
      <c r="SOW748"/>
      <c r="SOX748"/>
      <c r="SOY748"/>
      <c r="SOZ748"/>
      <c r="SPA748"/>
      <c r="SPB748"/>
      <c r="SPC748"/>
      <c r="SPD748"/>
      <c r="SPE748"/>
      <c r="SPF748"/>
      <c r="SPG748"/>
      <c r="SPH748"/>
      <c r="SPI748"/>
      <c r="SPJ748"/>
      <c r="SPK748"/>
      <c r="SPL748"/>
      <c r="SPM748"/>
      <c r="SPN748"/>
      <c r="SPO748"/>
      <c r="SPP748"/>
      <c r="SPQ748"/>
      <c r="SPR748"/>
      <c r="SPS748"/>
      <c r="SPT748"/>
      <c r="SPU748"/>
      <c r="SPV748"/>
      <c r="SPW748"/>
      <c r="SPX748"/>
      <c r="SPY748"/>
      <c r="SPZ748"/>
      <c r="SQA748"/>
      <c r="SQB748"/>
      <c r="SQC748"/>
      <c r="SQD748"/>
      <c r="SQE748"/>
      <c r="SQF748"/>
      <c r="SQG748"/>
      <c r="SQH748"/>
      <c r="SQI748"/>
      <c r="SQJ748"/>
      <c r="SQK748"/>
      <c r="SQL748"/>
      <c r="SQM748"/>
      <c r="SQN748"/>
      <c r="SQO748"/>
      <c r="SQP748"/>
      <c r="SQQ748"/>
      <c r="SQR748"/>
      <c r="SQS748"/>
      <c r="SQT748"/>
      <c r="SQU748"/>
      <c r="SQV748"/>
      <c r="SQW748"/>
      <c r="SQX748"/>
      <c r="SQY748"/>
      <c r="SQZ748"/>
      <c r="SRA748"/>
      <c r="SRB748"/>
      <c r="SRC748"/>
      <c r="SRD748"/>
      <c r="SRE748"/>
      <c r="SRF748"/>
      <c r="SRG748"/>
      <c r="SRH748"/>
      <c r="SRI748"/>
      <c r="SRJ748"/>
      <c r="SRK748"/>
      <c r="SRL748"/>
      <c r="SRM748"/>
      <c r="SRN748"/>
      <c r="SRO748"/>
      <c r="SRP748"/>
      <c r="SRQ748"/>
      <c r="SRR748"/>
      <c r="SRS748"/>
      <c r="SRT748"/>
      <c r="SRU748"/>
      <c r="SRV748"/>
      <c r="SRW748"/>
      <c r="SRX748"/>
      <c r="SRY748"/>
      <c r="SRZ748"/>
      <c r="SSA748"/>
      <c r="SSB748"/>
      <c r="SSC748"/>
      <c r="SSD748"/>
      <c r="SSE748"/>
      <c r="SSF748"/>
      <c r="SSG748"/>
      <c r="SSH748"/>
      <c r="SSI748"/>
      <c r="SSJ748"/>
      <c r="SSK748"/>
      <c r="SSL748"/>
      <c r="SSM748"/>
      <c r="SSN748"/>
      <c r="SSO748"/>
      <c r="SSP748"/>
      <c r="SSQ748"/>
      <c r="SSR748"/>
      <c r="SSS748"/>
      <c r="SST748"/>
      <c r="SSU748"/>
      <c r="SSV748"/>
      <c r="SSW748"/>
      <c r="SSX748"/>
      <c r="SSY748"/>
      <c r="SSZ748"/>
      <c r="STA748"/>
      <c r="STB748"/>
      <c r="STC748"/>
      <c r="STD748"/>
      <c r="STE748"/>
      <c r="STF748"/>
      <c r="STG748"/>
      <c r="STH748"/>
      <c r="STI748"/>
      <c r="STJ748"/>
      <c r="STK748"/>
      <c r="STL748"/>
      <c r="STM748"/>
      <c r="STN748"/>
      <c r="STO748"/>
      <c r="STP748"/>
      <c r="STQ748"/>
      <c r="STR748"/>
      <c r="STS748"/>
      <c r="STT748"/>
      <c r="STU748"/>
      <c r="STV748"/>
      <c r="STW748"/>
      <c r="STX748"/>
      <c r="STY748"/>
      <c r="STZ748"/>
      <c r="SUA748"/>
      <c r="SUB748"/>
      <c r="SUC748"/>
      <c r="SUD748"/>
      <c r="SUE748"/>
      <c r="SUF748"/>
      <c r="SUG748"/>
      <c r="SUH748"/>
      <c r="SUI748"/>
      <c r="SUJ748"/>
      <c r="SUK748"/>
      <c r="SUL748"/>
      <c r="SUM748"/>
      <c r="SUN748"/>
      <c r="SUO748"/>
      <c r="SUP748"/>
      <c r="SUQ748"/>
      <c r="SUR748"/>
      <c r="SUS748"/>
      <c r="SUT748"/>
      <c r="SUU748"/>
      <c r="SUV748"/>
      <c r="SUW748"/>
      <c r="SUX748"/>
      <c r="SUY748"/>
      <c r="SUZ748"/>
      <c r="SVA748"/>
      <c r="SVB748"/>
      <c r="SVC748"/>
      <c r="SVD748"/>
      <c r="SVE748"/>
      <c r="SVF748"/>
      <c r="SVG748"/>
      <c r="SVH748"/>
      <c r="SVI748"/>
      <c r="SVJ748"/>
      <c r="SVK748"/>
      <c r="SVL748"/>
      <c r="SVM748"/>
      <c r="SVN748"/>
      <c r="SVO748"/>
      <c r="SVP748"/>
      <c r="SVQ748"/>
      <c r="SVR748"/>
      <c r="SVS748"/>
      <c r="SVT748"/>
      <c r="SVU748"/>
      <c r="SVV748"/>
      <c r="SVW748"/>
      <c r="SVX748"/>
      <c r="SVY748"/>
      <c r="SVZ748"/>
      <c r="SWA748"/>
      <c r="SWB748"/>
      <c r="SWC748"/>
      <c r="SWD748"/>
      <c r="SWE748"/>
      <c r="SWF748"/>
      <c r="SWG748"/>
      <c r="SWH748"/>
      <c r="SWI748"/>
      <c r="SWJ748"/>
      <c r="SWK748"/>
      <c r="SWL748"/>
      <c r="SWM748"/>
      <c r="SWN748"/>
      <c r="SWO748"/>
      <c r="SWP748"/>
      <c r="SWQ748"/>
      <c r="SWR748"/>
      <c r="SWS748"/>
      <c r="SWT748"/>
      <c r="SWU748"/>
      <c r="SWV748"/>
      <c r="SWW748"/>
      <c r="SWX748"/>
      <c r="SWY748"/>
      <c r="SWZ748"/>
      <c r="SXA748"/>
      <c r="SXB748"/>
      <c r="SXC748"/>
      <c r="SXD748"/>
      <c r="SXE748"/>
      <c r="SXF748"/>
      <c r="SXG748"/>
      <c r="SXH748"/>
      <c r="SXI748"/>
      <c r="SXJ748"/>
      <c r="SXK748"/>
      <c r="SXL748"/>
      <c r="SXM748"/>
      <c r="SXN748"/>
      <c r="SXO748"/>
      <c r="SXP748"/>
      <c r="SXQ748"/>
      <c r="SXR748"/>
      <c r="SXS748"/>
      <c r="SXT748"/>
      <c r="SXU748"/>
      <c r="SXV748"/>
      <c r="SXW748"/>
      <c r="SXX748"/>
      <c r="SXY748"/>
      <c r="SXZ748"/>
      <c r="SYA748"/>
      <c r="SYB748"/>
      <c r="SYC748"/>
      <c r="SYD748"/>
      <c r="SYE748"/>
      <c r="SYF748"/>
      <c r="SYG748"/>
      <c r="SYH748"/>
      <c r="SYI748"/>
      <c r="SYJ748"/>
      <c r="SYK748"/>
      <c r="SYL748"/>
      <c r="SYM748"/>
      <c r="SYN748"/>
      <c r="SYO748"/>
      <c r="SYP748"/>
      <c r="SYQ748"/>
      <c r="SYR748"/>
      <c r="SYS748"/>
      <c r="SYT748"/>
      <c r="SYU748"/>
      <c r="SYV748"/>
      <c r="SYW748"/>
      <c r="SYX748"/>
      <c r="SYY748"/>
      <c r="SYZ748"/>
      <c r="SZA748"/>
      <c r="SZB748"/>
      <c r="SZC748"/>
      <c r="SZD748"/>
      <c r="SZE748"/>
      <c r="SZF748"/>
      <c r="SZG748"/>
      <c r="SZH748"/>
      <c r="SZI748"/>
      <c r="SZJ748"/>
      <c r="SZK748"/>
      <c r="SZL748"/>
      <c r="SZM748"/>
      <c r="SZN748"/>
      <c r="SZO748"/>
      <c r="SZP748"/>
      <c r="SZQ748"/>
      <c r="SZR748"/>
      <c r="SZS748"/>
      <c r="SZT748"/>
      <c r="SZU748"/>
      <c r="SZV748"/>
      <c r="SZW748"/>
      <c r="SZX748"/>
      <c r="SZY748"/>
      <c r="SZZ748"/>
      <c r="TAA748"/>
      <c r="TAB748"/>
      <c r="TAC748"/>
      <c r="TAD748"/>
      <c r="TAE748"/>
      <c r="TAF748"/>
      <c r="TAG748"/>
      <c r="TAH748"/>
      <c r="TAI748"/>
      <c r="TAJ748"/>
      <c r="TAK748"/>
      <c r="TAL748"/>
      <c r="TAM748"/>
      <c r="TAN748"/>
      <c r="TAO748"/>
      <c r="TAP748"/>
      <c r="TAQ748"/>
      <c r="TAR748"/>
      <c r="TAS748"/>
      <c r="TAT748"/>
      <c r="TAU748"/>
      <c r="TAV748"/>
      <c r="TAW748"/>
      <c r="TAX748"/>
      <c r="TAY748"/>
      <c r="TAZ748"/>
      <c r="TBA748"/>
      <c r="TBB748"/>
      <c r="TBC748"/>
      <c r="TBD748"/>
      <c r="TBE748"/>
      <c r="TBF748"/>
      <c r="TBG748"/>
      <c r="TBH748"/>
      <c r="TBI748"/>
      <c r="TBJ748"/>
      <c r="TBK748"/>
      <c r="TBL748"/>
      <c r="TBM748"/>
      <c r="TBN748"/>
      <c r="TBO748"/>
      <c r="TBP748"/>
      <c r="TBQ748"/>
      <c r="TBR748"/>
      <c r="TBS748"/>
      <c r="TBT748"/>
      <c r="TBU748"/>
      <c r="TBV748"/>
      <c r="TBW748"/>
      <c r="TBX748"/>
      <c r="TBY748"/>
      <c r="TBZ748"/>
      <c r="TCA748"/>
      <c r="TCB748"/>
      <c r="TCC748"/>
      <c r="TCD748"/>
      <c r="TCE748"/>
      <c r="TCF748"/>
      <c r="TCG748"/>
      <c r="TCH748"/>
      <c r="TCI748"/>
      <c r="TCJ748"/>
      <c r="TCK748"/>
      <c r="TCL748"/>
      <c r="TCM748"/>
      <c r="TCN748"/>
      <c r="TCO748"/>
      <c r="TCP748"/>
      <c r="TCQ748"/>
      <c r="TCR748"/>
      <c r="TCS748"/>
      <c r="TCT748"/>
      <c r="TCU748"/>
      <c r="TCV748"/>
      <c r="TCW748"/>
      <c r="TCX748"/>
      <c r="TCY748"/>
      <c r="TCZ748"/>
      <c r="TDA748"/>
      <c r="TDB748"/>
      <c r="TDC748"/>
      <c r="TDD748"/>
      <c r="TDE748"/>
      <c r="TDF748"/>
      <c r="TDG748"/>
      <c r="TDH748"/>
      <c r="TDI748"/>
      <c r="TDJ748"/>
      <c r="TDK748"/>
      <c r="TDL748"/>
      <c r="TDM748"/>
      <c r="TDN748"/>
      <c r="TDO748"/>
      <c r="TDP748"/>
      <c r="TDQ748"/>
      <c r="TDR748"/>
      <c r="TDS748"/>
      <c r="TDT748"/>
      <c r="TDU748"/>
      <c r="TDV748"/>
      <c r="TDW748"/>
      <c r="TDX748"/>
      <c r="TDY748"/>
      <c r="TDZ748"/>
      <c r="TEA748"/>
      <c r="TEB748"/>
      <c r="TEC748"/>
      <c r="TED748"/>
      <c r="TEE748"/>
      <c r="TEF748"/>
      <c r="TEG748"/>
      <c r="TEH748"/>
      <c r="TEI748"/>
      <c r="TEJ748"/>
      <c r="TEK748"/>
      <c r="TEL748"/>
      <c r="TEM748"/>
      <c r="TEN748"/>
      <c r="TEO748"/>
      <c r="TEP748"/>
      <c r="TEQ748"/>
      <c r="TER748"/>
      <c r="TES748"/>
      <c r="TET748"/>
      <c r="TEU748"/>
      <c r="TEV748"/>
      <c r="TEW748"/>
      <c r="TEX748"/>
      <c r="TEY748"/>
      <c r="TEZ748"/>
      <c r="TFA748"/>
      <c r="TFB748"/>
      <c r="TFC748"/>
      <c r="TFD748"/>
      <c r="TFE748"/>
      <c r="TFF748"/>
      <c r="TFG748"/>
      <c r="TFH748"/>
      <c r="TFI748"/>
      <c r="TFJ748"/>
      <c r="TFK748"/>
      <c r="TFL748"/>
      <c r="TFM748"/>
      <c r="TFN748"/>
      <c r="TFO748"/>
      <c r="TFP748"/>
      <c r="TFQ748"/>
      <c r="TFR748"/>
      <c r="TFS748"/>
      <c r="TFT748"/>
      <c r="TFU748"/>
      <c r="TFV748"/>
      <c r="TFW748"/>
      <c r="TFX748"/>
      <c r="TFY748"/>
      <c r="TFZ748"/>
      <c r="TGA748"/>
      <c r="TGB748"/>
      <c r="TGC748"/>
      <c r="TGD748"/>
      <c r="TGE748"/>
      <c r="TGF748"/>
      <c r="TGG748"/>
      <c r="TGH748"/>
      <c r="TGI748"/>
      <c r="TGJ748"/>
      <c r="TGK748"/>
      <c r="TGL748"/>
      <c r="TGM748"/>
      <c r="TGN748"/>
      <c r="TGO748"/>
      <c r="TGP748"/>
      <c r="TGQ748"/>
      <c r="TGR748"/>
      <c r="TGS748"/>
      <c r="TGT748"/>
      <c r="TGU748"/>
      <c r="TGV748"/>
      <c r="TGW748"/>
      <c r="TGX748"/>
      <c r="TGY748"/>
      <c r="TGZ748"/>
      <c r="THA748"/>
      <c r="THB748"/>
      <c r="THC748"/>
      <c r="THD748"/>
      <c r="THE748"/>
      <c r="THF748"/>
      <c r="THG748"/>
      <c r="THH748"/>
      <c r="THI748"/>
      <c r="THJ748"/>
      <c r="THK748"/>
      <c r="THL748"/>
      <c r="THM748"/>
      <c r="THN748"/>
      <c r="THO748"/>
      <c r="THP748"/>
      <c r="THQ748"/>
      <c r="THR748"/>
      <c r="THS748"/>
      <c r="THT748"/>
      <c r="THU748"/>
      <c r="THV748"/>
      <c r="THW748"/>
      <c r="THX748"/>
      <c r="THY748"/>
      <c r="THZ748"/>
      <c r="TIA748"/>
      <c r="TIB748"/>
      <c r="TIC748"/>
      <c r="TID748"/>
      <c r="TIE748"/>
      <c r="TIF748"/>
      <c r="TIG748"/>
      <c r="TIH748"/>
      <c r="TII748"/>
      <c r="TIJ748"/>
      <c r="TIK748"/>
      <c r="TIL748"/>
      <c r="TIM748"/>
      <c r="TIN748"/>
      <c r="TIO748"/>
      <c r="TIP748"/>
      <c r="TIQ748"/>
      <c r="TIR748"/>
      <c r="TIS748"/>
      <c r="TIT748"/>
      <c r="TIU748"/>
      <c r="TIV748"/>
      <c r="TIW748"/>
      <c r="TIX748"/>
      <c r="TIY748"/>
      <c r="TIZ748"/>
      <c r="TJA748"/>
      <c r="TJB748"/>
      <c r="TJC748"/>
      <c r="TJD748"/>
      <c r="TJE748"/>
      <c r="TJF748"/>
      <c r="TJG748"/>
      <c r="TJH748"/>
      <c r="TJI748"/>
      <c r="TJJ748"/>
      <c r="TJK748"/>
      <c r="TJL748"/>
      <c r="TJM748"/>
      <c r="TJN748"/>
      <c r="TJO748"/>
      <c r="TJP748"/>
      <c r="TJQ748"/>
      <c r="TJR748"/>
      <c r="TJS748"/>
      <c r="TJT748"/>
      <c r="TJU748"/>
      <c r="TJV748"/>
      <c r="TJW748"/>
      <c r="TJX748"/>
      <c r="TJY748"/>
      <c r="TJZ748"/>
      <c r="TKA748"/>
      <c r="TKB748"/>
      <c r="TKC748"/>
      <c r="TKD748"/>
      <c r="TKE748"/>
      <c r="TKF748"/>
      <c r="TKG748"/>
      <c r="TKH748"/>
      <c r="TKI748"/>
      <c r="TKJ748"/>
      <c r="TKK748"/>
      <c r="TKL748"/>
      <c r="TKM748"/>
      <c r="TKN748"/>
      <c r="TKO748"/>
      <c r="TKP748"/>
      <c r="TKQ748"/>
      <c r="TKR748"/>
      <c r="TKS748"/>
      <c r="TKT748"/>
      <c r="TKU748"/>
      <c r="TKV748"/>
      <c r="TKW748"/>
      <c r="TKX748"/>
      <c r="TKY748"/>
      <c r="TKZ748"/>
      <c r="TLA748"/>
      <c r="TLB748"/>
      <c r="TLC748"/>
      <c r="TLD748"/>
      <c r="TLE748"/>
      <c r="TLF748"/>
      <c r="TLG748"/>
      <c r="TLH748"/>
      <c r="TLI748"/>
      <c r="TLJ748"/>
      <c r="TLK748"/>
      <c r="TLL748"/>
      <c r="TLM748"/>
      <c r="TLN748"/>
      <c r="TLO748"/>
      <c r="TLP748"/>
      <c r="TLQ748"/>
      <c r="TLR748"/>
      <c r="TLS748"/>
      <c r="TLT748"/>
      <c r="TLU748"/>
      <c r="TLV748"/>
      <c r="TLW748"/>
      <c r="TLX748"/>
      <c r="TLY748"/>
      <c r="TLZ748"/>
      <c r="TMA748"/>
      <c r="TMB748"/>
      <c r="TMC748"/>
      <c r="TMD748"/>
      <c r="TME748"/>
      <c r="TMF748"/>
      <c r="TMG748"/>
      <c r="TMH748"/>
      <c r="TMI748"/>
      <c r="TMJ748"/>
      <c r="TMK748"/>
      <c r="TML748"/>
      <c r="TMM748"/>
      <c r="TMN748"/>
      <c r="TMO748"/>
      <c r="TMP748"/>
      <c r="TMQ748"/>
      <c r="TMR748"/>
      <c r="TMS748"/>
      <c r="TMT748"/>
      <c r="TMU748"/>
      <c r="TMV748"/>
      <c r="TMW748"/>
      <c r="TMX748"/>
      <c r="TMY748"/>
      <c r="TMZ748"/>
      <c r="TNA748"/>
      <c r="TNB748"/>
      <c r="TNC748"/>
      <c r="TND748"/>
      <c r="TNE748"/>
      <c r="TNF748"/>
      <c r="TNG748"/>
      <c r="TNH748"/>
      <c r="TNI748"/>
      <c r="TNJ748"/>
      <c r="TNK748"/>
      <c r="TNL748"/>
      <c r="TNM748"/>
      <c r="TNN748"/>
      <c r="TNO748"/>
      <c r="TNP748"/>
      <c r="TNQ748"/>
      <c r="TNR748"/>
      <c r="TNS748"/>
      <c r="TNT748"/>
      <c r="TNU748"/>
      <c r="TNV748"/>
      <c r="TNW748"/>
      <c r="TNX748"/>
      <c r="TNY748"/>
      <c r="TNZ748"/>
      <c r="TOA748"/>
      <c r="TOB748"/>
      <c r="TOC748"/>
      <c r="TOD748"/>
      <c r="TOE748"/>
      <c r="TOF748"/>
      <c r="TOG748"/>
      <c r="TOH748"/>
      <c r="TOI748"/>
      <c r="TOJ748"/>
      <c r="TOK748"/>
      <c r="TOL748"/>
      <c r="TOM748"/>
      <c r="TON748"/>
      <c r="TOO748"/>
      <c r="TOP748"/>
      <c r="TOQ748"/>
      <c r="TOR748"/>
      <c r="TOS748"/>
      <c r="TOT748"/>
      <c r="TOU748"/>
      <c r="TOV748"/>
      <c r="TOW748"/>
      <c r="TOX748"/>
      <c r="TOY748"/>
      <c r="TOZ748"/>
      <c r="TPA748"/>
      <c r="TPB748"/>
      <c r="TPC748"/>
      <c r="TPD748"/>
      <c r="TPE748"/>
      <c r="TPF748"/>
      <c r="TPG748"/>
      <c r="TPH748"/>
      <c r="TPI748"/>
      <c r="TPJ748"/>
      <c r="TPK748"/>
      <c r="TPL748"/>
      <c r="TPM748"/>
      <c r="TPN748"/>
      <c r="TPO748"/>
      <c r="TPP748"/>
      <c r="TPQ748"/>
      <c r="TPR748"/>
      <c r="TPS748"/>
      <c r="TPT748"/>
      <c r="TPU748"/>
      <c r="TPV748"/>
      <c r="TPW748"/>
      <c r="TPX748"/>
      <c r="TPY748"/>
      <c r="TPZ748"/>
      <c r="TQA748"/>
      <c r="TQB748"/>
      <c r="TQC748"/>
      <c r="TQD748"/>
      <c r="TQE748"/>
      <c r="TQF748"/>
      <c r="TQG748"/>
      <c r="TQH748"/>
      <c r="TQI748"/>
      <c r="TQJ748"/>
      <c r="TQK748"/>
      <c r="TQL748"/>
      <c r="TQM748"/>
      <c r="TQN748"/>
      <c r="TQO748"/>
      <c r="TQP748"/>
      <c r="TQQ748"/>
      <c r="TQR748"/>
      <c r="TQS748"/>
      <c r="TQT748"/>
      <c r="TQU748"/>
      <c r="TQV748"/>
      <c r="TQW748"/>
      <c r="TQX748"/>
      <c r="TQY748"/>
      <c r="TQZ748"/>
      <c r="TRA748"/>
      <c r="TRB748"/>
      <c r="TRC748"/>
      <c r="TRD748"/>
      <c r="TRE748"/>
      <c r="TRF748"/>
      <c r="TRG748"/>
      <c r="TRH748"/>
      <c r="TRI748"/>
      <c r="TRJ748"/>
      <c r="TRK748"/>
      <c r="TRL748"/>
      <c r="TRM748"/>
      <c r="TRN748"/>
      <c r="TRO748"/>
      <c r="TRP748"/>
      <c r="TRQ748"/>
      <c r="TRR748"/>
      <c r="TRS748"/>
      <c r="TRT748"/>
      <c r="TRU748"/>
      <c r="TRV748"/>
      <c r="TRW748"/>
      <c r="TRX748"/>
      <c r="TRY748"/>
      <c r="TRZ748"/>
      <c r="TSA748"/>
      <c r="TSB748"/>
      <c r="TSC748"/>
      <c r="TSD748"/>
      <c r="TSE748"/>
      <c r="TSF748"/>
      <c r="TSG748"/>
      <c r="TSH748"/>
      <c r="TSI748"/>
      <c r="TSJ748"/>
      <c r="TSK748"/>
      <c r="TSL748"/>
      <c r="TSM748"/>
      <c r="TSN748"/>
      <c r="TSO748"/>
      <c r="TSP748"/>
      <c r="TSQ748"/>
      <c r="TSR748"/>
      <c r="TSS748"/>
      <c r="TST748"/>
      <c r="TSU748"/>
      <c r="TSV748"/>
      <c r="TSW748"/>
      <c r="TSX748"/>
      <c r="TSY748"/>
      <c r="TSZ748"/>
      <c r="TTA748"/>
      <c r="TTB748"/>
      <c r="TTC748"/>
      <c r="TTD748"/>
      <c r="TTE748"/>
      <c r="TTF748"/>
      <c r="TTG748"/>
      <c r="TTH748"/>
      <c r="TTI748"/>
      <c r="TTJ748"/>
      <c r="TTK748"/>
      <c r="TTL748"/>
      <c r="TTM748"/>
      <c r="TTN748"/>
      <c r="TTO748"/>
      <c r="TTP748"/>
      <c r="TTQ748"/>
      <c r="TTR748"/>
      <c r="TTS748"/>
      <c r="TTT748"/>
      <c r="TTU748"/>
      <c r="TTV748"/>
      <c r="TTW748"/>
      <c r="TTX748"/>
      <c r="TTY748"/>
      <c r="TTZ748"/>
      <c r="TUA748"/>
      <c r="TUB748"/>
      <c r="TUC748"/>
      <c r="TUD748"/>
      <c r="TUE748"/>
      <c r="TUF748"/>
      <c r="TUG748"/>
      <c r="TUH748"/>
      <c r="TUI748"/>
      <c r="TUJ748"/>
      <c r="TUK748"/>
      <c r="TUL748"/>
      <c r="TUM748"/>
      <c r="TUN748"/>
      <c r="TUO748"/>
      <c r="TUP748"/>
      <c r="TUQ748"/>
      <c r="TUR748"/>
      <c r="TUS748"/>
      <c r="TUT748"/>
      <c r="TUU748"/>
      <c r="TUV748"/>
      <c r="TUW748"/>
      <c r="TUX748"/>
      <c r="TUY748"/>
      <c r="TUZ748"/>
      <c r="TVA748"/>
      <c r="TVB748"/>
      <c r="TVC748"/>
      <c r="TVD748"/>
      <c r="TVE748"/>
      <c r="TVF748"/>
      <c r="TVG748"/>
      <c r="TVH748"/>
      <c r="TVI748"/>
      <c r="TVJ748"/>
      <c r="TVK748"/>
      <c r="TVL748"/>
      <c r="TVM748"/>
      <c r="TVN748"/>
      <c r="TVO748"/>
      <c r="TVP748"/>
      <c r="TVQ748"/>
      <c r="TVR748"/>
      <c r="TVS748"/>
      <c r="TVT748"/>
      <c r="TVU748"/>
      <c r="TVV748"/>
      <c r="TVW748"/>
      <c r="TVX748"/>
      <c r="TVY748"/>
      <c r="TVZ748"/>
      <c r="TWA748"/>
      <c r="TWB748"/>
      <c r="TWC748"/>
      <c r="TWD748"/>
      <c r="TWE748"/>
      <c r="TWF748"/>
      <c r="TWG748"/>
      <c r="TWH748"/>
      <c r="TWI748"/>
      <c r="TWJ748"/>
      <c r="TWK748"/>
      <c r="TWL748"/>
      <c r="TWM748"/>
      <c r="TWN748"/>
      <c r="TWO748"/>
      <c r="TWP748"/>
      <c r="TWQ748"/>
      <c r="TWR748"/>
      <c r="TWS748"/>
      <c r="TWT748"/>
      <c r="TWU748"/>
      <c r="TWV748"/>
      <c r="TWW748"/>
      <c r="TWX748"/>
      <c r="TWY748"/>
      <c r="TWZ748"/>
      <c r="TXA748"/>
      <c r="TXB748"/>
      <c r="TXC748"/>
      <c r="TXD748"/>
      <c r="TXE748"/>
      <c r="TXF748"/>
      <c r="TXG748"/>
      <c r="TXH748"/>
      <c r="TXI748"/>
      <c r="TXJ748"/>
      <c r="TXK748"/>
      <c r="TXL748"/>
      <c r="TXM748"/>
      <c r="TXN748"/>
      <c r="TXO748"/>
      <c r="TXP748"/>
      <c r="TXQ748"/>
      <c r="TXR748"/>
      <c r="TXS748"/>
      <c r="TXT748"/>
      <c r="TXU748"/>
      <c r="TXV748"/>
      <c r="TXW748"/>
      <c r="TXX748"/>
      <c r="TXY748"/>
      <c r="TXZ748"/>
      <c r="TYA748"/>
      <c r="TYB748"/>
      <c r="TYC748"/>
      <c r="TYD748"/>
      <c r="TYE748"/>
      <c r="TYF748"/>
      <c r="TYG748"/>
      <c r="TYH748"/>
      <c r="TYI748"/>
      <c r="TYJ748"/>
      <c r="TYK748"/>
      <c r="TYL748"/>
      <c r="TYM748"/>
      <c r="TYN748"/>
      <c r="TYO748"/>
      <c r="TYP748"/>
      <c r="TYQ748"/>
      <c r="TYR748"/>
      <c r="TYS748"/>
      <c r="TYT748"/>
      <c r="TYU748"/>
      <c r="TYV748"/>
      <c r="TYW748"/>
      <c r="TYX748"/>
      <c r="TYY748"/>
      <c r="TYZ748"/>
      <c r="TZA748"/>
      <c r="TZB748"/>
      <c r="TZC748"/>
      <c r="TZD748"/>
      <c r="TZE748"/>
      <c r="TZF748"/>
      <c r="TZG748"/>
      <c r="TZH748"/>
      <c r="TZI748"/>
      <c r="TZJ748"/>
      <c r="TZK748"/>
      <c r="TZL748"/>
      <c r="TZM748"/>
      <c r="TZN748"/>
      <c r="TZO748"/>
      <c r="TZP748"/>
      <c r="TZQ748"/>
      <c r="TZR748"/>
      <c r="TZS748"/>
      <c r="TZT748"/>
      <c r="TZU748"/>
      <c r="TZV748"/>
      <c r="TZW748"/>
      <c r="TZX748"/>
      <c r="TZY748"/>
      <c r="TZZ748"/>
      <c r="UAA748"/>
      <c r="UAB748"/>
      <c r="UAC748"/>
      <c r="UAD748"/>
      <c r="UAE748"/>
      <c r="UAF748"/>
      <c r="UAG748"/>
      <c r="UAH748"/>
      <c r="UAI748"/>
      <c r="UAJ748"/>
      <c r="UAK748"/>
      <c r="UAL748"/>
      <c r="UAM748"/>
      <c r="UAN748"/>
      <c r="UAO748"/>
      <c r="UAP748"/>
      <c r="UAQ748"/>
      <c r="UAR748"/>
      <c r="UAS748"/>
      <c r="UAT748"/>
      <c r="UAU748"/>
      <c r="UAV748"/>
      <c r="UAW748"/>
      <c r="UAX748"/>
      <c r="UAY748"/>
      <c r="UAZ748"/>
      <c r="UBA748"/>
      <c r="UBB748"/>
      <c r="UBC748"/>
      <c r="UBD748"/>
      <c r="UBE748"/>
      <c r="UBF748"/>
      <c r="UBG748"/>
      <c r="UBH748"/>
      <c r="UBI748"/>
      <c r="UBJ748"/>
      <c r="UBK748"/>
      <c r="UBL748"/>
      <c r="UBM748"/>
      <c r="UBN748"/>
      <c r="UBO748"/>
      <c r="UBP748"/>
      <c r="UBQ748"/>
      <c r="UBR748"/>
      <c r="UBS748"/>
      <c r="UBT748"/>
      <c r="UBU748"/>
      <c r="UBV748"/>
      <c r="UBW748"/>
      <c r="UBX748"/>
      <c r="UBY748"/>
      <c r="UBZ748"/>
      <c r="UCA748"/>
      <c r="UCB748"/>
      <c r="UCC748"/>
      <c r="UCD748"/>
      <c r="UCE748"/>
      <c r="UCF748"/>
      <c r="UCG748"/>
      <c r="UCH748"/>
      <c r="UCI748"/>
      <c r="UCJ748"/>
      <c r="UCK748"/>
      <c r="UCL748"/>
      <c r="UCM748"/>
      <c r="UCN748"/>
      <c r="UCO748"/>
      <c r="UCP748"/>
      <c r="UCQ748"/>
      <c r="UCR748"/>
      <c r="UCS748"/>
      <c r="UCT748"/>
      <c r="UCU748"/>
      <c r="UCV748"/>
      <c r="UCW748"/>
      <c r="UCX748"/>
      <c r="UCY748"/>
      <c r="UCZ748"/>
      <c r="UDA748"/>
      <c r="UDB748"/>
      <c r="UDC748"/>
      <c r="UDD748"/>
      <c r="UDE748"/>
      <c r="UDF748"/>
      <c r="UDG748"/>
      <c r="UDH748"/>
      <c r="UDI748"/>
      <c r="UDJ748"/>
      <c r="UDK748"/>
      <c r="UDL748"/>
      <c r="UDM748"/>
      <c r="UDN748"/>
      <c r="UDO748"/>
      <c r="UDP748"/>
      <c r="UDQ748"/>
      <c r="UDR748"/>
      <c r="UDS748"/>
      <c r="UDT748"/>
      <c r="UDU748"/>
      <c r="UDV748"/>
      <c r="UDW748"/>
      <c r="UDX748"/>
      <c r="UDY748"/>
      <c r="UDZ748"/>
      <c r="UEA748"/>
      <c r="UEB748"/>
      <c r="UEC748"/>
      <c r="UED748"/>
      <c r="UEE748"/>
      <c r="UEF748"/>
      <c r="UEG748"/>
      <c r="UEH748"/>
      <c r="UEI748"/>
      <c r="UEJ748"/>
      <c r="UEK748"/>
      <c r="UEL748"/>
      <c r="UEM748"/>
      <c r="UEN748"/>
      <c r="UEO748"/>
      <c r="UEP748"/>
      <c r="UEQ748"/>
      <c r="UER748"/>
      <c r="UES748"/>
      <c r="UET748"/>
      <c r="UEU748"/>
      <c r="UEV748"/>
      <c r="UEW748"/>
      <c r="UEX748"/>
      <c r="UEY748"/>
      <c r="UEZ748"/>
      <c r="UFA748"/>
      <c r="UFB748"/>
      <c r="UFC748"/>
      <c r="UFD748"/>
      <c r="UFE748"/>
      <c r="UFF748"/>
      <c r="UFG748"/>
      <c r="UFH748"/>
      <c r="UFI748"/>
      <c r="UFJ748"/>
      <c r="UFK748"/>
      <c r="UFL748"/>
      <c r="UFM748"/>
      <c r="UFN748"/>
      <c r="UFO748"/>
      <c r="UFP748"/>
      <c r="UFQ748"/>
      <c r="UFR748"/>
      <c r="UFS748"/>
      <c r="UFT748"/>
      <c r="UFU748"/>
      <c r="UFV748"/>
      <c r="UFW748"/>
      <c r="UFX748"/>
      <c r="UFY748"/>
      <c r="UFZ748"/>
      <c r="UGA748"/>
      <c r="UGB748"/>
      <c r="UGC748"/>
      <c r="UGD748"/>
      <c r="UGE748"/>
      <c r="UGF748"/>
      <c r="UGG748"/>
      <c r="UGH748"/>
      <c r="UGI748"/>
      <c r="UGJ748"/>
      <c r="UGK748"/>
      <c r="UGL748"/>
      <c r="UGM748"/>
      <c r="UGN748"/>
      <c r="UGO748"/>
      <c r="UGP748"/>
      <c r="UGQ748"/>
      <c r="UGR748"/>
      <c r="UGS748"/>
      <c r="UGT748"/>
      <c r="UGU748"/>
      <c r="UGV748"/>
      <c r="UGW748"/>
      <c r="UGX748"/>
      <c r="UGY748"/>
      <c r="UGZ748"/>
      <c r="UHA748"/>
      <c r="UHB748"/>
      <c r="UHC748"/>
      <c r="UHD748"/>
      <c r="UHE748"/>
      <c r="UHF748"/>
      <c r="UHG748"/>
      <c r="UHH748"/>
      <c r="UHI748"/>
      <c r="UHJ748"/>
      <c r="UHK748"/>
      <c r="UHL748"/>
      <c r="UHM748"/>
      <c r="UHN748"/>
      <c r="UHO748"/>
      <c r="UHP748"/>
      <c r="UHQ748"/>
      <c r="UHR748"/>
      <c r="UHS748"/>
      <c r="UHT748"/>
      <c r="UHU748"/>
      <c r="UHV748"/>
      <c r="UHW748"/>
      <c r="UHX748"/>
      <c r="UHY748"/>
      <c r="UHZ748"/>
      <c r="UIA748"/>
      <c r="UIB748"/>
      <c r="UIC748"/>
      <c r="UID748"/>
      <c r="UIE748"/>
      <c r="UIF748"/>
      <c r="UIG748"/>
      <c r="UIH748"/>
      <c r="UII748"/>
      <c r="UIJ748"/>
      <c r="UIK748"/>
      <c r="UIL748"/>
      <c r="UIM748"/>
      <c r="UIN748"/>
      <c r="UIO748"/>
      <c r="UIP748"/>
      <c r="UIQ748"/>
      <c r="UIR748"/>
      <c r="UIS748"/>
      <c r="UIT748"/>
      <c r="UIU748"/>
      <c r="UIV748"/>
      <c r="UIW748"/>
      <c r="UIX748"/>
      <c r="UIY748"/>
      <c r="UIZ748"/>
      <c r="UJA748"/>
      <c r="UJB748"/>
      <c r="UJC748"/>
      <c r="UJD748"/>
      <c r="UJE748"/>
      <c r="UJF748"/>
      <c r="UJG748"/>
      <c r="UJH748"/>
      <c r="UJI748"/>
      <c r="UJJ748"/>
      <c r="UJK748"/>
      <c r="UJL748"/>
      <c r="UJM748"/>
      <c r="UJN748"/>
      <c r="UJO748"/>
      <c r="UJP748"/>
      <c r="UJQ748"/>
      <c r="UJR748"/>
      <c r="UJS748"/>
      <c r="UJT748"/>
      <c r="UJU748"/>
      <c r="UJV748"/>
      <c r="UJW748"/>
      <c r="UJX748"/>
      <c r="UJY748"/>
      <c r="UJZ748"/>
      <c r="UKA748"/>
      <c r="UKB748"/>
      <c r="UKC748"/>
      <c r="UKD748"/>
      <c r="UKE748"/>
      <c r="UKF748"/>
      <c r="UKG748"/>
      <c r="UKH748"/>
      <c r="UKI748"/>
      <c r="UKJ748"/>
      <c r="UKK748"/>
      <c r="UKL748"/>
      <c r="UKM748"/>
      <c r="UKN748"/>
      <c r="UKO748"/>
      <c r="UKP748"/>
      <c r="UKQ748"/>
      <c r="UKR748"/>
      <c r="UKS748"/>
      <c r="UKT748"/>
      <c r="UKU748"/>
      <c r="UKV748"/>
      <c r="UKW748"/>
      <c r="UKX748"/>
      <c r="UKY748"/>
      <c r="UKZ748"/>
      <c r="ULA748"/>
      <c r="ULB748"/>
      <c r="ULC748"/>
      <c r="ULD748"/>
      <c r="ULE748"/>
      <c r="ULF748"/>
      <c r="ULG748"/>
      <c r="ULH748"/>
      <c r="ULI748"/>
      <c r="ULJ748"/>
      <c r="ULK748"/>
      <c r="ULL748"/>
      <c r="ULM748"/>
      <c r="ULN748"/>
      <c r="ULO748"/>
      <c r="ULP748"/>
      <c r="ULQ748"/>
      <c r="ULR748"/>
      <c r="ULS748"/>
      <c r="ULT748"/>
      <c r="ULU748"/>
      <c r="ULV748"/>
      <c r="ULW748"/>
      <c r="ULX748"/>
      <c r="ULY748"/>
      <c r="ULZ748"/>
      <c r="UMA748"/>
      <c r="UMB748"/>
      <c r="UMC748"/>
      <c r="UMD748"/>
      <c r="UME748"/>
      <c r="UMF748"/>
      <c r="UMG748"/>
      <c r="UMH748"/>
      <c r="UMI748"/>
      <c r="UMJ748"/>
      <c r="UMK748"/>
      <c r="UML748"/>
      <c r="UMM748"/>
      <c r="UMN748"/>
      <c r="UMO748"/>
      <c r="UMP748"/>
      <c r="UMQ748"/>
      <c r="UMR748"/>
      <c r="UMS748"/>
      <c r="UMT748"/>
      <c r="UMU748"/>
      <c r="UMV748"/>
      <c r="UMW748"/>
      <c r="UMX748"/>
      <c r="UMY748"/>
      <c r="UMZ748"/>
      <c r="UNA748"/>
      <c r="UNB748"/>
      <c r="UNC748"/>
      <c r="UND748"/>
      <c r="UNE748"/>
      <c r="UNF748"/>
      <c r="UNG748"/>
      <c r="UNH748"/>
      <c r="UNI748"/>
      <c r="UNJ748"/>
      <c r="UNK748"/>
      <c r="UNL748"/>
      <c r="UNM748"/>
      <c r="UNN748"/>
      <c r="UNO748"/>
      <c r="UNP748"/>
      <c r="UNQ748"/>
      <c r="UNR748"/>
      <c r="UNS748"/>
      <c r="UNT748"/>
      <c r="UNU748"/>
      <c r="UNV748"/>
      <c r="UNW748"/>
      <c r="UNX748"/>
      <c r="UNY748"/>
      <c r="UNZ748"/>
      <c r="UOA748"/>
      <c r="UOB748"/>
      <c r="UOC748"/>
      <c r="UOD748"/>
      <c r="UOE748"/>
      <c r="UOF748"/>
      <c r="UOG748"/>
      <c r="UOH748"/>
      <c r="UOI748"/>
      <c r="UOJ748"/>
      <c r="UOK748"/>
      <c r="UOL748"/>
      <c r="UOM748"/>
      <c r="UON748"/>
      <c r="UOO748"/>
      <c r="UOP748"/>
      <c r="UOQ748"/>
      <c r="UOR748"/>
      <c r="UOS748"/>
      <c r="UOT748"/>
      <c r="UOU748"/>
      <c r="UOV748"/>
      <c r="UOW748"/>
      <c r="UOX748"/>
      <c r="UOY748"/>
      <c r="UOZ748"/>
      <c r="UPA748"/>
      <c r="UPB748"/>
      <c r="UPC748"/>
      <c r="UPD748"/>
      <c r="UPE748"/>
      <c r="UPF748"/>
      <c r="UPG748"/>
      <c r="UPH748"/>
      <c r="UPI748"/>
      <c r="UPJ748"/>
      <c r="UPK748"/>
      <c r="UPL748"/>
      <c r="UPM748"/>
      <c r="UPN748"/>
      <c r="UPO748"/>
      <c r="UPP748"/>
      <c r="UPQ748"/>
      <c r="UPR748"/>
      <c r="UPS748"/>
      <c r="UPT748"/>
      <c r="UPU748"/>
      <c r="UPV748"/>
      <c r="UPW748"/>
      <c r="UPX748"/>
      <c r="UPY748"/>
      <c r="UPZ748"/>
      <c r="UQA748"/>
      <c r="UQB748"/>
      <c r="UQC748"/>
      <c r="UQD748"/>
      <c r="UQE748"/>
      <c r="UQF748"/>
      <c r="UQG748"/>
      <c r="UQH748"/>
      <c r="UQI748"/>
      <c r="UQJ748"/>
      <c r="UQK748"/>
      <c r="UQL748"/>
      <c r="UQM748"/>
      <c r="UQN748"/>
      <c r="UQO748"/>
      <c r="UQP748"/>
      <c r="UQQ748"/>
      <c r="UQR748"/>
      <c r="UQS748"/>
      <c r="UQT748"/>
      <c r="UQU748"/>
      <c r="UQV748"/>
      <c r="UQW748"/>
      <c r="UQX748"/>
      <c r="UQY748"/>
      <c r="UQZ748"/>
      <c r="URA748"/>
      <c r="URB748"/>
      <c r="URC748"/>
      <c r="URD748"/>
      <c r="URE748"/>
      <c r="URF748"/>
      <c r="URG748"/>
      <c r="URH748"/>
      <c r="URI748"/>
      <c r="URJ748"/>
      <c r="URK748"/>
      <c r="URL748"/>
      <c r="URM748"/>
      <c r="URN748"/>
      <c r="URO748"/>
      <c r="URP748"/>
      <c r="URQ748"/>
      <c r="URR748"/>
      <c r="URS748"/>
      <c r="URT748"/>
      <c r="URU748"/>
      <c r="URV748"/>
      <c r="URW748"/>
      <c r="URX748"/>
      <c r="URY748"/>
      <c r="URZ748"/>
      <c r="USA748"/>
      <c r="USB748"/>
      <c r="USC748"/>
      <c r="USD748"/>
      <c r="USE748"/>
      <c r="USF748"/>
      <c r="USG748"/>
      <c r="USH748"/>
      <c r="USI748"/>
      <c r="USJ748"/>
      <c r="USK748"/>
      <c r="USL748"/>
      <c r="USM748"/>
      <c r="USN748"/>
      <c r="USO748"/>
      <c r="USP748"/>
      <c r="USQ748"/>
      <c r="USR748"/>
      <c r="USS748"/>
      <c r="UST748"/>
      <c r="USU748"/>
      <c r="USV748"/>
      <c r="USW748"/>
      <c r="USX748"/>
      <c r="USY748"/>
      <c r="USZ748"/>
      <c r="UTA748"/>
      <c r="UTB748"/>
      <c r="UTC748"/>
      <c r="UTD748"/>
      <c r="UTE748"/>
      <c r="UTF748"/>
      <c r="UTG748"/>
      <c r="UTH748"/>
      <c r="UTI748"/>
      <c r="UTJ748"/>
      <c r="UTK748"/>
      <c r="UTL748"/>
      <c r="UTM748"/>
      <c r="UTN748"/>
      <c r="UTO748"/>
      <c r="UTP748"/>
      <c r="UTQ748"/>
      <c r="UTR748"/>
      <c r="UTS748"/>
      <c r="UTT748"/>
      <c r="UTU748"/>
      <c r="UTV748"/>
      <c r="UTW748"/>
      <c r="UTX748"/>
      <c r="UTY748"/>
      <c r="UTZ748"/>
      <c r="UUA748"/>
      <c r="UUB748"/>
      <c r="UUC748"/>
      <c r="UUD748"/>
      <c r="UUE748"/>
      <c r="UUF748"/>
      <c r="UUG748"/>
      <c r="UUH748"/>
      <c r="UUI748"/>
      <c r="UUJ748"/>
      <c r="UUK748"/>
      <c r="UUL748"/>
      <c r="UUM748"/>
      <c r="UUN748"/>
      <c r="UUO748"/>
      <c r="UUP748"/>
      <c r="UUQ748"/>
      <c r="UUR748"/>
      <c r="UUS748"/>
      <c r="UUT748"/>
      <c r="UUU748"/>
      <c r="UUV748"/>
      <c r="UUW748"/>
      <c r="UUX748"/>
      <c r="UUY748"/>
      <c r="UUZ748"/>
      <c r="UVA748"/>
      <c r="UVB748"/>
      <c r="UVC748"/>
      <c r="UVD748"/>
      <c r="UVE748"/>
      <c r="UVF748"/>
      <c r="UVG748"/>
      <c r="UVH748"/>
      <c r="UVI748"/>
      <c r="UVJ748"/>
      <c r="UVK748"/>
      <c r="UVL748"/>
      <c r="UVM748"/>
      <c r="UVN748"/>
      <c r="UVO748"/>
      <c r="UVP748"/>
      <c r="UVQ748"/>
      <c r="UVR748"/>
      <c r="UVS748"/>
      <c r="UVT748"/>
      <c r="UVU748"/>
      <c r="UVV748"/>
      <c r="UVW748"/>
      <c r="UVX748"/>
      <c r="UVY748"/>
      <c r="UVZ748"/>
      <c r="UWA748"/>
      <c r="UWB748"/>
      <c r="UWC748"/>
      <c r="UWD748"/>
      <c r="UWE748"/>
      <c r="UWF748"/>
      <c r="UWG748"/>
      <c r="UWH748"/>
      <c r="UWI748"/>
      <c r="UWJ748"/>
      <c r="UWK748"/>
      <c r="UWL748"/>
      <c r="UWM748"/>
      <c r="UWN748"/>
      <c r="UWO748"/>
      <c r="UWP748"/>
      <c r="UWQ748"/>
      <c r="UWR748"/>
      <c r="UWS748"/>
      <c r="UWT748"/>
      <c r="UWU748"/>
      <c r="UWV748"/>
      <c r="UWW748"/>
      <c r="UWX748"/>
      <c r="UWY748"/>
      <c r="UWZ748"/>
      <c r="UXA748"/>
      <c r="UXB748"/>
      <c r="UXC748"/>
      <c r="UXD748"/>
      <c r="UXE748"/>
      <c r="UXF748"/>
      <c r="UXG748"/>
      <c r="UXH748"/>
      <c r="UXI748"/>
      <c r="UXJ748"/>
      <c r="UXK748"/>
      <c r="UXL748"/>
      <c r="UXM748"/>
      <c r="UXN748"/>
      <c r="UXO748"/>
      <c r="UXP748"/>
      <c r="UXQ748"/>
      <c r="UXR748"/>
      <c r="UXS748"/>
      <c r="UXT748"/>
      <c r="UXU748"/>
      <c r="UXV748"/>
      <c r="UXW748"/>
      <c r="UXX748"/>
      <c r="UXY748"/>
      <c r="UXZ748"/>
      <c r="UYA748"/>
      <c r="UYB748"/>
      <c r="UYC748"/>
      <c r="UYD748"/>
      <c r="UYE748"/>
      <c r="UYF748"/>
      <c r="UYG748"/>
      <c r="UYH748"/>
      <c r="UYI748"/>
      <c r="UYJ748"/>
      <c r="UYK748"/>
      <c r="UYL748"/>
      <c r="UYM748"/>
      <c r="UYN748"/>
      <c r="UYO748"/>
      <c r="UYP748"/>
      <c r="UYQ748"/>
      <c r="UYR748"/>
      <c r="UYS748"/>
      <c r="UYT748"/>
      <c r="UYU748"/>
      <c r="UYV748"/>
      <c r="UYW748"/>
      <c r="UYX748"/>
      <c r="UYY748"/>
      <c r="UYZ748"/>
      <c r="UZA748"/>
      <c r="UZB748"/>
      <c r="UZC748"/>
      <c r="UZD748"/>
      <c r="UZE748"/>
      <c r="UZF748"/>
      <c r="UZG748"/>
      <c r="UZH748"/>
      <c r="UZI748"/>
      <c r="UZJ748"/>
      <c r="UZK748"/>
      <c r="UZL748"/>
      <c r="UZM748"/>
      <c r="UZN748"/>
      <c r="UZO748"/>
      <c r="UZP748"/>
      <c r="UZQ748"/>
      <c r="UZR748"/>
      <c r="UZS748"/>
      <c r="UZT748"/>
      <c r="UZU748"/>
      <c r="UZV748"/>
      <c r="UZW748"/>
      <c r="UZX748"/>
      <c r="UZY748"/>
      <c r="UZZ748"/>
      <c r="VAA748"/>
      <c r="VAB748"/>
      <c r="VAC748"/>
      <c r="VAD748"/>
      <c r="VAE748"/>
      <c r="VAF748"/>
      <c r="VAG748"/>
      <c r="VAH748"/>
      <c r="VAI748"/>
      <c r="VAJ748"/>
      <c r="VAK748"/>
      <c r="VAL748"/>
      <c r="VAM748"/>
      <c r="VAN748"/>
      <c r="VAO748"/>
      <c r="VAP748"/>
      <c r="VAQ748"/>
      <c r="VAR748"/>
      <c r="VAS748"/>
      <c r="VAT748"/>
      <c r="VAU748"/>
      <c r="VAV748"/>
      <c r="VAW748"/>
      <c r="VAX748"/>
      <c r="VAY748"/>
      <c r="VAZ748"/>
      <c r="VBA748"/>
      <c r="VBB748"/>
      <c r="VBC748"/>
      <c r="VBD748"/>
      <c r="VBE748"/>
      <c r="VBF748"/>
      <c r="VBG748"/>
      <c r="VBH748"/>
      <c r="VBI748"/>
      <c r="VBJ748"/>
      <c r="VBK748"/>
      <c r="VBL748"/>
      <c r="VBM748"/>
      <c r="VBN748"/>
      <c r="VBO748"/>
      <c r="VBP748"/>
      <c r="VBQ748"/>
      <c r="VBR748"/>
      <c r="VBS748"/>
      <c r="VBT748"/>
      <c r="VBU748"/>
      <c r="VBV748"/>
      <c r="VBW748"/>
      <c r="VBX748"/>
      <c r="VBY748"/>
      <c r="VBZ748"/>
      <c r="VCA748"/>
      <c r="VCB748"/>
      <c r="VCC748"/>
      <c r="VCD748"/>
      <c r="VCE748"/>
      <c r="VCF748"/>
      <c r="VCG748"/>
      <c r="VCH748"/>
      <c r="VCI748"/>
      <c r="VCJ748"/>
      <c r="VCK748"/>
      <c r="VCL748"/>
      <c r="VCM748"/>
      <c r="VCN748"/>
      <c r="VCO748"/>
      <c r="VCP748"/>
      <c r="VCQ748"/>
      <c r="VCR748"/>
      <c r="VCS748"/>
      <c r="VCT748"/>
      <c r="VCU748"/>
      <c r="VCV748"/>
      <c r="VCW748"/>
      <c r="VCX748"/>
      <c r="VCY748"/>
      <c r="VCZ748"/>
      <c r="VDA748"/>
      <c r="VDB748"/>
      <c r="VDC748"/>
      <c r="VDD748"/>
      <c r="VDE748"/>
      <c r="VDF748"/>
      <c r="VDG748"/>
      <c r="VDH748"/>
      <c r="VDI748"/>
      <c r="VDJ748"/>
      <c r="VDK748"/>
      <c r="VDL748"/>
      <c r="VDM748"/>
      <c r="VDN748"/>
      <c r="VDO748"/>
      <c r="VDP748"/>
      <c r="VDQ748"/>
      <c r="VDR748"/>
      <c r="VDS748"/>
      <c r="VDT748"/>
      <c r="VDU748"/>
      <c r="VDV748"/>
      <c r="VDW748"/>
      <c r="VDX748"/>
      <c r="VDY748"/>
      <c r="VDZ748"/>
      <c r="VEA748"/>
      <c r="VEB748"/>
      <c r="VEC748"/>
      <c r="VED748"/>
      <c r="VEE748"/>
      <c r="VEF748"/>
      <c r="VEG748"/>
      <c r="VEH748"/>
      <c r="VEI748"/>
      <c r="VEJ748"/>
      <c r="VEK748"/>
      <c r="VEL748"/>
      <c r="VEM748"/>
      <c r="VEN748"/>
      <c r="VEO748"/>
      <c r="VEP748"/>
      <c r="VEQ748"/>
      <c r="VER748"/>
      <c r="VES748"/>
      <c r="VET748"/>
      <c r="VEU748"/>
      <c r="VEV748"/>
      <c r="VEW748"/>
      <c r="VEX748"/>
      <c r="VEY748"/>
      <c r="VEZ748"/>
      <c r="VFA748"/>
      <c r="VFB748"/>
      <c r="VFC748"/>
      <c r="VFD748"/>
      <c r="VFE748"/>
      <c r="VFF748"/>
      <c r="VFG748"/>
      <c r="VFH748"/>
      <c r="VFI748"/>
      <c r="VFJ748"/>
      <c r="VFK748"/>
      <c r="VFL748"/>
      <c r="VFM748"/>
      <c r="VFN748"/>
      <c r="VFO748"/>
      <c r="VFP748"/>
      <c r="VFQ748"/>
      <c r="VFR748"/>
      <c r="VFS748"/>
      <c r="VFT748"/>
      <c r="VFU748"/>
      <c r="VFV748"/>
      <c r="VFW748"/>
      <c r="VFX748"/>
      <c r="VFY748"/>
      <c r="VFZ748"/>
      <c r="VGA748"/>
      <c r="VGB748"/>
      <c r="VGC748"/>
      <c r="VGD748"/>
      <c r="VGE748"/>
      <c r="VGF748"/>
      <c r="VGG748"/>
      <c r="VGH748"/>
      <c r="VGI748"/>
      <c r="VGJ748"/>
      <c r="VGK748"/>
      <c r="VGL748"/>
      <c r="VGM748"/>
      <c r="VGN748"/>
      <c r="VGO748"/>
      <c r="VGP748"/>
      <c r="VGQ748"/>
      <c r="VGR748"/>
      <c r="VGS748"/>
      <c r="VGT748"/>
      <c r="VGU748"/>
      <c r="VGV748"/>
      <c r="VGW748"/>
      <c r="VGX748"/>
      <c r="VGY748"/>
      <c r="VGZ748"/>
      <c r="VHA748"/>
      <c r="VHB748"/>
      <c r="VHC748"/>
      <c r="VHD748"/>
      <c r="VHE748"/>
      <c r="VHF748"/>
      <c r="VHG748"/>
      <c r="VHH748"/>
      <c r="VHI748"/>
      <c r="VHJ748"/>
      <c r="VHK748"/>
      <c r="VHL748"/>
      <c r="VHM748"/>
      <c r="VHN748"/>
      <c r="VHO748"/>
      <c r="VHP748"/>
      <c r="VHQ748"/>
      <c r="VHR748"/>
      <c r="VHS748"/>
      <c r="VHT748"/>
      <c r="VHU748"/>
      <c r="VHV748"/>
      <c r="VHW748"/>
      <c r="VHX748"/>
      <c r="VHY748"/>
      <c r="VHZ748"/>
      <c r="VIA748"/>
      <c r="VIB748"/>
      <c r="VIC748"/>
      <c r="VID748"/>
      <c r="VIE748"/>
      <c r="VIF748"/>
      <c r="VIG748"/>
      <c r="VIH748"/>
      <c r="VII748"/>
      <c r="VIJ748"/>
      <c r="VIK748"/>
      <c r="VIL748"/>
      <c r="VIM748"/>
      <c r="VIN748"/>
      <c r="VIO748"/>
      <c r="VIP748"/>
      <c r="VIQ748"/>
      <c r="VIR748"/>
      <c r="VIS748"/>
      <c r="VIT748"/>
      <c r="VIU748"/>
      <c r="VIV748"/>
      <c r="VIW748"/>
      <c r="VIX748"/>
      <c r="VIY748"/>
      <c r="VIZ748"/>
      <c r="VJA748"/>
      <c r="VJB748"/>
      <c r="VJC748"/>
      <c r="VJD748"/>
      <c r="VJE748"/>
      <c r="VJF748"/>
      <c r="VJG748"/>
      <c r="VJH748"/>
      <c r="VJI748"/>
      <c r="VJJ748"/>
      <c r="VJK748"/>
      <c r="VJL748"/>
      <c r="VJM748"/>
      <c r="VJN748"/>
      <c r="VJO748"/>
      <c r="VJP748"/>
      <c r="VJQ748"/>
      <c r="VJR748"/>
      <c r="VJS748"/>
      <c r="VJT748"/>
      <c r="VJU748"/>
      <c r="VJV748"/>
      <c r="VJW748"/>
      <c r="VJX748"/>
      <c r="VJY748"/>
      <c r="VJZ748"/>
      <c r="VKA748"/>
      <c r="VKB748"/>
      <c r="VKC748"/>
      <c r="VKD748"/>
      <c r="VKE748"/>
      <c r="VKF748"/>
      <c r="VKG748"/>
      <c r="VKH748"/>
      <c r="VKI748"/>
      <c r="VKJ748"/>
      <c r="VKK748"/>
      <c r="VKL748"/>
      <c r="VKM748"/>
      <c r="VKN748"/>
      <c r="VKO748"/>
      <c r="VKP748"/>
      <c r="VKQ748"/>
      <c r="VKR748"/>
      <c r="VKS748"/>
      <c r="VKT748"/>
      <c r="VKU748"/>
      <c r="VKV748"/>
      <c r="VKW748"/>
      <c r="VKX748"/>
      <c r="VKY748"/>
      <c r="VKZ748"/>
      <c r="VLA748"/>
      <c r="VLB748"/>
      <c r="VLC748"/>
      <c r="VLD748"/>
      <c r="VLE748"/>
      <c r="VLF748"/>
      <c r="VLG748"/>
      <c r="VLH748"/>
      <c r="VLI748"/>
      <c r="VLJ748"/>
      <c r="VLK748"/>
      <c r="VLL748"/>
      <c r="VLM748"/>
      <c r="VLN748"/>
      <c r="VLO748"/>
      <c r="VLP748"/>
      <c r="VLQ748"/>
      <c r="VLR748"/>
      <c r="VLS748"/>
      <c r="VLT748"/>
      <c r="VLU748"/>
      <c r="VLV748"/>
      <c r="VLW748"/>
      <c r="VLX748"/>
      <c r="VLY748"/>
      <c r="VLZ748"/>
      <c r="VMA748"/>
      <c r="VMB748"/>
      <c r="VMC748"/>
      <c r="VMD748"/>
      <c r="VME748"/>
      <c r="VMF748"/>
      <c r="VMG748"/>
      <c r="VMH748"/>
      <c r="VMI748"/>
      <c r="VMJ748"/>
      <c r="VMK748"/>
      <c r="VML748"/>
      <c r="VMM748"/>
      <c r="VMN748"/>
      <c r="VMO748"/>
      <c r="VMP748"/>
      <c r="VMQ748"/>
      <c r="VMR748"/>
      <c r="VMS748"/>
      <c r="VMT748"/>
      <c r="VMU748"/>
      <c r="VMV748"/>
      <c r="VMW748"/>
      <c r="VMX748"/>
      <c r="VMY748"/>
      <c r="VMZ748"/>
      <c r="VNA748"/>
      <c r="VNB748"/>
      <c r="VNC748"/>
      <c r="VND748"/>
      <c r="VNE748"/>
      <c r="VNF748"/>
      <c r="VNG748"/>
      <c r="VNH748"/>
      <c r="VNI748"/>
      <c r="VNJ748"/>
      <c r="VNK748"/>
      <c r="VNL748"/>
      <c r="VNM748"/>
      <c r="VNN748"/>
      <c r="VNO748"/>
      <c r="VNP748"/>
      <c r="VNQ748"/>
      <c r="VNR748"/>
      <c r="VNS748"/>
      <c r="VNT748"/>
      <c r="VNU748"/>
      <c r="VNV748"/>
      <c r="VNW748"/>
      <c r="VNX748"/>
      <c r="VNY748"/>
      <c r="VNZ748"/>
      <c r="VOA748"/>
      <c r="VOB748"/>
      <c r="VOC748"/>
      <c r="VOD748"/>
      <c r="VOE748"/>
      <c r="VOF748"/>
      <c r="VOG748"/>
      <c r="VOH748"/>
      <c r="VOI748"/>
      <c r="VOJ748"/>
      <c r="VOK748"/>
      <c r="VOL748"/>
      <c r="VOM748"/>
      <c r="VON748"/>
      <c r="VOO748"/>
      <c r="VOP748"/>
      <c r="VOQ748"/>
      <c r="VOR748"/>
      <c r="VOS748"/>
      <c r="VOT748"/>
      <c r="VOU748"/>
      <c r="VOV748"/>
      <c r="VOW748"/>
      <c r="VOX748"/>
      <c r="VOY748"/>
      <c r="VOZ748"/>
      <c r="VPA748"/>
      <c r="VPB748"/>
      <c r="VPC748"/>
      <c r="VPD748"/>
      <c r="VPE748"/>
      <c r="VPF748"/>
      <c r="VPG748"/>
      <c r="VPH748"/>
      <c r="VPI748"/>
      <c r="VPJ748"/>
      <c r="VPK748"/>
      <c r="VPL748"/>
      <c r="VPM748"/>
      <c r="VPN748"/>
      <c r="VPO748"/>
      <c r="VPP748"/>
      <c r="VPQ748"/>
      <c r="VPR748"/>
      <c r="VPS748"/>
      <c r="VPT748"/>
      <c r="VPU748"/>
      <c r="VPV748"/>
      <c r="VPW748"/>
      <c r="VPX748"/>
      <c r="VPY748"/>
      <c r="VPZ748"/>
      <c r="VQA748"/>
      <c r="VQB748"/>
      <c r="VQC748"/>
      <c r="VQD748"/>
      <c r="VQE748"/>
      <c r="VQF748"/>
      <c r="VQG748"/>
      <c r="VQH748"/>
      <c r="VQI748"/>
      <c r="VQJ748"/>
      <c r="VQK748"/>
      <c r="VQL748"/>
      <c r="VQM748"/>
      <c r="VQN748"/>
      <c r="VQO748"/>
      <c r="VQP748"/>
      <c r="VQQ748"/>
      <c r="VQR748"/>
      <c r="VQS748"/>
      <c r="VQT748"/>
      <c r="VQU748"/>
      <c r="VQV748"/>
      <c r="VQW748"/>
      <c r="VQX748"/>
      <c r="VQY748"/>
      <c r="VQZ748"/>
      <c r="VRA748"/>
      <c r="VRB748"/>
      <c r="VRC748"/>
      <c r="VRD748"/>
      <c r="VRE748"/>
      <c r="VRF748"/>
      <c r="VRG748"/>
      <c r="VRH748"/>
      <c r="VRI748"/>
      <c r="VRJ748"/>
      <c r="VRK748"/>
      <c r="VRL748"/>
      <c r="VRM748"/>
      <c r="VRN748"/>
      <c r="VRO748"/>
      <c r="VRP748"/>
      <c r="VRQ748"/>
      <c r="VRR748"/>
      <c r="VRS748"/>
      <c r="VRT748"/>
      <c r="VRU748"/>
      <c r="VRV748"/>
      <c r="VRW748"/>
      <c r="VRX748"/>
      <c r="VRY748"/>
      <c r="VRZ748"/>
      <c r="VSA748"/>
      <c r="VSB748"/>
      <c r="VSC748"/>
      <c r="VSD748"/>
      <c r="VSE748"/>
      <c r="VSF748"/>
      <c r="VSG748"/>
      <c r="VSH748"/>
      <c r="VSI748"/>
      <c r="VSJ748"/>
      <c r="VSK748"/>
      <c r="VSL748"/>
      <c r="VSM748"/>
      <c r="VSN748"/>
      <c r="VSO748"/>
      <c r="VSP748"/>
      <c r="VSQ748"/>
      <c r="VSR748"/>
      <c r="VSS748"/>
      <c r="VST748"/>
      <c r="VSU748"/>
      <c r="VSV748"/>
      <c r="VSW748"/>
      <c r="VSX748"/>
      <c r="VSY748"/>
      <c r="VSZ748"/>
      <c r="VTA748"/>
      <c r="VTB748"/>
      <c r="VTC748"/>
      <c r="VTD748"/>
      <c r="VTE748"/>
      <c r="VTF748"/>
      <c r="VTG748"/>
      <c r="VTH748"/>
      <c r="VTI748"/>
      <c r="VTJ748"/>
      <c r="VTK748"/>
      <c r="VTL748"/>
      <c r="VTM748"/>
      <c r="VTN748"/>
      <c r="VTO748"/>
      <c r="VTP748"/>
      <c r="VTQ748"/>
      <c r="VTR748"/>
      <c r="VTS748"/>
      <c r="VTT748"/>
      <c r="VTU748"/>
      <c r="VTV748"/>
      <c r="VTW748"/>
      <c r="VTX748"/>
      <c r="VTY748"/>
      <c r="VTZ748"/>
      <c r="VUA748"/>
      <c r="VUB748"/>
      <c r="VUC748"/>
      <c r="VUD748"/>
      <c r="VUE748"/>
      <c r="VUF748"/>
      <c r="VUG748"/>
      <c r="VUH748"/>
      <c r="VUI748"/>
      <c r="VUJ748"/>
      <c r="VUK748"/>
      <c r="VUL748"/>
      <c r="VUM748"/>
      <c r="VUN748"/>
      <c r="VUO748"/>
      <c r="VUP748"/>
      <c r="VUQ748"/>
      <c r="VUR748"/>
      <c r="VUS748"/>
      <c r="VUT748"/>
      <c r="VUU748"/>
      <c r="VUV748"/>
      <c r="VUW748"/>
      <c r="VUX748"/>
      <c r="VUY748"/>
      <c r="VUZ748"/>
      <c r="VVA748"/>
      <c r="VVB748"/>
      <c r="VVC748"/>
      <c r="VVD748"/>
      <c r="VVE748"/>
      <c r="VVF748"/>
      <c r="VVG748"/>
      <c r="VVH748"/>
      <c r="VVI748"/>
      <c r="VVJ748"/>
      <c r="VVK748"/>
      <c r="VVL748"/>
      <c r="VVM748"/>
      <c r="VVN748"/>
      <c r="VVO748"/>
      <c r="VVP748"/>
      <c r="VVQ748"/>
      <c r="VVR748"/>
      <c r="VVS748"/>
      <c r="VVT748"/>
      <c r="VVU748"/>
      <c r="VVV748"/>
      <c r="VVW748"/>
      <c r="VVX748"/>
      <c r="VVY748"/>
      <c r="VVZ748"/>
      <c r="VWA748"/>
      <c r="VWB748"/>
      <c r="VWC748"/>
      <c r="VWD748"/>
      <c r="VWE748"/>
      <c r="VWF748"/>
      <c r="VWG748"/>
      <c r="VWH748"/>
      <c r="VWI748"/>
      <c r="VWJ748"/>
      <c r="VWK748"/>
      <c r="VWL748"/>
      <c r="VWM748"/>
      <c r="VWN748"/>
      <c r="VWO748"/>
      <c r="VWP748"/>
      <c r="VWQ748"/>
      <c r="VWR748"/>
      <c r="VWS748"/>
      <c r="VWT748"/>
      <c r="VWU748"/>
      <c r="VWV748"/>
      <c r="VWW748"/>
      <c r="VWX748"/>
      <c r="VWY748"/>
      <c r="VWZ748"/>
      <c r="VXA748"/>
      <c r="VXB748"/>
      <c r="VXC748"/>
      <c r="VXD748"/>
      <c r="VXE748"/>
      <c r="VXF748"/>
      <c r="VXG748"/>
      <c r="VXH748"/>
      <c r="VXI748"/>
      <c r="VXJ748"/>
      <c r="VXK748"/>
      <c r="VXL748"/>
      <c r="VXM748"/>
      <c r="VXN748"/>
      <c r="VXO748"/>
      <c r="VXP748"/>
      <c r="VXQ748"/>
      <c r="VXR748"/>
      <c r="VXS748"/>
      <c r="VXT748"/>
      <c r="VXU748"/>
      <c r="VXV748"/>
      <c r="VXW748"/>
      <c r="VXX748"/>
      <c r="VXY748"/>
      <c r="VXZ748"/>
      <c r="VYA748"/>
      <c r="VYB748"/>
      <c r="VYC748"/>
      <c r="VYD748"/>
      <c r="VYE748"/>
      <c r="VYF748"/>
      <c r="VYG748"/>
      <c r="VYH748"/>
      <c r="VYI748"/>
      <c r="VYJ748"/>
      <c r="VYK748"/>
      <c r="VYL748"/>
      <c r="VYM748"/>
      <c r="VYN748"/>
      <c r="VYO748"/>
      <c r="VYP748"/>
      <c r="VYQ748"/>
      <c r="VYR748"/>
      <c r="VYS748"/>
      <c r="VYT748"/>
      <c r="VYU748"/>
      <c r="VYV748"/>
      <c r="VYW748"/>
      <c r="VYX748"/>
      <c r="VYY748"/>
      <c r="VYZ748"/>
      <c r="VZA748"/>
      <c r="VZB748"/>
      <c r="VZC748"/>
      <c r="VZD748"/>
      <c r="VZE748"/>
      <c r="VZF748"/>
      <c r="VZG748"/>
      <c r="VZH748"/>
      <c r="VZI748"/>
      <c r="VZJ748"/>
      <c r="VZK748"/>
      <c r="VZL748"/>
      <c r="VZM748"/>
      <c r="VZN748"/>
      <c r="VZO748"/>
      <c r="VZP748"/>
      <c r="VZQ748"/>
      <c r="VZR748"/>
      <c r="VZS748"/>
      <c r="VZT748"/>
      <c r="VZU748"/>
      <c r="VZV748"/>
      <c r="VZW748"/>
      <c r="VZX748"/>
      <c r="VZY748"/>
      <c r="VZZ748"/>
      <c r="WAA748"/>
      <c r="WAB748"/>
      <c r="WAC748"/>
      <c r="WAD748"/>
      <c r="WAE748"/>
      <c r="WAF748"/>
      <c r="WAG748"/>
      <c r="WAH748"/>
      <c r="WAI748"/>
      <c r="WAJ748"/>
      <c r="WAK748"/>
      <c r="WAL748"/>
      <c r="WAM748"/>
      <c r="WAN748"/>
      <c r="WAO748"/>
      <c r="WAP748"/>
      <c r="WAQ748"/>
      <c r="WAR748"/>
      <c r="WAS748"/>
      <c r="WAT748"/>
      <c r="WAU748"/>
      <c r="WAV748"/>
      <c r="WAW748"/>
      <c r="WAX748"/>
      <c r="WAY748"/>
      <c r="WAZ748"/>
      <c r="WBA748"/>
      <c r="WBB748"/>
      <c r="WBC748"/>
      <c r="WBD748"/>
      <c r="WBE748"/>
      <c r="WBF748"/>
      <c r="WBG748"/>
      <c r="WBH748"/>
      <c r="WBI748"/>
      <c r="WBJ748"/>
      <c r="WBK748"/>
      <c r="WBL748"/>
      <c r="WBM748"/>
      <c r="WBN748"/>
      <c r="WBO748"/>
      <c r="WBP748"/>
      <c r="WBQ748"/>
      <c r="WBR748"/>
      <c r="WBS748"/>
      <c r="WBT748"/>
      <c r="WBU748"/>
      <c r="WBV748"/>
      <c r="WBW748"/>
      <c r="WBX748"/>
      <c r="WBY748"/>
      <c r="WBZ748"/>
      <c r="WCA748"/>
      <c r="WCB748"/>
      <c r="WCC748"/>
      <c r="WCD748"/>
      <c r="WCE748"/>
      <c r="WCF748"/>
      <c r="WCG748"/>
      <c r="WCH748"/>
      <c r="WCI748"/>
      <c r="WCJ748"/>
      <c r="WCK748"/>
      <c r="WCL748"/>
      <c r="WCM748"/>
      <c r="WCN748"/>
      <c r="WCO748"/>
      <c r="WCP748"/>
      <c r="WCQ748"/>
      <c r="WCR748"/>
      <c r="WCS748"/>
      <c r="WCT748"/>
      <c r="WCU748"/>
      <c r="WCV748"/>
      <c r="WCW748"/>
      <c r="WCX748"/>
      <c r="WCY748"/>
      <c r="WCZ748"/>
      <c r="WDA748"/>
      <c r="WDB748"/>
      <c r="WDC748"/>
      <c r="WDD748"/>
      <c r="WDE748"/>
      <c r="WDF748"/>
      <c r="WDG748"/>
      <c r="WDH748"/>
      <c r="WDI748"/>
      <c r="WDJ748"/>
      <c r="WDK748"/>
      <c r="WDL748"/>
      <c r="WDM748"/>
      <c r="WDN748"/>
      <c r="WDO748"/>
      <c r="WDP748"/>
      <c r="WDQ748"/>
      <c r="WDR748"/>
      <c r="WDS748"/>
      <c r="WDT748"/>
      <c r="WDU748"/>
      <c r="WDV748"/>
      <c r="WDW748"/>
      <c r="WDX748"/>
      <c r="WDY748"/>
      <c r="WDZ748"/>
      <c r="WEA748"/>
      <c r="WEB748"/>
      <c r="WEC748"/>
      <c r="WED748"/>
      <c r="WEE748"/>
      <c r="WEF748"/>
      <c r="WEG748"/>
      <c r="WEH748"/>
      <c r="WEI748"/>
      <c r="WEJ748"/>
      <c r="WEK748"/>
      <c r="WEL748"/>
      <c r="WEM748"/>
      <c r="WEN748"/>
      <c r="WEO748"/>
      <c r="WEP748"/>
      <c r="WEQ748"/>
      <c r="WER748"/>
      <c r="WES748"/>
      <c r="WET748"/>
      <c r="WEU748"/>
      <c r="WEV748"/>
      <c r="WEW748"/>
      <c r="WEX748"/>
      <c r="WEY748"/>
      <c r="WEZ748"/>
      <c r="WFA748"/>
      <c r="WFB748"/>
      <c r="WFC748"/>
      <c r="WFD748"/>
      <c r="WFE748"/>
      <c r="WFF748"/>
      <c r="WFG748"/>
      <c r="WFH748"/>
      <c r="WFI748"/>
      <c r="WFJ748"/>
      <c r="WFK748"/>
      <c r="WFL748"/>
      <c r="WFM748"/>
      <c r="WFN748"/>
      <c r="WFO748"/>
      <c r="WFP748"/>
      <c r="WFQ748"/>
      <c r="WFR748"/>
      <c r="WFS748"/>
      <c r="WFT748"/>
      <c r="WFU748"/>
      <c r="WFV748"/>
      <c r="WFW748"/>
      <c r="WFX748"/>
      <c r="WFY748"/>
      <c r="WFZ748"/>
      <c r="WGA748"/>
      <c r="WGB748"/>
      <c r="WGC748"/>
      <c r="WGD748"/>
      <c r="WGE748"/>
      <c r="WGF748"/>
      <c r="WGG748"/>
      <c r="WGH748"/>
      <c r="WGI748"/>
      <c r="WGJ748"/>
      <c r="WGK748"/>
      <c r="WGL748"/>
      <c r="WGM748"/>
      <c r="WGN748"/>
      <c r="WGO748"/>
      <c r="WGP748"/>
      <c r="WGQ748"/>
      <c r="WGR748"/>
      <c r="WGS748"/>
      <c r="WGT748"/>
      <c r="WGU748"/>
      <c r="WGV748"/>
      <c r="WGW748"/>
      <c r="WGX748"/>
      <c r="WGY748"/>
      <c r="WGZ748"/>
      <c r="WHA748"/>
      <c r="WHB748"/>
      <c r="WHC748"/>
      <c r="WHD748"/>
      <c r="WHE748"/>
      <c r="WHF748"/>
      <c r="WHG748"/>
      <c r="WHH748"/>
      <c r="WHI748"/>
      <c r="WHJ748"/>
      <c r="WHK748"/>
      <c r="WHL748"/>
      <c r="WHM748"/>
      <c r="WHN748"/>
      <c r="WHO748"/>
      <c r="WHP748"/>
      <c r="WHQ748"/>
      <c r="WHR748"/>
      <c r="WHS748"/>
      <c r="WHT748"/>
      <c r="WHU748"/>
      <c r="WHV748"/>
      <c r="WHW748"/>
      <c r="WHX748"/>
      <c r="WHY748"/>
      <c r="WHZ748"/>
      <c r="WIA748"/>
      <c r="WIB748"/>
      <c r="WIC748"/>
      <c r="WID748"/>
      <c r="WIE748"/>
      <c r="WIF748"/>
      <c r="WIG748"/>
      <c r="WIH748"/>
      <c r="WII748"/>
      <c r="WIJ748"/>
      <c r="WIK748"/>
      <c r="WIL748"/>
      <c r="WIM748"/>
      <c r="WIN748"/>
      <c r="WIO748"/>
      <c r="WIP748"/>
      <c r="WIQ748"/>
      <c r="WIR748"/>
      <c r="WIS748"/>
      <c r="WIT748"/>
      <c r="WIU748"/>
      <c r="WIV748"/>
      <c r="WIW748"/>
      <c r="WIX748"/>
      <c r="WIY748"/>
      <c r="WIZ748"/>
      <c r="WJA748"/>
      <c r="WJB748"/>
      <c r="WJC748"/>
      <c r="WJD748"/>
      <c r="WJE748"/>
      <c r="WJF748"/>
      <c r="WJG748"/>
      <c r="WJH748"/>
      <c r="WJI748"/>
      <c r="WJJ748"/>
      <c r="WJK748"/>
      <c r="WJL748"/>
      <c r="WJM748"/>
      <c r="WJN748"/>
      <c r="WJO748"/>
      <c r="WJP748"/>
      <c r="WJQ748"/>
      <c r="WJR748"/>
      <c r="WJS748"/>
      <c r="WJT748"/>
      <c r="WJU748"/>
      <c r="WJV748"/>
      <c r="WJW748"/>
      <c r="WJX748"/>
      <c r="WJY748"/>
      <c r="WJZ748"/>
      <c r="WKA748"/>
      <c r="WKB748"/>
      <c r="WKC748"/>
      <c r="WKD748"/>
      <c r="WKE748"/>
      <c r="WKF748"/>
      <c r="WKG748"/>
      <c r="WKH748"/>
      <c r="WKI748"/>
      <c r="WKJ748"/>
      <c r="WKK748"/>
      <c r="WKL748"/>
      <c r="WKM748"/>
      <c r="WKN748"/>
      <c r="WKO748"/>
      <c r="WKP748"/>
      <c r="WKQ748"/>
      <c r="WKR748"/>
      <c r="WKS748"/>
      <c r="WKT748"/>
      <c r="WKU748"/>
      <c r="WKV748"/>
      <c r="WKW748"/>
      <c r="WKX748"/>
      <c r="WKY748"/>
      <c r="WKZ748"/>
      <c r="WLA748"/>
      <c r="WLB748"/>
      <c r="WLC748"/>
      <c r="WLD748"/>
      <c r="WLE748"/>
      <c r="WLF748"/>
      <c r="WLG748"/>
      <c r="WLH748"/>
      <c r="WLI748"/>
      <c r="WLJ748"/>
      <c r="WLK748"/>
      <c r="WLL748"/>
      <c r="WLM748"/>
      <c r="WLN748"/>
      <c r="WLO748"/>
      <c r="WLP748"/>
      <c r="WLQ748"/>
      <c r="WLR748"/>
      <c r="WLS748"/>
      <c r="WLT748"/>
      <c r="WLU748"/>
      <c r="WLV748"/>
      <c r="WLW748"/>
      <c r="WLX748"/>
      <c r="WLY748"/>
      <c r="WLZ748"/>
      <c r="WMA748"/>
      <c r="WMB748"/>
      <c r="WMC748"/>
      <c r="WMD748"/>
      <c r="WME748"/>
      <c r="WMF748"/>
      <c r="WMG748"/>
      <c r="WMH748"/>
      <c r="WMI748"/>
      <c r="WMJ748"/>
      <c r="WMK748"/>
      <c r="WML748"/>
      <c r="WMM748"/>
      <c r="WMN748"/>
      <c r="WMO748"/>
      <c r="WMP748"/>
      <c r="WMQ748"/>
      <c r="WMR748"/>
      <c r="WMS748"/>
      <c r="WMT748"/>
      <c r="WMU748"/>
      <c r="WMV748"/>
      <c r="WMW748"/>
      <c r="WMX748"/>
      <c r="WMY748"/>
      <c r="WMZ748"/>
      <c r="WNA748"/>
      <c r="WNB748"/>
      <c r="WNC748"/>
      <c r="WND748"/>
      <c r="WNE748"/>
      <c r="WNF748"/>
      <c r="WNG748"/>
      <c r="WNH748"/>
      <c r="WNI748"/>
      <c r="WNJ748"/>
      <c r="WNK748"/>
      <c r="WNL748"/>
      <c r="WNM748"/>
      <c r="WNN748"/>
      <c r="WNO748"/>
      <c r="WNP748"/>
      <c r="WNQ748"/>
      <c r="WNR748"/>
      <c r="WNS748"/>
      <c r="WNT748"/>
      <c r="WNU748"/>
      <c r="WNV748"/>
      <c r="WNW748"/>
      <c r="WNX748"/>
      <c r="WNY748"/>
      <c r="WNZ748"/>
      <c r="WOA748"/>
      <c r="WOB748"/>
      <c r="WOC748"/>
      <c r="WOD748"/>
      <c r="WOE748"/>
      <c r="WOF748"/>
      <c r="WOG748"/>
      <c r="WOH748"/>
      <c r="WOI748"/>
      <c r="WOJ748"/>
      <c r="WOK748"/>
      <c r="WOL748"/>
      <c r="WOM748"/>
      <c r="WON748"/>
      <c r="WOO748"/>
      <c r="WOP748"/>
      <c r="WOQ748"/>
      <c r="WOR748"/>
      <c r="WOS748"/>
      <c r="WOT748"/>
      <c r="WOU748"/>
      <c r="WOV748"/>
      <c r="WOW748"/>
      <c r="WOX748"/>
      <c r="WOY748"/>
      <c r="WOZ748"/>
      <c r="WPA748"/>
      <c r="WPB748"/>
      <c r="WPC748"/>
      <c r="WPD748"/>
      <c r="WPE748"/>
      <c r="WPF748"/>
      <c r="WPG748"/>
      <c r="WPH748"/>
      <c r="WPI748"/>
      <c r="WPJ748"/>
      <c r="WPK748"/>
      <c r="WPL748"/>
      <c r="WPM748"/>
      <c r="WPN748"/>
      <c r="WPO748"/>
      <c r="WPP748"/>
      <c r="WPQ748"/>
      <c r="WPR748"/>
      <c r="WPS748"/>
      <c r="WPT748"/>
      <c r="WPU748"/>
      <c r="WPV748"/>
      <c r="WPW748"/>
      <c r="WPX748"/>
      <c r="WPY748"/>
      <c r="WPZ748"/>
      <c r="WQA748"/>
      <c r="WQB748"/>
      <c r="WQC748"/>
      <c r="WQD748"/>
      <c r="WQE748"/>
      <c r="WQF748"/>
      <c r="WQG748"/>
      <c r="WQH748"/>
      <c r="WQI748"/>
      <c r="WQJ748"/>
      <c r="WQK748"/>
      <c r="WQL748"/>
      <c r="WQM748"/>
      <c r="WQN748"/>
      <c r="WQO748"/>
      <c r="WQP748"/>
      <c r="WQQ748"/>
      <c r="WQR748"/>
      <c r="WQS748"/>
      <c r="WQT748"/>
      <c r="WQU748"/>
      <c r="WQV748"/>
      <c r="WQW748"/>
      <c r="WQX748"/>
      <c r="WQY748"/>
      <c r="WQZ748"/>
      <c r="WRA748"/>
      <c r="WRB748"/>
      <c r="WRC748"/>
      <c r="WRD748"/>
      <c r="WRE748"/>
      <c r="WRF748"/>
      <c r="WRG748"/>
      <c r="WRH748"/>
      <c r="WRI748"/>
      <c r="WRJ748"/>
      <c r="WRK748"/>
      <c r="WRL748"/>
      <c r="WRM748"/>
      <c r="WRN748"/>
      <c r="WRO748"/>
      <c r="WRP748"/>
      <c r="WRQ748"/>
      <c r="WRR748"/>
      <c r="WRS748"/>
      <c r="WRT748"/>
      <c r="WRU748"/>
      <c r="WRV748"/>
      <c r="WRW748"/>
      <c r="WRX748"/>
      <c r="WRY748"/>
      <c r="WRZ748"/>
      <c r="WSA748"/>
      <c r="WSB748"/>
      <c r="WSC748"/>
      <c r="WSD748"/>
      <c r="WSE748"/>
      <c r="WSF748"/>
      <c r="WSG748"/>
      <c r="WSH748"/>
      <c r="WSI748"/>
      <c r="WSJ748"/>
      <c r="WSK748"/>
      <c r="WSL748"/>
      <c r="WSM748"/>
      <c r="WSN748"/>
      <c r="WSO748"/>
      <c r="WSP748"/>
      <c r="WSQ748"/>
      <c r="WSR748"/>
      <c r="WSS748"/>
      <c r="WST748"/>
      <c r="WSU748"/>
      <c r="WSV748"/>
      <c r="WSW748"/>
      <c r="WSX748"/>
      <c r="WSY748"/>
      <c r="WSZ748"/>
      <c r="WTA748"/>
      <c r="WTB748"/>
      <c r="WTC748"/>
      <c r="WTD748"/>
      <c r="WTE748"/>
      <c r="WTF748"/>
      <c r="WTG748"/>
      <c r="WTH748"/>
      <c r="WTI748"/>
      <c r="WTJ748"/>
      <c r="WTK748"/>
      <c r="WTL748"/>
      <c r="WTM748"/>
      <c r="WTN748"/>
      <c r="WTO748"/>
      <c r="WTP748"/>
      <c r="WTQ748"/>
      <c r="WTR748"/>
      <c r="WTS748"/>
      <c r="WTT748"/>
      <c r="WTU748"/>
      <c r="WTV748"/>
      <c r="WTW748"/>
      <c r="WTX748"/>
      <c r="WTY748"/>
      <c r="WTZ748"/>
      <c r="WUA748"/>
      <c r="WUB748"/>
      <c r="WUC748"/>
      <c r="WUD748"/>
      <c r="WUE748"/>
      <c r="WUF748"/>
      <c r="WUG748"/>
      <c r="WUH748"/>
      <c r="WUI748"/>
      <c r="WUJ748"/>
      <c r="WUK748"/>
      <c r="WUL748"/>
      <c r="WUM748"/>
      <c r="WUN748"/>
      <c r="WUO748"/>
      <c r="WUP748"/>
      <c r="WUQ748"/>
      <c r="WUR748"/>
      <c r="WUS748"/>
      <c r="WUT748"/>
      <c r="WUU748"/>
      <c r="WUV748"/>
      <c r="WUW748"/>
      <c r="WUX748"/>
      <c r="WUY748"/>
      <c r="WUZ748"/>
      <c r="WVA748"/>
      <c r="WVB748"/>
      <c r="WVC748"/>
      <c r="WVD748"/>
      <c r="WVE748"/>
      <c r="WVF748"/>
      <c r="WVG748"/>
      <c r="WVH748"/>
      <c r="WVI748"/>
      <c r="WVJ748"/>
      <c r="WVK748"/>
      <c r="WVL748"/>
      <c r="WVM748"/>
      <c r="WVN748"/>
      <c r="WVO748"/>
      <c r="WVP748"/>
      <c r="WVQ748"/>
      <c r="WVR748"/>
      <c r="WVS748"/>
      <c r="WVT748"/>
      <c r="WVU748"/>
      <c r="WVV748"/>
      <c r="WVW748"/>
      <c r="WVX748"/>
      <c r="WVY748"/>
      <c r="WVZ748"/>
      <c r="WWA748"/>
      <c r="WWB748"/>
      <c r="WWC748"/>
      <c r="WWD748"/>
      <c r="WWE748"/>
      <c r="WWF748"/>
      <c r="WWG748"/>
      <c r="WWH748"/>
      <c r="WWI748"/>
      <c r="WWJ748"/>
      <c r="WWK748"/>
      <c r="WWL748"/>
      <c r="WWM748"/>
      <c r="WWN748"/>
      <c r="WWO748"/>
      <c r="WWP748"/>
      <c r="WWQ748"/>
      <c r="WWR748"/>
      <c r="WWS748"/>
      <c r="WWT748"/>
      <c r="WWU748"/>
      <c r="WWV748"/>
      <c r="WWW748"/>
      <c r="WWX748"/>
      <c r="WWY748"/>
      <c r="WWZ748"/>
      <c r="WXA748"/>
      <c r="WXB748"/>
      <c r="WXC748"/>
      <c r="WXD748"/>
      <c r="WXE748"/>
      <c r="WXF748"/>
      <c r="WXG748"/>
      <c r="WXH748"/>
      <c r="WXI748"/>
      <c r="WXJ748"/>
      <c r="WXK748"/>
      <c r="WXL748"/>
      <c r="WXM748"/>
      <c r="WXN748"/>
      <c r="WXO748"/>
      <c r="WXP748"/>
      <c r="WXQ748"/>
      <c r="WXR748"/>
      <c r="WXS748"/>
      <c r="WXT748"/>
      <c r="WXU748"/>
      <c r="WXV748"/>
      <c r="WXW748"/>
      <c r="WXX748"/>
      <c r="WXY748"/>
      <c r="WXZ748"/>
      <c r="WYA748"/>
      <c r="WYB748"/>
      <c r="WYC748"/>
      <c r="WYD748"/>
      <c r="WYE748"/>
      <c r="WYF748"/>
      <c r="WYG748"/>
      <c r="WYH748"/>
      <c r="WYI748"/>
      <c r="WYJ748"/>
      <c r="WYK748"/>
      <c r="WYL748"/>
      <c r="WYM748"/>
      <c r="WYN748"/>
      <c r="WYO748"/>
      <c r="WYP748"/>
      <c r="WYQ748"/>
      <c r="WYR748"/>
      <c r="WYS748"/>
      <c r="WYT748"/>
      <c r="WYU748"/>
      <c r="WYV748"/>
      <c r="WYW748"/>
      <c r="WYX748"/>
      <c r="WYY748"/>
      <c r="WYZ748"/>
      <c r="WZA748"/>
      <c r="WZB748"/>
      <c r="WZC748"/>
      <c r="WZD748"/>
      <c r="WZE748"/>
      <c r="WZF748"/>
      <c r="WZG748"/>
      <c r="WZH748"/>
      <c r="WZI748"/>
      <c r="WZJ748"/>
      <c r="WZK748"/>
      <c r="WZL748"/>
      <c r="WZM748"/>
      <c r="WZN748"/>
      <c r="WZO748"/>
      <c r="WZP748"/>
      <c r="WZQ748"/>
      <c r="WZR748"/>
      <c r="WZS748"/>
      <c r="WZT748"/>
      <c r="WZU748"/>
      <c r="WZV748"/>
      <c r="WZW748"/>
      <c r="WZX748"/>
      <c r="WZY748"/>
      <c r="WZZ748"/>
      <c r="XAA748"/>
      <c r="XAB748"/>
      <c r="XAC748"/>
      <c r="XAD748"/>
      <c r="XAE748"/>
      <c r="XAF748"/>
      <c r="XAG748"/>
      <c r="XAH748"/>
      <c r="XAI748"/>
      <c r="XAJ748"/>
      <c r="XAK748"/>
      <c r="XAL748"/>
      <c r="XAM748"/>
      <c r="XAN748"/>
      <c r="XAO748"/>
      <c r="XAP748"/>
      <c r="XAQ748"/>
      <c r="XAR748"/>
      <c r="XAS748"/>
      <c r="XAT748"/>
      <c r="XAU748"/>
      <c r="XAV748"/>
      <c r="XAW748"/>
      <c r="XAX748"/>
      <c r="XAY748"/>
      <c r="XAZ748"/>
      <c r="XBA748"/>
      <c r="XBB748"/>
      <c r="XBC748"/>
      <c r="XBD748"/>
      <c r="XBE748"/>
      <c r="XBF748"/>
      <c r="XBG748"/>
      <c r="XBH748"/>
      <c r="XBI748"/>
      <c r="XBJ748"/>
      <c r="XBK748"/>
      <c r="XBL748"/>
      <c r="XBM748"/>
      <c r="XBN748"/>
      <c r="XBO748"/>
      <c r="XBP748"/>
      <c r="XBQ748"/>
      <c r="XBR748"/>
      <c r="XBS748"/>
      <c r="XBT748"/>
      <c r="XBU748"/>
      <c r="XBV748"/>
      <c r="XBW748"/>
      <c r="XBX748"/>
      <c r="XBY748"/>
      <c r="XBZ748"/>
      <c r="XCA748"/>
      <c r="XCB748"/>
      <c r="XCC748"/>
      <c r="XCD748"/>
      <c r="XCE748"/>
      <c r="XCF748"/>
      <c r="XCG748"/>
      <c r="XCH748"/>
      <c r="XCI748"/>
      <c r="XCJ748"/>
      <c r="XCK748"/>
      <c r="XCL748"/>
      <c r="XCM748"/>
      <c r="XCN748"/>
      <c r="XCO748"/>
      <c r="XCP748"/>
      <c r="XCQ748"/>
      <c r="XCR748"/>
      <c r="XCS748"/>
      <c r="XCT748"/>
      <c r="XCU748"/>
      <c r="XCV748"/>
      <c r="XCW748"/>
      <c r="XCX748"/>
      <c r="XCY748"/>
      <c r="XCZ748"/>
      <c r="XDA748"/>
      <c r="XDB748"/>
      <c r="XDC748"/>
      <c r="XDD748"/>
      <c r="XDE748"/>
      <c r="XDF748"/>
      <c r="XDG748"/>
      <c r="XDH748"/>
      <c r="XDI748"/>
      <c r="XDJ748"/>
      <c r="XDK748"/>
      <c r="XDL748"/>
      <c r="XDM748"/>
      <c r="XDN748"/>
      <c r="XDO748"/>
      <c r="XDP748"/>
      <c r="XDQ748"/>
      <c r="XDR748"/>
      <c r="XDS748"/>
      <c r="XDT748"/>
      <c r="XDU748"/>
      <c r="XDV748"/>
      <c r="XDW748"/>
      <c r="XDX748"/>
      <c r="XDY748"/>
      <c r="XDZ748"/>
      <c r="XEA748"/>
      <c r="XEB748"/>
      <c r="XEC748"/>
      <c r="XED748"/>
      <c r="XEE748"/>
      <c r="XEF748"/>
      <c r="XEG748"/>
      <c r="XEH748"/>
      <c r="XEI748"/>
      <c r="XEJ748"/>
      <c r="XEK748"/>
      <c r="XEL748"/>
      <c r="XEM748"/>
      <c r="XEN748"/>
      <c r="XEO748"/>
      <c r="XEP748"/>
      <c r="XEQ748"/>
      <c r="XER748"/>
      <c r="XES748"/>
    </row>
    <row r="749" spans="1:16373" ht="24.75" customHeight="1" x14ac:dyDescent="0.25">
      <c r="A749" s="6">
        <v>741</v>
      </c>
      <c r="B749" t="s">
        <v>1377</v>
      </c>
      <c r="C749" s="6" t="s">
        <v>841</v>
      </c>
      <c r="D749" s="6" t="s">
        <v>120</v>
      </c>
      <c r="E749" s="6" t="s">
        <v>36</v>
      </c>
      <c r="F749" s="6" t="s">
        <v>29</v>
      </c>
      <c r="G749" s="7">
        <v>18000</v>
      </c>
      <c r="H749" s="7">
        <v>0</v>
      </c>
      <c r="I749" s="7">
        <v>18000</v>
      </c>
      <c r="J749" s="7">
        <v>516.6</v>
      </c>
      <c r="K749" s="7">
        <v>0</v>
      </c>
      <c r="L749" s="7">
        <v>547.20000000000005</v>
      </c>
      <c r="M749" s="7">
        <v>25</v>
      </c>
      <c r="N749" s="7">
        <f t="shared" si="35"/>
        <v>1088.8000000000002</v>
      </c>
      <c r="O749" s="7">
        <f t="shared" si="36"/>
        <v>16911.2</v>
      </c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  <c r="CQ749"/>
      <c r="CR749"/>
      <c r="CS749"/>
      <c r="CT749"/>
      <c r="CU749"/>
      <c r="CV749"/>
      <c r="CW749"/>
      <c r="CX749"/>
      <c r="CY749"/>
      <c r="CZ749"/>
      <c r="DA749"/>
      <c r="DB749"/>
      <c r="DC749"/>
      <c r="DD749"/>
      <c r="DE749"/>
      <c r="DF749"/>
      <c r="DG749"/>
      <c r="DH749"/>
      <c r="DI749"/>
      <c r="DJ749"/>
      <c r="DK749"/>
      <c r="DL749"/>
      <c r="DM749"/>
      <c r="DN749"/>
      <c r="DO749"/>
      <c r="DP749"/>
      <c r="DQ749"/>
      <c r="DR749"/>
      <c r="DS749"/>
      <c r="DT749"/>
      <c r="DU749"/>
      <c r="DV749"/>
      <c r="DW749"/>
      <c r="DX749"/>
      <c r="DY749"/>
      <c r="DZ749"/>
      <c r="EA749"/>
      <c r="EB749"/>
      <c r="EC749"/>
      <c r="ED749"/>
      <c r="EE749"/>
      <c r="EF749"/>
      <c r="EG749"/>
      <c r="EH749"/>
      <c r="EI749"/>
      <c r="EJ749"/>
      <c r="EK749"/>
      <c r="EL749"/>
      <c r="EM749"/>
      <c r="EN749"/>
      <c r="EO749"/>
      <c r="EP749"/>
      <c r="EQ749"/>
      <c r="ER749"/>
      <c r="ES749"/>
      <c r="ET749"/>
      <c r="EU749"/>
      <c r="EV749"/>
      <c r="EW749"/>
      <c r="EX749"/>
      <c r="EY749"/>
      <c r="EZ749"/>
      <c r="FA749"/>
      <c r="FB749"/>
      <c r="FC749"/>
      <c r="FD749"/>
      <c r="FE749"/>
      <c r="FF749"/>
      <c r="FG749"/>
      <c r="FH749"/>
      <c r="FI749"/>
      <c r="FJ749"/>
      <c r="FK749"/>
      <c r="FL749"/>
      <c r="FM749"/>
      <c r="FN749"/>
      <c r="FO749"/>
      <c r="FP749"/>
      <c r="FQ749"/>
      <c r="FR749"/>
      <c r="FS749"/>
      <c r="FT749"/>
      <c r="FU749"/>
      <c r="FV749"/>
      <c r="FW749"/>
      <c r="FX749"/>
      <c r="FY749"/>
      <c r="FZ749"/>
      <c r="GA749"/>
      <c r="GB749"/>
      <c r="GC749"/>
      <c r="GD749"/>
      <c r="GE749"/>
      <c r="GF749"/>
      <c r="GG749"/>
      <c r="GH749"/>
      <c r="GI749"/>
      <c r="GJ749"/>
      <c r="GK749"/>
      <c r="GL749"/>
      <c r="GM749"/>
      <c r="GN749"/>
      <c r="GO749"/>
      <c r="GP749"/>
      <c r="GQ749"/>
      <c r="GR749"/>
      <c r="GS749"/>
      <c r="GT749"/>
      <c r="GU749"/>
      <c r="GV749"/>
      <c r="GW749"/>
      <c r="GX749"/>
      <c r="GY749"/>
      <c r="GZ749"/>
      <c r="HA749"/>
      <c r="HB749"/>
      <c r="HC749"/>
      <c r="HD749"/>
      <c r="HE749"/>
      <c r="HF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  <c r="IM749"/>
      <c r="IN749"/>
      <c r="IO749"/>
      <c r="IP749"/>
      <c r="IQ749"/>
      <c r="IR749"/>
      <c r="IS749"/>
      <c r="IT749"/>
      <c r="IU749"/>
      <c r="IV749"/>
      <c r="IW749"/>
      <c r="IX749"/>
      <c r="IY749"/>
      <c r="IZ749"/>
      <c r="JA749"/>
      <c r="JB749"/>
      <c r="JC749"/>
      <c r="JD749"/>
      <c r="JE749"/>
      <c r="JF749"/>
      <c r="JG749"/>
      <c r="JH749"/>
      <c r="JI749"/>
      <c r="JJ749"/>
      <c r="JK749"/>
      <c r="JL749"/>
      <c r="JM749"/>
      <c r="JN749"/>
      <c r="JO749"/>
      <c r="JP749"/>
      <c r="JQ749"/>
      <c r="JR749"/>
      <c r="JS749"/>
      <c r="JT749"/>
      <c r="JU749"/>
      <c r="JV749"/>
      <c r="JW749"/>
      <c r="JX749"/>
      <c r="JY749"/>
      <c r="JZ749"/>
      <c r="KA749"/>
      <c r="KB749"/>
      <c r="KC749"/>
      <c r="KD749"/>
      <c r="KE749"/>
      <c r="KF749"/>
      <c r="KG749"/>
      <c r="KH749"/>
      <c r="KI749"/>
      <c r="KJ749"/>
      <c r="KK749"/>
      <c r="KL749"/>
      <c r="KM749"/>
      <c r="KN749"/>
      <c r="KO749"/>
      <c r="KP749"/>
      <c r="KQ749"/>
      <c r="KR749"/>
      <c r="KS749"/>
      <c r="KT749"/>
      <c r="KU749"/>
      <c r="KV749"/>
      <c r="KW749"/>
      <c r="KX749"/>
      <c r="KY749"/>
      <c r="KZ749"/>
      <c r="LA749"/>
      <c r="LB749"/>
      <c r="LC749"/>
      <c r="LD749"/>
      <c r="LE749"/>
      <c r="LF749"/>
      <c r="LG749"/>
      <c r="LH749"/>
      <c r="LI749"/>
      <c r="LJ749"/>
      <c r="LK749"/>
      <c r="LL749"/>
      <c r="LM749"/>
      <c r="LN749"/>
      <c r="LO749"/>
      <c r="LP749"/>
      <c r="LQ749"/>
      <c r="LR749"/>
      <c r="LS749"/>
      <c r="LT749"/>
      <c r="LU749"/>
      <c r="LV749"/>
      <c r="LW749"/>
      <c r="LX749"/>
      <c r="LY749"/>
      <c r="LZ749"/>
      <c r="MA749"/>
      <c r="MB749"/>
      <c r="MC749"/>
      <c r="MD749"/>
      <c r="ME749"/>
      <c r="MF749"/>
      <c r="MG749"/>
      <c r="MH749"/>
      <c r="MI749"/>
      <c r="MJ749"/>
      <c r="MK749"/>
      <c r="ML749"/>
      <c r="MM749"/>
      <c r="MN749"/>
      <c r="MO749"/>
      <c r="MP749"/>
      <c r="MQ749"/>
      <c r="MR749"/>
      <c r="MS749"/>
      <c r="MT749"/>
      <c r="MU749"/>
      <c r="MV749"/>
      <c r="MW749"/>
      <c r="MX749"/>
      <c r="MY749"/>
      <c r="MZ749"/>
      <c r="NA749"/>
      <c r="NB749"/>
      <c r="NC749"/>
      <c r="ND749"/>
      <c r="NE749"/>
      <c r="NF749"/>
      <c r="NG749"/>
      <c r="NH749"/>
      <c r="NI749"/>
      <c r="NJ749"/>
      <c r="NK749"/>
      <c r="NL749"/>
      <c r="NM749"/>
      <c r="NN749"/>
      <c r="NO749"/>
      <c r="NP749"/>
      <c r="NQ749"/>
      <c r="NR749"/>
      <c r="NS749"/>
      <c r="NT749"/>
      <c r="NU749"/>
      <c r="NV749"/>
      <c r="NW749"/>
      <c r="NX749"/>
      <c r="NY749"/>
      <c r="NZ749"/>
      <c r="OA749"/>
      <c r="OB749"/>
      <c r="OC749"/>
      <c r="OD749"/>
      <c r="OE749"/>
      <c r="OF749"/>
      <c r="OG749"/>
      <c r="OH749"/>
      <c r="OI749"/>
      <c r="OJ749"/>
      <c r="OK749"/>
      <c r="OL749"/>
      <c r="OM749"/>
      <c r="ON749"/>
      <c r="OO749"/>
      <c r="OP749"/>
      <c r="OQ749"/>
      <c r="OR749"/>
      <c r="OS749"/>
      <c r="OT749"/>
      <c r="OU749"/>
      <c r="OV749"/>
      <c r="OW749"/>
      <c r="OX749"/>
      <c r="OY749"/>
      <c r="OZ749"/>
      <c r="PA749"/>
      <c r="PB749"/>
      <c r="PC749"/>
      <c r="PD749"/>
      <c r="PE749"/>
      <c r="PF749"/>
      <c r="PG749"/>
      <c r="PH749"/>
      <c r="PI749"/>
      <c r="PJ749"/>
      <c r="PK749"/>
      <c r="PL749"/>
      <c r="PM749"/>
      <c r="PN749"/>
      <c r="PO749"/>
      <c r="PP749"/>
      <c r="PQ749"/>
      <c r="PR749"/>
      <c r="PS749"/>
      <c r="PT749"/>
      <c r="PU749"/>
      <c r="PV749"/>
      <c r="PW749"/>
      <c r="PX749"/>
      <c r="PY749"/>
      <c r="PZ749"/>
      <c r="QA749"/>
      <c r="QB749"/>
      <c r="QC749"/>
      <c r="QD749"/>
      <c r="QE749"/>
      <c r="QF749"/>
      <c r="QG749"/>
      <c r="QH749"/>
      <c r="QI749"/>
      <c r="QJ749"/>
      <c r="QK749"/>
      <c r="QL749"/>
      <c r="QM749"/>
      <c r="QN749"/>
      <c r="QO749"/>
      <c r="QP749"/>
      <c r="QQ749"/>
      <c r="QR749"/>
      <c r="QS749"/>
      <c r="QT749"/>
      <c r="QU749"/>
      <c r="QV749"/>
      <c r="QW749"/>
      <c r="QX749"/>
      <c r="QY749"/>
      <c r="QZ749"/>
      <c r="RA749"/>
      <c r="RB749"/>
      <c r="RC749"/>
      <c r="RD749"/>
      <c r="RE749"/>
      <c r="RF749"/>
      <c r="RG749"/>
      <c r="RH749"/>
      <c r="RI749"/>
      <c r="RJ749"/>
      <c r="RK749"/>
      <c r="RL749"/>
      <c r="RM749"/>
      <c r="RN749"/>
      <c r="RO749"/>
      <c r="RP749"/>
      <c r="RQ749"/>
      <c r="RR749"/>
      <c r="RS749"/>
      <c r="RT749"/>
      <c r="RU749"/>
      <c r="RV749"/>
      <c r="RW749"/>
      <c r="RX749"/>
      <c r="RY749"/>
      <c r="RZ749"/>
      <c r="SA749"/>
      <c r="SB749"/>
      <c r="SC749"/>
      <c r="SD749"/>
      <c r="SE749"/>
      <c r="SF749"/>
      <c r="SG749"/>
      <c r="SH749"/>
      <c r="SI749"/>
      <c r="SJ749"/>
      <c r="SK749"/>
      <c r="SL749"/>
      <c r="SM749"/>
      <c r="SN749"/>
      <c r="SO749"/>
      <c r="SP749"/>
      <c r="SQ749"/>
      <c r="SR749"/>
      <c r="SS749"/>
      <c r="ST749"/>
      <c r="SU749"/>
      <c r="SV749"/>
      <c r="SW749"/>
      <c r="SX749"/>
      <c r="SY749"/>
      <c r="SZ749"/>
      <c r="TA749"/>
      <c r="TB749"/>
      <c r="TC749"/>
      <c r="TD749"/>
      <c r="TE749"/>
      <c r="TF749"/>
      <c r="TG749"/>
      <c r="TH749"/>
      <c r="TI749"/>
      <c r="TJ749"/>
      <c r="TK749"/>
      <c r="TL749"/>
      <c r="TM749"/>
      <c r="TN749"/>
      <c r="TO749"/>
      <c r="TP749"/>
      <c r="TQ749"/>
      <c r="TR749"/>
      <c r="TS749"/>
      <c r="TT749"/>
      <c r="TU749"/>
      <c r="TV749"/>
      <c r="TW749"/>
      <c r="TX749"/>
      <c r="TY749"/>
      <c r="TZ749"/>
      <c r="UA749"/>
      <c r="UB749"/>
      <c r="UC749"/>
      <c r="UD749"/>
      <c r="UE749"/>
      <c r="UF749"/>
      <c r="UG749"/>
      <c r="UH749"/>
      <c r="UI749"/>
      <c r="UJ749"/>
      <c r="UK749"/>
      <c r="UL749"/>
      <c r="UM749"/>
      <c r="UN749"/>
      <c r="UO749"/>
      <c r="UP749"/>
      <c r="UQ749"/>
      <c r="UR749"/>
      <c r="US749"/>
      <c r="UT749"/>
      <c r="UU749"/>
      <c r="UV749"/>
      <c r="UW749"/>
      <c r="UX749"/>
      <c r="UY749"/>
      <c r="UZ749"/>
      <c r="VA749"/>
      <c r="VB749"/>
      <c r="VC749"/>
      <c r="VD749"/>
      <c r="VE749"/>
      <c r="VF749"/>
      <c r="VG749"/>
      <c r="VH749"/>
      <c r="VI749"/>
      <c r="VJ749"/>
      <c r="VK749"/>
      <c r="VL749"/>
      <c r="VM749"/>
      <c r="VN749"/>
      <c r="VO749"/>
      <c r="VP749"/>
      <c r="VQ749"/>
      <c r="VR749"/>
      <c r="VS749"/>
      <c r="VT749"/>
      <c r="VU749"/>
      <c r="VV749"/>
      <c r="VW749"/>
      <c r="VX749"/>
      <c r="VY749"/>
      <c r="VZ749"/>
      <c r="WA749"/>
      <c r="WB749"/>
      <c r="WC749"/>
      <c r="WD749"/>
      <c r="WE749"/>
      <c r="WF749"/>
      <c r="WG749"/>
      <c r="WH749"/>
      <c r="WI749"/>
      <c r="WJ749"/>
      <c r="WK749"/>
      <c r="WL749"/>
      <c r="WM749"/>
      <c r="WN749"/>
      <c r="WO749"/>
      <c r="WP749"/>
      <c r="WQ749"/>
      <c r="WR749"/>
      <c r="WS749"/>
      <c r="WT749"/>
      <c r="WU749"/>
      <c r="WV749"/>
      <c r="WW749"/>
      <c r="WX749"/>
      <c r="WY749"/>
      <c r="WZ749"/>
      <c r="XA749"/>
      <c r="XB749"/>
      <c r="XC749"/>
      <c r="XD749"/>
      <c r="XE749"/>
      <c r="XF749"/>
      <c r="XG749"/>
      <c r="XH749"/>
      <c r="XI749"/>
      <c r="XJ749"/>
      <c r="XK749"/>
      <c r="XL749"/>
      <c r="XM749"/>
      <c r="XN749"/>
      <c r="XO749"/>
      <c r="XP749"/>
      <c r="XQ749"/>
      <c r="XR749"/>
      <c r="XS749"/>
      <c r="XT749"/>
      <c r="XU749"/>
      <c r="XV749"/>
      <c r="XW749"/>
      <c r="XX749"/>
      <c r="XY749"/>
      <c r="XZ749"/>
      <c r="YA749"/>
      <c r="YB749"/>
      <c r="YC749"/>
      <c r="YD749"/>
      <c r="YE749"/>
      <c r="YF749"/>
      <c r="YG749"/>
      <c r="YH749"/>
      <c r="YI749"/>
      <c r="YJ749"/>
      <c r="YK749"/>
      <c r="YL749"/>
      <c r="YM749"/>
      <c r="YN749"/>
      <c r="YO749"/>
      <c r="YP749"/>
      <c r="YQ749"/>
      <c r="YR749"/>
      <c r="YS749"/>
      <c r="YT749"/>
      <c r="YU749"/>
      <c r="YV749"/>
      <c r="YW749"/>
      <c r="YX749"/>
      <c r="YY749"/>
      <c r="YZ749"/>
      <c r="ZA749"/>
      <c r="ZB749"/>
      <c r="ZC749"/>
      <c r="ZD749"/>
      <c r="ZE749"/>
      <c r="ZF749"/>
      <c r="ZG749"/>
      <c r="ZH749"/>
      <c r="ZI749"/>
      <c r="ZJ749"/>
      <c r="ZK749"/>
      <c r="ZL749"/>
      <c r="ZM749"/>
      <c r="ZN749"/>
      <c r="ZO749"/>
      <c r="ZP749"/>
      <c r="ZQ749"/>
      <c r="ZR749"/>
      <c r="ZS749"/>
      <c r="ZT749"/>
      <c r="ZU749"/>
      <c r="ZV749"/>
      <c r="ZW749"/>
      <c r="ZX749"/>
      <c r="ZY749"/>
      <c r="ZZ749"/>
      <c r="AAA749"/>
      <c r="AAB749"/>
      <c r="AAC749"/>
      <c r="AAD749"/>
      <c r="AAE749"/>
      <c r="AAF749"/>
      <c r="AAG749"/>
      <c r="AAH749"/>
      <c r="AAI749"/>
      <c r="AAJ749"/>
      <c r="AAK749"/>
      <c r="AAL749"/>
      <c r="AAM749"/>
      <c r="AAN749"/>
      <c r="AAO749"/>
      <c r="AAP749"/>
      <c r="AAQ749"/>
      <c r="AAR749"/>
      <c r="AAS749"/>
      <c r="AAT749"/>
      <c r="AAU749"/>
      <c r="AAV749"/>
      <c r="AAW749"/>
      <c r="AAX749"/>
      <c r="AAY749"/>
      <c r="AAZ749"/>
      <c r="ABA749"/>
      <c r="ABB749"/>
      <c r="ABC749"/>
      <c r="ABD749"/>
      <c r="ABE749"/>
      <c r="ABF749"/>
      <c r="ABG749"/>
      <c r="ABH749"/>
      <c r="ABI749"/>
      <c r="ABJ749"/>
      <c r="ABK749"/>
      <c r="ABL749"/>
      <c r="ABM749"/>
      <c r="ABN749"/>
      <c r="ABO749"/>
      <c r="ABP749"/>
      <c r="ABQ749"/>
      <c r="ABR749"/>
      <c r="ABS749"/>
      <c r="ABT749"/>
      <c r="ABU749"/>
      <c r="ABV749"/>
      <c r="ABW749"/>
      <c r="ABX749"/>
      <c r="ABY749"/>
      <c r="ABZ749"/>
      <c r="ACA749"/>
      <c r="ACB749"/>
      <c r="ACC749"/>
      <c r="ACD749"/>
      <c r="ACE749"/>
      <c r="ACF749"/>
      <c r="ACG749"/>
      <c r="ACH749"/>
      <c r="ACI749"/>
      <c r="ACJ749"/>
      <c r="ACK749"/>
      <c r="ACL749"/>
      <c r="ACM749"/>
      <c r="ACN749"/>
      <c r="ACO749"/>
      <c r="ACP749"/>
      <c r="ACQ749"/>
      <c r="ACR749"/>
      <c r="ACS749"/>
      <c r="ACT749"/>
      <c r="ACU749"/>
      <c r="ACV749"/>
      <c r="ACW749"/>
      <c r="ACX749"/>
      <c r="ACY749"/>
      <c r="ACZ749"/>
      <c r="ADA749"/>
      <c r="ADB749"/>
      <c r="ADC749"/>
      <c r="ADD749"/>
      <c r="ADE749"/>
      <c r="ADF749"/>
      <c r="ADG749"/>
      <c r="ADH749"/>
      <c r="ADI749"/>
      <c r="ADJ749"/>
      <c r="ADK749"/>
      <c r="ADL749"/>
      <c r="ADM749"/>
      <c r="ADN749"/>
      <c r="ADO749"/>
      <c r="ADP749"/>
      <c r="ADQ749"/>
      <c r="ADR749"/>
      <c r="ADS749"/>
      <c r="ADT749"/>
      <c r="ADU749"/>
      <c r="ADV749"/>
      <c r="ADW749"/>
      <c r="ADX749"/>
      <c r="ADY749"/>
      <c r="ADZ749"/>
      <c r="AEA749"/>
      <c r="AEB749"/>
      <c r="AEC749"/>
      <c r="AED749"/>
      <c r="AEE749"/>
      <c r="AEF749"/>
      <c r="AEG749"/>
      <c r="AEH749"/>
      <c r="AEI749"/>
      <c r="AEJ749"/>
      <c r="AEK749"/>
      <c r="AEL749"/>
      <c r="AEM749"/>
      <c r="AEN749"/>
      <c r="AEO749"/>
      <c r="AEP749"/>
      <c r="AEQ749"/>
      <c r="AER749"/>
      <c r="AES749"/>
      <c r="AET749"/>
      <c r="AEU749"/>
      <c r="AEV749"/>
      <c r="AEW749"/>
      <c r="AEX749"/>
      <c r="AEY749"/>
      <c r="AEZ749"/>
      <c r="AFA749"/>
      <c r="AFB749"/>
      <c r="AFC749"/>
      <c r="AFD749"/>
      <c r="AFE749"/>
      <c r="AFF749"/>
      <c r="AFG749"/>
      <c r="AFH749"/>
      <c r="AFI749"/>
      <c r="AFJ749"/>
      <c r="AFK749"/>
      <c r="AFL749"/>
      <c r="AFM749"/>
      <c r="AFN749"/>
      <c r="AFO749"/>
      <c r="AFP749"/>
      <c r="AFQ749"/>
      <c r="AFR749"/>
      <c r="AFS749"/>
      <c r="AFT749"/>
      <c r="AFU749"/>
      <c r="AFV749"/>
      <c r="AFW749"/>
      <c r="AFX749"/>
      <c r="AFY749"/>
      <c r="AFZ749"/>
      <c r="AGA749"/>
      <c r="AGB749"/>
      <c r="AGC749"/>
      <c r="AGD749"/>
      <c r="AGE749"/>
      <c r="AGF749"/>
      <c r="AGG749"/>
      <c r="AGH749"/>
      <c r="AGI749"/>
      <c r="AGJ749"/>
      <c r="AGK749"/>
      <c r="AGL749"/>
      <c r="AGM749"/>
      <c r="AGN749"/>
      <c r="AGO749"/>
      <c r="AGP749"/>
      <c r="AGQ749"/>
      <c r="AGR749"/>
      <c r="AGS749"/>
      <c r="AGT749"/>
      <c r="AGU749"/>
      <c r="AGV749"/>
      <c r="AGW749"/>
      <c r="AGX749"/>
      <c r="AGY749"/>
      <c r="AGZ749"/>
      <c r="AHA749"/>
      <c r="AHB749"/>
      <c r="AHC749"/>
      <c r="AHD749"/>
      <c r="AHE749"/>
      <c r="AHF749"/>
      <c r="AHG749"/>
      <c r="AHH749"/>
      <c r="AHI749"/>
      <c r="AHJ749"/>
      <c r="AHK749"/>
      <c r="AHL749"/>
      <c r="AHM749"/>
      <c r="AHN749"/>
      <c r="AHO749"/>
      <c r="AHP749"/>
      <c r="AHQ749"/>
      <c r="AHR749"/>
      <c r="AHS749"/>
      <c r="AHT749"/>
      <c r="AHU749"/>
      <c r="AHV749"/>
      <c r="AHW749"/>
      <c r="AHX749"/>
      <c r="AHY749"/>
      <c r="AHZ749"/>
      <c r="AIA749"/>
      <c r="AIB749"/>
      <c r="AIC749"/>
      <c r="AID749"/>
      <c r="AIE749"/>
      <c r="AIF749"/>
      <c r="AIG749"/>
      <c r="AIH749"/>
      <c r="AII749"/>
      <c r="AIJ749"/>
      <c r="AIK749"/>
      <c r="AIL749"/>
      <c r="AIM749"/>
      <c r="AIN749"/>
      <c r="AIO749"/>
      <c r="AIP749"/>
      <c r="AIQ749"/>
      <c r="AIR749"/>
      <c r="AIS749"/>
      <c r="AIT749"/>
      <c r="AIU749"/>
      <c r="AIV749"/>
      <c r="AIW749"/>
      <c r="AIX749"/>
      <c r="AIY749"/>
      <c r="AIZ749"/>
      <c r="AJA749"/>
      <c r="AJB749"/>
      <c r="AJC749"/>
      <c r="AJD749"/>
      <c r="AJE749"/>
      <c r="AJF749"/>
      <c r="AJG749"/>
      <c r="AJH749"/>
      <c r="AJI749"/>
      <c r="AJJ749"/>
      <c r="AJK749"/>
      <c r="AJL749"/>
      <c r="AJM749"/>
      <c r="AJN749"/>
      <c r="AJO749"/>
      <c r="AJP749"/>
      <c r="AJQ749"/>
      <c r="AJR749"/>
      <c r="AJS749"/>
      <c r="AJT749"/>
      <c r="AJU749"/>
      <c r="AJV749"/>
      <c r="AJW749"/>
      <c r="AJX749"/>
      <c r="AJY749"/>
      <c r="AJZ749"/>
      <c r="AKA749"/>
      <c r="AKB749"/>
      <c r="AKC749"/>
      <c r="AKD749"/>
      <c r="AKE749"/>
      <c r="AKF749"/>
      <c r="AKG749"/>
      <c r="AKH749"/>
      <c r="AKI749"/>
      <c r="AKJ749"/>
      <c r="AKK749"/>
      <c r="AKL749"/>
      <c r="AKM749"/>
      <c r="AKN749"/>
      <c r="AKO749"/>
      <c r="AKP749"/>
      <c r="AKQ749"/>
      <c r="AKR749"/>
      <c r="AKS749"/>
      <c r="AKT749"/>
      <c r="AKU749"/>
      <c r="AKV749"/>
      <c r="AKW749"/>
      <c r="AKX749"/>
      <c r="AKY749"/>
      <c r="AKZ749"/>
      <c r="ALA749"/>
      <c r="ALB749"/>
      <c r="ALC749"/>
      <c r="ALD749"/>
      <c r="ALE749"/>
      <c r="ALF749"/>
      <c r="ALG749"/>
      <c r="ALH749"/>
      <c r="ALI749"/>
      <c r="ALJ749"/>
      <c r="ALK749"/>
      <c r="ALL749"/>
      <c r="ALM749"/>
      <c r="ALN749"/>
      <c r="ALO749"/>
      <c r="ALP749"/>
      <c r="ALQ749"/>
      <c r="ALR749"/>
      <c r="ALS749"/>
      <c r="ALT749"/>
      <c r="ALU749"/>
      <c r="ALV749"/>
      <c r="ALW749"/>
      <c r="ALX749"/>
      <c r="ALY749"/>
      <c r="ALZ749"/>
      <c r="AMA749"/>
      <c r="AMB749"/>
      <c r="AMC749"/>
      <c r="AMD749"/>
      <c r="AME749"/>
      <c r="AMF749"/>
      <c r="AMG749"/>
      <c r="AMH749"/>
      <c r="AMI749"/>
      <c r="AMJ749"/>
      <c r="AMK749"/>
      <c r="AML749"/>
      <c r="AMM749"/>
      <c r="AMN749"/>
      <c r="AMO749"/>
      <c r="AMP749"/>
      <c r="AMQ749"/>
      <c r="AMR749"/>
      <c r="AMS749"/>
      <c r="AMT749"/>
      <c r="AMU749"/>
      <c r="AMV749"/>
      <c r="AMW749"/>
      <c r="AMX749"/>
      <c r="AMY749"/>
      <c r="AMZ749"/>
      <c r="ANA749"/>
      <c r="ANB749"/>
      <c r="ANC749"/>
      <c r="AND749"/>
      <c r="ANE749"/>
      <c r="ANF749"/>
      <c r="ANG749"/>
      <c r="ANH749"/>
      <c r="ANI749"/>
      <c r="ANJ749"/>
      <c r="ANK749"/>
      <c r="ANL749"/>
      <c r="ANM749"/>
      <c r="ANN749"/>
      <c r="ANO749"/>
      <c r="ANP749"/>
      <c r="ANQ749"/>
      <c r="ANR749"/>
      <c r="ANS749"/>
      <c r="ANT749"/>
      <c r="ANU749"/>
      <c r="ANV749"/>
      <c r="ANW749"/>
      <c r="ANX749"/>
      <c r="ANY749"/>
      <c r="ANZ749"/>
      <c r="AOA749"/>
      <c r="AOB749"/>
      <c r="AOC749"/>
      <c r="AOD749"/>
      <c r="AOE749"/>
      <c r="AOF749"/>
      <c r="AOG749"/>
      <c r="AOH749"/>
      <c r="AOI749"/>
      <c r="AOJ749"/>
      <c r="AOK749"/>
      <c r="AOL749"/>
      <c r="AOM749"/>
      <c r="AON749"/>
      <c r="AOO749"/>
      <c r="AOP749"/>
      <c r="AOQ749"/>
      <c r="AOR749"/>
      <c r="AOS749"/>
      <c r="AOT749"/>
      <c r="AOU749"/>
      <c r="AOV749"/>
      <c r="AOW749"/>
      <c r="AOX749"/>
      <c r="AOY749"/>
      <c r="AOZ749"/>
      <c r="APA749"/>
      <c r="APB749"/>
      <c r="APC749"/>
      <c r="APD749"/>
      <c r="APE749"/>
      <c r="APF749"/>
      <c r="APG749"/>
      <c r="APH749"/>
      <c r="API749"/>
      <c r="APJ749"/>
      <c r="APK749"/>
      <c r="APL749"/>
      <c r="APM749"/>
      <c r="APN749"/>
      <c r="APO749"/>
      <c r="APP749"/>
      <c r="APQ749"/>
      <c r="APR749"/>
      <c r="APS749"/>
      <c r="APT749"/>
      <c r="APU749"/>
      <c r="APV749"/>
      <c r="APW749"/>
      <c r="APX749"/>
      <c r="APY749"/>
      <c r="APZ749"/>
      <c r="AQA749"/>
      <c r="AQB749"/>
      <c r="AQC749"/>
      <c r="AQD749"/>
      <c r="AQE749"/>
      <c r="AQF749"/>
      <c r="AQG749"/>
      <c r="AQH749"/>
      <c r="AQI749"/>
      <c r="AQJ749"/>
      <c r="AQK749"/>
      <c r="AQL749"/>
      <c r="AQM749"/>
      <c r="AQN749"/>
      <c r="AQO749"/>
      <c r="AQP749"/>
      <c r="AQQ749"/>
      <c r="AQR749"/>
      <c r="AQS749"/>
      <c r="AQT749"/>
      <c r="AQU749"/>
      <c r="AQV749"/>
      <c r="AQW749"/>
      <c r="AQX749"/>
      <c r="AQY749"/>
      <c r="AQZ749"/>
      <c r="ARA749"/>
      <c r="ARB749"/>
      <c r="ARC749"/>
      <c r="ARD749"/>
      <c r="ARE749"/>
      <c r="ARF749"/>
      <c r="ARG749"/>
      <c r="ARH749"/>
      <c r="ARI749"/>
      <c r="ARJ749"/>
      <c r="ARK749"/>
      <c r="ARL749"/>
      <c r="ARM749"/>
      <c r="ARN749"/>
      <c r="ARO749"/>
      <c r="ARP749"/>
      <c r="ARQ749"/>
      <c r="ARR749"/>
      <c r="ARS749"/>
      <c r="ART749"/>
      <c r="ARU749"/>
      <c r="ARV749"/>
      <c r="ARW749"/>
      <c r="ARX749"/>
      <c r="ARY749"/>
      <c r="ARZ749"/>
      <c r="ASA749"/>
      <c r="ASB749"/>
      <c r="ASC749"/>
      <c r="ASD749"/>
      <c r="ASE749"/>
      <c r="ASF749"/>
      <c r="ASG749"/>
      <c r="ASH749"/>
      <c r="ASI749"/>
      <c r="ASJ749"/>
      <c r="ASK749"/>
      <c r="ASL749"/>
      <c r="ASM749"/>
      <c r="ASN749"/>
      <c r="ASO749"/>
      <c r="ASP749"/>
      <c r="ASQ749"/>
      <c r="ASR749"/>
      <c r="ASS749"/>
      <c r="AST749"/>
      <c r="ASU749"/>
      <c r="ASV749"/>
      <c r="ASW749"/>
      <c r="ASX749"/>
      <c r="ASY749"/>
      <c r="ASZ749"/>
      <c r="ATA749"/>
      <c r="ATB749"/>
      <c r="ATC749"/>
      <c r="ATD749"/>
      <c r="ATE749"/>
      <c r="ATF749"/>
      <c r="ATG749"/>
      <c r="ATH749"/>
      <c r="ATI749"/>
      <c r="ATJ749"/>
      <c r="ATK749"/>
      <c r="ATL749"/>
      <c r="ATM749"/>
      <c r="ATN749"/>
      <c r="ATO749"/>
      <c r="ATP749"/>
      <c r="ATQ749"/>
      <c r="ATR749"/>
      <c r="ATS749"/>
      <c r="ATT749"/>
      <c r="ATU749"/>
      <c r="ATV749"/>
      <c r="ATW749"/>
      <c r="ATX749"/>
      <c r="ATY749"/>
      <c r="ATZ749"/>
      <c r="AUA749"/>
      <c r="AUB749"/>
      <c r="AUC749"/>
      <c r="AUD749"/>
      <c r="AUE749"/>
      <c r="AUF749"/>
      <c r="AUG749"/>
      <c r="AUH749"/>
      <c r="AUI749"/>
      <c r="AUJ749"/>
      <c r="AUK749"/>
      <c r="AUL749"/>
      <c r="AUM749"/>
      <c r="AUN749"/>
      <c r="AUO749"/>
      <c r="AUP749"/>
      <c r="AUQ749"/>
      <c r="AUR749"/>
      <c r="AUS749"/>
      <c r="AUT749"/>
      <c r="AUU749"/>
      <c r="AUV749"/>
      <c r="AUW749"/>
      <c r="AUX749"/>
      <c r="AUY749"/>
      <c r="AUZ749"/>
      <c r="AVA749"/>
      <c r="AVB749"/>
      <c r="AVC749"/>
      <c r="AVD749"/>
      <c r="AVE749"/>
      <c r="AVF749"/>
      <c r="AVG749"/>
      <c r="AVH749"/>
      <c r="AVI749"/>
      <c r="AVJ749"/>
      <c r="AVK749"/>
      <c r="AVL749"/>
      <c r="AVM749"/>
      <c r="AVN749"/>
      <c r="AVO749"/>
      <c r="AVP749"/>
      <c r="AVQ749"/>
      <c r="AVR749"/>
      <c r="AVS749"/>
      <c r="AVT749"/>
      <c r="AVU749"/>
      <c r="AVV749"/>
      <c r="AVW749"/>
      <c r="AVX749"/>
      <c r="AVY749"/>
      <c r="AVZ749"/>
      <c r="AWA749"/>
      <c r="AWB749"/>
      <c r="AWC749"/>
      <c r="AWD749"/>
      <c r="AWE749"/>
      <c r="AWF749"/>
      <c r="AWG749"/>
      <c r="AWH749"/>
      <c r="AWI749"/>
      <c r="AWJ749"/>
      <c r="AWK749"/>
      <c r="AWL749"/>
      <c r="AWM749"/>
      <c r="AWN749"/>
      <c r="AWO749"/>
      <c r="AWP749"/>
      <c r="AWQ749"/>
      <c r="AWR749"/>
      <c r="AWS749"/>
      <c r="AWT749"/>
      <c r="AWU749"/>
      <c r="AWV749"/>
      <c r="AWW749"/>
      <c r="AWX749"/>
      <c r="AWY749"/>
      <c r="AWZ749"/>
      <c r="AXA749"/>
      <c r="AXB749"/>
      <c r="AXC749"/>
      <c r="AXD749"/>
      <c r="AXE749"/>
      <c r="AXF749"/>
      <c r="AXG749"/>
      <c r="AXH749"/>
      <c r="AXI749"/>
      <c r="AXJ749"/>
      <c r="AXK749"/>
      <c r="AXL749"/>
      <c r="AXM749"/>
      <c r="AXN749"/>
      <c r="AXO749"/>
      <c r="AXP749"/>
      <c r="AXQ749"/>
      <c r="AXR749"/>
      <c r="AXS749"/>
      <c r="AXT749"/>
      <c r="AXU749"/>
      <c r="AXV749"/>
      <c r="AXW749"/>
      <c r="AXX749"/>
      <c r="AXY749"/>
      <c r="AXZ749"/>
      <c r="AYA749"/>
      <c r="AYB749"/>
      <c r="AYC749"/>
      <c r="AYD749"/>
      <c r="AYE749"/>
      <c r="AYF749"/>
      <c r="AYG749"/>
      <c r="AYH749"/>
      <c r="AYI749"/>
      <c r="AYJ749"/>
      <c r="AYK749"/>
      <c r="AYL749"/>
      <c r="AYM749"/>
      <c r="AYN749"/>
      <c r="AYO749"/>
      <c r="AYP749"/>
      <c r="AYQ749"/>
      <c r="AYR749"/>
      <c r="AYS749"/>
      <c r="AYT749"/>
      <c r="AYU749"/>
      <c r="AYV749"/>
      <c r="AYW749"/>
      <c r="AYX749"/>
      <c r="AYY749"/>
      <c r="AYZ749"/>
      <c r="AZA749"/>
      <c r="AZB749"/>
      <c r="AZC749"/>
      <c r="AZD749"/>
      <c r="AZE749"/>
      <c r="AZF749"/>
      <c r="AZG749"/>
      <c r="AZH749"/>
      <c r="AZI749"/>
      <c r="AZJ749"/>
      <c r="AZK749"/>
      <c r="AZL749"/>
      <c r="AZM749"/>
      <c r="AZN749"/>
      <c r="AZO749"/>
      <c r="AZP749"/>
      <c r="AZQ749"/>
      <c r="AZR749"/>
      <c r="AZS749"/>
      <c r="AZT749"/>
      <c r="AZU749"/>
      <c r="AZV749"/>
      <c r="AZW749"/>
      <c r="AZX749"/>
      <c r="AZY749"/>
      <c r="AZZ749"/>
      <c r="BAA749"/>
      <c r="BAB749"/>
      <c r="BAC749"/>
      <c r="BAD749"/>
      <c r="BAE749"/>
      <c r="BAF749"/>
      <c r="BAG749"/>
      <c r="BAH749"/>
      <c r="BAI749"/>
      <c r="BAJ749"/>
      <c r="BAK749"/>
      <c r="BAL749"/>
      <c r="BAM749"/>
      <c r="BAN749"/>
      <c r="BAO749"/>
      <c r="BAP749"/>
      <c r="BAQ749"/>
      <c r="BAR749"/>
      <c r="BAS749"/>
      <c r="BAT749"/>
      <c r="BAU749"/>
      <c r="BAV749"/>
      <c r="BAW749"/>
      <c r="BAX749"/>
      <c r="BAY749"/>
      <c r="BAZ749"/>
      <c r="BBA749"/>
      <c r="BBB749"/>
      <c r="BBC749"/>
      <c r="BBD749"/>
      <c r="BBE749"/>
      <c r="BBF749"/>
      <c r="BBG749"/>
      <c r="BBH749"/>
      <c r="BBI749"/>
      <c r="BBJ749"/>
      <c r="BBK749"/>
      <c r="BBL749"/>
      <c r="BBM749"/>
      <c r="BBN749"/>
      <c r="BBO749"/>
      <c r="BBP749"/>
      <c r="BBQ749"/>
      <c r="BBR749"/>
      <c r="BBS749"/>
      <c r="BBT749"/>
      <c r="BBU749"/>
      <c r="BBV749"/>
      <c r="BBW749"/>
      <c r="BBX749"/>
      <c r="BBY749"/>
      <c r="BBZ749"/>
      <c r="BCA749"/>
      <c r="BCB749"/>
      <c r="BCC749"/>
      <c r="BCD749"/>
      <c r="BCE749"/>
      <c r="BCF749"/>
      <c r="BCG749"/>
      <c r="BCH749"/>
      <c r="BCI749"/>
      <c r="BCJ749"/>
      <c r="BCK749"/>
      <c r="BCL749"/>
      <c r="BCM749"/>
      <c r="BCN749"/>
      <c r="BCO749"/>
      <c r="BCP749"/>
      <c r="BCQ749"/>
      <c r="BCR749"/>
      <c r="BCS749"/>
      <c r="BCT749"/>
      <c r="BCU749"/>
      <c r="BCV749"/>
      <c r="BCW749"/>
      <c r="BCX749"/>
      <c r="BCY749"/>
      <c r="BCZ749"/>
      <c r="BDA749"/>
      <c r="BDB749"/>
      <c r="BDC749"/>
      <c r="BDD749"/>
      <c r="BDE749"/>
      <c r="BDF749"/>
      <c r="BDG749"/>
      <c r="BDH749"/>
      <c r="BDI749"/>
      <c r="BDJ749"/>
      <c r="BDK749"/>
      <c r="BDL749"/>
      <c r="BDM749"/>
      <c r="BDN749"/>
      <c r="BDO749"/>
      <c r="BDP749"/>
      <c r="BDQ749"/>
      <c r="BDR749"/>
      <c r="BDS749"/>
      <c r="BDT749"/>
      <c r="BDU749"/>
      <c r="BDV749"/>
      <c r="BDW749"/>
      <c r="BDX749"/>
      <c r="BDY749"/>
      <c r="BDZ749"/>
      <c r="BEA749"/>
      <c r="BEB749"/>
      <c r="BEC749"/>
      <c r="BED749"/>
      <c r="BEE749"/>
      <c r="BEF749"/>
      <c r="BEG749"/>
      <c r="BEH749"/>
      <c r="BEI749"/>
      <c r="BEJ749"/>
      <c r="BEK749"/>
      <c r="BEL749"/>
      <c r="BEM749"/>
      <c r="BEN749"/>
      <c r="BEO749"/>
      <c r="BEP749"/>
      <c r="BEQ749"/>
      <c r="BER749"/>
      <c r="BES749"/>
      <c r="BET749"/>
      <c r="BEU749"/>
      <c r="BEV749"/>
      <c r="BEW749"/>
      <c r="BEX749"/>
      <c r="BEY749"/>
      <c r="BEZ749"/>
      <c r="BFA749"/>
      <c r="BFB749"/>
      <c r="BFC749"/>
      <c r="BFD749"/>
      <c r="BFE749"/>
      <c r="BFF749"/>
      <c r="BFG749"/>
      <c r="BFH749"/>
      <c r="BFI749"/>
      <c r="BFJ749"/>
      <c r="BFK749"/>
      <c r="BFL749"/>
      <c r="BFM749"/>
      <c r="BFN749"/>
      <c r="BFO749"/>
      <c r="BFP749"/>
      <c r="BFQ749"/>
      <c r="BFR749"/>
      <c r="BFS749"/>
      <c r="BFT749"/>
      <c r="BFU749"/>
      <c r="BFV749"/>
      <c r="BFW749"/>
      <c r="BFX749"/>
      <c r="BFY749"/>
      <c r="BFZ749"/>
      <c r="BGA749"/>
      <c r="BGB749"/>
      <c r="BGC749"/>
      <c r="BGD749"/>
      <c r="BGE749"/>
      <c r="BGF749"/>
      <c r="BGG749"/>
      <c r="BGH749"/>
      <c r="BGI749"/>
      <c r="BGJ749"/>
      <c r="BGK749"/>
      <c r="BGL749"/>
      <c r="BGM749"/>
      <c r="BGN749"/>
      <c r="BGO749"/>
      <c r="BGP749"/>
      <c r="BGQ749"/>
      <c r="BGR749"/>
      <c r="BGS749"/>
      <c r="BGT749"/>
      <c r="BGU749"/>
      <c r="BGV749"/>
      <c r="BGW749"/>
      <c r="BGX749"/>
      <c r="BGY749"/>
      <c r="BGZ749"/>
      <c r="BHA749"/>
      <c r="BHB749"/>
      <c r="BHC749"/>
      <c r="BHD749"/>
      <c r="BHE749"/>
      <c r="BHF749"/>
      <c r="BHG749"/>
      <c r="BHH749"/>
      <c r="BHI749"/>
      <c r="BHJ749"/>
      <c r="BHK749"/>
      <c r="BHL749"/>
      <c r="BHM749"/>
      <c r="BHN749"/>
      <c r="BHO749"/>
      <c r="BHP749"/>
      <c r="BHQ749"/>
      <c r="BHR749"/>
      <c r="BHS749"/>
      <c r="BHT749"/>
      <c r="BHU749"/>
      <c r="BHV749"/>
      <c r="BHW749"/>
      <c r="BHX749"/>
      <c r="BHY749"/>
      <c r="BHZ749"/>
      <c r="BIA749"/>
      <c r="BIB749"/>
      <c r="BIC749"/>
      <c r="BID749"/>
      <c r="BIE749"/>
      <c r="BIF749"/>
      <c r="BIG749"/>
      <c r="BIH749"/>
      <c r="BII749"/>
      <c r="BIJ749"/>
      <c r="BIK749"/>
      <c r="BIL749"/>
      <c r="BIM749"/>
      <c r="BIN749"/>
      <c r="BIO749"/>
      <c r="BIP749"/>
      <c r="BIQ749"/>
      <c r="BIR749"/>
      <c r="BIS749"/>
      <c r="BIT749"/>
      <c r="BIU749"/>
      <c r="BIV749"/>
      <c r="BIW749"/>
      <c r="BIX749"/>
      <c r="BIY749"/>
      <c r="BIZ749"/>
      <c r="BJA749"/>
      <c r="BJB749"/>
      <c r="BJC749"/>
      <c r="BJD749"/>
      <c r="BJE749"/>
      <c r="BJF749"/>
      <c r="BJG749"/>
      <c r="BJH749"/>
      <c r="BJI749"/>
      <c r="BJJ749"/>
      <c r="BJK749"/>
      <c r="BJL749"/>
      <c r="BJM749"/>
      <c r="BJN749"/>
      <c r="BJO749"/>
      <c r="BJP749"/>
      <c r="BJQ749"/>
      <c r="BJR749"/>
      <c r="BJS749"/>
      <c r="BJT749"/>
      <c r="BJU749"/>
      <c r="BJV749"/>
      <c r="BJW749"/>
      <c r="BJX749"/>
      <c r="BJY749"/>
      <c r="BJZ749"/>
      <c r="BKA749"/>
      <c r="BKB749"/>
      <c r="BKC749"/>
      <c r="BKD749"/>
      <c r="BKE749"/>
      <c r="BKF749"/>
      <c r="BKG749"/>
      <c r="BKH749"/>
      <c r="BKI749"/>
      <c r="BKJ749"/>
      <c r="BKK749"/>
      <c r="BKL749"/>
      <c r="BKM749"/>
      <c r="BKN749"/>
      <c r="BKO749"/>
      <c r="BKP749"/>
      <c r="BKQ749"/>
      <c r="BKR749"/>
      <c r="BKS749"/>
      <c r="BKT749"/>
      <c r="BKU749"/>
      <c r="BKV749"/>
      <c r="BKW749"/>
      <c r="BKX749"/>
      <c r="BKY749"/>
      <c r="BKZ749"/>
      <c r="BLA749"/>
      <c r="BLB749"/>
      <c r="BLC749"/>
      <c r="BLD749"/>
      <c r="BLE749"/>
      <c r="BLF749"/>
      <c r="BLG749"/>
      <c r="BLH749"/>
      <c r="BLI749"/>
      <c r="BLJ749"/>
      <c r="BLK749"/>
      <c r="BLL749"/>
      <c r="BLM749"/>
      <c r="BLN749"/>
      <c r="BLO749"/>
      <c r="BLP749"/>
      <c r="BLQ749"/>
      <c r="BLR749"/>
      <c r="BLS749"/>
      <c r="BLT749"/>
      <c r="BLU749"/>
      <c r="BLV749"/>
      <c r="BLW749"/>
      <c r="BLX749"/>
      <c r="BLY749"/>
      <c r="BLZ749"/>
      <c r="BMA749"/>
      <c r="BMB749"/>
      <c r="BMC749"/>
      <c r="BMD749"/>
      <c r="BME749"/>
      <c r="BMF749"/>
      <c r="BMG749"/>
      <c r="BMH749"/>
      <c r="BMI749"/>
      <c r="BMJ749"/>
      <c r="BMK749"/>
      <c r="BML749"/>
      <c r="BMM749"/>
      <c r="BMN749"/>
      <c r="BMO749"/>
      <c r="BMP749"/>
      <c r="BMQ749"/>
      <c r="BMR749"/>
      <c r="BMS749"/>
      <c r="BMT749"/>
      <c r="BMU749"/>
      <c r="BMV749"/>
      <c r="BMW749"/>
      <c r="BMX749"/>
      <c r="BMY749"/>
      <c r="BMZ749"/>
      <c r="BNA749"/>
      <c r="BNB749"/>
      <c r="BNC749"/>
      <c r="BND749"/>
      <c r="BNE749"/>
      <c r="BNF749"/>
      <c r="BNG749"/>
      <c r="BNH749"/>
      <c r="BNI749"/>
      <c r="BNJ749"/>
      <c r="BNK749"/>
      <c r="BNL749"/>
      <c r="BNM749"/>
      <c r="BNN749"/>
      <c r="BNO749"/>
      <c r="BNP749"/>
      <c r="BNQ749"/>
      <c r="BNR749"/>
      <c r="BNS749"/>
      <c r="BNT749"/>
      <c r="BNU749"/>
      <c r="BNV749"/>
      <c r="BNW749"/>
      <c r="BNX749"/>
      <c r="BNY749"/>
      <c r="BNZ749"/>
      <c r="BOA749"/>
      <c r="BOB749"/>
      <c r="BOC749"/>
      <c r="BOD749"/>
      <c r="BOE749"/>
      <c r="BOF749"/>
      <c r="BOG749"/>
      <c r="BOH749"/>
      <c r="BOI749"/>
      <c r="BOJ749"/>
      <c r="BOK749"/>
      <c r="BOL749"/>
      <c r="BOM749"/>
      <c r="BON749"/>
      <c r="BOO749"/>
      <c r="BOP749"/>
      <c r="BOQ749"/>
      <c r="BOR749"/>
      <c r="BOS749"/>
      <c r="BOT749"/>
      <c r="BOU749"/>
      <c r="BOV749"/>
      <c r="BOW749"/>
      <c r="BOX749"/>
      <c r="BOY749"/>
      <c r="BOZ749"/>
      <c r="BPA749"/>
      <c r="BPB749"/>
      <c r="BPC749"/>
      <c r="BPD749"/>
      <c r="BPE749"/>
      <c r="BPF749"/>
      <c r="BPG749"/>
      <c r="BPH749"/>
      <c r="BPI749"/>
      <c r="BPJ749"/>
      <c r="BPK749"/>
      <c r="BPL749"/>
      <c r="BPM749"/>
      <c r="BPN749"/>
      <c r="BPO749"/>
      <c r="BPP749"/>
      <c r="BPQ749"/>
      <c r="BPR749"/>
      <c r="BPS749"/>
      <c r="BPT749"/>
      <c r="BPU749"/>
      <c r="BPV749"/>
      <c r="BPW749"/>
      <c r="BPX749"/>
      <c r="BPY749"/>
      <c r="BPZ749"/>
      <c r="BQA749"/>
      <c r="BQB749"/>
      <c r="BQC749"/>
      <c r="BQD749"/>
      <c r="BQE749"/>
      <c r="BQF749"/>
      <c r="BQG749"/>
      <c r="BQH749"/>
      <c r="BQI749"/>
      <c r="BQJ749"/>
      <c r="BQK749"/>
      <c r="BQL749"/>
      <c r="BQM749"/>
      <c r="BQN749"/>
      <c r="BQO749"/>
      <c r="BQP749"/>
      <c r="BQQ749"/>
      <c r="BQR749"/>
      <c r="BQS749"/>
      <c r="BQT749"/>
      <c r="BQU749"/>
      <c r="BQV749"/>
      <c r="BQW749"/>
      <c r="BQX749"/>
      <c r="BQY749"/>
      <c r="BQZ749"/>
      <c r="BRA749"/>
      <c r="BRB749"/>
      <c r="BRC749"/>
      <c r="BRD749"/>
      <c r="BRE749"/>
      <c r="BRF749"/>
      <c r="BRG749"/>
      <c r="BRH749"/>
      <c r="BRI749"/>
      <c r="BRJ749"/>
      <c r="BRK749"/>
      <c r="BRL749"/>
      <c r="BRM749"/>
      <c r="BRN749"/>
      <c r="BRO749"/>
      <c r="BRP749"/>
      <c r="BRQ749"/>
      <c r="BRR749"/>
      <c r="BRS749"/>
      <c r="BRT749"/>
      <c r="BRU749"/>
      <c r="BRV749"/>
      <c r="BRW749"/>
      <c r="BRX749"/>
      <c r="BRY749"/>
      <c r="BRZ749"/>
      <c r="BSA749"/>
      <c r="BSB749"/>
      <c r="BSC749"/>
      <c r="BSD749"/>
      <c r="BSE749"/>
      <c r="BSF749"/>
      <c r="BSG749"/>
      <c r="BSH749"/>
      <c r="BSI749"/>
      <c r="BSJ749"/>
      <c r="BSK749"/>
      <c r="BSL749"/>
      <c r="BSM749"/>
      <c r="BSN749"/>
      <c r="BSO749"/>
      <c r="BSP749"/>
      <c r="BSQ749"/>
      <c r="BSR749"/>
      <c r="BSS749"/>
      <c r="BST749"/>
      <c r="BSU749"/>
      <c r="BSV749"/>
      <c r="BSW749"/>
      <c r="BSX749"/>
      <c r="BSY749"/>
      <c r="BSZ749"/>
      <c r="BTA749"/>
      <c r="BTB749"/>
      <c r="BTC749"/>
      <c r="BTD749"/>
      <c r="BTE749"/>
      <c r="BTF749"/>
      <c r="BTG749"/>
      <c r="BTH749"/>
      <c r="BTI749"/>
      <c r="BTJ749"/>
      <c r="BTK749"/>
      <c r="BTL749"/>
      <c r="BTM749"/>
      <c r="BTN749"/>
      <c r="BTO749"/>
      <c r="BTP749"/>
      <c r="BTQ749"/>
      <c r="BTR749"/>
      <c r="BTS749"/>
      <c r="BTT749"/>
      <c r="BTU749"/>
      <c r="BTV749"/>
      <c r="BTW749"/>
      <c r="BTX749"/>
      <c r="BTY749"/>
      <c r="BTZ749"/>
      <c r="BUA749"/>
      <c r="BUB749"/>
      <c r="BUC749"/>
      <c r="BUD749"/>
      <c r="BUE749"/>
      <c r="BUF749"/>
      <c r="BUG749"/>
      <c r="BUH749"/>
      <c r="BUI749"/>
      <c r="BUJ749"/>
      <c r="BUK749"/>
      <c r="BUL749"/>
      <c r="BUM749"/>
      <c r="BUN749"/>
      <c r="BUO749"/>
      <c r="BUP749"/>
      <c r="BUQ749"/>
      <c r="BUR749"/>
      <c r="BUS749"/>
      <c r="BUT749"/>
      <c r="BUU749"/>
      <c r="BUV749"/>
      <c r="BUW749"/>
      <c r="BUX749"/>
      <c r="BUY749"/>
      <c r="BUZ749"/>
      <c r="BVA749"/>
      <c r="BVB749"/>
      <c r="BVC749"/>
      <c r="BVD749"/>
      <c r="BVE749"/>
      <c r="BVF749"/>
      <c r="BVG749"/>
      <c r="BVH749"/>
      <c r="BVI749"/>
      <c r="BVJ749"/>
      <c r="BVK749"/>
      <c r="BVL749"/>
      <c r="BVM749"/>
      <c r="BVN749"/>
      <c r="BVO749"/>
      <c r="BVP749"/>
      <c r="BVQ749"/>
      <c r="BVR749"/>
      <c r="BVS749"/>
      <c r="BVT749"/>
      <c r="BVU749"/>
      <c r="BVV749"/>
      <c r="BVW749"/>
      <c r="BVX749"/>
      <c r="BVY749"/>
      <c r="BVZ749"/>
      <c r="BWA749"/>
      <c r="BWB749"/>
      <c r="BWC749"/>
      <c r="BWD749"/>
      <c r="BWE749"/>
      <c r="BWF749"/>
      <c r="BWG749"/>
      <c r="BWH749"/>
      <c r="BWI749"/>
      <c r="BWJ749"/>
      <c r="BWK749"/>
      <c r="BWL749"/>
      <c r="BWM749"/>
      <c r="BWN749"/>
      <c r="BWO749"/>
      <c r="BWP749"/>
      <c r="BWQ749"/>
      <c r="BWR749"/>
      <c r="BWS749"/>
      <c r="BWT749"/>
      <c r="BWU749"/>
      <c r="BWV749"/>
      <c r="BWW749"/>
      <c r="BWX749"/>
      <c r="BWY749"/>
      <c r="BWZ749"/>
      <c r="BXA749"/>
      <c r="BXB749"/>
      <c r="BXC749"/>
      <c r="BXD749"/>
      <c r="BXE749"/>
      <c r="BXF749"/>
      <c r="BXG749"/>
      <c r="BXH749"/>
      <c r="BXI749"/>
      <c r="BXJ749"/>
      <c r="BXK749"/>
      <c r="BXL749"/>
      <c r="BXM749"/>
      <c r="BXN749"/>
      <c r="BXO749"/>
      <c r="BXP749"/>
      <c r="BXQ749"/>
      <c r="BXR749"/>
      <c r="BXS749"/>
      <c r="BXT749"/>
      <c r="BXU749"/>
      <c r="BXV749"/>
      <c r="BXW749"/>
      <c r="BXX749"/>
      <c r="BXY749"/>
      <c r="BXZ749"/>
      <c r="BYA749"/>
      <c r="BYB749"/>
      <c r="BYC749"/>
      <c r="BYD749"/>
      <c r="BYE749"/>
      <c r="BYF749"/>
      <c r="BYG749"/>
      <c r="BYH749"/>
      <c r="BYI749"/>
      <c r="BYJ749"/>
      <c r="BYK749"/>
      <c r="BYL749"/>
      <c r="BYM749"/>
      <c r="BYN749"/>
      <c r="BYO749"/>
      <c r="BYP749"/>
      <c r="BYQ749"/>
      <c r="BYR749"/>
      <c r="BYS749"/>
      <c r="BYT749"/>
      <c r="BYU749"/>
      <c r="BYV749"/>
      <c r="BYW749"/>
      <c r="BYX749"/>
      <c r="BYY749"/>
      <c r="BYZ749"/>
      <c r="BZA749"/>
      <c r="BZB749"/>
      <c r="BZC749"/>
      <c r="BZD749"/>
      <c r="BZE749"/>
      <c r="BZF749"/>
      <c r="BZG749"/>
      <c r="BZH749"/>
      <c r="BZI749"/>
      <c r="BZJ749"/>
      <c r="BZK749"/>
      <c r="BZL749"/>
      <c r="BZM749"/>
      <c r="BZN749"/>
      <c r="BZO749"/>
      <c r="BZP749"/>
      <c r="BZQ749"/>
      <c r="BZR749"/>
      <c r="BZS749"/>
      <c r="BZT749"/>
      <c r="BZU749"/>
      <c r="BZV749"/>
      <c r="BZW749"/>
      <c r="BZX749"/>
      <c r="BZY749"/>
      <c r="BZZ749"/>
      <c r="CAA749"/>
      <c r="CAB749"/>
      <c r="CAC749"/>
      <c r="CAD749"/>
      <c r="CAE749"/>
      <c r="CAF749"/>
      <c r="CAG749"/>
      <c r="CAH749"/>
      <c r="CAI749"/>
      <c r="CAJ749"/>
      <c r="CAK749"/>
      <c r="CAL749"/>
      <c r="CAM749"/>
      <c r="CAN749"/>
      <c r="CAO749"/>
      <c r="CAP749"/>
      <c r="CAQ749"/>
      <c r="CAR749"/>
      <c r="CAS749"/>
      <c r="CAT749"/>
      <c r="CAU749"/>
      <c r="CAV749"/>
      <c r="CAW749"/>
      <c r="CAX749"/>
      <c r="CAY749"/>
      <c r="CAZ749"/>
      <c r="CBA749"/>
      <c r="CBB749"/>
      <c r="CBC749"/>
      <c r="CBD749"/>
      <c r="CBE749"/>
      <c r="CBF749"/>
      <c r="CBG749"/>
      <c r="CBH749"/>
      <c r="CBI749"/>
      <c r="CBJ749"/>
      <c r="CBK749"/>
      <c r="CBL749"/>
      <c r="CBM749"/>
      <c r="CBN749"/>
      <c r="CBO749"/>
      <c r="CBP749"/>
      <c r="CBQ749"/>
      <c r="CBR749"/>
      <c r="CBS749"/>
      <c r="CBT749"/>
      <c r="CBU749"/>
      <c r="CBV749"/>
      <c r="CBW749"/>
      <c r="CBX749"/>
      <c r="CBY749"/>
      <c r="CBZ749"/>
      <c r="CCA749"/>
      <c r="CCB749"/>
      <c r="CCC749"/>
      <c r="CCD749"/>
      <c r="CCE749"/>
      <c r="CCF749"/>
      <c r="CCG749"/>
      <c r="CCH749"/>
      <c r="CCI749"/>
      <c r="CCJ749"/>
      <c r="CCK749"/>
      <c r="CCL749"/>
      <c r="CCM749"/>
      <c r="CCN749"/>
      <c r="CCO749"/>
      <c r="CCP749"/>
      <c r="CCQ749"/>
      <c r="CCR749"/>
      <c r="CCS749"/>
      <c r="CCT749"/>
      <c r="CCU749"/>
      <c r="CCV749"/>
      <c r="CCW749"/>
      <c r="CCX749"/>
      <c r="CCY749"/>
      <c r="CCZ749"/>
      <c r="CDA749"/>
      <c r="CDB749"/>
      <c r="CDC749"/>
      <c r="CDD749"/>
      <c r="CDE749"/>
      <c r="CDF749"/>
      <c r="CDG749"/>
      <c r="CDH749"/>
      <c r="CDI749"/>
      <c r="CDJ749"/>
      <c r="CDK749"/>
      <c r="CDL749"/>
      <c r="CDM749"/>
      <c r="CDN749"/>
      <c r="CDO749"/>
      <c r="CDP749"/>
      <c r="CDQ749"/>
      <c r="CDR749"/>
      <c r="CDS749"/>
      <c r="CDT749"/>
      <c r="CDU749"/>
      <c r="CDV749"/>
      <c r="CDW749"/>
      <c r="CDX749"/>
      <c r="CDY749"/>
      <c r="CDZ749"/>
      <c r="CEA749"/>
      <c r="CEB749"/>
      <c r="CEC749"/>
      <c r="CED749"/>
      <c r="CEE749"/>
      <c r="CEF749"/>
      <c r="CEG749"/>
      <c r="CEH749"/>
      <c r="CEI749"/>
      <c r="CEJ749"/>
      <c r="CEK749"/>
      <c r="CEL749"/>
      <c r="CEM749"/>
      <c r="CEN749"/>
      <c r="CEO749"/>
      <c r="CEP749"/>
      <c r="CEQ749"/>
      <c r="CER749"/>
      <c r="CES749"/>
      <c r="CET749"/>
      <c r="CEU749"/>
      <c r="CEV749"/>
      <c r="CEW749"/>
      <c r="CEX749"/>
      <c r="CEY749"/>
      <c r="CEZ749"/>
      <c r="CFA749"/>
      <c r="CFB749"/>
      <c r="CFC749"/>
      <c r="CFD749"/>
      <c r="CFE749"/>
      <c r="CFF749"/>
      <c r="CFG749"/>
      <c r="CFH749"/>
      <c r="CFI749"/>
      <c r="CFJ749"/>
      <c r="CFK749"/>
      <c r="CFL749"/>
      <c r="CFM749"/>
      <c r="CFN749"/>
      <c r="CFO749"/>
      <c r="CFP749"/>
      <c r="CFQ749"/>
      <c r="CFR749"/>
      <c r="CFS749"/>
      <c r="CFT749"/>
      <c r="CFU749"/>
      <c r="CFV749"/>
      <c r="CFW749"/>
      <c r="CFX749"/>
      <c r="CFY749"/>
      <c r="CFZ749"/>
      <c r="CGA749"/>
      <c r="CGB749"/>
      <c r="CGC749"/>
      <c r="CGD749"/>
      <c r="CGE749"/>
      <c r="CGF749"/>
      <c r="CGG749"/>
      <c r="CGH749"/>
      <c r="CGI749"/>
      <c r="CGJ749"/>
      <c r="CGK749"/>
      <c r="CGL749"/>
      <c r="CGM749"/>
      <c r="CGN749"/>
      <c r="CGO749"/>
      <c r="CGP749"/>
      <c r="CGQ749"/>
      <c r="CGR749"/>
      <c r="CGS749"/>
      <c r="CGT749"/>
      <c r="CGU749"/>
      <c r="CGV749"/>
      <c r="CGW749"/>
      <c r="CGX749"/>
      <c r="CGY749"/>
      <c r="CGZ749"/>
      <c r="CHA749"/>
      <c r="CHB749"/>
      <c r="CHC749"/>
      <c r="CHD749"/>
      <c r="CHE749"/>
      <c r="CHF749"/>
      <c r="CHG749"/>
      <c r="CHH749"/>
      <c r="CHI749"/>
      <c r="CHJ749"/>
      <c r="CHK749"/>
      <c r="CHL749"/>
      <c r="CHM749"/>
      <c r="CHN749"/>
      <c r="CHO749"/>
      <c r="CHP749"/>
      <c r="CHQ749"/>
      <c r="CHR749"/>
      <c r="CHS749"/>
      <c r="CHT749"/>
      <c r="CHU749"/>
      <c r="CHV749"/>
      <c r="CHW749"/>
      <c r="CHX749"/>
      <c r="CHY749"/>
      <c r="CHZ749"/>
      <c r="CIA749"/>
      <c r="CIB749"/>
      <c r="CIC749"/>
      <c r="CID749"/>
      <c r="CIE749"/>
      <c r="CIF749"/>
      <c r="CIG749"/>
      <c r="CIH749"/>
      <c r="CII749"/>
      <c r="CIJ749"/>
      <c r="CIK749"/>
      <c r="CIL749"/>
      <c r="CIM749"/>
      <c r="CIN749"/>
      <c r="CIO749"/>
      <c r="CIP749"/>
      <c r="CIQ749"/>
      <c r="CIR749"/>
      <c r="CIS749"/>
      <c r="CIT749"/>
      <c r="CIU749"/>
      <c r="CIV749"/>
      <c r="CIW749"/>
      <c r="CIX749"/>
      <c r="CIY749"/>
      <c r="CIZ749"/>
      <c r="CJA749"/>
      <c r="CJB749"/>
      <c r="CJC749"/>
      <c r="CJD749"/>
      <c r="CJE749"/>
      <c r="CJF749"/>
      <c r="CJG749"/>
      <c r="CJH749"/>
      <c r="CJI749"/>
      <c r="CJJ749"/>
      <c r="CJK749"/>
      <c r="CJL749"/>
      <c r="CJM749"/>
      <c r="CJN749"/>
      <c r="CJO749"/>
      <c r="CJP749"/>
      <c r="CJQ749"/>
      <c r="CJR749"/>
      <c r="CJS749"/>
      <c r="CJT749"/>
      <c r="CJU749"/>
      <c r="CJV749"/>
      <c r="CJW749"/>
      <c r="CJX749"/>
      <c r="CJY749"/>
      <c r="CJZ749"/>
      <c r="CKA749"/>
      <c r="CKB749"/>
      <c r="CKC749"/>
      <c r="CKD749"/>
      <c r="CKE749"/>
      <c r="CKF749"/>
      <c r="CKG749"/>
      <c r="CKH749"/>
      <c r="CKI749"/>
      <c r="CKJ749"/>
      <c r="CKK749"/>
      <c r="CKL749"/>
      <c r="CKM749"/>
      <c r="CKN749"/>
      <c r="CKO749"/>
      <c r="CKP749"/>
      <c r="CKQ749"/>
      <c r="CKR749"/>
      <c r="CKS749"/>
      <c r="CKT749"/>
      <c r="CKU749"/>
      <c r="CKV749"/>
      <c r="CKW749"/>
      <c r="CKX749"/>
      <c r="CKY749"/>
      <c r="CKZ749"/>
      <c r="CLA749"/>
      <c r="CLB749"/>
      <c r="CLC749"/>
      <c r="CLD749"/>
      <c r="CLE749"/>
      <c r="CLF749"/>
      <c r="CLG749"/>
      <c r="CLH749"/>
      <c r="CLI749"/>
      <c r="CLJ749"/>
      <c r="CLK749"/>
      <c r="CLL749"/>
      <c r="CLM749"/>
      <c r="CLN749"/>
      <c r="CLO749"/>
      <c r="CLP749"/>
      <c r="CLQ749"/>
      <c r="CLR749"/>
      <c r="CLS749"/>
      <c r="CLT749"/>
      <c r="CLU749"/>
      <c r="CLV749"/>
      <c r="CLW749"/>
      <c r="CLX749"/>
      <c r="CLY749"/>
      <c r="CLZ749"/>
      <c r="CMA749"/>
      <c r="CMB749"/>
      <c r="CMC749"/>
      <c r="CMD749"/>
      <c r="CME749"/>
      <c r="CMF749"/>
      <c r="CMG749"/>
      <c r="CMH749"/>
      <c r="CMI749"/>
      <c r="CMJ749"/>
      <c r="CMK749"/>
      <c r="CML749"/>
      <c r="CMM749"/>
      <c r="CMN749"/>
      <c r="CMO749"/>
      <c r="CMP749"/>
      <c r="CMQ749"/>
      <c r="CMR749"/>
      <c r="CMS749"/>
      <c r="CMT749"/>
      <c r="CMU749"/>
      <c r="CMV749"/>
      <c r="CMW749"/>
      <c r="CMX749"/>
      <c r="CMY749"/>
      <c r="CMZ749"/>
      <c r="CNA749"/>
      <c r="CNB749"/>
      <c r="CNC749"/>
      <c r="CND749"/>
      <c r="CNE749"/>
      <c r="CNF749"/>
      <c r="CNG749"/>
      <c r="CNH749"/>
      <c r="CNI749"/>
      <c r="CNJ749"/>
      <c r="CNK749"/>
      <c r="CNL749"/>
      <c r="CNM749"/>
      <c r="CNN749"/>
      <c r="CNO749"/>
      <c r="CNP749"/>
      <c r="CNQ749"/>
      <c r="CNR749"/>
      <c r="CNS749"/>
      <c r="CNT749"/>
      <c r="CNU749"/>
      <c r="CNV749"/>
      <c r="CNW749"/>
      <c r="CNX749"/>
      <c r="CNY749"/>
      <c r="CNZ749"/>
      <c r="COA749"/>
      <c r="COB749"/>
      <c r="COC749"/>
      <c r="COD749"/>
      <c r="COE749"/>
      <c r="COF749"/>
      <c r="COG749"/>
      <c r="COH749"/>
      <c r="COI749"/>
      <c r="COJ749"/>
      <c r="COK749"/>
      <c r="COL749"/>
      <c r="COM749"/>
      <c r="CON749"/>
      <c r="COO749"/>
      <c r="COP749"/>
      <c r="COQ749"/>
      <c r="COR749"/>
      <c r="COS749"/>
      <c r="COT749"/>
      <c r="COU749"/>
      <c r="COV749"/>
      <c r="COW749"/>
      <c r="COX749"/>
      <c r="COY749"/>
      <c r="COZ749"/>
      <c r="CPA749"/>
      <c r="CPB749"/>
      <c r="CPC749"/>
      <c r="CPD749"/>
      <c r="CPE749"/>
      <c r="CPF749"/>
      <c r="CPG749"/>
      <c r="CPH749"/>
      <c r="CPI749"/>
      <c r="CPJ749"/>
      <c r="CPK749"/>
      <c r="CPL749"/>
      <c r="CPM749"/>
      <c r="CPN749"/>
      <c r="CPO749"/>
      <c r="CPP749"/>
      <c r="CPQ749"/>
      <c r="CPR749"/>
      <c r="CPS749"/>
      <c r="CPT749"/>
      <c r="CPU749"/>
      <c r="CPV749"/>
      <c r="CPW749"/>
      <c r="CPX749"/>
      <c r="CPY749"/>
      <c r="CPZ749"/>
      <c r="CQA749"/>
      <c r="CQB749"/>
      <c r="CQC749"/>
      <c r="CQD749"/>
      <c r="CQE749"/>
      <c r="CQF749"/>
      <c r="CQG749"/>
      <c r="CQH749"/>
      <c r="CQI749"/>
      <c r="CQJ749"/>
      <c r="CQK749"/>
      <c r="CQL749"/>
      <c r="CQM749"/>
      <c r="CQN749"/>
      <c r="CQO749"/>
      <c r="CQP749"/>
      <c r="CQQ749"/>
      <c r="CQR749"/>
      <c r="CQS749"/>
      <c r="CQT749"/>
      <c r="CQU749"/>
      <c r="CQV749"/>
      <c r="CQW749"/>
      <c r="CQX749"/>
      <c r="CQY749"/>
      <c r="CQZ749"/>
      <c r="CRA749"/>
      <c r="CRB749"/>
      <c r="CRC749"/>
      <c r="CRD749"/>
      <c r="CRE749"/>
      <c r="CRF749"/>
      <c r="CRG749"/>
      <c r="CRH749"/>
      <c r="CRI749"/>
      <c r="CRJ749"/>
      <c r="CRK749"/>
      <c r="CRL749"/>
      <c r="CRM749"/>
      <c r="CRN749"/>
      <c r="CRO749"/>
      <c r="CRP749"/>
      <c r="CRQ749"/>
      <c r="CRR749"/>
      <c r="CRS749"/>
      <c r="CRT749"/>
      <c r="CRU749"/>
      <c r="CRV749"/>
      <c r="CRW749"/>
      <c r="CRX749"/>
      <c r="CRY749"/>
      <c r="CRZ749"/>
      <c r="CSA749"/>
      <c r="CSB749"/>
      <c r="CSC749"/>
      <c r="CSD749"/>
      <c r="CSE749"/>
      <c r="CSF749"/>
      <c r="CSG749"/>
      <c r="CSH749"/>
      <c r="CSI749"/>
      <c r="CSJ749"/>
      <c r="CSK749"/>
      <c r="CSL749"/>
      <c r="CSM749"/>
      <c r="CSN749"/>
      <c r="CSO749"/>
      <c r="CSP749"/>
      <c r="CSQ749"/>
      <c r="CSR749"/>
      <c r="CSS749"/>
      <c r="CST749"/>
      <c r="CSU749"/>
      <c r="CSV749"/>
      <c r="CSW749"/>
      <c r="CSX749"/>
      <c r="CSY749"/>
      <c r="CSZ749"/>
      <c r="CTA749"/>
      <c r="CTB749"/>
      <c r="CTC749"/>
      <c r="CTD749"/>
      <c r="CTE749"/>
      <c r="CTF749"/>
      <c r="CTG749"/>
      <c r="CTH749"/>
      <c r="CTI749"/>
      <c r="CTJ749"/>
      <c r="CTK749"/>
      <c r="CTL749"/>
      <c r="CTM749"/>
      <c r="CTN749"/>
      <c r="CTO749"/>
      <c r="CTP749"/>
      <c r="CTQ749"/>
      <c r="CTR749"/>
      <c r="CTS749"/>
      <c r="CTT749"/>
      <c r="CTU749"/>
      <c r="CTV749"/>
      <c r="CTW749"/>
      <c r="CTX749"/>
      <c r="CTY749"/>
      <c r="CTZ749"/>
      <c r="CUA749"/>
      <c r="CUB749"/>
      <c r="CUC749"/>
      <c r="CUD749"/>
      <c r="CUE749"/>
      <c r="CUF749"/>
      <c r="CUG749"/>
      <c r="CUH749"/>
      <c r="CUI749"/>
      <c r="CUJ749"/>
      <c r="CUK749"/>
      <c r="CUL749"/>
      <c r="CUM749"/>
      <c r="CUN749"/>
      <c r="CUO749"/>
      <c r="CUP749"/>
      <c r="CUQ749"/>
      <c r="CUR749"/>
      <c r="CUS749"/>
      <c r="CUT749"/>
      <c r="CUU749"/>
      <c r="CUV749"/>
      <c r="CUW749"/>
      <c r="CUX749"/>
      <c r="CUY749"/>
      <c r="CUZ749"/>
      <c r="CVA749"/>
      <c r="CVB749"/>
      <c r="CVC749"/>
      <c r="CVD749"/>
      <c r="CVE749"/>
      <c r="CVF749"/>
      <c r="CVG749"/>
      <c r="CVH749"/>
      <c r="CVI749"/>
      <c r="CVJ749"/>
      <c r="CVK749"/>
      <c r="CVL749"/>
      <c r="CVM749"/>
      <c r="CVN749"/>
      <c r="CVO749"/>
      <c r="CVP749"/>
      <c r="CVQ749"/>
      <c r="CVR749"/>
      <c r="CVS749"/>
      <c r="CVT749"/>
      <c r="CVU749"/>
      <c r="CVV749"/>
      <c r="CVW749"/>
      <c r="CVX749"/>
      <c r="CVY749"/>
      <c r="CVZ749"/>
      <c r="CWA749"/>
      <c r="CWB749"/>
      <c r="CWC749"/>
      <c r="CWD749"/>
      <c r="CWE749"/>
      <c r="CWF749"/>
      <c r="CWG749"/>
      <c r="CWH749"/>
      <c r="CWI749"/>
      <c r="CWJ749"/>
      <c r="CWK749"/>
      <c r="CWL749"/>
      <c r="CWM749"/>
      <c r="CWN749"/>
      <c r="CWO749"/>
      <c r="CWP749"/>
      <c r="CWQ749"/>
      <c r="CWR749"/>
      <c r="CWS749"/>
      <c r="CWT749"/>
      <c r="CWU749"/>
      <c r="CWV749"/>
      <c r="CWW749"/>
      <c r="CWX749"/>
      <c r="CWY749"/>
      <c r="CWZ749"/>
      <c r="CXA749"/>
      <c r="CXB749"/>
      <c r="CXC749"/>
      <c r="CXD749"/>
      <c r="CXE749"/>
      <c r="CXF749"/>
      <c r="CXG749"/>
      <c r="CXH749"/>
      <c r="CXI749"/>
      <c r="CXJ749"/>
      <c r="CXK749"/>
      <c r="CXL749"/>
      <c r="CXM749"/>
      <c r="CXN749"/>
      <c r="CXO749"/>
      <c r="CXP749"/>
      <c r="CXQ749"/>
      <c r="CXR749"/>
      <c r="CXS749"/>
      <c r="CXT749"/>
      <c r="CXU749"/>
      <c r="CXV749"/>
      <c r="CXW749"/>
      <c r="CXX749"/>
      <c r="CXY749"/>
      <c r="CXZ749"/>
      <c r="CYA749"/>
      <c r="CYB749"/>
      <c r="CYC749"/>
      <c r="CYD749"/>
      <c r="CYE749"/>
      <c r="CYF749"/>
      <c r="CYG749"/>
      <c r="CYH749"/>
      <c r="CYI749"/>
      <c r="CYJ749"/>
      <c r="CYK749"/>
      <c r="CYL749"/>
      <c r="CYM749"/>
      <c r="CYN749"/>
      <c r="CYO749"/>
      <c r="CYP749"/>
      <c r="CYQ749"/>
      <c r="CYR749"/>
      <c r="CYS749"/>
      <c r="CYT749"/>
      <c r="CYU749"/>
      <c r="CYV749"/>
      <c r="CYW749"/>
      <c r="CYX749"/>
      <c r="CYY749"/>
      <c r="CYZ749"/>
      <c r="CZA749"/>
      <c r="CZB749"/>
      <c r="CZC749"/>
      <c r="CZD749"/>
      <c r="CZE749"/>
      <c r="CZF749"/>
      <c r="CZG749"/>
      <c r="CZH749"/>
      <c r="CZI749"/>
      <c r="CZJ749"/>
      <c r="CZK749"/>
      <c r="CZL749"/>
      <c r="CZM749"/>
      <c r="CZN749"/>
      <c r="CZO749"/>
      <c r="CZP749"/>
      <c r="CZQ749"/>
      <c r="CZR749"/>
      <c r="CZS749"/>
      <c r="CZT749"/>
      <c r="CZU749"/>
      <c r="CZV749"/>
      <c r="CZW749"/>
      <c r="CZX749"/>
      <c r="CZY749"/>
      <c r="CZZ749"/>
      <c r="DAA749"/>
      <c r="DAB749"/>
      <c r="DAC749"/>
      <c r="DAD749"/>
      <c r="DAE749"/>
      <c r="DAF749"/>
      <c r="DAG749"/>
      <c r="DAH749"/>
      <c r="DAI749"/>
      <c r="DAJ749"/>
      <c r="DAK749"/>
      <c r="DAL749"/>
      <c r="DAM749"/>
      <c r="DAN749"/>
      <c r="DAO749"/>
      <c r="DAP749"/>
      <c r="DAQ749"/>
      <c r="DAR749"/>
      <c r="DAS749"/>
      <c r="DAT749"/>
      <c r="DAU749"/>
      <c r="DAV749"/>
      <c r="DAW749"/>
      <c r="DAX749"/>
      <c r="DAY749"/>
      <c r="DAZ749"/>
      <c r="DBA749"/>
      <c r="DBB749"/>
      <c r="DBC749"/>
      <c r="DBD749"/>
      <c r="DBE749"/>
      <c r="DBF749"/>
      <c r="DBG749"/>
      <c r="DBH749"/>
      <c r="DBI749"/>
      <c r="DBJ749"/>
      <c r="DBK749"/>
      <c r="DBL749"/>
      <c r="DBM749"/>
      <c r="DBN749"/>
      <c r="DBO749"/>
      <c r="DBP749"/>
      <c r="DBQ749"/>
      <c r="DBR749"/>
      <c r="DBS749"/>
      <c r="DBT749"/>
      <c r="DBU749"/>
      <c r="DBV749"/>
      <c r="DBW749"/>
      <c r="DBX749"/>
      <c r="DBY749"/>
      <c r="DBZ749"/>
      <c r="DCA749"/>
      <c r="DCB749"/>
      <c r="DCC749"/>
      <c r="DCD749"/>
      <c r="DCE749"/>
      <c r="DCF749"/>
      <c r="DCG749"/>
      <c r="DCH749"/>
      <c r="DCI749"/>
      <c r="DCJ749"/>
      <c r="DCK749"/>
      <c r="DCL749"/>
      <c r="DCM749"/>
      <c r="DCN749"/>
      <c r="DCO749"/>
      <c r="DCP749"/>
      <c r="DCQ749"/>
      <c r="DCR749"/>
      <c r="DCS749"/>
      <c r="DCT749"/>
      <c r="DCU749"/>
      <c r="DCV749"/>
      <c r="DCW749"/>
      <c r="DCX749"/>
      <c r="DCY749"/>
      <c r="DCZ749"/>
      <c r="DDA749"/>
      <c r="DDB749"/>
      <c r="DDC749"/>
      <c r="DDD749"/>
      <c r="DDE749"/>
      <c r="DDF749"/>
      <c r="DDG749"/>
      <c r="DDH749"/>
      <c r="DDI749"/>
      <c r="DDJ749"/>
      <c r="DDK749"/>
      <c r="DDL749"/>
      <c r="DDM749"/>
      <c r="DDN749"/>
      <c r="DDO749"/>
      <c r="DDP749"/>
      <c r="DDQ749"/>
      <c r="DDR749"/>
      <c r="DDS749"/>
      <c r="DDT749"/>
      <c r="DDU749"/>
      <c r="DDV749"/>
      <c r="DDW749"/>
      <c r="DDX749"/>
      <c r="DDY749"/>
      <c r="DDZ749"/>
      <c r="DEA749"/>
      <c r="DEB749"/>
      <c r="DEC749"/>
      <c r="DED749"/>
      <c r="DEE749"/>
      <c r="DEF749"/>
      <c r="DEG749"/>
      <c r="DEH749"/>
      <c r="DEI749"/>
      <c r="DEJ749"/>
      <c r="DEK749"/>
      <c r="DEL749"/>
      <c r="DEM749"/>
      <c r="DEN749"/>
      <c r="DEO749"/>
      <c r="DEP749"/>
      <c r="DEQ749"/>
      <c r="DER749"/>
      <c r="DES749"/>
      <c r="DET749"/>
      <c r="DEU749"/>
      <c r="DEV749"/>
      <c r="DEW749"/>
      <c r="DEX749"/>
      <c r="DEY749"/>
      <c r="DEZ749"/>
      <c r="DFA749"/>
      <c r="DFB749"/>
      <c r="DFC749"/>
      <c r="DFD749"/>
      <c r="DFE749"/>
      <c r="DFF749"/>
      <c r="DFG749"/>
      <c r="DFH749"/>
      <c r="DFI749"/>
      <c r="DFJ749"/>
      <c r="DFK749"/>
      <c r="DFL749"/>
      <c r="DFM749"/>
      <c r="DFN749"/>
      <c r="DFO749"/>
      <c r="DFP749"/>
      <c r="DFQ749"/>
      <c r="DFR749"/>
      <c r="DFS749"/>
      <c r="DFT749"/>
      <c r="DFU749"/>
      <c r="DFV749"/>
      <c r="DFW749"/>
      <c r="DFX749"/>
      <c r="DFY749"/>
      <c r="DFZ749"/>
      <c r="DGA749"/>
      <c r="DGB749"/>
      <c r="DGC749"/>
      <c r="DGD749"/>
      <c r="DGE749"/>
      <c r="DGF749"/>
      <c r="DGG749"/>
      <c r="DGH749"/>
      <c r="DGI749"/>
      <c r="DGJ749"/>
      <c r="DGK749"/>
      <c r="DGL749"/>
      <c r="DGM749"/>
      <c r="DGN749"/>
      <c r="DGO749"/>
      <c r="DGP749"/>
      <c r="DGQ749"/>
      <c r="DGR749"/>
      <c r="DGS749"/>
      <c r="DGT749"/>
      <c r="DGU749"/>
      <c r="DGV749"/>
      <c r="DGW749"/>
      <c r="DGX749"/>
      <c r="DGY749"/>
      <c r="DGZ749"/>
      <c r="DHA749"/>
      <c r="DHB749"/>
      <c r="DHC749"/>
      <c r="DHD749"/>
      <c r="DHE749"/>
      <c r="DHF749"/>
      <c r="DHG749"/>
      <c r="DHH749"/>
      <c r="DHI749"/>
      <c r="DHJ749"/>
      <c r="DHK749"/>
      <c r="DHL749"/>
      <c r="DHM749"/>
      <c r="DHN749"/>
      <c r="DHO749"/>
      <c r="DHP749"/>
      <c r="DHQ749"/>
      <c r="DHR749"/>
      <c r="DHS749"/>
      <c r="DHT749"/>
      <c r="DHU749"/>
      <c r="DHV749"/>
      <c r="DHW749"/>
      <c r="DHX749"/>
      <c r="DHY749"/>
      <c r="DHZ749"/>
      <c r="DIA749"/>
      <c r="DIB749"/>
      <c r="DIC749"/>
      <c r="DID749"/>
      <c r="DIE749"/>
      <c r="DIF749"/>
      <c r="DIG749"/>
      <c r="DIH749"/>
      <c r="DII749"/>
      <c r="DIJ749"/>
      <c r="DIK749"/>
      <c r="DIL749"/>
      <c r="DIM749"/>
      <c r="DIN749"/>
      <c r="DIO749"/>
      <c r="DIP749"/>
      <c r="DIQ749"/>
      <c r="DIR749"/>
      <c r="DIS749"/>
      <c r="DIT749"/>
      <c r="DIU749"/>
      <c r="DIV749"/>
      <c r="DIW749"/>
      <c r="DIX749"/>
      <c r="DIY749"/>
      <c r="DIZ749"/>
      <c r="DJA749"/>
      <c r="DJB749"/>
      <c r="DJC749"/>
      <c r="DJD749"/>
      <c r="DJE749"/>
      <c r="DJF749"/>
      <c r="DJG749"/>
      <c r="DJH749"/>
      <c r="DJI749"/>
      <c r="DJJ749"/>
      <c r="DJK749"/>
      <c r="DJL749"/>
      <c r="DJM749"/>
      <c r="DJN749"/>
      <c r="DJO749"/>
      <c r="DJP749"/>
      <c r="DJQ749"/>
      <c r="DJR749"/>
      <c r="DJS749"/>
      <c r="DJT749"/>
      <c r="DJU749"/>
      <c r="DJV749"/>
      <c r="DJW749"/>
      <c r="DJX749"/>
      <c r="DJY749"/>
      <c r="DJZ749"/>
      <c r="DKA749"/>
      <c r="DKB749"/>
      <c r="DKC749"/>
      <c r="DKD749"/>
      <c r="DKE749"/>
      <c r="DKF749"/>
      <c r="DKG749"/>
      <c r="DKH749"/>
      <c r="DKI749"/>
      <c r="DKJ749"/>
      <c r="DKK749"/>
      <c r="DKL749"/>
      <c r="DKM749"/>
      <c r="DKN749"/>
      <c r="DKO749"/>
      <c r="DKP749"/>
      <c r="DKQ749"/>
      <c r="DKR749"/>
      <c r="DKS749"/>
      <c r="DKT749"/>
      <c r="DKU749"/>
      <c r="DKV749"/>
      <c r="DKW749"/>
      <c r="DKX749"/>
      <c r="DKY749"/>
      <c r="DKZ749"/>
      <c r="DLA749"/>
      <c r="DLB749"/>
      <c r="DLC749"/>
      <c r="DLD749"/>
      <c r="DLE749"/>
      <c r="DLF749"/>
      <c r="DLG749"/>
      <c r="DLH749"/>
      <c r="DLI749"/>
      <c r="DLJ749"/>
      <c r="DLK749"/>
      <c r="DLL749"/>
      <c r="DLM749"/>
      <c r="DLN749"/>
      <c r="DLO749"/>
      <c r="DLP749"/>
      <c r="DLQ749"/>
      <c r="DLR749"/>
      <c r="DLS749"/>
      <c r="DLT749"/>
      <c r="DLU749"/>
      <c r="DLV749"/>
      <c r="DLW749"/>
      <c r="DLX749"/>
      <c r="DLY749"/>
      <c r="DLZ749"/>
      <c r="DMA749"/>
      <c r="DMB749"/>
      <c r="DMC749"/>
      <c r="DMD749"/>
      <c r="DME749"/>
      <c r="DMF749"/>
      <c r="DMG749"/>
      <c r="DMH749"/>
      <c r="DMI749"/>
      <c r="DMJ749"/>
      <c r="DMK749"/>
      <c r="DML749"/>
      <c r="DMM749"/>
      <c r="DMN749"/>
      <c r="DMO749"/>
      <c r="DMP749"/>
      <c r="DMQ749"/>
      <c r="DMR749"/>
      <c r="DMS749"/>
      <c r="DMT749"/>
      <c r="DMU749"/>
      <c r="DMV749"/>
      <c r="DMW749"/>
      <c r="DMX749"/>
      <c r="DMY749"/>
      <c r="DMZ749"/>
      <c r="DNA749"/>
      <c r="DNB749"/>
      <c r="DNC749"/>
      <c r="DND749"/>
      <c r="DNE749"/>
      <c r="DNF749"/>
      <c r="DNG749"/>
      <c r="DNH749"/>
      <c r="DNI749"/>
      <c r="DNJ749"/>
      <c r="DNK749"/>
      <c r="DNL749"/>
      <c r="DNM749"/>
      <c r="DNN749"/>
      <c r="DNO749"/>
      <c r="DNP749"/>
      <c r="DNQ749"/>
      <c r="DNR749"/>
      <c r="DNS749"/>
      <c r="DNT749"/>
      <c r="DNU749"/>
      <c r="DNV749"/>
      <c r="DNW749"/>
      <c r="DNX749"/>
      <c r="DNY749"/>
      <c r="DNZ749"/>
      <c r="DOA749"/>
      <c r="DOB749"/>
      <c r="DOC749"/>
      <c r="DOD749"/>
      <c r="DOE749"/>
      <c r="DOF749"/>
      <c r="DOG749"/>
      <c r="DOH749"/>
      <c r="DOI749"/>
      <c r="DOJ749"/>
      <c r="DOK749"/>
      <c r="DOL749"/>
      <c r="DOM749"/>
      <c r="DON749"/>
      <c r="DOO749"/>
      <c r="DOP749"/>
      <c r="DOQ749"/>
      <c r="DOR749"/>
      <c r="DOS749"/>
      <c r="DOT749"/>
      <c r="DOU749"/>
      <c r="DOV749"/>
      <c r="DOW749"/>
      <c r="DOX749"/>
      <c r="DOY749"/>
      <c r="DOZ749"/>
      <c r="DPA749"/>
      <c r="DPB749"/>
      <c r="DPC749"/>
      <c r="DPD749"/>
      <c r="DPE749"/>
      <c r="DPF749"/>
      <c r="DPG749"/>
      <c r="DPH749"/>
      <c r="DPI749"/>
      <c r="DPJ749"/>
      <c r="DPK749"/>
      <c r="DPL749"/>
      <c r="DPM749"/>
      <c r="DPN749"/>
      <c r="DPO749"/>
      <c r="DPP749"/>
      <c r="DPQ749"/>
      <c r="DPR749"/>
      <c r="DPS749"/>
      <c r="DPT749"/>
      <c r="DPU749"/>
      <c r="DPV749"/>
      <c r="DPW749"/>
      <c r="DPX749"/>
      <c r="DPY749"/>
      <c r="DPZ749"/>
      <c r="DQA749"/>
      <c r="DQB749"/>
      <c r="DQC749"/>
      <c r="DQD749"/>
      <c r="DQE749"/>
      <c r="DQF749"/>
      <c r="DQG749"/>
      <c r="DQH749"/>
      <c r="DQI749"/>
      <c r="DQJ749"/>
      <c r="DQK749"/>
      <c r="DQL749"/>
      <c r="DQM749"/>
      <c r="DQN749"/>
      <c r="DQO749"/>
      <c r="DQP749"/>
      <c r="DQQ749"/>
      <c r="DQR749"/>
      <c r="DQS749"/>
      <c r="DQT749"/>
      <c r="DQU749"/>
      <c r="DQV749"/>
      <c r="DQW749"/>
      <c r="DQX749"/>
      <c r="DQY749"/>
      <c r="DQZ749"/>
      <c r="DRA749"/>
      <c r="DRB749"/>
      <c r="DRC749"/>
      <c r="DRD749"/>
      <c r="DRE749"/>
      <c r="DRF749"/>
      <c r="DRG749"/>
      <c r="DRH749"/>
      <c r="DRI749"/>
      <c r="DRJ749"/>
      <c r="DRK749"/>
      <c r="DRL749"/>
      <c r="DRM749"/>
      <c r="DRN749"/>
      <c r="DRO749"/>
      <c r="DRP749"/>
      <c r="DRQ749"/>
      <c r="DRR749"/>
      <c r="DRS749"/>
      <c r="DRT749"/>
      <c r="DRU749"/>
      <c r="DRV749"/>
      <c r="DRW749"/>
      <c r="DRX749"/>
      <c r="DRY749"/>
      <c r="DRZ749"/>
      <c r="DSA749"/>
      <c r="DSB749"/>
      <c r="DSC749"/>
      <c r="DSD749"/>
      <c r="DSE749"/>
      <c r="DSF749"/>
      <c r="DSG749"/>
      <c r="DSH749"/>
      <c r="DSI749"/>
      <c r="DSJ749"/>
      <c r="DSK749"/>
      <c r="DSL749"/>
      <c r="DSM749"/>
      <c r="DSN749"/>
      <c r="DSO749"/>
      <c r="DSP749"/>
      <c r="DSQ749"/>
      <c r="DSR749"/>
      <c r="DSS749"/>
      <c r="DST749"/>
      <c r="DSU749"/>
      <c r="DSV749"/>
      <c r="DSW749"/>
      <c r="DSX749"/>
      <c r="DSY749"/>
      <c r="DSZ749"/>
      <c r="DTA749"/>
      <c r="DTB749"/>
      <c r="DTC749"/>
      <c r="DTD749"/>
      <c r="DTE749"/>
      <c r="DTF749"/>
      <c r="DTG749"/>
      <c r="DTH749"/>
      <c r="DTI749"/>
      <c r="DTJ749"/>
      <c r="DTK749"/>
      <c r="DTL749"/>
      <c r="DTM749"/>
      <c r="DTN749"/>
      <c r="DTO749"/>
      <c r="DTP749"/>
      <c r="DTQ749"/>
      <c r="DTR749"/>
      <c r="DTS749"/>
      <c r="DTT749"/>
      <c r="DTU749"/>
      <c r="DTV749"/>
      <c r="DTW749"/>
      <c r="DTX749"/>
      <c r="DTY749"/>
      <c r="DTZ749"/>
      <c r="DUA749"/>
      <c r="DUB749"/>
      <c r="DUC749"/>
      <c r="DUD749"/>
      <c r="DUE749"/>
      <c r="DUF749"/>
      <c r="DUG749"/>
      <c r="DUH749"/>
      <c r="DUI749"/>
      <c r="DUJ749"/>
      <c r="DUK749"/>
      <c r="DUL749"/>
      <c r="DUM749"/>
      <c r="DUN749"/>
      <c r="DUO749"/>
      <c r="DUP749"/>
      <c r="DUQ749"/>
      <c r="DUR749"/>
      <c r="DUS749"/>
      <c r="DUT749"/>
      <c r="DUU749"/>
      <c r="DUV749"/>
      <c r="DUW749"/>
      <c r="DUX749"/>
      <c r="DUY749"/>
      <c r="DUZ749"/>
      <c r="DVA749"/>
      <c r="DVB749"/>
      <c r="DVC749"/>
      <c r="DVD749"/>
      <c r="DVE749"/>
      <c r="DVF749"/>
      <c r="DVG749"/>
      <c r="DVH749"/>
      <c r="DVI749"/>
      <c r="DVJ749"/>
      <c r="DVK749"/>
      <c r="DVL749"/>
      <c r="DVM749"/>
      <c r="DVN749"/>
      <c r="DVO749"/>
      <c r="DVP749"/>
      <c r="DVQ749"/>
      <c r="DVR749"/>
      <c r="DVS749"/>
      <c r="DVT749"/>
      <c r="DVU749"/>
      <c r="DVV749"/>
      <c r="DVW749"/>
      <c r="DVX749"/>
      <c r="DVY749"/>
      <c r="DVZ749"/>
      <c r="DWA749"/>
      <c r="DWB749"/>
      <c r="DWC749"/>
      <c r="DWD749"/>
      <c r="DWE749"/>
      <c r="DWF749"/>
      <c r="DWG749"/>
      <c r="DWH749"/>
      <c r="DWI749"/>
      <c r="DWJ749"/>
      <c r="DWK749"/>
      <c r="DWL749"/>
      <c r="DWM749"/>
      <c r="DWN749"/>
      <c r="DWO749"/>
      <c r="DWP749"/>
      <c r="DWQ749"/>
      <c r="DWR749"/>
      <c r="DWS749"/>
      <c r="DWT749"/>
      <c r="DWU749"/>
      <c r="DWV749"/>
      <c r="DWW749"/>
      <c r="DWX749"/>
      <c r="DWY749"/>
      <c r="DWZ749"/>
      <c r="DXA749"/>
      <c r="DXB749"/>
      <c r="DXC749"/>
      <c r="DXD749"/>
      <c r="DXE749"/>
      <c r="DXF749"/>
      <c r="DXG749"/>
      <c r="DXH749"/>
      <c r="DXI749"/>
      <c r="DXJ749"/>
      <c r="DXK749"/>
      <c r="DXL749"/>
      <c r="DXM749"/>
      <c r="DXN749"/>
      <c r="DXO749"/>
      <c r="DXP749"/>
      <c r="DXQ749"/>
      <c r="DXR749"/>
      <c r="DXS749"/>
      <c r="DXT749"/>
      <c r="DXU749"/>
      <c r="DXV749"/>
      <c r="DXW749"/>
      <c r="DXX749"/>
      <c r="DXY749"/>
      <c r="DXZ749"/>
      <c r="DYA749"/>
      <c r="DYB749"/>
      <c r="DYC749"/>
      <c r="DYD749"/>
      <c r="DYE749"/>
      <c r="DYF749"/>
      <c r="DYG749"/>
      <c r="DYH749"/>
      <c r="DYI749"/>
      <c r="DYJ749"/>
      <c r="DYK749"/>
      <c r="DYL749"/>
      <c r="DYM749"/>
      <c r="DYN749"/>
      <c r="DYO749"/>
      <c r="DYP749"/>
      <c r="DYQ749"/>
      <c r="DYR749"/>
      <c r="DYS749"/>
      <c r="DYT749"/>
      <c r="DYU749"/>
      <c r="DYV749"/>
      <c r="DYW749"/>
      <c r="DYX749"/>
      <c r="DYY749"/>
      <c r="DYZ749"/>
      <c r="DZA749"/>
      <c r="DZB749"/>
      <c r="DZC749"/>
      <c r="DZD749"/>
      <c r="DZE749"/>
      <c r="DZF749"/>
      <c r="DZG749"/>
      <c r="DZH749"/>
      <c r="DZI749"/>
      <c r="DZJ749"/>
      <c r="DZK749"/>
      <c r="DZL749"/>
      <c r="DZM749"/>
      <c r="DZN749"/>
      <c r="DZO749"/>
      <c r="DZP749"/>
      <c r="DZQ749"/>
      <c r="DZR749"/>
      <c r="DZS749"/>
      <c r="DZT749"/>
      <c r="DZU749"/>
      <c r="DZV749"/>
      <c r="DZW749"/>
      <c r="DZX749"/>
      <c r="DZY749"/>
      <c r="DZZ749"/>
      <c r="EAA749"/>
      <c r="EAB749"/>
      <c r="EAC749"/>
      <c r="EAD749"/>
      <c r="EAE749"/>
      <c r="EAF749"/>
      <c r="EAG749"/>
      <c r="EAH749"/>
      <c r="EAI749"/>
      <c r="EAJ749"/>
      <c r="EAK749"/>
      <c r="EAL749"/>
      <c r="EAM749"/>
      <c r="EAN749"/>
      <c r="EAO749"/>
      <c r="EAP749"/>
      <c r="EAQ749"/>
      <c r="EAR749"/>
      <c r="EAS749"/>
      <c r="EAT749"/>
      <c r="EAU749"/>
      <c r="EAV749"/>
      <c r="EAW749"/>
      <c r="EAX749"/>
      <c r="EAY749"/>
      <c r="EAZ749"/>
      <c r="EBA749"/>
      <c r="EBB749"/>
      <c r="EBC749"/>
      <c r="EBD749"/>
      <c r="EBE749"/>
      <c r="EBF749"/>
      <c r="EBG749"/>
      <c r="EBH749"/>
      <c r="EBI749"/>
      <c r="EBJ749"/>
      <c r="EBK749"/>
      <c r="EBL749"/>
      <c r="EBM749"/>
      <c r="EBN749"/>
      <c r="EBO749"/>
      <c r="EBP749"/>
      <c r="EBQ749"/>
      <c r="EBR749"/>
      <c r="EBS749"/>
      <c r="EBT749"/>
      <c r="EBU749"/>
      <c r="EBV749"/>
      <c r="EBW749"/>
      <c r="EBX749"/>
      <c r="EBY749"/>
      <c r="EBZ749"/>
      <c r="ECA749"/>
      <c r="ECB749"/>
      <c r="ECC749"/>
      <c r="ECD749"/>
      <c r="ECE749"/>
      <c r="ECF749"/>
      <c r="ECG749"/>
      <c r="ECH749"/>
      <c r="ECI749"/>
      <c r="ECJ749"/>
      <c r="ECK749"/>
      <c r="ECL749"/>
      <c r="ECM749"/>
      <c r="ECN749"/>
      <c r="ECO749"/>
      <c r="ECP749"/>
      <c r="ECQ749"/>
      <c r="ECR749"/>
      <c r="ECS749"/>
      <c r="ECT749"/>
      <c r="ECU749"/>
      <c r="ECV749"/>
      <c r="ECW749"/>
      <c r="ECX749"/>
      <c r="ECY749"/>
      <c r="ECZ749"/>
      <c r="EDA749"/>
      <c r="EDB749"/>
      <c r="EDC749"/>
      <c r="EDD749"/>
      <c r="EDE749"/>
      <c r="EDF749"/>
      <c r="EDG749"/>
      <c r="EDH749"/>
      <c r="EDI749"/>
      <c r="EDJ749"/>
      <c r="EDK749"/>
      <c r="EDL749"/>
      <c r="EDM749"/>
      <c r="EDN749"/>
      <c r="EDO749"/>
      <c r="EDP749"/>
      <c r="EDQ749"/>
      <c r="EDR749"/>
      <c r="EDS749"/>
      <c r="EDT749"/>
      <c r="EDU749"/>
      <c r="EDV749"/>
      <c r="EDW749"/>
      <c r="EDX749"/>
      <c r="EDY749"/>
      <c r="EDZ749"/>
      <c r="EEA749"/>
      <c r="EEB749"/>
      <c r="EEC749"/>
      <c r="EED749"/>
      <c r="EEE749"/>
      <c r="EEF749"/>
      <c r="EEG749"/>
      <c r="EEH749"/>
      <c r="EEI749"/>
      <c r="EEJ749"/>
      <c r="EEK749"/>
      <c r="EEL749"/>
      <c r="EEM749"/>
      <c r="EEN749"/>
      <c r="EEO749"/>
      <c r="EEP749"/>
      <c r="EEQ749"/>
      <c r="EER749"/>
      <c r="EES749"/>
      <c r="EET749"/>
      <c r="EEU749"/>
      <c r="EEV749"/>
      <c r="EEW749"/>
      <c r="EEX749"/>
      <c r="EEY749"/>
      <c r="EEZ749"/>
      <c r="EFA749"/>
      <c r="EFB749"/>
      <c r="EFC749"/>
      <c r="EFD749"/>
      <c r="EFE749"/>
      <c r="EFF749"/>
      <c r="EFG749"/>
      <c r="EFH749"/>
      <c r="EFI749"/>
      <c r="EFJ749"/>
      <c r="EFK749"/>
      <c r="EFL749"/>
      <c r="EFM749"/>
      <c r="EFN749"/>
      <c r="EFO749"/>
      <c r="EFP749"/>
      <c r="EFQ749"/>
      <c r="EFR749"/>
      <c r="EFS749"/>
      <c r="EFT749"/>
      <c r="EFU749"/>
      <c r="EFV749"/>
      <c r="EFW749"/>
      <c r="EFX749"/>
      <c r="EFY749"/>
      <c r="EFZ749"/>
      <c r="EGA749"/>
      <c r="EGB749"/>
      <c r="EGC749"/>
      <c r="EGD749"/>
      <c r="EGE749"/>
      <c r="EGF749"/>
      <c r="EGG749"/>
      <c r="EGH749"/>
      <c r="EGI749"/>
      <c r="EGJ749"/>
      <c r="EGK749"/>
      <c r="EGL749"/>
      <c r="EGM749"/>
      <c r="EGN749"/>
      <c r="EGO749"/>
      <c r="EGP749"/>
      <c r="EGQ749"/>
      <c r="EGR749"/>
      <c r="EGS749"/>
      <c r="EGT749"/>
      <c r="EGU749"/>
      <c r="EGV749"/>
      <c r="EGW749"/>
      <c r="EGX749"/>
      <c r="EGY749"/>
      <c r="EGZ749"/>
      <c r="EHA749"/>
      <c r="EHB749"/>
      <c r="EHC749"/>
      <c r="EHD749"/>
      <c r="EHE749"/>
      <c r="EHF749"/>
      <c r="EHG749"/>
      <c r="EHH749"/>
      <c r="EHI749"/>
      <c r="EHJ749"/>
      <c r="EHK749"/>
      <c r="EHL749"/>
      <c r="EHM749"/>
      <c r="EHN749"/>
      <c r="EHO749"/>
      <c r="EHP749"/>
      <c r="EHQ749"/>
      <c r="EHR749"/>
      <c r="EHS749"/>
      <c r="EHT749"/>
      <c r="EHU749"/>
      <c r="EHV749"/>
      <c r="EHW749"/>
      <c r="EHX749"/>
      <c r="EHY749"/>
      <c r="EHZ749"/>
      <c r="EIA749"/>
      <c r="EIB749"/>
      <c r="EIC749"/>
      <c r="EID749"/>
      <c r="EIE749"/>
      <c r="EIF749"/>
      <c r="EIG749"/>
      <c r="EIH749"/>
      <c r="EII749"/>
      <c r="EIJ749"/>
      <c r="EIK749"/>
      <c r="EIL749"/>
      <c r="EIM749"/>
      <c r="EIN749"/>
      <c r="EIO749"/>
      <c r="EIP749"/>
      <c r="EIQ749"/>
      <c r="EIR749"/>
      <c r="EIS749"/>
      <c r="EIT749"/>
      <c r="EIU749"/>
      <c r="EIV749"/>
      <c r="EIW749"/>
      <c r="EIX749"/>
      <c r="EIY749"/>
      <c r="EIZ749"/>
      <c r="EJA749"/>
      <c r="EJB749"/>
      <c r="EJC749"/>
      <c r="EJD749"/>
      <c r="EJE749"/>
      <c r="EJF749"/>
      <c r="EJG749"/>
      <c r="EJH749"/>
      <c r="EJI749"/>
      <c r="EJJ749"/>
      <c r="EJK749"/>
      <c r="EJL749"/>
      <c r="EJM749"/>
      <c r="EJN749"/>
      <c r="EJO749"/>
      <c r="EJP749"/>
      <c r="EJQ749"/>
      <c r="EJR749"/>
      <c r="EJS749"/>
      <c r="EJT749"/>
      <c r="EJU749"/>
      <c r="EJV749"/>
      <c r="EJW749"/>
      <c r="EJX749"/>
      <c r="EJY749"/>
      <c r="EJZ749"/>
      <c r="EKA749"/>
      <c r="EKB749"/>
      <c r="EKC749"/>
      <c r="EKD749"/>
      <c r="EKE749"/>
      <c r="EKF749"/>
      <c r="EKG749"/>
      <c r="EKH749"/>
      <c r="EKI749"/>
      <c r="EKJ749"/>
      <c r="EKK749"/>
      <c r="EKL749"/>
      <c r="EKM749"/>
      <c r="EKN749"/>
      <c r="EKO749"/>
      <c r="EKP749"/>
      <c r="EKQ749"/>
      <c r="EKR749"/>
      <c r="EKS749"/>
      <c r="EKT749"/>
      <c r="EKU749"/>
      <c r="EKV749"/>
      <c r="EKW749"/>
      <c r="EKX749"/>
      <c r="EKY749"/>
      <c r="EKZ749"/>
      <c r="ELA749"/>
      <c r="ELB749"/>
      <c r="ELC749"/>
      <c r="ELD749"/>
      <c r="ELE749"/>
      <c r="ELF749"/>
      <c r="ELG749"/>
      <c r="ELH749"/>
      <c r="ELI749"/>
      <c r="ELJ749"/>
      <c r="ELK749"/>
      <c r="ELL749"/>
      <c r="ELM749"/>
      <c r="ELN749"/>
      <c r="ELO749"/>
      <c r="ELP749"/>
      <c r="ELQ749"/>
      <c r="ELR749"/>
      <c r="ELS749"/>
      <c r="ELT749"/>
      <c r="ELU749"/>
      <c r="ELV749"/>
      <c r="ELW749"/>
      <c r="ELX749"/>
      <c r="ELY749"/>
      <c r="ELZ749"/>
      <c r="EMA749"/>
      <c r="EMB749"/>
      <c r="EMC749"/>
      <c r="EMD749"/>
      <c r="EME749"/>
      <c r="EMF749"/>
      <c r="EMG749"/>
      <c r="EMH749"/>
      <c r="EMI749"/>
      <c r="EMJ749"/>
      <c r="EMK749"/>
      <c r="EML749"/>
      <c r="EMM749"/>
      <c r="EMN749"/>
      <c r="EMO749"/>
      <c r="EMP749"/>
      <c r="EMQ749"/>
      <c r="EMR749"/>
      <c r="EMS749"/>
      <c r="EMT749"/>
      <c r="EMU749"/>
      <c r="EMV749"/>
      <c r="EMW749"/>
      <c r="EMX749"/>
      <c r="EMY749"/>
      <c r="EMZ749"/>
      <c r="ENA749"/>
      <c r="ENB749"/>
      <c r="ENC749"/>
      <c r="END749"/>
      <c r="ENE749"/>
      <c r="ENF749"/>
      <c r="ENG749"/>
      <c r="ENH749"/>
      <c r="ENI749"/>
      <c r="ENJ749"/>
      <c r="ENK749"/>
      <c r="ENL749"/>
      <c r="ENM749"/>
      <c r="ENN749"/>
      <c r="ENO749"/>
      <c r="ENP749"/>
      <c r="ENQ749"/>
      <c r="ENR749"/>
      <c r="ENS749"/>
      <c r="ENT749"/>
      <c r="ENU749"/>
      <c r="ENV749"/>
      <c r="ENW749"/>
      <c r="ENX749"/>
      <c r="ENY749"/>
      <c r="ENZ749"/>
      <c r="EOA749"/>
      <c r="EOB749"/>
      <c r="EOC749"/>
      <c r="EOD749"/>
      <c r="EOE749"/>
      <c r="EOF749"/>
      <c r="EOG749"/>
      <c r="EOH749"/>
      <c r="EOI749"/>
      <c r="EOJ749"/>
      <c r="EOK749"/>
      <c r="EOL749"/>
      <c r="EOM749"/>
      <c r="EON749"/>
      <c r="EOO749"/>
      <c r="EOP749"/>
      <c r="EOQ749"/>
      <c r="EOR749"/>
      <c r="EOS749"/>
      <c r="EOT749"/>
      <c r="EOU749"/>
      <c r="EOV749"/>
      <c r="EOW749"/>
      <c r="EOX749"/>
      <c r="EOY749"/>
      <c r="EOZ749"/>
      <c r="EPA749"/>
      <c r="EPB749"/>
      <c r="EPC749"/>
      <c r="EPD749"/>
      <c r="EPE749"/>
      <c r="EPF749"/>
      <c r="EPG749"/>
      <c r="EPH749"/>
      <c r="EPI749"/>
      <c r="EPJ749"/>
      <c r="EPK749"/>
      <c r="EPL749"/>
      <c r="EPM749"/>
      <c r="EPN749"/>
      <c r="EPO749"/>
      <c r="EPP749"/>
      <c r="EPQ749"/>
      <c r="EPR749"/>
      <c r="EPS749"/>
      <c r="EPT749"/>
      <c r="EPU749"/>
      <c r="EPV749"/>
      <c r="EPW749"/>
      <c r="EPX749"/>
      <c r="EPY749"/>
      <c r="EPZ749"/>
      <c r="EQA749"/>
      <c r="EQB749"/>
      <c r="EQC749"/>
      <c r="EQD749"/>
      <c r="EQE749"/>
      <c r="EQF749"/>
      <c r="EQG749"/>
      <c r="EQH749"/>
      <c r="EQI749"/>
      <c r="EQJ749"/>
      <c r="EQK749"/>
      <c r="EQL749"/>
      <c r="EQM749"/>
      <c r="EQN749"/>
      <c r="EQO749"/>
      <c r="EQP749"/>
      <c r="EQQ749"/>
      <c r="EQR749"/>
      <c r="EQS749"/>
      <c r="EQT749"/>
      <c r="EQU749"/>
      <c r="EQV749"/>
      <c r="EQW749"/>
      <c r="EQX749"/>
      <c r="EQY749"/>
      <c r="EQZ749"/>
      <c r="ERA749"/>
      <c r="ERB749"/>
      <c r="ERC749"/>
      <c r="ERD749"/>
      <c r="ERE749"/>
      <c r="ERF749"/>
      <c r="ERG749"/>
      <c r="ERH749"/>
      <c r="ERI749"/>
      <c r="ERJ749"/>
      <c r="ERK749"/>
      <c r="ERL749"/>
      <c r="ERM749"/>
      <c r="ERN749"/>
      <c r="ERO749"/>
      <c r="ERP749"/>
      <c r="ERQ749"/>
      <c r="ERR749"/>
      <c r="ERS749"/>
      <c r="ERT749"/>
      <c r="ERU749"/>
      <c r="ERV749"/>
      <c r="ERW749"/>
      <c r="ERX749"/>
      <c r="ERY749"/>
      <c r="ERZ749"/>
      <c r="ESA749"/>
      <c r="ESB749"/>
      <c r="ESC749"/>
      <c r="ESD749"/>
      <c r="ESE749"/>
      <c r="ESF749"/>
      <c r="ESG749"/>
      <c r="ESH749"/>
      <c r="ESI749"/>
      <c r="ESJ749"/>
      <c r="ESK749"/>
      <c r="ESL749"/>
      <c r="ESM749"/>
      <c r="ESN749"/>
      <c r="ESO749"/>
      <c r="ESP749"/>
      <c r="ESQ749"/>
      <c r="ESR749"/>
      <c r="ESS749"/>
      <c r="EST749"/>
      <c r="ESU749"/>
      <c r="ESV749"/>
      <c r="ESW749"/>
      <c r="ESX749"/>
      <c r="ESY749"/>
      <c r="ESZ749"/>
      <c r="ETA749"/>
      <c r="ETB749"/>
      <c r="ETC749"/>
      <c r="ETD749"/>
      <c r="ETE749"/>
      <c r="ETF749"/>
      <c r="ETG749"/>
      <c r="ETH749"/>
      <c r="ETI749"/>
      <c r="ETJ749"/>
      <c r="ETK749"/>
      <c r="ETL749"/>
      <c r="ETM749"/>
      <c r="ETN749"/>
      <c r="ETO749"/>
      <c r="ETP749"/>
      <c r="ETQ749"/>
      <c r="ETR749"/>
      <c r="ETS749"/>
      <c r="ETT749"/>
      <c r="ETU749"/>
      <c r="ETV749"/>
      <c r="ETW749"/>
      <c r="ETX749"/>
      <c r="ETY749"/>
      <c r="ETZ749"/>
      <c r="EUA749"/>
      <c r="EUB749"/>
      <c r="EUC749"/>
      <c r="EUD749"/>
      <c r="EUE749"/>
      <c r="EUF749"/>
      <c r="EUG749"/>
      <c r="EUH749"/>
      <c r="EUI749"/>
      <c r="EUJ749"/>
      <c r="EUK749"/>
      <c r="EUL749"/>
      <c r="EUM749"/>
      <c r="EUN749"/>
      <c r="EUO749"/>
      <c r="EUP749"/>
      <c r="EUQ749"/>
      <c r="EUR749"/>
      <c r="EUS749"/>
      <c r="EUT749"/>
      <c r="EUU749"/>
      <c r="EUV749"/>
      <c r="EUW749"/>
      <c r="EUX749"/>
      <c r="EUY749"/>
      <c r="EUZ749"/>
      <c r="EVA749"/>
      <c r="EVB749"/>
      <c r="EVC749"/>
      <c r="EVD749"/>
      <c r="EVE749"/>
      <c r="EVF749"/>
      <c r="EVG749"/>
      <c r="EVH749"/>
      <c r="EVI749"/>
      <c r="EVJ749"/>
      <c r="EVK749"/>
      <c r="EVL749"/>
      <c r="EVM749"/>
      <c r="EVN749"/>
      <c r="EVO749"/>
      <c r="EVP749"/>
      <c r="EVQ749"/>
      <c r="EVR749"/>
      <c r="EVS749"/>
      <c r="EVT749"/>
      <c r="EVU749"/>
      <c r="EVV749"/>
      <c r="EVW749"/>
      <c r="EVX749"/>
      <c r="EVY749"/>
      <c r="EVZ749"/>
      <c r="EWA749"/>
      <c r="EWB749"/>
      <c r="EWC749"/>
      <c r="EWD749"/>
      <c r="EWE749"/>
      <c r="EWF749"/>
      <c r="EWG749"/>
      <c r="EWH749"/>
      <c r="EWI749"/>
      <c r="EWJ749"/>
      <c r="EWK749"/>
      <c r="EWL749"/>
      <c r="EWM749"/>
      <c r="EWN749"/>
      <c r="EWO749"/>
      <c r="EWP749"/>
      <c r="EWQ749"/>
      <c r="EWR749"/>
      <c r="EWS749"/>
      <c r="EWT749"/>
      <c r="EWU749"/>
      <c r="EWV749"/>
      <c r="EWW749"/>
      <c r="EWX749"/>
      <c r="EWY749"/>
      <c r="EWZ749"/>
      <c r="EXA749"/>
      <c r="EXB749"/>
      <c r="EXC749"/>
      <c r="EXD749"/>
      <c r="EXE749"/>
      <c r="EXF749"/>
      <c r="EXG749"/>
      <c r="EXH749"/>
      <c r="EXI749"/>
      <c r="EXJ749"/>
      <c r="EXK749"/>
      <c r="EXL749"/>
      <c r="EXM749"/>
      <c r="EXN749"/>
      <c r="EXO749"/>
      <c r="EXP749"/>
      <c r="EXQ749"/>
      <c r="EXR749"/>
      <c r="EXS749"/>
      <c r="EXT749"/>
      <c r="EXU749"/>
      <c r="EXV749"/>
      <c r="EXW749"/>
      <c r="EXX749"/>
      <c r="EXY749"/>
      <c r="EXZ749"/>
      <c r="EYA749"/>
      <c r="EYB749"/>
      <c r="EYC749"/>
      <c r="EYD749"/>
      <c r="EYE749"/>
      <c r="EYF749"/>
      <c r="EYG749"/>
      <c r="EYH749"/>
      <c r="EYI749"/>
      <c r="EYJ749"/>
      <c r="EYK749"/>
      <c r="EYL749"/>
      <c r="EYM749"/>
      <c r="EYN749"/>
      <c r="EYO749"/>
      <c r="EYP749"/>
      <c r="EYQ749"/>
      <c r="EYR749"/>
      <c r="EYS749"/>
      <c r="EYT749"/>
      <c r="EYU749"/>
      <c r="EYV749"/>
      <c r="EYW749"/>
      <c r="EYX749"/>
      <c r="EYY749"/>
      <c r="EYZ749"/>
      <c r="EZA749"/>
      <c r="EZB749"/>
      <c r="EZC749"/>
      <c r="EZD749"/>
      <c r="EZE749"/>
      <c r="EZF749"/>
      <c r="EZG749"/>
      <c r="EZH749"/>
      <c r="EZI749"/>
      <c r="EZJ749"/>
      <c r="EZK749"/>
      <c r="EZL749"/>
      <c r="EZM749"/>
      <c r="EZN749"/>
      <c r="EZO749"/>
      <c r="EZP749"/>
      <c r="EZQ749"/>
      <c r="EZR749"/>
      <c r="EZS749"/>
      <c r="EZT749"/>
      <c r="EZU749"/>
      <c r="EZV749"/>
      <c r="EZW749"/>
      <c r="EZX749"/>
      <c r="EZY749"/>
      <c r="EZZ749"/>
      <c r="FAA749"/>
      <c r="FAB749"/>
      <c r="FAC749"/>
      <c r="FAD749"/>
      <c r="FAE749"/>
      <c r="FAF749"/>
      <c r="FAG749"/>
      <c r="FAH749"/>
      <c r="FAI749"/>
      <c r="FAJ749"/>
      <c r="FAK749"/>
      <c r="FAL749"/>
      <c r="FAM749"/>
      <c r="FAN749"/>
      <c r="FAO749"/>
      <c r="FAP749"/>
      <c r="FAQ749"/>
      <c r="FAR749"/>
      <c r="FAS749"/>
      <c r="FAT749"/>
      <c r="FAU749"/>
      <c r="FAV749"/>
      <c r="FAW749"/>
      <c r="FAX749"/>
      <c r="FAY749"/>
      <c r="FAZ749"/>
      <c r="FBA749"/>
      <c r="FBB749"/>
      <c r="FBC749"/>
      <c r="FBD749"/>
      <c r="FBE749"/>
      <c r="FBF749"/>
      <c r="FBG749"/>
      <c r="FBH749"/>
      <c r="FBI749"/>
      <c r="FBJ749"/>
      <c r="FBK749"/>
      <c r="FBL749"/>
      <c r="FBM749"/>
      <c r="FBN749"/>
      <c r="FBO749"/>
      <c r="FBP749"/>
      <c r="FBQ749"/>
      <c r="FBR749"/>
      <c r="FBS749"/>
      <c r="FBT749"/>
      <c r="FBU749"/>
      <c r="FBV749"/>
      <c r="FBW749"/>
      <c r="FBX749"/>
      <c r="FBY749"/>
      <c r="FBZ749"/>
      <c r="FCA749"/>
      <c r="FCB749"/>
      <c r="FCC749"/>
      <c r="FCD749"/>
      <c r="FCE749"/>
      <c r="FCF749"/>
      <c r="FCG749"/>
      <c r="FCH749"/>
      <c r="FCI749"/>
      <c r="FCJ749"/>
      <c r="FCK749"/>
      <c r="FCL749"/>
      <c r="FCM749"/>
      <c r="FCN749"/>
      <c r="FCO749"/>
      <c r="FCP749"/>
      <c r="FCQ749"/>
      <c r="FCR749"/>
      <c r="FCS749"/>
      <c r="FCT749"/>
      <c r="FCU749"/>
      <c r="FCV749"/>
      <c r="FCW749"/>
      <c r="FCX749"/>
      <c r="FCY749"/>
      <c r="FCZ749"/>
      <c r="FDA749"/>
      <c r="FDB749"/>
      <c r="FDC749"/>
      <c r="FDD749"/>
      <c r="FDE749"/>
      <c r="FDF749"/>
      <c r="FDG749"/>
      <c r="FDH749"/>
      <c r="FDI749"/>
      <c r="FDJ749"/>
      <c r="FDK749"/>
      <c r="FDL749"/>
      <c r="FDM749"/>
      <c r="FDN749"/>
      <c r="FDO749"/>
      <c r="FDP749"/>
      <c r="FDQ749"/>
      <c r="FDR749"/>
      <c r="FDS749"/>
      <c r="FDT749"/>
      <c r="FDU749"/>
      <c r="FDV749"/>
      <c r="FDW749"/>
      <c r="FDX749"/>
      <c r="FDY749"/>
      <c r="FDZ749"/>
      <c r="FEA749"/>
      <c r="FEB749"/>
      <c r="FEC749"/>
      <c r="FED749"/>
      <c r="FEE749"/>
      <c r="FEF749"/>
      <c r="FEG749"/>
      <c r="FEH749"/>
      <c r="FEI749"/>
      <c r="FEJ749"/>
      <c r="FEK749"/>
      <c r="FEL749"/>
      <c r="FEM749"/>
      <c r="FEN749"/>
      <c r="FEO749"/>
      <c r="FEP749"/>
      <c r="FEQ749"/>
      <c r="FER749"/>
      <c r="FES749"/>
      <c r="FET749"/>
      <c r="FEU749"/>
      <c r="FEV749"/>
      <c r="FEW749"/>
      <c r="FEX749"/>
      <c r="FEY749"/>
      <c r="FEZ749"/>
      <c r="FFA749"/>
      <c r="FFB749"/>
      <c r="FFC749"/>
      <c r="FFD749"/>
      <c r="FFE749"/>
      <c r="FFF749"/>
      <c r="FFG749"/>
      <c r="FFH749"/>
      <c r="FFI749"/>
      <c r="FFJ749"/>
      <c r="FFK749"/>
      <c r="FFL749"/>
      <c r="FFM749"/>
      <c r="FFN749"/>
      <c r="FFO749"/>
      <c r="FFP749"/>
      <c r="FFQ749"/>
      <c r="FFR749"/>
      <c r="FFS749"/>
      <c r="FFT749"/>
      <c r="FFU749"/>
      <c r="FFV749"/>
      <c r="FFW749"/>
      <c r="FFX749"/>
      <c r="FFY749"/>
      <c r="FFZ749"/>
      <c r="FGA749"/>
      <c r="FGB749"/>
      <c r="FGC749"/>
      <c r="FGD749"/>
      <c r="FGE749"/>
      <c r="FGF749"/>
      <c r="FGG749"/>
      <c r="FGH749"/>
      <c r="FGI749"/>
      <c r="FGJ749"/>
      <c r="FGK749"/>
      <c r="FGL749"/>
      <c r="FGM749"/>
      <c r="FGN749"/>
      <c r="FGO749"/>
      <c r="FGP749"/>
      <c r="FGQ749"/>
      <c r="FGR749"/>
      <c r="FGS749"/>
      <c r="FGT749"/>
      <c r="FGU749"/>
      <c r="FGV749"/>
      <c r="FGW749"/>
      <c r="FGX749"/>
      <c r="FGY749"/>
      <c r="FGZ749"/>
      <c r="FHA749"/>
      <c r="FHB749"/>
      <c r="FHC749"/>
      <c r="FHD749"/>
      <c r="FHE749"/>
      <c r="FHF749"/>
      <c r="FHG749"/>
      <c r="FHH749"/>
      <c r="FHI749"/>
      <c r="FHJ749"/>
      <c r="FHK749"/>
      <c r="FHL749"/>
      <c r="FHM749"/>
      <c r="FHN749"/>
      <c r="FHO749"/>
      <c r="FHP749"/>
      <c r="FHQ749"/>
      <c r="FHR749"/>
      <c r="FHS749"/>
      <c r="FHT749"/>
      <c r="FHU749"/>
      <c r="FHV749"/>
      <c r="FHW749"/>
      <c r="FHX749"/>
      <c r="FHY749"/>
      <c r="FHZ749"/>
      <c r="FIA749"/>
      <c r="FIB749"/>
      <c r="FIC749"/>
      <c r="FID749"/>
      <c r="FIE749"/>
      <c r="FIF749"/>
      <c r="FIG749"/>
      <c r="FIH749"/>
      <c r="FII749"/>
      <c r="FIJ749"/>
      <c r="FIK749"/>
      <c r="FIL749"/>
      <c r="FIM749"/>
      <c r="FIN749"/>
      <c r="FIO749"/>
      <c r="FIP749"/>
      <c r="FIQ749"/>
      <c r="FIR749"/>
      <c r="FIS749"/>
      <c r="FIT749"/>
      <c r="FIU749"/>
      <c r="FIV749"/>
      <c r="FIW749"/>
      <c r="FIX749"/>
      <c r="FIY749"/>
      <c r="FIZ749"/>
      <c r="FJA749"/>
      <c r="FJB749"/>
      <c r="FJC749"/>
      <c r="FJD749"/>
      <c r="FJE749"/>
      <c r="FJF749"/>
      <c r="FJG749"/>
      <c r="FJH749"/>
      <c r="FJI749"/>
      <c r="FJJ749"/>
      <c r="FJK749"/>
      <c r="FJL749"/>
      <c r="FJM749"/>
      <c r="FJN749"/>
      <c r="FJO749"/>
      <c r="FJP749"/>
      <c r="FJQ749"/>
      <c r="FJR749"/>
      <c r="FJS749"/>
      <c r="FJT749"/>
      <c r="FJU749"/>
      <c r="FJV749"/>
      <c r="FJW749"/>
      <c r="FJX749"/>
      <c r="FJY749"/>
      <c r="FJZ749"/>
      <c r="FKA749"/>
      <c r="FKB749"/>
      <c r="FKC749"/>
      <c r="FKD749"/>
      <c r="FKE749"/>
      <c r="FKF749"/>
      <c r="FKG749"/>
      <c r="FKH749"/>
      <c r="FKI749"/>
      <c r="FKJ749"/>
      <c r="FKK749"/>
      <c r="FKL749"/>
      <c r="FKM749"/>
      <c r="FKN749"/>
      <c r="FKO749"/>
      <c r="FKP749"/>
      <c r="FKQ749"/>
      <c r="FKR749"/>
      <c r="FKS749"/>
      <c r="FKT749"/>
      <c r="FKU749"/>
      <c r="FKV749"/>
      <c r="FKW749"/>
      <c r="FKX749"/>
      <c r="FKY749"/>
      <c r="FKZ749"/>
      <c r="FLA749"/>
      <c r="FLB749"/>
      <c r="FLC749"/>
      <c r="FLD749"/>
      <c r="FLE749"/>
      <c r="FLF749"/>
      <c r="FLG749"/>
      <c r="FLH749"/>
      <c r="FLI749"/>
      <c r="FLJ749"/>
      <c r="FLK749"/>
      <c r="FLL749"/>
      <c r="FLM749"/>
      <c r="FLN749"/>
      <c r="FLO749"/>
      <c r="FLP749"/>
      <c r="FLQ749"/>
      <c r="FLR749"/>
      <c r="FLS749"/>
      <c r="FLT749"/>
      <c r="FLU749"/>
      <c r="FLV749"/>
      <c r="FLW749"/>
      <c r="FLX749"/>
      <c r="FLY749"/>
      <c r="FLZ749"/>
      <c r="FMA749"/>
      <c r="FMB749"/>
      <c r="FMC749"/>
      <c r="FMD749"/>
      <c r="FME749"/>
      <c r="FMF749"/>
      <c r="FMG749"/>
      <c r="FMH749"/>
      <c r="FMI749"/>
      <c r="FMJ749"/>
      <c r="FMK749"/>
      <c r="FML749"/>
      <c r="FMM749"/>
      <c r="FMN749"/>
      <c r="FMO749"/>
      <c r="FMP749"/>
      <c r="FMQ749"/>
      <c r="FMR749"/>
      <c r="FMS749"/>
      <c r="FMT749"/>
      <c r="FMU749"/>
      <c r="FMV749"/>
      <c r="FMW749"/>
      <c r="FMX749"/>
      <c r="FMY749"/>
      <c r="FMZ749"/>
      <c r="FNA749"/>
      <c r="FNB749"/>
      <c r="FNC749"/>
      <c r="FND749"/>
      <c r="FNE749"/>
      <c r="FNF749"/>
      <c r="FNG749"/>
      <c r="FNH749"/>
      <c r="FNI749"/>
      <c r="FNJ749"/>
      <c r="FNK749"/>
      <c r="FNL749"/>
      <c r="FNM749"/>
      <c r="FNN749"/>
      <c r="FNO749"/>
      <c r="FNP749"/>
      <c r="FNQ749"/>
      <c r="FNR749"/>
      <c r="FNS749"/>
      <c r="FNT749"/>
      <c r="FNU749"/>
      <c r="FNV749"/>
      <c r="FNW749"/>
      <c r="FNX749"/>
      <c r="FNY749"/>
      <c r="FNZ749"/>
      <c r="FOA749"/>
      <c r="FOB749"/>
      <c r="FOC749"/>
      <c r="FOD749"/>
      <c r="FOE749"/>
      <c r="FOF749"/>
      <c r="FOG749"/>
      <c r="FOH749"/>
      <c r="FOI749"/>
      <c r="FOJ749"/>
      <c r="FOK749"/>
      <c r="FOL749"/>
      <c r="FOM749"/>
      <c r="FON749"/>
      <c r="FOO749"/>
      <c r="FOP749"/>
      <c r="FOQ749"/>
      <c r="FOR749"/>
      <c r="FOS749"/>
      <c r="FOT749"/>
      <c r="FOU749"/>
      <c r="FOV749"/>
      <c r="FOW749"/>
      <c r="FOX749"/>
      <c r="FOY749"/>
      <c r="FOZ749"/>
      <c r="FPA749"/>
      <c r="FPB749"/>
      <c r="FPC749"/>
      <c r="FPD749"/>
      <c r="FPE749"/>
      <c r="FPF749"/>
      <c r="FPG749"/>
      <c r="FPH749"/>
      <c r="FPI749"/>
      <c r="FPJ749"/>
      <c r="FPK749"/>
      <c r="FPL749"/>
      <c r="FPM749"/>
      <c r="FPN749"/>
      <c r="FPO749"/>
      <c r="FPP749"/>
      <c r="FPQ749"/>
      <c r="FPR749"/>
      <c r="FPS749"/>
      <c r="FPT749"/>
      <c r="FPU749"/>
      <c r="FPV749"/>
      <c r="FPW749"/>
      <c r="FPX749"/>
      <c r="FPY749"/>
      <c r="FPZ749"/>
      <c r="FQA749"/>
      <c r="FQB749"/>
      <c r="FQC749"/>
      <c r="FQD749"/>
      <c r="FQE749"/>
      <c r="FQF749"/>
      <c r="FQG749"/>
      <c r="FQH749"/>
      <c r="FQI749"/>
      <c r="FQJ749"/>
      <c r="FQK749"/>
      <c r="FQL749"/>
      <c r="FQM749"/>
      <c r="FQN749"/>
      <c r="FQO749"/>
      <c r="FQP749"/>
      <c r="FQQ749"/>
      <c r="FQR749"/>
      <c r="FQS749"/>
      <c r="FQT749"/>
      <c r="FQU749"/>
      <c r="FQV749"/>
      <c r="FQW749"/>
      <c r="FQX749"/>
      <c r="FQY749"/>
      <c r="FQZ749"/>
      <c r="FRA749"/>
      <c r="FRB749"/>
      <c r="FRC749"/>
      <c r="FRD749"/>
      <c r="FRE749"/>
      <c r="FRF749"/>
      <c r="FRG749"/>
      <c r="FRH749"/>
      <c r="FRI749"/>
      <c r="FRJ749"/>
      <c r="FRK749"/>
      <c r="FRL749"/>
      <c r="FRM749"/>
      <c r="FRN749"/>
      <c r="FRO749"/>
      <c r="FRP749"/>
      <c r="FRQ749"/>
      <c r="FRR749"/>
      <c r="FRS749"/>
      <c r="FRT749"/>
      <c r="FRU749"/>
      <c r="FRV749"/>
      <c r="FRW749"/>
      <c r="FRX749"/>
      <c r="FRY749"/>
      <c r="FRZ749"/>
      <c r="FSA749"/>
      <c r="FSB749"/>
      <c r="FSC749"/>
      <c r="FSD749"/>
      <c r="FSE749"/>
      <c r="FSF749"/>
      <c r="FSG749"/>
      <c r="FSH749"/>
      <c r="FSI749"/>
      <c r="FSJ749"/>
      <c r="FSK749"/>
      <c r="FSL749"/>
      <c r="FSM749"/>
      <c r="FSN749"/>
      <c r="FSO749"/>
      <c r="FSP749"/>
      <c r="FSQ749"/>
      <c r="FSR749"/>
      <c r="FSS749"/>
      <c r="FST749"/>
      <c r="FSU749"/>
      <c r="FSV749"/>
      <c r="FSW749"/>
      <c r="FSX749"/>
      <c r="FSY749"/>
      <c r="FSZ749"/>
      <c r="FTA749"/>
      <c r="FTB749"/>
      <c r="FTC749"/>
      <c r="FTD749"/>
      <c r="FTE749"/>
      <c r="FTF749"/>
      <c r="FTG749"/>
      <c r="FTH749"/>
      <c r="FTI749"/>
      <c r="FTJ749"/>
      <c r="FTK749"/>
      <c r="FTL749"/>
      <c r="FTM749"/>
      <c r="FTN749"/>
      <c r="FTO749"/>
      <c r="FTP749"/>
      <c r="FTQ749"/>
      <c r="FTR749"/>
      <c r="FTS749"/>
      <c r="FTT749"/>
      <c r="FTU749"/>
      <c r="FTV749"/>
      <c r="FTW749"/>
      <c r="FTX749"/>
      <c r="FTY749"/>
      <c r="FTZ749"/>
      <c r="FUA749"/>
      <c r="FUB749"/>
      <c r="FUC749"/>
      <c r="FUD749"/>
      <c r="FUE749"/>
      <c r="FUF749"/>
      <c r="FUG749"/>
      <c r="FUH749"/>
      <c r="FUI749"/>
      <c r="FUJ749"/>
      <c r="FUK749"/>
      <c r="FUL749"/>
      <c r="FUM749"/>
      <c r="FUN749"/>
      <c r="FUO749"/>
      <c r="FUP749"/>
      <c r="FUQ749"/>
      <c r="FUR749"/>
      <c r="FUS749"/>
      <c r="FUT749"/>
      <c r="FUU749"/>
      <c r="FUV749"/>
      <c r="FUW749"/>
      <c r="FUX749"/>
      <c r="FUY749"/>
      <c r="FUZ749"/>
      <c r="FVA749"/>
      <c r="FVB749"/>
      <c r="FVC749"/>
      <c r="FVD749"/>
      <c r="FVE749"/>
      <c r="FVF749"/>
      <c r="FVG749"/>
      <c r="FVH749"/>
      <c r="FVI749"/>
      <c r="FVJ749"/>
      <c r="FVK749"/>
      <c r="FVL749"/>
      <c r="FVM749"/>
      <c r="FVN749"/>
      <c r="FVO749"/>
      <c r="FVP749"/>
      <c r="FVQ749"/>
      <c r="FVR749"/>
      <c r="FVS749"/>
      <c r="FVT749"/>
      <c r="FVU749"/>
      <c r="FVV749"/>
      <c r="FVW749"/>
      <c r="FVX749"/>
      <c r="FVY749"/>
      <c r="FVZ749"/>
      <c r="FWA749"/>
      <c r="FWB749"/>
      <c r="FWC749"/>
      <c r="FWD749"/>
      <c r="FWE749"/>
      <c r="FWF749"/>
      <c r="FWG749"/>
      <c r="FWH749"/>
      <c r="FWI749"/>
      <c r="FWJ749"/>
      <c r="FWK749"/>
      <c r="FWL749"/>
      <c r="FWM749"/>
      <c r="FWN749"/>
      <c r="FWO749"/>
      <c r="FWP749"/>
      <c r="FWQ749"/>
      <c r="FWR749"/>
      <c r="FWS749"/>
      <c r="FWT749"/>
      <c r="FWU749"/>
      <c r="FWV749"/>
      <c r="FWW749"/>
      <c r="FWX749"/>
      <c r="FWY749"/>
      <c r="FWZ749"/>
      <c r="FXA749"/>
      <c r="FXB749"/>
      <c r="FXC749"/>
      <c r="FXD749"/>
      <c r="FXE749"/>
      <c r="FXF749"/>
      <c r="FXG749"/>
      <c r="FXH749"/>
      <c r="FXI749"/>
      <c r="FXJ749"/>
      <c r="FXK749"/>
      <c r="FXL749"/>
      <c r="FXM749"/>
      <c r="FXN749"/>
      <c r="FXO749"/>
      <c r="FXP749"/>
      <c r="FXQ749"/>
      <c r="FXR749"/>
      <c r="FXS749"/>
      <c r="FXT749"/>
      <c r="FXU749"/>
      <c r="FXV749"/>
      <c r="FXW749"/>
      <c r="FXX749"/>
      <c r="FXY749"/>
      <c r="FXZ749"/>
      <c r="FYA749"/>
      <c r="FYB749"/>
      <c r="FYC749"/>
      <c r="FYD749"/>
      <c r="FYE749"/>
      <c r="FYF749"/>
      <c r="FYG749"/>
      <c r="FYH749"/>
      <c r="FYI749"/>
      <c r="FYJ749"/>
      <c r="FYK749"/>
      <c r="FYL749"/>
      <c r="FYM749"/>
      <c r="FYN749"/>
      <c r="FYO749"/>
      <c r="FYP749"/>
      <c r="FYQ749"/>
      <c r="FYR749"/>
      <c r="FYS749"/>
      <c r="FYT749"/>
      <c r="FYU749"/>
      <c r="FYV749"/>
      <c r="FYW749"/>
      <c r="FYX749"/>
      <c r="FYY749"/>
      <c r="FYZ749"/>
      <c r="FZA749"/>
      <c r="FZB749"/>
      <c r="FZC749"/>
      <c r="FZD749"/>
      <c r="FZE749"/>
      <c r="FZF749"/>
      <c r="FZG749"/>
      <c r="FZH749"/>
      <c r="FZI749"/>
      <c r="FZJ749"/>
      <c r="FZK749"/>
      <c r="FZL749"/>
      <c r="FZM749"/>
      <c r="FZN749"/>
      <c r="FZO749"/>
      <c r="FZP749"/>
      <c r="FZQ749"/>
      <c r="FZR749"/>
      <c r="FZS749"/>
      <c r="FZT749"/>
      <c r="FZU749"/>
      <c r="FZV749"/>
      <c r="FZW749"/>
      <c r="FZX749"/>
      <c r="FZY749"/>
      <c r="FZZ749"/>
      <c r="GAA749"/>
      <c r="GAB749"/>
      <c r="GAC749"/>
      <c r="GAD749"/>
      <c r="GAE749"/>
      <c r="GAF749"/>
      <c r="GAG749"/>
      <c r="GAH749"/>
      <c r="GAI749"/>
      <c r="GAJ749"/>
      <c r="GAK749"/>
      <c r="GAL749"/>
      <c r="GAM749"/>
      <c r="GAN749"/>
      <c r="GAO749"/>
      <c r="GAP749"/>
      <c r="GAQ749"/>
      <c r="GAR749"/>
      <c r="GAS749"/>
      <c r="GAT749"/>
      <c r="GAU749"/>
      <c r="GAV749"/>
      <c r="GAW749"/>
      <c r="GAX749"/>
      <c r="GAY749"/>
      <c r="GAZ749"/>
      <c r="GBA749"/>
      <c r="GBB749"/>
      <c r="GBC749"/>
      <c r="GBD749"/>
      <c r="GBE749"/>
      <c r="GBF749"/>
      <c r="GBG749"/>
      <c r="GBH749"/>
      <c r="GBI749"/>
      <c r="GBJ749"/>
      <c r="GBK749"/>
      <c r="GBL749"/>
      <c r="GBM749"/>
      <c r="GBN749"/>
      <c r="GBO749"/>
      <c r="GBP749"/>
      <c r="GBQ749"/>
      <c r="GBR749"/>
      <c r="GBS749"/>
      <c r="GBT749"/>
      <c r="GBU749"/>
      <c r="GBV749"/>
      <c r="GBW749"/>
      <c r="GBX749"/>
      <c r="GBY749"/>
      <c r="GBZ749"/>
      <c r="GCA749"/>
      <c r="GCB749"/>
      <c r="GCC749"/>
      <c r="GCD749"/>
      <c r="GCE749"/>
      <c r="GCF749"/>
      <c r="GCG749"/>
      <c r="GCH749"/>
      <c r="GCI749"/>
      <c r="GCJ749"/>
      <c r="GCK749"/>
      <c r="GCL749"/>
      <c r="GCM749"/>
      <c r="GCN749"/>
      <c r="GCO749"/>
      <c r="GCP749"/>
      <c r="GCQ749"/>
      <c r="GCR749"/>
      <c r="GCS749"/>
      <c r="GCT749"/>
      <c r="GCU749"/>
      <c r="GCV749"/>
      <c r="GCW749"/>
      <c r="GCX749"/>
      <c r="GCY749"/>
      <c r="GCZ749"/>
      <c r="GDA749"/>
      <c r="GDB749"/>
      <c r="GDC749"/>
      <c r="GDD749"/>
      <c r="GDE749"/>
      <c r="GDF749"/>
      <c r="GDG749"/>
      <c r="GDH749"/>
      <c r="GDI749"/>
      <c r="GDJ749"/>
      <c r="GDK749"/>
      <c r="GDL749"/>
      <c r="GDM749"/>
      <c r="GDN749"/>
      <c r="GDO749"/>
      <c r="GDP749"/>
      <c r="GDQ749"/>
      <c r="GDR749"/>
      <c r="GDS749"/>
      <c r="GDT749"/>
      <c r="GDU749"/>
      <c r="GDV749"/>
      <c r="GDW749"/>
      <c r="GDX749"/>
      <c r="GDY749"/>
      <c r="GDZ749"/>
      <c r="GEA749"/>
      <c r="GEB749"/>
      <c r="GEC749"/>
      <c r="GED749"/>
      <c r="GEE749"/>
      <c r="GEF749"/>
      <c r="GEG749"/>
      <c r="GEH749"/>
      <c r="GEI749"/>
      <c r="GEJ749"/>
      <c r="GEK749"/>
      <c r="GEL749"/>
      <c r="GEM749"/>
      <c r="GEN749"/>
      <c r="GEO749"/>
      <c r="GEP749"/>
      <c r="GEQ749"/>
      <c r="GER749"/>
      <c r="GES749"/>
      <c r="GET749"/>
      <c r="GEU749"/>
      <c r="GEV749"/>
      <c r="GEW749"/>
      <c r="GEX749"/>
      <c r="GEY749"/>
      <c r="GEZ749"/>
      <c r="GFA749"/>
      <c r="GFB749"/>
      <c r="GFC749"/>
      <c r="GFD749"/>
      <c r="GFE749"/>
      <c r="GFF749"/>
      <c r="GFG749"/>
      <c r="GFH749"/>
      <c r="GFI749"/>
      <c r="GFJ749"/>
      <c r="GFK749"/>
      <c r="GFL749"/>
      <c r="GFM749"/>
      <c r="GFN749"/>
      <c r="GFO749"/>
      <c r="GFP749"/>
      <c r="GFQ749"/>
      <c r="GFR749"/>
      <c r="GFS749"/>
      <c r="GFT749"/>
      <c r="GFU749"/>
      <c r="GFV749"/>
      <c r="GFW749"/>
      <c r="GFX749"/>
      <c r="GFY749"/>
      <c r="GFZ749"/>
      <c r="GGA749"/>
      <c r="GGB749"/>
      <c r="GGC749"/>
      <c r="GGD749"/>
      <c r="GGE749"/>
      <c r="GGF749"/>
      <c r="GGG749"/>
      <c r="GGH749"/>
      <c r="GGI749"/>
      <c r="GGJ749"/>
      <c r="GGK749"/>
      <c r="GGL749"/>
      <c r="GGM749"/>
      <c r="GGN749"/>
      <c r="GGO749"/>
      <c r="GGP749"/>
      <c r="GGQ749"/>
      <c r="GGR749"/>
      <c r="GGS749"/>
      <c r="GGT749"/>
      <c r="GGU749"/>
      <c r="GGV749"/>
      <c r="GGW749"/>
      <c r="GGX749"/>
      <c r="GGY749"/>
      <c r="GGZ749"/>
      <c r="GHA749"/>
      <c r="GHB749"/>
      <c r="GHC749"/>
      <c r="GHD749"/>
      <c r="GHE749"/>
      <c r="GHF749"/>
      <c r="GHG749"/>
      <c r="GHH749"/>
      <c r="GHI749"/>
      <c r="GHJ749"/>
      <c r="GHK749"/>
      <c r="GHL749"/>
      <c r="GHM749"/>
      <c r="GHN749"/>
      <c r="GHO749"/>
      <c r="GHP749"/>
      <c r="GHQ749"/>
      <c r="GHR749"/>
      <c r="GHS749"/>
      <c r="GHT749"/>
      <c r="GHU749"/>
      <c r="GHV749"/>
      <c r="GHW749"/>
      <c r="GHX749"/>
      <c r="GHY749"/>
      <c r="GHZ749"/>
      <c r="GIA749"/>
      <c r="GIB749"/>
      <c r="GIC749"/>
      <c r="GID749"/>
      <c r="GIE749"/>
      <c r="GIF749"/>
      <c r="GIG749"/>
      <c r="GIH749"/>
      <c r="GII749"/>
      <c r="GIJ749"/>
      <c r="GIK749"/>
      <c r="GIL749"/>
      <c r="GIM749"/>
      <c r="GIN749"/>
      <c r="GIO749"/>
      <c r="GIP749"/>
      <c r="GIQ749"/>
      <c r="GIR749"/>
      <c r="GIS749"/>
      <c r="GIT749"/>
      <c r="GIU749"/>
      <c r="GIV749"/>
      <c r="GIW749"/>
      <c r="GIX749"/>
      <c r="GIY749"/>
      <c r="GIZ749"/>
      <c r="GJA749"/>
      <c r="GJB749"/>
      <c r="GJC749"/>
      <c r="GJD749"/>
      <c r="GJE749"/>
      <c r="GJF749"/>
      <c r="GJG749"/>
      <c r="GJH749"/>
      <c r="GJI749"/>
      <c r="GJJ749"/>
      <c r="GJK749"/>
      <c r="GJL749"/>
      <c r="GJM749"/>
      <c r="GJN749"/>
      <c r="GJO749"/>
      <c r="GJP749"/>
      <c r="GJQ749"/>
      <c r="GJR749"/>
      <c r="GJS749"/>
      <c r="GJT749"/>
      <c r="GJU749"/>
      <c r="GJV749"/>
      <c r="GJW749"/>
      <c r="GJX749"/>
      <c r="GJY749"/>
      <c r="GJZ749"/>
      <c r="GKA749"/>
      <c r="GKB749"/>
      <c r="GKC749"/>
      <c r="GKD749"/>
      <c r="GKE749"/>
      <c r="GKF749"/>
      <c r="GKG749"/>
      <c r="GKH749"/>
      <c r="GKI749"/>
      <c r="GKJ749"/>
      <c r="GKK749"/>
      <c r="GKL749"/>
      <c r="GKM749"/>
      <c r="GKN749"/>
      <c r="GKO749"/>
      <c r="GKP749"/>
      <c r="GKQ749"/>
      <c r="GKR749"/>
      <c r="GKS749"/>
      <c r="GKT749"/>
      <c r="GKU749"/>
      <c r="GKV749"/>
      <c r="GKW749"/>
      <c r="GKX749"/>
      <c r="GKY749"/>
      <c r="GKZ749"/>
      <c r="GLA749"/>
      <c r="GLB749"/>
      <c r="GLC749"/>
      <c r="GLD749"/>
      <c r="GLE749"/>
      <c r="GLF749"/>
      <c r="GLG749"/>
      <c r="GLH749"/>
      <c r="GLI749"/>
      <c r="GLJ749"/>
      <c r="GLK749"/>
      <c r="GLL749"/>
      <c r="GLM749"/>
      <c r="GLN749"/>
      <c r="GLO749"/>
      <c r="GLP749"/>
      <c r="GLQ749"/>
      <c r="GLR749"/>
      <c r="GLS749"/>
      <c r="GLT749"/>
      <c r="GLU749"/>
      <c r="GLV749"/>
      <c r="GLW749"/>
      <c r="GLX749"/>
      <c r="GLY749"/>
      <c r="GLZ749"/>
      <c r="GMA749"/>
      <c r="GMB749"/>
      <c r="GMC749"/>
      <c r="GMD749"/>
      <c r="GME749"/>
      <c r="GMF749"/>
      <c r="GMG749"/>
      <c r="GMH749"/>
      <c r="GMI749"/>
      <c r="GMJ749"/>
      <c r="GMK749"/>
      <c r="GML749"/>
      <c r="GMM749"/>
      <c r="GMN749"/>
      <c r="GMO749"/>
      <c r="GMP749"/>
      <c r="GMQ749"/>
      <c r="GMR749"/>
      <c r="GMS749"/>
      <c r="GMT749"/>
      <c r="GMU749"/>
      <c r="GMV749"/>
      <c r="GMW749"/>
      <c r="GMX749"/>
      <c r="GMY749"/>
      <c r="GMZ749"/>
      <c r="GNA749"/>
      <c r="GNB749"/>
      <c r="GNC749"/>
      <c r="GND749"/>
      <c r="GNE749"/>
      <c r="GNF749"/>
      <c r="GNG749"/>
      <c r="GNH749"/>
      <c r="GNI749"/>
      <c r="GNJ749"/>
      <c r="GNK749"/>
      <c r="GNL749"/>
      <c r="GNM749"/>
      <c r="GNN749"/>
      <c r="GNO749"/>
      <c r="GNP749"/>
      <c r="GNQ749"/>
      <c r="GNR749"/>
      <c r="GNS749"/>
      <c r="GNT749"/>
      <c r="GNU749"/>
      <c r="GNV749"/>
      <c r="GNW749"/>
      <c r="GNX749"/>
      <c r="GNY749"/>
      <c r="GNZ749"/>
      <c r="GOA749"/>
      <c r="GOB749"/>
      <c r="GOC749"/>
      <c r="GOD749"/>
      <c r="GOE749"/>
      <c r="GOF749"/>
      <c r="GOG749"/>
      <c r="GOH749"/>
      <c r="GOI749"/>
      <c r="GOJ749"/>
      <c r="GOK749"/>
      <c r="GOL749"/>
      <c r="GOM749"/>
      <c r="GON749"/>
      <c r="GOO749"/>
      <c r="GOP749"/>
      <c r="GOQ749"/>
      <c r="GOR749"/>
      <c r="GOS749"/>
      <c r="GOT749"/>
      <c r="GOU749"/>
      <c r="GOV749"/>
      <c r="GOW749"/>
      <c r="GOX749"/>
      <c r="GOY749"/>
      <c r="GOZ749"/>
      <c r="GPA749"/>
      <c r="GPB749"/>
      <c r="GPC749"/>
      <c r="GPD749"/>
      <c r="GPE749"/>
      <c r="GPF749"/>
      <c r="GPG749"/>
      <c r="GPH749"/>
      <c r="GPI749"/>
      <c r="GPJ749"/>
      <c r="GPK749"/>
      <c r="GPL749"/>
      <c r="GPM749"/>
      <c r="GPN749"/>
      <c r="GPO749"/>
      <c r="GPP749"/>
      <c r="GPQ749"/>
      <c r="GPR749"/>
      <c r="GPS749"/>
      <c r="GPT749"/>
      <c r="GPU749"/>
      <c r="GPV749"/>
      <c r="GPW749"/>
      <c r="GPX749"/>
      <c r="GPY749"/>
      <c r="GPZ749"/>
      <c r="GQA749"/>
      <c r="GQB749"/>
      <c r="GQC749"/>
      <c r="GQD749"/>
      <c r="GQE749"/>
      <c r="GQF749"/>
      <c r="GQG749"/>
      <c r="GQH749"/>
      <c r="GQI749"/>
      <c r="GQJ749"/>
      <c r="GQK749"/>
      <c r="GQL749"/>
      <c r="GQM749"/>
      <c r="GQN749"/>
      <c r="GQO749"/>
      <c r="GQP749"/>
      <c r="GQQ749"/>
      <c r="GQR749"/>
      <c r="GQS749"/>
      <c r="GQT749"/>
      <c r="GQU749"/>
      <c r="GQV749"/>
      <c r="GQW749"/>
      <c r="GQX749"/>
      <c r="GQY749"/>
      <c r="GQZ749"/>
      <c r="GRA749"/>
      <c r="GRB749"/>
      <c r="GRC749"/>
      <c r="GRD749"/>
      <c r="GRE749"/>
      <c r="GRF749"/>
      <c r="GRG749"/>
      <c r="GRH749"/>
      <c r="GRI749"/>
      <c r="GRJ749"/>
      <c r="GRK749"/>
      <c r="GRL749"/>
      <c r="GRM749"/>
      <c r="GRN749"/>
      <c r="GRO749"/>
      <c r="GRP749"/>
      <c r="GRQ749"/>
      <c r="GRR749"/>
      <c r="GRS749"/>
      <c r="GRT749"/>
      <c r="GRU749"/>
      <c r="GRV749"/>
      <c r="GRW749"/>
      <c r="GRX749"/>
      <c r="GRY749"/>
      <c r="GRZ749"/>
      <c r="GSA749"/>
      <c r="GSB749"/>
      <c r="GSC749"/>
      <c r="GSD749"/>
      <c r="GSE749"/>
      <c r="GSF749"/>
      <c r="GSG749"/>
      <c r="GSH749"/>
      <c r="GSI749"/>
      <c r="GSJ749"/>
      <c r="GSK749"/>
      <c r="GSL749"/>
      <c r="GSM749"/>
      <c r="GSN749"/>
      <c r="GSO749"/>
      <c r="GSP749"/>
      <c r="GSQ749"/>
      <c r="GSR749"/>
      <c r="GSS749"/>
      <c r="GST749"/>
      <c r="GSU749"/>
      <c r="GSV749"/>
      <c r="GSW749"/>
      <c r="GSX749"/>
      <c r="GSY749"/>
      <c r="GSZ749"/>
      <c r="GTA749"/>
      <c r="GTB749"/>
      <c r="GTC749"/>
      <c r="GTD749"/>
      <c r="GTE749"/>
      <c r="GTF749"/>
      <c r="GTG749"/>
      <c r="GTH749"/>
      <c r="GTI749"/>
      <c r="GTJ749"/>
      <c r="GTK749"/>
      <c r="GTL749"/>
      <c r="GTM749"/>
      <c r="GTN749"/>
      <c r="GTO749"/>
      <c r="GTP749"/>
      <c r="GTQ749"/>
      <c r="GTR749"/>
      <c r="GTS749"/>
      <c r="GTT749"/>
      <c r="GTU749"/>
      <c r="GTV749"/>
      <c r="GTW749"/>
      <c r="GTX749"/>
      <c r="GTY749"/>
      <c r="GTZ749"/>
      <c r="GUA749"/>
      <c r="GUB749"/>
      <c r="GUC749"/>
      <c r="GUD749"/>
      <c r="GUE749"/>
      <c r="GUF749"/>
      <c r="GUG749"/>
      <c r="GUH749"/>
      <c r="GUI749"/>
      <c r="GUJ749"/>
      <c r="GUK749"/>
      <c r="GUL749"/>
      <c r="GUM749"/>
      <c r="GUN749"/>
      <c r="GUO749"/>
      <c r="GUP749"/>
      <c r="GUQ749"/>
      <c r="GUR749"/>
      <c r="GUS749"/>
      <c r="GUT749"/>
      <c r="GUU749"/>
      <c r="GUV749"/>
      <c r="GUW749"/>
      <c r="GUX749"/>
      <c r="GUY749"/>
      <c r="GUZ749"/>
      <c r="GVA749"/>
      <c r="GVB749"/>
      <c r="GVC749"/>
      <c r="GVD749"/>
      <c r="GVE749"/>
      <c r="GVF749"/>
      <c r="GVG749"/>
      <c r="GVH749"/>
      <c r="GVI749"/>
      <c r="GVJ749"/>
      <c r="GVK749"/>
      <c r="GVL749"/>
      <c r="GVM749"/>
      <c r="GVN749"/>
      <c r="GVO749"/>
      <c r="GVP749"/>
      <c r="GVQ749"/>
      <c r="GVR749"/>
      <c r="GVS749"/>
      <c r="GVT749"/>
      <c r="GVU749"/>
      <c r="GVV749"/>
      <c r="GVW749"/>
      <c r="GVX749"/>
      <c r="GVY749"/>
      <c r="GVZ749"/>
      <c r="GWA749"/>
      <c r="GWB749"/>
      <c r="GWC749"/>
      <c r="GWD749"/>
      <c r="GWE749"/>
      <c r="GWF749"/>
      <c r="GWG749"/>
      <c r="GWH749"/>
      <c r="GWI749"/>
      <c r="GWJ749"/>
      <c r="GWK749"/>
      <c r="GWL749"/>
      <c r="GWM749"/>
      <c r="GWN749"/>
      <c r="GWO749"/>
      <c r="GWP749"/>
      <c r="GWQ749"/>
      <c r="GWR749"/>
      <c r="GWS749"/>
      <c r="GWT749"/>
      <c r="GWU749"/>
      <c r="GWV749"/>
      <c r="GWW749"/>
      <c r="GWX749"/>
      <c r="GWY749"/>
      <c r="GWZ749"/>
      <c r="GXA749"/>
      <c r="GXB749"/>
      <c r="GXC749"/>
      <c r="GXD749"/>
      <c r="GXE749"/>
      <c r="GXF749"/>
      <c r="GXG749"/>
      <c r="GXH749"/>
      <c r="GXI749"/>
      <c r="GXJ749"/>
      <c r="GXK749"/>
      <c r="GXL749"/>
      <c r="GXM749"/>
      <c r="GXN749"/>
      <c r="GXO749"/>
      <c r="GXP749"/>
      <c r="GXQ749"/>
      <c r="GXR749"/>
      <c r="GXS749"/>
      <c r="GXT749"/>
      <c r="GXU749"/>
      <c r="GXV749"/>
      <c r="GXW749"/>
      <c r="GXX749"/>
      <c r="GXY749"/>
      <c r="GXZ749"/>
      <c r="GYA749"/>
      <c r="GYB749"/>
      <c r="GYC749"/>
      <c r="GYD749"/>
      <c r="GYE749"/>
      <c r="GYF749"/>
      <c r="GYG749"/>
      <c r="GYH749"/>
      <c r="GYI749"/>
      <c r="GYJ749"/>
      <c r="GYK749"/>
      <c r="GYL749"/>
      <c r="GYM749"/>
      <c r="GYN749"/>
      <c r="GYO749"/>
      <c r="GYP749"/>
      <c r="GYQ749"/>
      <c r="GYR749"/>
      <c r="GYS749"/>
      <c r="GYT749"/>
      <c r="GYU749"/>
      <c r="GYV749"/>
      <c r="GYW749"/>
      <c r="GYX749"/>
      <c r="GYY749"/>
      <c r="GYZ749"/>
      <c r="GZA749"/>
      <c r="GZB749"/>
      <c r="GZC749"/>
      <c r="GZD749"/>
      <c r="GZE749"/>
      <c r="GZF749"/>
      <c r="GZG749"/>
      <c r="GZH749"/>
      <c r="GZI749"/>
      <c r="GZJ749"/>
      <c r="GZK749"/>
      <c r="GZL749"/>
      <c r="GZM749"/>
      <c r="GZN749"/>
      <c r="GZO749"/>
      <c r="GZP749"/>
      <c r="GZQ749"/>
      <c r="GZR749"/>
      <c r="GZS749"/>
      <c r="GZT749"/>
      <c r="GZU749"/>
      <c r="GZV749"/>
      <c r="GZW749"/>
      <c r="GZX749"/>
      <c r="GZY749"/>
      <c r="GZZ749"/>
      <c r="HAA749"/>
      <c r="HAB749"/>
      <c r="HAC749"/>
      <c r="HAD749"/>
      <c r="HAE749"/>
      <c r="HAF749"/>
      <c r="HAG749"/>
      <c r="HAH749"/>
      <c r="HAI749"/>
      <c r="HAJ749"/>
      <c r="HAK749"/>
      <c r="HAL749"/>
      <c r="HAM749"/>
      <c r="HAN749"/>
      <c r="HAO749"/>
      <c r="HAP749"/>
      <c r="HAQ749"/>
      <c r="HAR749"/>
      <c r="HAS749"/>
      <c r="HAT749"/>
      <c r="HAU749"/>
      <c r="HAV749"/>
      <c r="HAW749"/>
      <c r="HAX749"/>
      <c r="HAY749"/>
      <c r="HAZ749"/>
      <c r="HBA749"/>
      <c r="HBB749"/>
      <c r="HBC749"/>
      <c r="HBD749"/>
      <c r="HBE749"/>
      <c r="HBF749"/>
      <c r="HBG749"/>
      <c r="HBH749"/>
      <c r="HBI749"/>
      <c r="HBJ749"/>
      <c r="HBK749"/>
      <c r="HBL749"/>
      <c r="HBM749"/>
      <c r="HBN749"/>
      <c r="HBO749"/>
      <c r="HBP749"/>
      <c r="HBQ749"/>
      <c r="HBR749"/>
      <c r="HBS749"/>
      <c r="HBT749"/>
      <c r="HBU749"/>
      <c r="HBV749"/>
      <c r="HBW749"/>
      <c r="HBX749"/>
      <c r="HBY749"/>
      <c r="HBZ749"/>
      <c r="HCA749"/>
      <c r="HCB749"/>
      <c r="HCC749"/>
      <c r="HCD749"/>
      <c r="HCE749"/>
      <c r="HCF749"/>
      <c r="HCG749"/>
      <c r="HCH749"/>
      <c r="HCI749"/>
      <c r="HCJ749"/>
      <c r="HCK749"/>
      <c r="HCL749"/>
      <c r="HCM749"/>
      <c r="HCN749"/>
      <c r="HCO749"/>
      <c r="HCP749"/>
      <c r="HCQ749"/>
      <c r="HCR749"/>
      <c r="HCS749"/>
      <c r="HCT749"/>
      <c r="HCU749"/>
      <c r="HCV749"/>
      <c r="HCW749"/>
      <c r="HCX749"/>
      <c r="HCY749"/>
      <c r="HCZ749"/>
      <c r="HDA749"/>
      <c r="HDB749"/>
      <c r="HDC749"/>
      <c r="HDD749"/>
      <c r="HDE749"/>
      <c r="HDF749"/>
      <c r="HDG749"/>
      <c r="HDH749"/>
      <c r="HDI749"/>
      <c r="HDJ749"/>
      <c r="HDK749"/>
      <c r="HDL749"/>
      <c r="HDM749"/>
      <c r="HDN749"/>
      <c r="HDO749"/>
      <c r="HDP749"/>
      <c r="HDQ749"/>
      <c r="HDR749"/>
      <c r="HDS749"/>
      <c r="HDT749"/>
      <c r="HDU749"/>
      <c r="HDV749"/>
      <c r="HDW749"/>
      <c r="HDX749"/>
      <c r="HDY749"/>
      <c r="HDZ749"/>
      <c r="HEA749"/>
      <c r="HEB749"/>
      <c r="HEC749"/>
      <c r="HED749"/>
      <c r="HEE749"/>
      <c r="HEF749"/>
      <c r="HEG749"/>
      <c r="HEH749"/>
      <c r="HEI749"/>
      <c r="HEJ749"/>
      <c r="HEK749"/>
      <c r="HEL749"/>
      <c r="HEM749"/>
      <c r="HEN749"/>
      <c r="HEO749"/>
      <c r="HEP749"/>
      <c r="HEQ749"/>
      <c r="HER749"/>
      <c r="HES749"/>
      <c r="HET749"/>
      <c r="HEU749"/>
      <c r="HEV749"/>
      <c r="HEW749"/>
      <c r="HEX749"/>
      <c r="HEY749"/>
      <c r="HEZ749"/>
      <c r="HFA749"/>
      <c r="HFB749"/>
      <c r="HFC749"/>
      <c r="HFD749"/>
      <c r="HFE749"/>
      <c r="HFF749"/>
      <c r="HFG749"/>
      <c r="HFH749"/>
      <c r="HFI749"/>
      <c r="HFJ749"/>
      <c r="HFK749"/>
      <c r="HFL749"/>
      <c r="HFM749"/>
      <c r="HFN749"/>
      <c r="HFO749"/>
      <c r="HFP749"/>
      <c r="HFQ749"/>
      <c r="HFR749"/>
      <c r="HFS749"/>
      <c r="HFT749"/>
      <c r="HFU749"/>
      <c r="HFV749"/>
      <c r="HFW749"/>
      <c r="HFX749"/>
      <c r="HFY749"/>
      <c r="HFZ749"/>
      <c r="HGA749"/>
      <c r="HGB749"/>
      <c r="HGC749"/>
      <c r="HGD749"/>
      <c r="HGE749"/>
      <c r="HGF749"/>
      <c r="HGG749"/>
      <c r="HGH749"/>
      <c r="HGI749"/>
      <c r="HGJ749"/>
      <c r="HGK749"/>
      <c r="HGL749"/>
      <c r="HGM749"/>
      <c r="HGN749"/>
      <c r="HGO749"/>
      <c r="HGP749"/>
      <c r="HGQ749"/>
      <c r="HGR749"/>
      <c r="HGS749"/>
      <c r="HGT749"/>
      <c r="HGU749"/>
      <c r="HGV749"/>
      <c r="HGW749"/>
      <c r="HGX749"/>
      <c r="HGY749"/>
      <c r="HGZ749"/>
      <c r="HHA749"/>
      <c r="HHB749"/>
      <c r="HHC749"/>
      <c r="HHD749"/>
      <c r="HHE749"/>
      <c r="HHF749"/>
      <c r="HHG749"/>
      <c r="HHH749"/>
      <c r="HHI749"/>
      <c r="HHJ749"/>
      <c r="HHK749"/>
      <c r="HHL749"/>
      <c r="HHM749"/>
      <c r="HHN749"/>
      <c r="HHO749"/>
      <c r="HHP749"/>
      <c r="HHQ749"/>
      <c r="HHR749"/>
      <c r="HHS749"/>
      <c r="HHT749"/>
      <c r="HHU749"/>
      <c r="HHV749"/>
      <c r="HHW749"/>
      <c r="HHX749"/>
      <c r="HHY749"/>
      <c r="HHZ749"/>
      <c r="HIA749"/>
      <c r="HIB749"/>
      <c r="HIC749"/>
      <c r="HID749"/>
      <c r="HIE749"/>
      <c r="HIF749"/>
      <c r="HIG749"/>
      <c r="HIH749"/>
      <c r="HII749"/>
      <c r="HIJ749"/>
      <c r="HIK749"/>
      <c r="HIL749"/>
      <c r="HIM749"/>
      <c r="HIN749"/>
      <c r="HIO749"/>
      <c r="HIP749"/>
      <c r="HIQ749"/>
      <c r="HIR749"/>
      <c r="HIS749"/>
      <c r="HIT749"/>
      <c r="HIU749"/>
      <c r="HIV749"/>
      <c r="HIW749"/>
      <c r="HIX749"/>
      <c r="HIY749"/>
      <c r="HIZ749"/>
      <c r="HJA749"/>
      <c r="HJB749"/>
      <c r="HJC749"/>
      <c r="HJD749"/>
      <c r="HJE749"/>
      <c r="HJF749"/>
      <c r="HJG749"/>
      <c r="HJH749"/>
      <c r="HJI749"/>
      <c r="HJJ749"/>
      <c r="HJK749"/>
      <c r="HJL749"/>
      <c r="HJM749"/>
      <c r="HJN749"/>
      <c r="HJO749"/>
      <c r="HJP749"/>
      <c r="HJQ749"/>
      <c r="HJR749"/>
      <c r="HJS749"/>
      <c r="HJT749"/>
      <c r="HJU749"/>
      <c r="HJV749"/>
      <c r="HJW749"/>
      <c r="HJX749"/>
      <c r="HJY749"/>
      <c r="HJZ749"/>
      <c r="HKA749"/>
      <c r="HKB749"/>
      <c r="HKC749"/>
      <c r="HKD749"/>
      <c r="HKE749"/>
      <c r="HKF749"/>
      <c r="HKG749"/>
      <c r="HKH749"/>
      <c r="HKI749"/>
      <c r="HKJ749"/>
      <c r="HKK749"/>
      <c r="HKL749"/>
      <c r="HKM749"/>
      <c r="HKN749"/>
      <c r="HKO749"/>
      <c r="HKP749"/>
      <c r="HKQ749"/>
      <c r="HKR749"/>
      <c r="HKS749"/>
      <c r="HKT749"/>
      <c r="HKU749"/>
      <c r="HKV749"/>
      <c r="HKW749"/>
      <c r="HKX749"/>
      <c r="HKY749"/>
      <c r="HKZ749"/>
      <c r="HLA749"/>
      <c r="HLB749"/>
      <c r="HLC749"/>
      <c r="HLD749"/>
      <c r="HLE749"/>
      <c r="HLF749"/>
      <c r="HLG749"/>
      <c r="HLH749"/>
      <c r="HLI749"/>
      <c r="HLJ749"/>
      <c r="HLK749"/>
      <c r="HLL749"/>
      <c r="HLM749"/>
      <c r="HLN749"/>
      <c r="HLO749"/>
      <c r="HLP749"/>
      <c r="HLQ749"/>
      <c r="HLR749"/>
      <c r="HLS749"/>
      <c r="HLT749"/>
      <c r="HLU749"/>
      <c r="HLV749"/>
      <c r="HLW749"/>
      <c r="HLX749"/>
      <c r="HLY749"/>
      <c r="HLZ749"/>
      <c r="HMA749"/>
      <c r="HMB749"/>
      <c r="HMC749"/>
      <c r="HMD749"/>
      <c r="HME749"/>
      <c r="HMF749"/>
      <c r="HMG749"/>
      <c r="HMH749"/>
      <c r="HMI749"/>
      <c r="HMJ749"/>
      <c r="HMK749"/>
      <c r="HML749"/>
      <c r="HMM749"/>
      <c r="HMN749"/>
      <c r="HMO749"/>
      <c r="HMP749"/>
      <c r="HMQ749"/>
      <c r="HMR749"/>
      <c r="HMS749"/>
      <c r="HMT749"/>
      <c r="HMU749"/>
      <c r="HMV749"/>
      <c r="HMW749"/>
      <c r="HMX749"/>
      <c r="HMY749"/>
      <c r="HMZ749"/>
      <c r="HNA749"/>
      <c r="HNB749"/>
      <c r="HNC749"/>
      <c r="HND749"/>
      <c r="HNE749"/>
      <c r="HNF749"/>
      <c r="HNG749"/>
      <c r="HNH749"/>
      <c r="HNI749"/>
      <c r="HNJ749"/>
      <c r="HNK749"/>
      <c r="HNL749"/>
      <c r="HNM749"/>
      <c r="HNN749"/>
      <c r="HNO749"/>
      <c r="HNP749"/>
      <c r="HNQ749"/>
      <c r="HNR749"/>
      <c r="HNS749"/>
      <c r="HNT749"/>
      <c r="HNU749"/>
      <c r="HNV749"/>
      <c r="HNW749"/>
      <c r="HNX749"/>
      <c r="HNY749"/>
      <c r="HNZ749"/>
      <c r="HOA749"/>
      <c r="HOB749"/>
      <c r="HOC749"/>
      <c r="HOD749"/>
      <c r="HOE749"/>
      <c r="HOF749"/>
      <c r="HOG749"/>
      <c r="HOH749"/>
      <c r="HOI749"/>
      <c r="HOJ749"/>
      <c r="HOK749"/>
      <c r="HOL749"/>
      <c r="HOM749"/>
      <c r="HON749"/>
      <c r="HOO749"/>
      <c r="HOP749"/>
      <c r="HOQ749"/>
      <c r="HOR749"/>
      <c r="HOS749"/>
      <c r="HOT749"/>
      <c r="HOU749"/>
      <c r="HOV749"/>
      <c r="HOW749"/>
      <c r="HOX749"/>
      <c r="HOY749"/>
      <c r="HOZ749"/>
      <c r="HPA749"/>
      <c r="HPB749"/>
      <c r="HPC749"/>
      <c r="HPD749"/>
      <c r="HPE749"/>
      <c r="HPF749"/>
      <c r="HPG749"/>
      <c r="HPH749"/>
      <c r="HPI749"/>
      <c r="HPJ749"/>
      <c r="HPK749"/>
      <c r="HPL749"/>
      <c r="HPM749"/>
      <c r="HPN749"/>
      <c r="HPO749"/>
      <c r="HPP749"/>
      <c r="HPQ749"/>
      <c r="HPR749"/>
      <c r="HPS749"/>
      <c r="HPT749"/>
      <c r="HPU749"/>
      <c r="HPV749"/>
      <c r="HPW749"/>
      <c r="HPX749"/>
      <c r="HPY749"/>
      <c r="HPZ749"/>
      <c r="HQA749"/>
      <c r="HQB749"/>
      <c r="HQC749"/>
      <c r="HQD749"/>
      <c r="HQE749"/>
      <c r="HQF749"/>
      <c r="HQG749"/>
      <c r="HQH749"/>
      <c r="HQI749"/>
      <c r="HQJ749"/>
      <c r="HQK749"/>
      <c r="HQL749"/>
      <c r="HQM749"/>
      <c r="HQN749"/>
      <c r="HQO749"/>
      <c r="HQP749"/>
      <c r="HQQ749"/>
      <c r="HQR749"/>
      <c r="HQS749"/>
      <c r="HQT749"/>
      <c r="HQU749"/>
      <c r="HQV749"/>
      <c r="HQW749"/>
      <c r="HQX749"/>
      <c r="HQY749"/>
      <c r="HQZ749"/>
      <c r="HRA749"/>
      <c r="HRB749"/>
      <c r="HRC749"/>
      <c r="HRD749"/>
      <c r="HRE749"/>
      <c r="HRF749"/>
      <c r="HRG749"/>
      <c r="HRH749"/>
      <c r="HRI749"/>
      <c r="HRJ749"/>
      <c r="HRK749"/>
      <c r="HRL749"/>
      <c r="HRM749"/>
      <c r="HRN749"/>
      <c r="HRO749"/>
      <c r="HRP749"/>
      <c r="HRQ749"/>
      <c r="HRR749"/>
      <c r="HRS749"/>
      <c r="HRT749"/>
      <c r="HRU749"/>
      <c r="HRV749"/>
      <c r="HRW749"/>
      <c r="HRX749"/>
      <c r="HRY749"/>
      <c r="HRZ749"/>
      <c r="HSA749"/>
      <c r="HSB749"/>
      <c r="HSC749"/>
      <c r="HSD749"/>
      <c r="HSE749"/>
      <c r="HSF749"/>
      <c r="HSG749"/>
      <c r="HSH749"/>
      <c r="HSI749"/>
      <c r="HSJ749"/>
      <c r="HSK749"/>
      <c r="HSL749"/>
      <c r="HSM749"/>
      <c r="HSN749"/>
      <c r="HSO749"/>
      <c r="HSP749"/>
      <c r="HSQ749"/>
      <c r="HSR749"/>
      <c r="HSS749"/>
      <c r="HST749"/>
      <c r="HSU749"/>
      <c r="HSV749"/>
      <c r="HSW749"/>
      <c r="HSX749"/>
      <c r="HSY749"/>
      <c r="HSZ749"/>
      <c r="HTA749"/>
      <c r="HTB749"/>
      <c r="HTC749"/>
      <c r="HTD749"/>
      <c r="HTE749"/>
      <c r="HTF749"/>
      <c r="HTG749"/>
      <c r="HTH749"/>
      <c r="HTI749"/>
      <c r="HTJ749"/>
      <c r="HTK749"/>
      <c r="HTL749"/>
      <c r="HTM749"/>
      <c r="HTN749"/>
      <c r="HTO749"/>
      <c r="HTP749"/>
      <c r="HTQ749"/>
      <c r="HTR749"/>
      <c r="HTS749"/>
      <c r="HTT749"/>
      <c r="HTU749"/>
      <c r="HTV749"/>
      <c r="HTW749"/>
      <c r="HTX749"/>
      <c r="HTY749"/>
      <c r="HTZ749"/>
      <c r="HUA749"/>
      <c r="HUB749"/>
      <c r="HUC749"/>
      <c r="HUD749"/>
      <c r="HUE749"/>
      <c r="HUF749"/>
      <c r="HUG749"/>
      <c r="HUH749"/>
      <c r="HUI749"/>
      <c r="HUJ749"/>
      <c r="HUK749"/>
      <c r="HUL749"/>
      <c r="HUM749"/>
      <c r="HUN749"/>
      <c r="HUO749"/>
      <c r="HUP749"/>
      <c r="HUQ749"/>
      <c r="HUR749"/>
      <c r="HUS749"/>
      <c r="HUT749"/>
      <c r="HUU749"/>
      <c r="HUV749"/>
      <c r="HUW749"/>
      <c r="HUX749"/>
      <c r="HUY749"/>
      <c r="HUZ749"/>
      <c r="HVA749"/>
      <c r="HVB749"/>
      <c r="HVC749"/>
      <c r="HVD749"/>
      <c r="HVE749"/>
      <c r="HVF749"/>
      <c r="HVG749"/>
      <c r="HVH749"/>
      <c r="HVI749"/>
      <c r="HVJ749"/>
      <c r="HVK749"/>
      <c r="HVL749"/>
      <c r="HVM749"/>
      <c r="HVN749"/>
      <c r="HVO749"/>
      <c r="HVP749"/>
      <c r="HVQ749"/>
      <c r="HVR749"/>
      <c r="HVS749"/>
      <c r="HVT749"/>
      <c r="HVU749"/>
      <c r="HVV749"/>
      <c r="HVW749"/>
      <c r="HVX749"/>
      <c r="HVY749"/>
      <c r="HVZ749"/>
      <c r="HWA749"/>
      <c r="HWB749"/>
      <c r="HWC749"/>
      <c r="HWD749"/>
      <c r="HWE749"/>
      <c r="HWF749"/>
      <c r="HWG749"/>
      <c r="HWH749"/>
      <c r="HWI749"/>
      <c r="HWJ749"/>
      <c r="HWK749"/>
      <c r="HWL749"/>
      <c r="HWM749"/>
      <c r="HWN749"/>
      <c r="HWO749"/>
      <c r="HWP749"/>
      <c r="HWQ749"/>
      <c r="HWR749"/>
      <c r="HWS749"/>
      <c r="HWT749"/>
      <c r="HWU749"/>
      <c r="HWV749"/>
      <c r="HWW749"/>
      <c r="HWX749"/>
      <c r="HWY749"/>
      <c r="HWZ749"/>
      <c r="HXA749"/>
      <c r="HXB749"/>
      <c r="HXC749"/>
      <c r="HXD749"/>
      <c r="HXE749"/>
      <c r="HXF749"/>
      <c r="HXG749"/>
      <c r="HXH749"/>
      <c r="HXI749"/>
      <c r="HXJ749"/>
      <c r="HXK749"/>
      <c r="HXL749"/>
      <c r="HXM749"/>
      <c r="HXN749"/>
      <c r="HXO749"/>
      <c r="HXP749"/>
      <c r="HXQ749"/>
      <c r="HXR749"/>
      <c r="HXS749"/>
      <c r="HXT749"/>
      <c r="HXU749"/>
      <c r="HXV749"/>
      <c r="HXW749"/>
      <c r="HXX749"/>
      <c r="HXY749"/>
      <c r="HXZ749"/>
      <c r="HYA749"/>
      <c r="HYB749"/>
      <c r="HYC749"/>
      <c r="HYD749"/>
      <c r="HYE749"/>
      <c r="HYF749"/>
      <c r="HYG749"/>
      <c r="HYH749"/>
      <c r="HYI749"/>
      <c r="HYJ749"/>
      <c r="HYK749"/>
      <c r="HYL749"/>
      <c r="HYM749"/>
      <c r="HYN749"/>
      <c r="HYO749"/>
      <c r="HYP749"/>
      <c r="HYQ749"/>
      <c r="HYR749"/>
      <c r="HYS749"/>
      <c r="HYT749"/>
      <c r="HYU749"/>
      <c r="HYV749"/>
      <c r="HYW749"/>
      <c r="HYX749"/>
      <c r="HYY749"/>
      <c r="HYZ749"/>
      <c r="HZA749"/>
      <c r="HZB749"/>
      <c r="HZC749"/>
      <c r="HZD749"/>
      <c r="HZE749"/>
      <c r="HZF749"/>
      <c r="HZG749"/>
      <c r="HZH749"/>
      <c r="HZI749"/>
      <c r="HZJ749"/>
      <c r="HZK749"/>
      <c r="HZL749"/>
      <c r="HZM749"/>
      <c r="HZN749"/>
      <c r="HZO749"/>
      <c r="HZP749"/>
      <c r="HZQ749"/>
      <c r="HZR749"/>
      <c r="HZS749"/>
      <c r="HZT749"/>
      <c r="HZU749"/>
      <c r="HZV749"/>
      <c r="HZW749"/>
      <c r="HZX749"/>
      <c r="HZY749"/>
      <c r="HZZ749"/>
      <c r="IAA749"/>
      <c r="IAB749"/>
      <c r="IAC749"/>
      <c r="IAD749"/>
      <c r="IAE749"/>
      <c r="IAF749"/>
      <c r="IAG749"/>
      <c r="IAH749"/>
      <c r="IAI749"/>
      <c r="IAJ749"/>
      <c r="IAK749"/>
      <c r="IAL749"/>
      <c r="IAM749"/>
      <c r="IAN749"/>
      <c r="IAO749"/>
      <c r="IAP749"/>
      <c r="IAQ749"/>
      <c r="IAR749"/>
      <c r="IAS749"/>
      <c r="IAT749"/>
      <c r="IAU749"/>
      <c r="IAV749"/>
      <c r="IAW749"/>
      <c r="IAX749"/>
      <c r="IAY749"/>
      <c r="IAZ749"/>
      <c r="IBA749"/>
      <c r="IBB749"/>
      <c r="IBC749"/>
      <c r="IBD749"/>
      <c r="IBE749"/>
      <c r="IBF749"/>
      <c r="IBG749"/>
      <c r="IBH749"/>
      <c r="IBI749"/>
      <c r="IBJ749"/>
      <c r="IBK749"/>
      <c r="IBL749"/>
      <c r="IBM749"/>
      <c r="IBN749"/>
      <c r="IBO749"/>
      <c r="IBP749"/>
      <c r="IBQ749"/>
      <c r="IBR749"/>
      <c r="IBS749"/>
      <c r="IBT749"/>
      <c r="IBU749"/>
      <c r="IBV749"/>
      <c r="IBW749"/>
      <c r="IBX749"/>
      <c r="IBY749"/>
      <c r="IBZ749"/>
      <c r="ICA749"/>
      <c r="ICB749"/>
      <c r="ICC749"/>
      <c r="ICD749"/>
      <c r="ICE749"/>
      <c r="ICF749"/>
      <c r="ICG749"/>
      <c r="ICH749"/>
      <c r="ICI749"/>
      <c r="ICJ749"/>
      <c r="ICK749"/>
      <c r="ICL749"/>
      <c r="ICM749"/>
      <c r="ICN749"/>
      <c r="ICO749"/>
      <c r="ICP749"/>
      <c r="ICQ749"/>
      <c r="ICR749"/>
      <c r="ICS749"/>
      <c r="ICT749"/>
      <c r="ICU749"/>
      <c r="ICV749"/>
      <c r="ICW749"/>
      <c r="ICX749"/>
      <c r="ICY749"/>
      <c r="ICZ749"/>
      <c r="IDA749"/>
      <c r="IDB749"/>
      <c r="IDC749"/>
      <c r="IDD749"/>
      <c r="IDE749"/>
      <c r="IDF749"/>
      <c r="IDG749"/>
      <c r="IDH749"/>
      <c r="IDI749"/>
      <c r="IDJ749"/>
      <c r="IDK749"/>
      <c r="IDL749"/>
      <c r="IDM749"/>
      <c r="IDN749"/>
      <c r="IDO749"/>
      <c r="IDP749"/>
      <c r="IDQ749"/>
      <c r="IDR749"/>
      <c r="IDS749"/>
      <c r="IDT749"/>
      <c r="IDU749"/>
      <c r="IDV749"/>
      <c r="IDW749"/>
      <c r="IDX749"/>
      <c r="IDY749"/>
      <c r="IDZ749"/>
      <c r="IEA749"/>
      <c r="IEB749"/>
      <c r="IEC749"/>
      <c r="IED749"/>
      <c r="IEE749"/>
      <c r="IEF749"/>
      <c r="IEG749"/>
      <c r="IEH749"/>
      <c r="IEI749"/>
      <c r="IEJ749"/>
      <c r="IEK749"/>
      <c r="IEL749"/>
      <c r="IEM749"/>
      <c r="IEN749"/>
      <c r="IEO749"/>
      <c r="IEP749"/>
      <c r="IEQ749"/>
      <c r="IER749"/>
      <c r="IES749"/>
      <c r="IET749"/>
      <c r="IEU749"/>
      <c r="IEV749"/>
      <c r="IEW749"/>
      <c r="IEX749"/>
      <c r="IEY749"/>
      <c r="IEZ749"/>
      <c r="IFA749"/>
      <c r="IFB749"/>
      <c r="IFC749"/>
      <c r="IFD749"/>
      <c r="IFE749"/>
      <c r="IFF749"/>
      <c r="IFG749"/>
      <c r="IFH749"/>
      <c r="IFI749"/>
      <c r="IFJ749"/>
      <c r="IFK749"/>
      <c r="IFL749"/>
      <c r="IFM749"/>
      <c r="IFN749"/>
      <c r="IFO749"/>
      <c r="IFP749"/>
      <c r="IFQ749"/>
      <c r="IFR749"/>
      <c r="IFS749"/>
      <c r="IFT749"/>
      <c r="IFU749"/>
      <c r="IFV749"/>
      <c r="IFW749"/>
      <c r="IFX749"/>
      <c r="IFY749"/>
      <c r="IFZ749"/>
      <c r="IGA749"/>
      <c r="IGB749"/>
      <c r="IGC749"/>
      <c r="IGD749"/>
      <c r="IGE749"/>
      <c r="IGF749"/>
      <c r="IGG749"/>
      <c r="IGH749"/>
      <c r="IGI749"/>
      <c r="IGJ749"/>
      <c r="IGK749"/>
      <c r="IGL749"/>
      <c r="IGM749"/>
      <c r="IGN749"/>
      <c r="IGO749"/>
      <c r="IGP749"/>
      <c r="IGQ749"/>
      <c r="IGR749"/>
      <c r="IGS749"/>
      <c r="IGT749"/>
      <c r="IGU749"/>
      <c r="IGV749"/>
      <c r="IGW749"/>
      <c r="IGX749"/>
      <c r="IGY749"/>
      <c r="IGZ749"/>
      <c r="IHA749"/>
      <c r="IHB749"/>
      <c r="IHC749"/>
      <c r="IHD749"/>
      <c r="IHE749"/>
      <c r="IHF749"/>
      <c r="IHG749"/>
      <c r="IHH749"/>
      <c r="IHI749"/>
      <c r="IHJ749"/>
      <c r="IHK749"/>
      <c r="IHL749"/>
      <c r="IHM749"/>
      <c r="IHN749"/>
      <c r="IHO749"/>
      <c r="IHP749"/>
      <c r="IHQ749"/>
      <c r="IHR749"/>
      <c r="IHS749"/>
      <c r="IHT749"/>
      <c r="IHU749"/>
      <c r="IHV749"/>
      <c r="IHW749"/>
      <c r="IHX749"/>
      <c r="IHY749"/>
      <c r="IHZ749"/>
      <c r="IIA749"/>
      <c r="IIB749"/>
      <c r="IIC749"/>
      <c r="IID749"/>
      <c r="IIE749"/>
      <c r="IIF749"/>
      <c r="IIG749"/>
      <c r="IIH749"/>
      <c r="III749"/>
      <c r="IIJ749"/>
      <c r="IIK749"/>
      <c r="IIL749"/>
      <c r="IIM749"/>
      <c r="IIN749"/>
      <c r="IIO749"/>
      <c r="IIP749"/>
      <c r="IIQ749"/>
      <c r="IIR749"/>
      <c r="IIS749"/>
      <c r="IIT749"/>
      <c r="IIU749"/>
      <c r="IIV749"/>
      <c r="IIW749"/>
      <c r="IIX749"/>
      <c r="IIY749"/>
      <c r="IIZ749"/>
      <c r="IJA749"/>
      <c r="IJB749"/>
      <c r="IJC749"/>
      <c r="IJD749"/>
      <c r="IJE749"/>
      <c r="IJF749"/>
      <c r="IJG749"/>
      <c r="IJH749"/>
      <c r="IJI749"/>
      <c r="IJJ749"/>
      <c r="IJK749"/>
      <c r="IJL749"/>
      <c r="IJM749"/>
      <c r="IJN749"/>
      <c r="IJO749"/>
      <c r="IJP749"/>
      <c r="IJQ749"/>
      <c r="IJR749"/>
      <c r="IJS749"/>
      <c r="IJT749"/>
      <c r="IJU749"/>
      <c r="IJV749"/>
      <c r="IJW749"/>
      <c r="IJX749"/>
      <c r="IJY749"/>
      <c r="IJZ749"/>
      <c r="IKA749"/>
      <c r="IKB749"/>
      <c r="IKC749"/>
      <c r="IKD749"/>
      <c r="IKE749"/>
      <c r="IKF749"/>
      <c r="IKG749"/>
      <c r="IKH749"/>
      <c r="IKI749"/>
      <c r="IKJ749"/>
      <c r="IKK749"/>
      <c r="IKL749"/>
      <c r="IKM749"/>
      <c r="IKN749"/>
      <c r="IKO749"/>
      <c r="IKP749"/>
      <c r="IKQ749"/>
      <c r="IKR749"/>
      <c r="IKS749"/>
      <c r="IKT749"/>
      <c r="IKU749"/>
      <c r="IKV749"/>
      <c r="IKW749"/>
      <c r="IKX749"/>
      <c r="IKY749"/>
      <c r="IKZ749"/>
      <c r="ILA749"/>
      <c r="ILB749"/>
      <c r="ILC749"/>
      <c r="ILD749"/>
      <c r="ILE749"/>
      <c r="ILF749"/>
      <c r="ILG749"/>
      <c r="ILH749"/>
      <c r="ILI749"/>
      <c r="ILJ749"/>
      <c r="ILK749"/>
      <c r="ILL749"/>
      <c r="ILM749"/>
      <c r="ILN749"/>
      <c r="ILO749"/>
      <c r="ILP749"/>
      <c r="ILQ749"/>
      <c r="ILR749"/>
      <c r="ILS749"/>
      <c r="ILT749"/>
      <c r="ILU749"/>
      <c r="ILV749"/>
      <c r="ILW749"/>
      <c r="ILX749"/>
      <c r="ILY749"/>
      <c r="ILZ749"/>
      <c r="IMA749"/>
      <c r="IMB749"/>
      <c r="IMC749"/>
      <c r="IMD749"/>
      <c r="IME749"/>
      <c r="IMF749"/>
      <c r="IMG749"/>
      <c r="IMH749"/>
      <c r="IMI749"/>
      <c r="IMJ749"/>
      <c r="IMK749"/>
      <c r="IML749"/>
      <c r="IMM749"/>
      <c r="IMN749"/>
      <c r="IMO749"/>
      <c r="IMP749"/>
      <c r="IMQ749"/>
      <c r="IMR749"/>
      <c r="IMS749"/>
      <c r="IMT749"/>
      <c r="IMU749"/>
      <c r="IMV749"/>
      <c r="IMW749"/>
      <c r="IMX749"/>
      <c r="IMY749"/>
      <c r="IMZ749"/>
      <c r="INA749"/>
      <c r="INB749"/>
      <c r="INC749"/>
      <c r="IND749"/>
      <c r="INE749"/>
      <c r="INF749"/>
      <c r="ING749"/>
      <c r="INH749"/>
      <c r="INI749"/>
      <c r="INJ749"/>
      <c r="INK749"/>
      <c r="INL749"/>
      <c r="INM749"/>
      <c r="INN749"/>
      <c r="INO749"/>
      <c r="INP749"/>
      <c r="INQ749"/>
      <c r="INR749"/>
      <c r="INS749"/>
      <c r="INT749"/>
      <c r="INU749"/>
      <c r="INV749"/>
      <c r="INW749"/>
      <c r="INX749"/>
      <c r="INY749"/>
      <c r="INZ749"/>
      <c r="IOA749"/>
      <c r="IOB749"/>
      <c r="IOC749"/>
      <c r="IOD749"/>
      <c r="IOE749"/>
      <c r="IOF749"/>
      <c r="IOG749"/>
      <c r="IOH749"/>
      <c r="IOI749"/>
      <c r="IOJ749"/>
      <c r="IOK749"/>
      <c r="IOL749"/>
      <c r="IOM749"/>
      <c r="ION749"/>
      <c r="IOO749"/>
      <c r="IOP749"/>
      <c r="IOQ749"/>
      <c r="IOR749"/>
      <c r="IOS749"/>
      <c r="IOT749"/>
      <c r="IOU749"/>
      <c r="IOV749"/>
      <c r="IOW749"/>
      <c r="IOX749"/>
      <c r="IOY749"/>
      <c r="IOZ749"/>
      <c r="IPA749"/>
      <c r="IPB749"/>
      <c r="IPC749"/>
      <c r="IPD749"/>
      <c r="IPE749"/>
      <c r="IPF749"/>
      <c r="IPG749"/>
      <c r="IPH749"/>
      <c r="IPI749"/>
      <c r="IPJ749"/>
      <c r="IPK749"/>
      <c r="IPL749"/>
      <c r="IPM749"/>
      <c r="IPN749"/>
      <c r="IPO749"/>
      <c r="IPP749"/>
      <c r="IPQ749"/>
      <c r="IPR749"/>
      <c r="IPS749"/>
      <c r="IPT749"/>
      <c r="IPU749"/>
      <c r="IPV749"/>
      <c r="IPW749"/>
      <c r="IPX749"/>
      <c r="IPY749"/>
      <c r="IPZ749"/>
      <c r="IQA749"/>
      <c r="IQB749"/>
      <c r="IQC749"/>
      <c r="IQD749"/>
      <c r="IQE749"/>
      <c r="IQF749"/>
      <c r="IQG749"/>
      <c r="IQH749"/>
      <c r="IQI749"/>
      <c r="IQJ749"/>
      <c r="IQK749"/>
      <c r="IQL749"/>
      <c r="IQM749"/>
      <c r="IQN749"/>
      <c r="IQO749"/>
      <c r="IQP749"/>
      <c r="IQQ749"/>
      <c r="IQR749"/>
      <c r="IQS749"/>
      <c r="IQT749"/>
      <c r="IQU749"/>
      <c r="IQV749"/>
      <c r="IQW749"/>
      <c r="IQX749"/>
      <c r="IQY749"/>
      <c r="IQZ749"/>
      <c r="IRA749"/>
      <c r="IRB749"/>
      <c r="IRC749"/>
      <c r="IRD749"/>
      <c r="IRE749"/>
      <c r="IRF749"/>
      <c r="IRG749"/>
      <c r="IRH749"/>
      <c r="IRI749"/>
      <c r="IRJ749"/>
      <c r="IRK749"/>
      <c r="IRL749"/>
      <c r="IRM749"/>
      <c r="IRN749"/>
      <c r="IRO749"/>
      <c r="IRP749"/>
      <c r="IRQ749"/>
      <c r="IRR749"/>
      <c r="IRS749"/>
      <c r="IRT749"/>
      <c r="IRU749"/>
      <c r="IRV749"/>
      <c r="IRW749"/>
      <c r="IRX749"/>
      <c r="IRY749"/>
      <c r="IRZ749"/>
      <c r="ISA749"/>
      <c r="ISB749"/>
      <c r="ISC749"/>
      <c r="ISD749"/>
      <c r="ISE749"/>
      <c r="ISF749"/>
      <c r="ISG749"/>
      <c r="ISH749"/>
      <c r="ISI749"/>
      <c r="ISJ749"/>
      <c r="ISK749"/>
      <c r="ISL749"/>
      <c r="ISM749"/>
      <c r="ISN749"/>
      <c r="ISO749"/>
      <c r="ISP749"/>
      <c r="ISQ749"/>
      <c r="ISR749"/>
      <c r="ISS749"/>
      <c r="IST749"/>
      <c r="ISU749"/>
      <c r="ISV749"/>
      <c r="ISW749"/>
      <c r="ISX749"/>
      <c r="ISY749"/>
      <c r="ISZ749"/>
      <c r="ITA749"/>
      <c r="ITB749"/>
      <c r="ITC749"/>
      <c r="ITD749"/>
      <c r="ITE749"/>
      <c r="ITF749"/>
      <c r="ITG749"/>
      <c r="ITH749"/>
      <c r="ITI749"/>
      <c r="ITJ749"/>
      <c r="ITK749"/>
      <c r="ITL749"/>
      <c r="ITM749"/>
      <c r="ITN749"/>
      <c r="ITO749"/>
      <c r="ITP749"/>
      <c r="ITQ749"/>
      <c r="ITR749"/>
      <c r="ITS749"/>
      <c r="ITT749"/>
      <c r="ITU749"/>
      <c r="ITV749"/>
      <c r="ITW749"/>
      <c r="ITX749"/>
      <c r="ITY749"/>
      <c r="ITZ749"/>
      <c r="IUA749"/>
      <c r="IUB749"/>
      <c r="IUC749"/>
      <c r="IUD749"/>
      <c r="IUE749"/>
      <c r="IUF749"/>
      <c r="IUG749"/>
      <c r="IUH749"/>
      <c r="IUI749"/>
      <c r="IUJ749"/>
      <c r="IUK749"/>
      <c r="IUL749"/>
      <c r="IUM749"/>
      <c r="IUN749"/>
      <c r="IUO749"/>
      <c r="IUP749"/>
      <c r="IUQ749"/>
      <c r="IUR749"/>
      <c r="IUS749"/>
      <c r="IUT749"/>
      <c r="IUU749"/>
      <c r="IUV749"/>
      <c r="IUW749"/>
      <c r="IUX749"/>
      <c r="IUY749"/>
      <c r="IUZ749"/>
      <c r="IVA749"/>
      <c r="IVB749"/>
      <c r="IVC749"/>
      <c r="IVD749"/>
      <c r="IVE749"/>
      <c r="IVF749"/>
      <c r="IVG749"/>
      <c r="IVH749"/>
      <c r="IVI749"/>
      <c r="IVJ749"/>
      <c r="IVK749"/>
      <c r="IVL749"/>
      <c r="IVM749"/>
      <c r="IVN749"/>
      <c r="IVO749"/>
      <c r="IVP749"/>
      <c r="IVQ749"/>
      <c r="IVR749"/>
      <c r="IVS749"/>
      <c r="IVT749"/>
      <c r="IVU749"/>
      <c r="IVV749"/>
      <c r="IVW749"/>
      <c r="IVX749"/>
      <c r="IVY749"/>
      <c r="IVZ749"/>
      <c r="IWA749"/>
      <c r="IWB749"/>
      <c r="IWC749"/>
      <c r="IWD749"/>
      <c r="IWE749"/>
      <c r="IWF749"/>
      <c r="IWG749"/>
      <c r="IWH749"/>
      <c r="IWI749"/>
      <c r="IWJ749"/>
      <c r="IWK749"/>
      <c r="IWL749"/>
      <c r="IWM749"/>
      <c r="IWN749"/>
      <c r="IWO749"/>
      <c r="IWP749"/>
      <c r="IWQ749"/>
      <c r="IWR749"/>
      <c r="IWS749"/>
      <c r="IWT749"/>
      <c r="IWU749"/>
      <c r="IWV749"/>
      <c r="IWW749"/>
      <c r="IWX749"/>
      <c r="IWY749"/>
      <c r="IWZ749"/>
      <c r="IXA749"/>
      <c r="IXB749"/>
      <c r="IXC749"/>
      <c r="IXD749"/>
      <c r="IXE749"/>
      <c r="IXF749"/>
      <c r="IXG749"/>
      <c r="IXH749"/>
      <c r="IXI749"/>
      <c r="IXJ749"/>
      <c r="IXK749"/>
      <c r="IXL749"/>
      <c r="IXM749"/>
      <c r="IXN749"/>
      <c r="IXO749"/>
      <c r="IXP749"/>
      <c r="IXQ749"/>
      <c r="IXR749"/>
      <c r="IXS749"/>
      <c r="IXT749"/>
      <c r="IXU749"/>
      <c r="IXV749"/>
      <c r="IXW749"/>
      <c r="IXX749"/>
      <c r="IXY749"/>
      <c r="IXZ749"/>
      <c r="IYA749"/>
      <c r="IYB749"/>
      <c r="IYC749"/>
      <c r="IYD749"/>
      <c r="IYE749"/>
      <c r="IYF749"/>
      <c r="IYG749"/>
      <c r="IYH749"/>
      <c r="IYI749"/>
      <c r="IYJ749"/>
      <c r="IYK749"/>
      <c r="IYL749"/>
      <c r="IYM749"/>
      <c r="IYN749"/>
      <c r="IYO749"/>
      <c r="IYP749"/>
      <c r="IYQ749"/>
      <c r="IYR749"/>
      <c r="IYS749"/>
      <c r="IYT749"/>
      <c r="IYU749"/>
      <c r="IYV749"/>
      <c r="IYW749"/>
      <c r="IYX749"/>
      <c r="IYY749"/>
      <c r="IYZ749"/>
      <c r="IZA749"/>
      <c r="IZB749"/>
      <c r="IZC749"/>
      <c r="IZD749"/>
      <c r="IZE749"/>
      <c r="IZF749"/>
      <c r="IZG749"/>
      <c r="IZH749"/>
      <c r="IZI749"/>
      <c r="IZJ749"/>
      <c r="IZK749"/>
      <c r="IZL749"/>
      <c r="IZM749"/>
      <c r="IZN749"/>
      <c r="IZO749"/>
      <c r="IZP749"/>
      <c r="IZQ749"/>
      <c r="IZR749"/>
      <c r="IZS749"/>
      <c r="IZT749"/>
      <c r="IZU749"/>
      <c r="IZV749"/>
      <c r="IZW749"/>
      <c r="IZX749"/>
      <c r="IZY749"/>
      <c r="IZZ749"/>
      <c r="JAA749"/>
      <c r="JAB749"/>
      <c r="JAC749"/>
      <c r="JAD749"/>
      <c r="JAE749"/>
      <c r="JAF749"/>
      <c r="JAG749"/>
      <c r="JAH749"/>
      <c r="JAI749"/>
      <c r="JAJ749"/>
      <c r="JAK749"/>
      <c r="JAL749"/>
      <c r="JAM749"/>
      <c r="JAN749"/>
      <c r="JAO749"/>
      <c r="JAP749"/>
      <c r="JAQ749"/>
      <c r="JAR749"/>
      <c r="JAS749"/>
      <c r="JAT749"/>
      <c r="JAU749"/>
      <c r="JAV749"/>
      <c r="JAW749"/>
      <c r="JAX749"/>
      <c r="JAY749"/>
      <c r="JAZ749"/>
      <c r="JBA749"/>
      <c r="JBB749"/>
      <c r="JBC749"/>
      <c r="JBD749"/>
      <c r="JBE749"/>
      <c r="JBF749"/>
      <c r="JBG749"/>
      <c r="JBH749"/>
      <c r="JBI749"/>
      <c r="JBJ749"/>
      <c r="JBK749"/>
      <c r="JBL749"/>
      <c r="JBM749"/>
      <c r="JBN749"/>
      <c r="JBO749"/>
      <c r="JBP749"/>
      <c r="JBQ749"/>
      <c r="JBR749"/>
      <c r="JBS749"/>
      <c r="JBT749"/>
      <c r="JBU749"/>
      <c r="JBV749"/>
      <c r="JBW749"/>
      <c r="JBX749"/>
      <c r="JBY749"/>
      <c r="JBZ749"/>
      <c r="JCA749"/>
      <c r="JCB749"/>
      <c r="JCC749"/>
      <c r="JCD749"/>
      <c r="JCE749"/>
      <c r="JCF749"/>
      <c r="JCG749"/>
      <c r="JCH749"/>
      <c r="JCI749"/>
      <c r="JCJ749"/>
      <c r="JCK749"/>
      <c r="JCL749"/>
      <c r="JCM749"/>
      <c r="JCN749"/>
      <c r="JCO749"/>
      <c r="JCP749"/>
      <c r="JCQ749"/>
      <c r="JCR749"/>
      <c r="JCS749"/>
      <c r="JCT749"/>
      <c r="JCU749"/>
      <c r="JCV749"/>
      <c r="JCW749"/>
      <c r="JCX749"/>
      <c r="JCY749"/>
      <c r="JCZ749"/>
      <c r="JDA749"/>
      <c r="JDB749"/>
      <c r="JDC749"/>
      <c r="JDD749"/>
      <c r="JDE749"/>
      <c r="JDF749"/>
      <c r="JDG749"/>
      <c r="JDH749"/>
      <c r="JDI749"/>
      <c r="JDJ749"/>
      <c r="JDK749"/>
      <c r="JDL749"/>
      <c r="JDM749"/>
      <c r="JDN749"/>
      <c r="JDO749"/>
      <c r="JDP749"/>
      <c r="JDQ749"/>
      <c r="JDR749"/>
      <c r="JDS749"/>
      <c r="JDT749"/>
      <c r="JDU749"/>
      <c r="JDV749"/>
      <c r="JDW749"/>
      <c r="JDX749"/>
      <c r="JDY749"/>
      <c r="JDZ749"/>
      <c r="JEA749"/>
      <c r="JEB749"/>
      <c r="JEC749"/>
      <c r="JED749"/>
      <c r="JEE749"/>
      <c r="JEF749"/>
      <c r="JEG749"/>
      <c r="JEH749"/>
      <c r="JEI749"/>
      <c r="JEJ749"/>
      <c r="JEK749"/>
      <c r="JEL749"/>
      <c r="JEM749"/>
      <c r="JEN749"/>
      <c r="JEO749"/>
      <c r="JEP749"/>
      <c r="JEQ749"/>
      <c r="JER749"/>
      <c r="JES749"/>
      <c r="JET749"/>
      <c r="JEU749"/>
      <c r="JEV749"/>
      <c r="JEW749"/>
      <c r="JEX749"/>
      <c r="JEY749"/>
      <c r="JEZ749"/>
      <c r="JFA749"/>
      <c r="JFB749"/>
      <c r="JFC749"/>
      <c r="JFD749"/>
      <c r="JFE749"/>
      <c r="JFF749"/>
      <c r="JFG749"/>
      <c r="JFH749"/>
      <c r="JFI749"/>
      <c r="JFJ749"/>
      <c r="JFK749"/>
      <c r="JFL749"/>
      <c r="JFM749"/>
      <c r="JFN749"/>
      <c r="JFO749"/>
      <c r="JFP749"/>
      <c r="JFQ749"/>
      <c r="JFR749"/>
      <c r="JFS749"/>
      <c r="JFT749"/>
      <c r="JFU749"/>
      <c r="JFV749"/>
      <c r="JFW749"/>
      <c r="JFX749"/>
      <c r="JFY749"/>
      <c r="JFZ749"/>
      <c r="JGA749"/>
      <c r="JGB749"/>
      <c r="JGC749"/>
      <c r="JGD749"/>
      <c r="JGE749"/>
      <c r="JGF749"/>
      <c r="JGG749"/>
      <c r="JGH749"/>
      <c r="JGI749"/>
      <c r="JGJ749"/>
      <c r="JGK749"/>
      <c r="JGL749"/>
      <c r="JGM749"/>
      <c r="JGN749"/>
      <c r="JGO749"/>
      <c r="JGP749"/>
      <c r="JGQ749"/>
      <c r="JGR749"/>
      <c r="JGS749"/>
      <c r="JGT749"/>
      <c r="JGU749"/>
      <c r="JGV749"/>
      <c r="JGW749"/>
      <c r="JGX749"/>
      <c r="JGY749"/>
      <c r="JGZ749"/>
      <c r="JHA749"/>
      <c r="JHB749"/>
      <c r="JHC749"/>
      <c r="JHD749"/>
      <c r="JHE749"/>
      <c r="JHF749"/>
      <c r="JHG749"/>
      <c r="JHH749"/>
      <c r="JHI749"/>
      <c r="JHJ749"/>
      <c r="JHK749"/>
      <c r="JHL749"/>
      <c r="JHM749"/>
      <c r="JHN749"/>
      <c r="JHO749"/>
      <c r="JHP749"/>
      <c r="JHQ749"/>
      <c r="JHR749"/>
      <c r="JHS749"/>
      <c r="JHT749"/>
      <c r="JHU749"/>
      <c r="JHV749"/>
      <c r="JHW749"/>
      <c r="JHX749"/>
      <c r="JHY749"/>
      <c r="JHZ749"/>
      <c r="JIA749"/>
      <c r="JIB749"/>
      <c r="JIC749"/>
      <c r="JID749"/>
      <c r="JIE749"/>
      <c r="JIF749"/>
      <c r="JIG749"/>
      <c r="JIH749"/>
      <c r="JII749"/>
      <c r="JIJ749"/>
      <c r="JIK749"/>
      <c r="JIL749"/>
      <c r="JIM749"/>
      <c r="JIN749"/>
      <c r="JIO749"/>
      <c r="JIP749"/>
      <c r="JIQ749"/>
      <c r="JIR749"/>
      <c r="JIS749"/>
      <c r="JIT749"/>
      <c r="JIU749"/>
      <c r="JIV749"/>
      <c r="JIW749"/>
      <c r="JIX749"/>
      <c r="JIY749"/>
      <c r="JIZ749"/>
      <c r="JJA749"/>
      <c r="JJB749"/>
      <c r="JJC749"/>
      <c r="JJD749"/>
      <c r="JJE749"/>
      <c r="JJF749"/>
      <c r="JJG749"/>
      <c r="JJH749"/>
      <c r="JJI749"/>
      <c r="JJJ749"/>
      <c r="JJK749"/>
      <c r="JJL749"/>
      <c r="JJM749"/>
      <c r="JJN749"/>
      <c r="JJO749"/>
      <c r="JJP749"/>
      <c r="JJQ749"/>
      <c r="JJR749"/>
      <c r="JJS749"/>
      <c r="JJT749"/>
      <c r="JJU749"/>
      <c r="JJV749"/>
      <c r="JJW749"/>
      <c r="JJX749"/>
      <c r="JJY749"/>
      <c r="JJZ749"/>
      <c r="JKA749"/>
      <c r="JKB749"/>
      <c r="JKC749"/>
      <c r="JKD749"/>
      <c r="JKE749"/>
      <c r="JKF749"/>
      <c r="JKG749"/>
      <c r="JKH749"/>
      <c r="JKI749"/>
      <c r="JKJ749"/>
      <c r="JKK749"/>
      <c r="JKL749"/>
      <c r="JKM749"/>
      <c r="JKN749"/>
      <c r="JKO749"/>
      <c r="JKP749"/>
      <c r="JKQ749"/>
      <c r="JKR749"/>
      <c r="JKS749"/>
      <c r="JKT749"/>
      <c r="JKU749"/>
      <c r="JKV749"/>
      <c r="JKW749"/>
      <c r="JKX749"/>
      <c r="JKY749"/>
      <c r="JKZ749"/>
      <c r="JLA749"/>
      <c r="JLB749"/>
      <c r="JLC749"/>
      <c r="JLD749"/>
      <c r="JLE749"/>
      <c r="JLF749"/>
      <c r="JLG749"/>
      <c r="JLH749"/>
      <c r="JLI749"/>
      <c r="JLJ749"/>
      <c r="JLK749"/>
      <c r="JLL749"/>
      <c r="JLM749"/>
      <c r="JLN749"/>
      <c r="JLO749"/>
      <c r="JLP749"/>
      <c r="JLQ749"/>
      <c r="JLR749"/>
      <c r="JLS749"/>
      <c r="JLT749"/>
      <c r="JLU749"/>
      <c r="JLV749"/>
      <c r="JLW749"/>
      <c r="JLX749"/>
      <c r="JLY749"/>
      <c r="JLZ749"/>
      <c r="JMA749"/>
      <c r="JMB749"/>
      <c r="JMC749"/>
      <c r="JMD749"/>
      <c r="JME749"/>
      <c r="JMF749"/>
      <c r="JMG749"/>
      <c r="JMH749"/>
      <c r="JMI749"/>
      <c r="JMJ749"/>
      <c r="JMK749"/>
      <c r="JML749"/>
      <c r="JMM749"/>
      <c r="JMN749"/>
      <c r="JMO749"/>
      <c r="JMP749"/>
      <c r="JMQ749"/>
      <c r="JMR749"/>
      <c r="JMS749"/>
      <c r="JMT749"/>
      <c r="JMU749"/>
      <c r="JMV749"/>
      <c r="JMW749"/>
      <c r="JMX749"/>
      <c r="JMY749"/>
      <c r="JMZ749"/>
      <c r="JNA749"/>
      <c r="JNB749"/>
      <c r="JNC749"/>
      <c r="JND749"/>
      <c r="JNE749"/>
      <c r="JNF749"/>
      <c r="JNG749"/>
      <c r="JNH749"/>
      <c r="JNI749"/>
      <c r="JNJ749"/>
      <c r="JNK749"/>
      <c r="JNL749"/>
      <c r="JNM749"/>
      <c r="JNN749"/>
      <c r="JNO749"/>
      <c r="JNP749"/>
      <c r="JNQ749"/>
      <c r="JNR749"/>
      <c r="JNS749"/>
      <c r="JNT749"/>
      <c r="JNU749"/>
      <c r="JNV749"/>
      <c r="JNW749"/>
      <c r="JNX749"/>
      <c r="JNY749"/>
      <c r="JNZ749"/>
      <c r="JOA749"/>
      <c r="JOB749"/>
      <c r="JOC749"/>
      <c r="JOD749"/>
      <c r="JOE749"/>
      <c r="JOF749"/>
      <c r="JOG749"/>
      <c r="JOH749"/>
      <c r="JOI749"/>
      <c r="JOJ749"/>
      <c r="JOK749"/>
      <c r="JOL749"/>
      <c r="JOM749"/>
      <c r="JON749"/>
      <c r="JOO749"/>
      <c r="JOP749"/>
      <c r="JOQ749"/>
      <c r="JOR749"/>
      <c r="JOS749"/>
      <c r="JOT749"/>
      <c r="JOU749"/>
      <c r="JOV749"/>
      <c r="JOW749"/>
      <c r="JOX749"/>
      <c r="JOY749"/>
      <c r="JOZ749"/>
      <c r="JPA749"/>
      <c r="JPB749"/>
      <c r="JPC749"/>
      <c r="JPD749"/>
      <c r="JPE749"/>
      <c r="JPF749"/>
      <c r="JPG749"/>
      <c r="JPH749"/>
      <c r="JPI749"/>
      <c r="JPJ749"/>
      <c r="JPK749"/>
      <c r="JPL749"/>
      <c r="JPM749"/>
      <c r="JPN749"/>
      <c r="JPO749"/>
      <c r="JPP749"/>
      <c r="JPQ749"/>
      <c r="JPR749"/>
      <c r="JPS749"/>
      <c r="JPT749"/>
      <c r="JPU749"/>
      <c r="JPV749"/>
      <c r="JPW749"/>
      <c r="JPX749"/>
      <c r="JPY749"/>
      <c r="JPZ749"/>
      <c r="JQA749"/>
      <c r="JQB749"/>
      <c r="JQC749"/>
      <c r="JQD749"/>
      <c r="JQE749"/>
      <c r="JQF749"/>
      <c r="JQG749"/>
      <c r="JQH749"/>
      <c r="JQI749"/>
      <c r="JQJ749"/>
      <c r="JQK749"/>
      <c r="JQL749"/>
      <c r="JQM749"/>
      <c r="JQN749"/>
      <c r="JQO749"/>
      <c r="JQP749"/>
      <c r="JQQ749"/>
      <c r="JQR749"/>
      <c r="JQS749"/>
      <c r="JQT749"/>
      <c r="JQU749"/>
      <c r="JQV749"/>
      <c r="JQW749"/>
      <c r="JQX749"/>
      <c r="JQY749"/>
      <c r="JQZ749"/>
      <c r="JRA749"/>
      <c r="JRB749"/>
      <c r="JRC749"/>
      <c r="JRD749"/>
      <c r="JRE749"/>
      <c r="JRF749"/>
      <c r="JRG749"/>
      <c r="JRH749"/>
      <c r="JRI749"/>
      <c r="JRJ749"/>
      <c r="JRK749"/>
      <c r="JRL749"/>
      <c r="JRM749"/>
      <c r="JRN749"/>
      <c r="JRO749"/>
      <c r="JRP749"/>
      <c r="JRQ749"/>
      <c r="JRR749"/>
      <c r="JRS749"/>
      <c r="JRT749"/>
      <c r="JRU749"/>
      <c r="JRV749"/>
      <c r="JRW749"/>
      <c r="JRX749"/>
      <c r="JRY749"/>
      <c r="JRZ749"/>
      <c r="JSA749"/>
      <c r="JSB749"/>
      <c r="JSC749"/>
      <c r="JSD749"/>
      <c r="JSE749"/>
      <c r="JSF749"/>
      <c r="JSG749"/>
      <c r="JSH749"/>
      <c r="JSI749"/>
      <c r="JSJ749"/>
      <c r="JSK749"/>
      <c r="JSL749"/>
      <c r="JSM749"/>
      <c r="JSN749"/>
      <c r="JSO749"/>
      <c r="JSP749"/>
      <c r="JSQ749"/>
      <c r="JSR749"/>
      <c r="JSS749"/>
      <c r="JST749"/>
      <c r="JSU749"/>
      <c r="JSV749"/>
      <c r="JSW749"/>
      <c r="JSX749"/>
      <c r="JSY749"/>
      <c r="JSZ749"/>
      <c r="JTA749"/>
      <c r="JTB749"/>
      <c r="JTC749"/>
      <c r="JTD749"/>
      <c r="JTE749"/>
      <c r="JTF749"/>
      <c r="JTG749"/>
      <c r="JTH749"/>
      <c r="JTI749"/>
      <c r="JTJ749"/>
      <c r="JTK749"/>
      <c r="JTL749"/>
      <c r="JTM749"/>
      <c r="JTN749"/>
      <c r="JTO749"/>
      <c r="JTP749"/>
      <c r="JTQ749"/>
      <c r="JTR749"/>
      <c r="JTS749"/>
      <c r="JTT749"/>
      <c r="JTU749"/>
      <c r="JTV749"/>
      <c r="JTW749"/>
      <c r="JTX749"/>
      <c r="JTY749"/>
      <c r="JTZ749"/>
      <c r="JUA749"/>
      <c r="JUB749"/>
      <c r="JUC749"/>
      <c r="JUD749"/>
      <c r="JUE749"/>
      <c r="JUF749"/>
      <c r="JUG749"/>
      <c r="JUH749"/>
      <c r="JUI749"/>
      <c r="JUJ749"/>
      <c r="JUK749"/>
      <c r="JUL749"/>
      <c r="JUM749"/>
      <c r="JUN749"/>
      <c r="JUO749"/>
      <c r="JUP749"/>
      <c r="JUQ749"/>
      <c r="JUR749"/>
      <c r="JUS749"/>
      <c r="JUT749"/>
      <c r="JUU749"/>
      <c r="JUV749"/>
      <c r="JUW749"/>
      <c r="JUX749"/>
      <c r="JUY749"/>
      <c r="JUZ749"/>
      <c r="JVA749"/>
      <c r="JVB749"/>
      <c r="JVC749"/>
      <c r="JVD749"/>
      <c r="JVE749"/>
      <c r="JVF749"/>
      <c r="JVG749"/>
      <c r="JVH749"/>
      <c r="JVI749"/>
      <c r="JVJ749"/>
      <c r="JVK749"/>
      <c r="JVL749"/>
      <c r="JVM749"/>
      <c r="JVN749"/>
      <c r="JVO749"/>
      <c r="JVP749"/>
      <c r="JVQ749"/>
      <c r="JVR749"/>
      <c r="JVS749"/>
      <c r="JVT749"/>
      <c r="JVU749"/>
      <c r="JVV749"/>
      <c r="JVW749"/>
      <c r="JVX749"/>
      <c r="JVY749"/>
      <c r="JVZ749"/>
      <c r="JWA749"/>
      <c r="JWB749"/>
      <c r="JWC749"/>
      <c r="JWD749"/>
      <c r="JWE749"/>
      <c r="JWF749"/>
      <c r="JWG749"/>
      <c r="JWH749"/>
      <c r="JWI749"/>
      <c r="JWJ749"/>
      <c r="JWK749"/>
      <c r="JWL749"/>
      <c r="JWM749"/>
      <c r="JWN749"/>
      <c r="JWO749"/>
      <c r="JWP749"/>
      <c r="JWQ749"/>
      <c r="JWR749"/>
      <c r="JWS749"/>
      <c r="JWT749"/>
      <c r="JWU749"/>
      <c r="JWV749"/>
      <c r="JWW749"/>
      <c r="JWX749"/>
      <c r="JWY749"/>
      <c r="JWZ749"/>
      <c r="JXA749"/>
      <c r="JXB749"/>
      <c r="JXC749"/>
      <c r="JXD749"/>
      <c r="JXE749"/>
      <c r="JXF749"/>
      <c r="JXG749"/>
      <c r="JXH749"/>
      <c r="JXI749"/>
      <c r="JXJ749"/>
      <c r="JXK749"/>
      <c r="JXL749"/>
      <c r="JXM749"/>
      <c r="JXN749"/>
      <c r="JXO749"/>
      <c r="JXP749"/>
      <c r="JXQ749"/>
      <c r="JXR749"/>
      <c r="JXS749"/>
      <c r="JXT749"/>
      <c r="JXU749"/>
      <c r="JXV749"/>
      <c r="JXW749"/>
      <c r="JXX749"/>
      <c r="JXY749"/>
      <c r="JXZ749"/>
      <c r="JYA749"/>
      <c r="JYB749"/>
      <c r="JYC749"/>
      <c r="JYD749"/>
      <c r="JYE749"/>
      <c r="JYF749"/>
      <c r="JYG749"/>
      <c r="JYH749"/>
      <c r="JYI749"/>
      <c r="JYJ749"/>
      <c r="JYK749"/>
      <c r="JYL749"/>
      <c r="JYM749"/>
      <c r="JYN749"/>
      <c r="JYO749"/>
      <c r="JYP749"/>
      <c r="JYQ749"/>
      <c r="JYR749"/>
      <c r="JYS749"/>
      <c r="JYT749"/>
      <c r="JYU749"/>
      <c r="JYV749"/>
      <c r="JYW749"/>
      <c r="JYX749"/>
      <c r="JYY749"/>
      <c r="JYZ749"/>
      <c r="JZA749"/>
      <c r="JZB749"/>
      <c r="JZC749"/>
      <c r="JZD749"/>
      <c r="JZE749"/>
      <c r="JZF749"/>
      <c r="JZG749"/>
      <c r="JZH749"/>
      <c r="JZI749"/>
      <c r="JZJ749"/>
      <c r="JZK749"/>
      <c r="JZL749"/>
      <c r="JZM749"/>
      <c r="JZN749"/>
      <c r="JZO749"/>
      <c r="JZP749"/>
      <c r="JZQ749"/>
      <c r="JZR749"/>
      <c r="JZS749"/>
      <c r="JZT749"/>
      <c r="JZU749"/>
      <c r="JZV749"/>
      <c r="JZW749"/>
      <c r="JZX749"/>
      <c r="JZY749"/>
      <c r="JZZ749"/>
      <c r="KAA749"/>
      <c r="KAB749"/>
      <c r="KAC749"/>
      <c r="KAD749"/>
      <c r="KAE749"/>
      <c r="KAF749"/>
      <c r="KAG749"/>
      <c r="KAH749"/>
      <c r="KAI749"/>
      <c r="KAJ749"/>
      <c r="KAK749"/>
      <c r="KAL749"/>
      <c r="KAM749"/>
      <c r="KAN749"/>
      <c r="KAO749"/>
      <c r="KAP749"/>
      <c r="KAQ749"/>
      <c r="KAR749"/>
      <c r="KAS749"/>
      <c r="KAT749"/>
      <c r="KAU749"/>
      <c r="KAV749"/>
      <c r="KAW749"/>
      <c r="KAX749"/>
      <c r="KAY749"/>
      <c r="KAZ749"/>
      <c r="KBA749"/>
      <c r="KBB749"/>
      <c r="KBC749"/>
      <c r="KBD749"/>
      <c r="KBE749"/>
      <c r="KBF749"/>
      <c r="KBG749"/>
      <c r="KBH749"/>
      <c r="KBI749"/>
      <c r="KBJ749"/>
      <c r="KBK749"/>
      <c r="KBL749"/>
      <c r="KBM749"/>
      <c r="KBN749"/>
      <c r="KBO749"/>
      <c r="KBP749"/>
      <c r="KBQ749"/>
      <c r="KBR749"/>
      <c r="KBS749"/>
      <c r="KBT749"/>
      <c r="KBU749"/>
      <c r="KBV749"/>
      <c r="KBW749"/>
      <c r="KBX749"/>
      <c r="KBY749"/>
      <c r="KBZ749"/>
      <c r="KCA749"/>
      <c r="KCB749"/>
      <c r="KCC749"/>
      <c r="KCD749"/>
      <c r="KCE749"/>
      <c r="KCF749"/>
      <c r="KCG749"/>
      <c r="KCH749"/>
      <c r="KCI749"/>
      <c r="KCJ749"/>
      <c r="KCK749"/>
      <c r="KCL749"/>
      <c r="KCM749"/>
      <c r="KCN749"/>
      <c r="KCO749"/>
      <c r="KCP749"/>
      <c r="KCQ749"/>
      <c r="KCR749"/>
      <c r="KCS749"/>
      <c r="KCT749"/>
      <c r="KCU749"/>
      <c r="KCV749"/>
      <c r="KCW749"/>
      <c r="KCX749"/>
      <c r="KCY749"/>
      <c r="KCZ749"/>
      <c r="KDA749"/>
      <c r="KDB749"/>
      <c r="KDC749"/>
      <c r="KDD749"/>
      <c r="KDE749"/>
      <c r="KDF749"/>
      <c r="KDG749"/>
      <c r="KDH749"/>
      <c r="KDI749"/>
      <c r="KDJ749"/>
      <c r="KDK749"/>
      <c r="KDL749"/>
      <c r="KDM749"/>
      <c r="KDN749"/>
      <c r="KDO749"/>
      <c r="KDP749"/>
      <c r="KDQ749"/>
      <c r="KDR749"/>
      <c r="KDS749"/>
      <c r="KDT749"/>
      <c r="KDU749"/>
      <c r="KDV749"/>
      <c r="KDW749"/>
      <c r="KDX749"/>
      <c r="KDY749"/>
      <c r="KDZ749"/>
      <c r="KEA749"/>
      <c r="KEB749"/>
      <c r="KEC749"/>
      <c r="KED749"/>
      <c r="KEE749"/>
      <c r="KEF749"/>
      <c r="KEG749"/>
      <c r="KEH749"/>
      <c r="KEI749"/>
      <c r="KEJ749"/>
      <c r="KEK749"/>
      <c r="KEL749"/>
      <c r="KEM749"/>
      <c r="KEN749"/>
      <c r="KEO749"/>
      <c r="KEP749"/>
      <c r="KEQ749"/>
      <c r="KER749"/>
      <c r="KES749"/>
      <c r="KET749"/>
      <c r="KEU749"/>
      <c r="KEV749"/>
      <c r="KEW749"/>
      <c r="KEX749"/>
      <c r="KEY749"/>
      <c r="KEZ749"/>
      <c r="KFA749"/>
      <c r="KFB749"/>
      <c r="KFC749"/>
      <c r="KFD749"/>
      <c r="KFE749"/>
      <c r="KFF749"/>
      <c r="KFG749"/>
      <c r="KFH749"/>
      <c r="KFI749"/>
      <c r="KFJ749"/>
      <c r="KFK749"/>
      <c r="KFL749"/>
      <c r="KFM749"/>
      <c r="KFN749"/>
      <c r="KFO749"/>
      <c r="KFP749"/>
      <c r="KFQ749"/>
      <c r="KFR749"/>
      <c r="KFS749"/>
      <c r="KFT749"/>
      <c r="KFU749"/>
      <c r="KFV749"/>
      <c r="KFW749"/>
      <c r="KFX749"/>
      <c r="KFY749"/>
      <c r="KFZ749"/>
      <c r="KGA749"/>
      <c r="KGB749"/>
      <c r="KGC749"/>
      <c r="KGD749"/>
      <c r="KGE749"/>
      <c r="KGF749"/>
      <c r="KGG749"/>
      <c r="KGH749"/>
      <c r="KGI749"/>
      <c r="KGJ749"/>
      <c r="KGK749"/>
      <c r="KGL749"/>
      <c r="KGM749"/>
      <c r="KGN749"/>
      <c r="KGO749"/>
      <c r="KGP749"/>
      <c r="KGQ749"/>
      <c r="KGR749"/>
      <c r="KGS749"/>
      <c r="KGT749"/>
      <c r="KGU749"/>
      <c r="KGV749"/>
      <c r="KGW749"/>
      <c r="KGX749"/>
      <c r="KGY749"/>
      <c r="KGZ749"/>
      <c r="KHA749"/>
      <c r="KHB749"/>
      <c r="KHC749"/>
      <c r="KHD749"/>
      <c r="KHE749"/>
      <c r="KHF749"/>
      <c r="KHG749"/>
      <c r="KHH749"/>
      <c r="KHI749"/>
      <c r="KHJ749"/>
      <c r="KHK749"/>
      <c r="KHL749"/>
      <c r="KHM749"/>
      <c r="KHN749"/>
      <c r="KHO749"/>
      <c r="KHP749"/>
      <c r="KHQ749"/>
      <c r="KHR749"/>
      <c r="KHS749"/>
      <c r="KHT749"/>
      <c r="KHU749"/>
      <c r="KHV749"/>
      <c r="KHW749"/>
      <c r="KHX749"/>
      <c r="KHY749"/>
      <c r="KHZ749"/>
      <c r="KIA749"/>
      <c r="KIB749"/>
      <c r="KIC749"/>
      <c r="KID749"/>
      <c r="KIE749"/>
      <c r="KIF749"/>
      <c r="KIG749"/>
      <c r="KIH749"/>
      <c r="KII749"/>
      <c r="KIJ749"/>
      <c r="KIK749"/>
      <c r="KIL749"/>
      <c r="KIM749"/>
      <c r="KIN749"/>
      <c r="KIO749"/>
      <c r="KIP749"/>
      <c r="KIQ749"/>
      <c r="KIR749"/>
      <c r="KIS749"/>
      <c r="KIT749"/>
      <c r="KIU749"/>
      <c r="KIV749"/>
      <c r="KIW749"/>
      <c r="KIX749"/>
      <c r="KIY749"/>
      <c r="KIZ749"/>
      <c r="KJA749"/>
      <c r="KJB749"/>
      <c r="KJC749"/>
      <c r="KJD749"/>
      <c r="KJE749"/>
      <c r="KJF749"/>
      <c r="KJG749"/>
      <c r="KJH749"/>
      <c r="KJI749"/>
      <c r="KJJ749"/>
      <c r="KJK749"/>
      <c r="KJL749"/>
      <c r="KJM749"/>
      <c r="KJN749"/>
      <c r="KJO749"/>
      <c r="KJP749"/>
      <c r="KJQ749"/>
      <c r="KJR749"/>
      <c r="KJS749"/>
      <c r="KJT749"/>
      <c r="KJU749"/>
      <c r="KJV749"/>
      <c r="KJW749"/>
      <c r="KJX749"/>
      <c r="KJY749"/>
      <c r="KJZ749"/>
      <c r="KKA749"/>
      <c r="KKB749"/>
      <c r="KKC749"/>
      <c r="KKD749"/>
      <c r="KKE749"/>
      <c r="KKF749"/>
      <c r="KKG749"/>
      <c r="KKH749"/>
      <c r="KKI749"/>
      <c r="KKJ749"/>
      <c r="KKK749"/>
      <c r="KKL749"/>
      <c r="KKM749"/>
      <c r="KKN749"/>
      <c r="KKO749"/>
      <c r="KKP749"/>
      <c r="KKQ749"/>
      <c r="KKR749"/>
      <c r="KKS749"/>
      <c r="KKT749"/>
      <c r="KKU749"/>
      <c r="KKV749"/>
      <c r="KKW749"/>
      <c r="KKX749"/>
      <c r="KKY749"/>
      <c r="KKZ749"/>
      <c r="KLA749"/>
      <c r="KLB749"/>
      <c r="KLC749"/>
      <c r="KLD749"/>
      <c r="KLE749"/>
      <c r="KLF749"/>
      <c r="KLG749"/>
      <c r="KLH749"/>
      <c r="KLI749"/>
      <c r="KLJ749"/>
      <c r="KLK749"/>
      <c r="KLL749"/>
      <c r="KLM749"/>
      <c r="KLN749"/>
      <c r="KLO749"/>
      <c r="KLP749"/>
      <c r="KLQ749"/>
      <c r="KLR749"/>
      <c r="KLS749"/>
      <c r="KLT749"/>
      <c r="KLU749"/>
      <c r="KLV749"/>
      <c r="KLW749"/>
      <c r="KLX749"/>
      <c r="KLY749"/>
      <c r="KLZ749"/>
      <c r="KMA749"/>
      <c r="KMB749"/>
      <c r="KMC749"/>
      <c r="KMD749"/>
      <c r="KME749"/>
      <c r="KMF749"/>
      <c r="KMG749"/>
      <c r="KMH749"/>
      <c r="KMI749"/>
      <c r="KMJ749"/>
      <c r="KMK749"/>
      <c r="KML749"/>
      <c r="KMM749"/>
      <c r="KMN749"/>
      <c r="KMO749"/>
      <c r="KMP749"/>
      <c r="KMQ749"/>
      <c r="KMR749"/>
      <c r="KMS749"/>
      <c r="KMT749"/>
      <c r="KMU749"/>
      <c r="KMV749"/>
      <c r="KMW749"/>
      <c r="KMX749"/>
      <c r="KMY749"/>
      <c r="KMZ749"/>
      <c r="KNA749"/>
      <c r="KNB749"/>
      <c r="KNC749"/>
      <c r="KND749"/>
      <c r="KNE749"/>
      <c r="KNF749"/>
      <c r="KNG749"/>
      <c r="KNH749"/>
      <c r="KNI749"/>
      <c r="KNJ749"/>
      <c r="KNK749"/>
      <c r="KNL749"/>
      <c r="KNM749"/>
      <c r="KNN749"/>
      <c r="KNO749"/>
      <c r="KNP749"/>
      <c r="KNQ749"/>
      <c r="KNR749"/>
      <c r="KNS749"/>
      <c r="KNT749"/>
      <c r="KNU749"/>
      <c r="KNV749"/>
      <c r="KNW749"/>
      <c r="KNX749"/>
      <c r="KNY749"/>
      <c r="KNZ749"/>
      <c r="KOA749"/>
      <c r="KOB749"/>
      <c r="KOC749"/>
      <c r="KOD749"/>
      <c r="KOE749"/>
      <c r="KOF749"/>
      <c r="KOG749"/>
      <c r="KOH749"/>
      <c r="KOI749"/>
      <c r="KOJ749"/>
      <c r="KOK749"/>
      <c r="KOL749"/>
      <c r="KOM749"/>
      <c r="KON749"/>
      <c r="KOO749"/>
      <c r="KOP749"/>
      <c r="KOQ749"/>
      <c r="KOR749"/>
      <c r="KOS749"/>
      <c r="KOT749"/>
      <c r="KOU749"/>
      <c r="KOV749"/>
      <c r="KOW749"/>
      <c r="KOX749"/>
      <c r="KOY749"/>
      <c r="KOZ749"/>
      <c r="KPA749"/>
      <c r="KPB749"/>
      <c r="KPC749"/>
      <c r="KPD749"/>
      <c r="KPE749"/>
      <c r="KPF749"/>
      <c r="KPG749"/>
      <c r="KPH749"/>
      <c r="KPI749"/>
      <c r="KPJ749"/>
      <c r="KPK749"/>
      <c r="KPL749"/>
      <c r="KPM749"/>
      <c r="KPN749"/>
      <c r="KPO749"/>
      <c r="KPP749"/>
      <c r="KPQ749"/>
      <c r="KPR749"/>
      <c r="KPS749"/>
      <c r="KPT749"/>
      <c r="KPU749"/>
      <c r="KPV749"/>
      <c r="KPW749"/>
      <c r="KPX749"/>
      <c r="KPY749"/>
      <c r="KPZ749"/>
      <c r="KQA749"/>
      <c r="KQB749"/>
      <c r="KQC749"/>
      <c r="KQD749"/>
      <c r="KQE749"/>
      <c r="KQF749"/>
      <c r="KQG749"/>
      <c r="KQH749"/>
      <c r="KQI749"/>
      <c r="KQJ749"/>
      <c r="KQK749"/>
      <c r="KQL749"/>
      <c r="KQM749"/>
      <c r="KQN749"/>
      <c r="KQO749"/>
      <c r="KQP749"/>
      <c r="KQQ749"/>
      <c r="KQR749"/>
      <c r="KQS749"/>
      <c r="KQT749"/>
      <c r="KQU749"/>
      <c r="KQV749"/>
      <c r="KQW749"/>
      <c r="KQX749"/>
      <c r="KQY749"/>
      <c r="KQZ749"/>
      <c r="KRA749"/>
      <c r="KRB749"/>
      <c r="KRC749"/>
      <c r="KRD749"/>
      <c r="KRE749"/>
      <c r="KRF749"/>
      <c r="KRG749"/>
      <c r="KRH749"/>
      <c r="KRI749"/>
      <c r="KRJ749"/>
      <c r="KRK749"/>
      <c r="KRL749"/>
      <c r="KRM749"/>
      <c r="KRN749"/>
      <c r="KRO749"/>
      <c r="KRP749"/>
      <c r="KRQ749"/>
      <c r="KRR749"/>
      <c r="KRS749"/>
      <c r="KRT749"/>
      <c r="KRU749"/>
      <c r="KRV749"/>
      <c r="KRW749"/>
      <c r="KRX749"/>
      <c r="KRY749"/>
      <c r="KRZ749"/>
      <c r="KSA749"/>
      <c r="KSB749"/>
      <c r="KSC749"/>
      <c r="KSD749"/>
      <c r="KSE749"/>
      <c r="KSF749"/>
      <c r="KSG749"/>
      <c r="KSH749"/>
      <c r="KSI749"/>
      <c r="KSJ749"/>
      <c r="KSK749"/>
      <c r="KSL749"/>
      <c r="KSM749"/>
      <c r="KSN749"/>
      <c r="KSO749"/>
      <c r="KSP749"/>
      <c r="KSQ749"/>
      <c r="KSR749"/>
      <c r="KSS749"/>
      <c r="KST749"/>
      <c r="KSU749"/>
      <c r="KSV749"/>
      <c r="KSW749"/>
      <c r="KSX749"/>
      <c r="KSY749"/>
      <c r="KSZ749"/>
      <c r="KTA749"/>
      <c r="KTB749"/>
      <c r="KTC749"/>
      <c r="KTD749"/>
      <c r="KTE749"/>
      <c r="KTF749"/>
      <c r="KTG749"/>
      <c r="KTH749"/>
      <c r="KTI749"/>
      <c r="KTJ749"/>
      <c r="KTK749"/>
      <c r="KTL749"/>
      <c r="KTM749"/>
      <c r="KTN749"/>
      <c r="KTO749"/>
      <c r="KTP749"/>
      <c r="KTQ749"/>
      <c r="KTR749"/>
      <c r="KTS749"/>
      <c r="KTT749"/>
      <c r="KTU749"/>
      <c r="KTV749"/>
      <c r="KTW749"/>
      <c r="KTX749"/>
      <c r="KTY749"/>
      <c r="KTZ749"/>
      <c r="KUA749"/>
      <c r="KUB749"/>
      <c r="KUC749"/>
      <c r="KUD749"/>
      <c r="KUE749"/>
      <c r="KUF749"/>
      <c r="KUG749"/>
      <c r="KUH749"/>
      <c r="KUI749"/>
      <c r="KUJ749"/>
      <c r="KUK749"/>
      <c r="KUL749"/>
      <c r="KUM749"/>
      <c r="KUN749"/>
      <c r="KUO749"/>
      <c r="KUP749"/>
      <c r="KUQ749"/>
      <c r="KUR749"/>
      <c r="KUS749"/>
      <c r="KUT749"/>
      <c r="KUU749"/>
      <c r="KUV749"/>
      <c r="KUW749"/>
      <c r="KUX749"/>
      <c r="KUY749"/>
      <c r="KUZ749"/>
      <c r="KVA749"/>
      <c r="KVB749"/>
      <c r="KVC749"/>
      <c r="KVD749"/>
      <c r="KVE749"/>
      <c r="KVF749"/>
      <c r="KVG749"/>
      <c r="KVH749"/>
      <c r="KVI749"/>
      <c r="KVJ749"/>
      <c r="KVK749"/>
      <c r="KVL749"/>
      <c r="KVM749"/>
      <c r="KVN749"/>
      <c r="KVO749"/>
      <c r="KVP749"/>
      <c r="KVQ749"/>
      <c r="KVR749"/>
      <c r="KVS749"/>
      <c r="KVT749"/>
      <c r="KVU749"/>
      <c r="KVV749"/>
      <c r="KVW749"/>
      <c r="KVX749"/>
      <c r="KVY749"/>
      <c r="KVZ749"/>
      <c r="KWA749"/>
      <c r="KWB749"/>
      <c r="KWC749"/>
      <c r="KWD749"/>
      <c r="KWE749"/>
      <c r="KWF749"/>
      <c r="KWG749"/>
      <c r="KWH749"/>
      <c r="KWI749"/>
      <c r="KWJ749"/>
      <c r="KWK749"/>
      <c r="KWL749"/>
      <c r="KWM749"/>
      <c r="KWN749"/>
      <c r="KWO749"/>
      <c r="KWP749"/>
      <c r="KWQ749"/>
      <c r="KWR749"/>
      <c r="KWS749"/>
      <c r="KWT749"/>
      <c r="KWU749"/>
      <c r="KWV749"/>
      <c r="KWW749"/>
      <c r="KWX749"/>
      <c r="KWY749"/>
      <c r="KWZ749"/>
      <c r="KXA749"/>
      <c r="KXB749"/>
      <c r="KXC749"/>
      <c r="KXD749"/>
      <c r="KXE749"/>
      <c r="KXF749"/>
      <c r="KXG749"/>
      <c r="KXH749"/>
      <c r="KXI749"/>
      <c r="KXJ749"/>
      <c r="KXK749"/>
      <c r="KXL749"/>
      <c r="KXM749"/>
      <c r="KXN749"/>
      <c r="KXO749"/>
      <c r="KXP749"/>
      <c r="KXQ749"/>
      <c r="KXR749"/>
      <c r="KXS749"/>
      <c r="KXT749"/>
      <c r="KXU749"/>
      <c r="KXV749"/>
      <c r="KXW749"/>
      <c r="KXX749"/>
      <c r="KXY749"/>
      <c r="KXZ749"/>
      <c r="KYA749"/>
      <c r="KYB749"/>
      <c r="KYC749"/>
      <c r="KYD749"/>
      <c r="KYE749"/>
      <c r="KYF749"/>
      <c r="KYG749"/>
      <c r="KYH749"/>
      <c r="KYI749"/>
      <c r="KYJ749"/>
      <c r="KYK749"/>
      <c r="KYL749"/>
      <c r="KYM749"/>
      <c r="KYN749"/>
      <c r="KYO749"/>
      <c r="KYP749"/>
      <c r="KYQ749"/>
      <c r="KYR749"/>
      <c r="KYS749"/>
      <c r="KYT749"/>
      <c r="KYU749"/>
      <c r="KYV749"/>
      <c r="KYW749"/>
      <c r="KYX749"/>
      <c r="KYY749"/>
      <c r="KYZ749"/>
      <c r="KZA749"/>
      <c r="KZB749"/>
      <c r="KZC749"/>
      <c r="KZD749"/>
      <c r="KZE749"/>
      <c r="KZF749"/>
      <c r="KZG749"/>
      <c r="KZH749"/>
      <c r="KZI749"/>
      <c r="KZJ749"/>
      <c r="KZK749"/>
      <c r="KZL749"/>
      <c r="KZM749"/>
      <c r="KZN749"/>
      <c r="KZO749"/>
      <c r="KZP749"/>
      <c r="KZQ749"/>
      <c r="KZR749"/>
      <c r="KZS749"/>
      <c r="KZT749"/>
      <c r="KZU749"/>
      <c r="KZV749"/>
      <c r="KZW749"/>
      <c r="KZX749"/>
      <c r="KZY749"/>
      <c r="KZZ749"/>
      <c r="LAA749"/>
      <c r="LAB749"/>
      <c r="LAC749"/>
      <c r="LAD749"/>
      <c r="LAE749"/>
      <c r="LAF749"/>
      <c r="LAG749"/>
      <c r="LAH749"/>
      <c r="LAI749"/>
      <c r="LAJ749"/>
      <c r="LAK749"/>
      <c r="LAL749"/>
      <c r="LAM749"/>
      <c r="LAN749"/>
      <c r="LAO749"/>
      <c r="LAP749"/>
      <c r="LAQ749"/>
      <c r="LAR749"/>
      <c r="LAS749"/>
      <c r="LAT749"/>
      <c r="LAU749"/>
      <c r="LAV749"/>
      <c r="LAW749"/>
      <c r="LAX749"/>
      <c r="LAY749"/>
      <c r="LAZ749"/>
      <c r="LBA749"/>
      <c r="LBB749"/>
      <c r="LBC749"/>
      <c r="LBD749"/>
      <c r="LBE749"/>
      <c r="LBF749"/>
      <c r="LBG749"/>
      <c r="LBH749"/>
      <c r="LBI749"/>
      <c r="LBJ749"/>
      <c r="LBK749"/>
      <c r="LBL749"/>
      <c r="LBM749"/>
      <c r="LBN749"/>
      <c r="LBO749"/>
      <c r="LBP749"/>
      <c r="LBQ749"/>
      <c r="LBR749"/>
      <c r="LBS749"/>
      <c r="LBT749"/>
      <c r="LBU749"/>
      <c r="LBV749"/>
      <c r="LBW749"/>
      <c r="LBX749"/>
      <c r="LBY749"/>
      <c r="LBZ749"/>
      <c r="LCA749"/>
      <c r="LCB749"/>
      <c r="LCC749"/>
      <c r="LCD749"/>
      <c r="LCE749"/>
      <c r="LCF749"/>
      <c r="LCG749"/>
      <c r="LCH749"/>
      <c r="LCI749"/>
      <c r="LCJ749"/>
      <c r="LCK749"/>
      <c r="LCL749"/>
      <c r="LCM749"/>
      <c r="LCN749"/>
      <c r="LCO749"/>
      <c r="LCP749"/>
      <c r="LCQ749"/>
      <c r="LCR749"/>
      <c r="LCS749"/>
      <c r="LCT749"/>
      <c r="LCU749"/>
      <c r="LCV749"/>
      <c r="LCW749"/>
      <c r="LCX749"/>
      <c r="LCY749"/>
      <c r="LCZ749"/>
      <c r="LDA749"/>
      <c r="LDB749"/>
      <c r="LDC749"/>
      <c r="LDD749"/>
      <c r="LDE749"/>
      <c r="LDF749"/>
      <c r="LDG749"/>
      <c r="LDH749"/>
      <c r="LDI749"/>
      <c r="LDJ749"/>
      <c r="LDK749"/>
      <c r="LDL749"/>
      <c r="LDM749"/>
      <c r="LDN749"/>
      <c r="LDO749"/>
      <c r="LDP749"/>
      <c r="LDQ749"/>
      <c r="LDR749"/>
      <c r="LDS749"/>
      <c r="LDT749"/>
      <c r="LDU749"/>
      <c r="LDV749"/>
      <c r="LDW749"/>
      <c r="LDX749"/>
      <c r="LDY749"/>
      <c r="LDZ749"/>
      <c r="LEA749"/>
      <c r="LEB749"/>
      <c r="LEC749"/>
      <c r="LED749"/>
      <c r="LEE749"/>
      <c r="LEF749"/>
      <c r="LEG749"/>
      <c r="LEH749"/>
      <c r="LEI749"/>
      <c r="LEJ749"/>
      <c r="LEK749"/>
      <c r="LEL749"/>
      <c r="LEM749"/>
      <c r="LEN749"/>
      <c r="LEO749"/>
      <c r="LEP749"/>
      <c r="LEQ749"/>
      <c r="LER749"/>
      <c r="LES749"/>
      <c r="LET749"/>
      <c r="LEU749"/>
      <c r="LEV749"/>
      <c r="LEW749"/>
      <c r="LEX749"/>
      <c r="LEY749"/>
      <c r="LEZ749"/>
      <c r="LFA749"/>
      <c r="LFB749"/>
      <c r="LFC749"/>
      <c r="LFD749"/>
      <c r="LFE749"/>
      <c r="LFF749"/>
      <c r="LFG749"/>
      <c r="LFH749"/>
      <c r="LFI749"/>
      <c r="LFJ749"/>
      <c r="LFK749"/>
      <c r="LFL749"/>
      <c r="LFM749"/>
      <c r="LFN749"/>
      <c r="LFO749"/>
      <c r="LFP749"/>
      <c r="LFQ749"/>
      <c r="LFR749"/>
      <c r="LFS749"/>
      <c r="LFT749"/>
      <c r="LFU749"/>
      <c r="LFV749"/>
      <c r="LFW749"/>
      <c r="LFX749"/>
      <c r="LFY749"/>
      <c r="LFZ749"/>
      <c r="LGA749"/>
      <c r="LGB749"/>
      <c r="LGC749"/>
      <c r="LGD749"/>
      <c r="LGE749"/>
      <c r="LGF749"/>
      <c r="LGG749"/>
      <c r="LGH749"/>
      <c r="LGI749"/>
      <c r="LGJ749"/>
      <c r="LGK749"/>
      <c r="LGL749"/>
      <c r="LGM749"/>
      <c r="LGN749"/>
      <c r="LGO749"/>
      <c r="LGP749"/>
      <c r="LGQ749"/>
      <c r="LGR749"/>
      <c r="LGS749"/>
      <c r="LGT749"/>
      <c r="LGU749"/>
      <c r="LGV749"/>
      <c r="LGW749"/>
      <c r="LGX749"/>
      <c r="LGY749"/>
      <c r="LGZ749"/>
      <c r="LHA749"/>
      <c r="LHB749"/>
      <c r="LHC749"/>
      <c r="LHD749"/>
      <c r="LHE749"/>
      <c r="LHF749"/>
      <c r="LHG749"/>
      <c r="LHH749"/>
      <c r="LHI749"/>
      <c r="LHJ749"/>
      <c r="LHK749"/>
      <c r="LHL749"/>
      <c r="LHM749"/>
      <c r="LHN749"/>
      <c r="LHO749"/>
      <c r="LHP749"/>
      <c r="LHQ749"/>
      <c r="LHR749"/>
      <c r="LHS749"/>
      <c r="LHT749"/>
      <c r="LHU749"/>
      <c r="LHV749"/>
      <c r="LHW749"/>
      <c r="LHX749"/>
      <c r="LHY749"/>
      <c r="LHZ749"/>
      <c r="LIA749"/>
      <c r="LIB749"/>
      <c r="LIC749"/>
      <c r="LID749"/>
      <c r="LIE749"/>
      <c r="LIF749"/>
      <c r="LIG749"/>
      <c r="LIH749"/>
      <c r="LII749"/>
      <c r="LIJ749"/>
      <c r="LIK749"/>
      <c r="LIL749"/>
      <c r="LIM749"/>
      <c r="LIN749"/>
      <c r="LIO749"/>
      <c r="LIP749"/>
      <c r="LIQ749"/>
      <c r="LIR749"/>
      <c r="LIS749"/>
      <c r="LIT749"/>
      <c r="LIU749"/>
      <c r="LIV749"/>
      <c r="LIW749"/>
      <c r="LIX749"/>
      <c r="LIY749"/>
      <c r="LIZ749"/>
      <c r="LJA749"/>
      <c r="LJB749"/>
      <c r="LJC749"/>
      <c r="LJD749"/>
      <c r="LJE749"/>
      <c r="LJF749"/>
      <c r="LJG749"/>
      <c r="LJH749"/>
      <c r="LJI749"/>
      <c r="LJJ749"/>
      <c r="LJK749"/>
      <c r="LJL749"/>
      <c r="LJM749"/>
      <c r="LJN749"/>
      <c r="LJO749"/>
      <c r="LJP749"/>
      <c r="LJQ749"/>
      <c r="LJR749"/>
      <c r="LJS749"/>
      <c r="LJT749"/>
      <c r="LJU749"/>
      <c r="LJV749"/>
      <c r="LJW749"/>
      <c r="LJX749"/>
      <c r="LJY749"/>
      <c r="LJZ749"/>
      <c r="LKA749"/>
      <c r="LKB749"/>
      <c r="LKC749"/>
      <c r="LKD749"/>
      <c r="LKE749"/>
      <c r="LKF749"/>
      <c r="LKG749"/>
      <c r="LKH749"/>
      <c r="LKI749"/>
      <c r="LKJ749"/>
      <c r="LKK749"/>
      <c r="LKL749"/>
      <c r="LKM749"/>
      <c r="LKN749"/>
      <c r="LKO749"/>
      <c r="LKP749"/>
      <c r="LKQ749"/>
      <c r="LKR749"/>
      <c r="LKS749"/>
      <c r="LKT749"/>
      <c r="LKU749"/>
      <c r="LKV749"/>
      <c r="LKW749"/>
      <c r="LKX749"/>
      <c r="LKY749"/>
      <c r="LKZ749"/>
      <c r="LLA749"/>
      <c r="LLB749"/>
      <c r="LLC749"/>
      <c r="LLD749"/>
      <c r="LLE749"/>
      <c r="LLF749"/>
      <c r="LLG749"/>
      <c r="LLH749"/>
      <c r="LLI749"/>
      <c r="LLJ749"/>
      <c r="LLK749"/>
      <c r="LLL749"/>
      <c r="LLM749"/>
      <c r="LLN749"/>
      <c r="LLO749"/>
      <c r="LLP749"/>
      <c r="LLQ749"/>
      <c r="LLR749"/>
      <c r="LLS749"/>
      <c r="LLT749"/>
      <c r="LLU749"/>
      <c r="LLV749"/>
      <c r="LLW749"/>
      <c r="LLX749"/>
      <c r="LLY749"/>
      <c r="LLZ749"/>
      <c r="LMA749"/>
      <c r="LMB749"/>
      <c r="LMC749"/>
      <c r="LMD749"/>
      <c r="LME749"/>
      <c r="LMF749"/>
      <c r="LMG749"/>
      <c r="LMH749"/>
      <c r="LMI749"/>
      <c r="LMJ749"/>
      <c r="LMK749"/>
      <c r="LML749"/>
      <c r="LMM749"/>
      <c r="LMN749"/>
      <c r="LMO749"/>
      <c r="LMP749"/>
      <c r="LMQ749"/>
      <c r="LMR749"/>
      <c r="LMS749"/>
      <c r="LMT749"/>
      <c r="LMU749"/>
      <c r="LMV749"/>
      <c r="LMW749"/>
      <c r="LMX749"/>
      <c r="LMY749"/>
      <c r="LMZ749"/>
      <c r="LNA749"/>
      <c r="LNB749"/>
      <c r="LNC749"/>
      <c r="LND749"/>
      <c r="LNE749"/>
      <c r="LNF749"/>
      <c r="LNG749"/>
      <c r="LNH749"/>
      <c r="LNI749"/>
      <c r="LNJ749"/>
      <c r="LNK749"/>
      <c r="LNL749"/>
      <c r="LNM749"/>
      <c r="LNN749"/>
      <c r="LNO749"/>
      <c r="LNP749"/>
      <c r="LNQ749"/>
      <c r="LNR749"/>
      <c r="LNS749"/>
      <c r="LNT749"/>
      <c r="LNU749"/>
      <c r="LNV749"/>
      <c r="LNW749"/>
      <c r="LNX749"/>
      <c r="LNY749"/>
      <c r="LNZ749"/>
      <c r="LOA749"/>
      <c r="LOB749"/>
      <c r="LOC749"/>
      <c r="LOD749"/>
      <c r="LOE749"/>
      <c r="LOF749"/>
      <c r="LOG749"/>
      <c r="LOH749"/>
      <c r="LOI749"/>
      <c r="LOJ749"/>
      <c r="LOK749"/>
      <c r="LOL749"/>
      <c r="LOM749"/>
      <c r="LON749"/>
      <c r="LOO749"/>
      <c r="LOP749"/>
      <c r="LOQ749"/>
      <c r="LOR749"/>
      <c r="LOS749"/>
      <c r="LOT749"/>
      <c r="LOU749"/>
      <c r="LOV749"/>
      <c r="LOW749"/>
      <c r="LOX749"/>
      <c r="LOY749"/>
      <c r="LOZ749"/>
      <c r="LPA749"/>
      <c r="LPB749"/>
      <c r="LPC749"/>
      <c r="LPD749"/>
      <c r="LPE749"/>
      <c r="LPF749"/>
      <c r="LPG749"/>
      <c r="LPH749"/>
      <c r="LPI749"/>
      <c r="LPJ749"/>
      <c r="LPK749"/>
      <c r="LPL749"/>
      <c r="LPM749"/>
      <c r="LPN749"/>
      <c r="LPO749"/>
      <c r="LPP749"/>
      <c r="LPQ749"/>
      <c r="LPR749"/>
      <c r="LPS749"/>
      <c r="LPT749"/>
      <c r="LPU749"/>
      <c r="LPV749"/>
      <c r="LPW749"/>
      <c r="LPX749"/>
      <c r="LPY749"/>
      <c r="LPZ749"/>
      <c r="LQA749"/>
      <c r="LQB749"/>
      <c r="LQC749"/>
      <c r="LQD749"/>
      <c r="LQE749"/>
      <c r="LQF749"/>
      <c r="LQG749"/>
      <c r="LQH749"/>
      <c r="LQI749"/>
      <c r="LQJ749"/>
      <c r="LQK749"/>
      <c r="LQL749"/>
      <c r="LQM749"/>
      <c r="LQN749"/>
      <c r="LQO749"/>
      <c r="LQP749"/>
      <c r="LQQ749"/>
      <c r="LQR749"/>
      <c r="LQS749"/>
      <c r="LQT749"/>
      <c r="LQU749"/>
      <c r="LQV749"/>
      <c r="LQW749"/>
      <c r="LQX749"/>
      <c r="LQY749"/>
      <c r="LQZ749"/>
      <c r="LRA749"/>
      <c r="LRB749"/>
      <c r="LRC749"/>
      <c r="LRD749"/>
      <c r="LRE749"/>
      <c r="LRF749"/>
      <c r="LRG749"/>
      <c r="LRH749"/>
      <c r="LRI749"/>
      <c r="LRJ749"/>
      <c r="LRK749"/>
      <c r="LRL749"/>
      <c r="LRM749"/>
      <c r="LRN749"/>
      <c r="LRO749"/>
      <c r="LRP749"/>
      <c r="LRQ749"/>
      <c r="LRR749"/>
      <c r="LRS749"/>
      <c r="LRT749"/>
      <c r="LRU749"/>
      <c r="LRV749"/>
      <c r="LRW749"/>
      <c r="LRX749"/>
      <c r="LRY749"/>
      <c r="LRZ749"/>
      <c r="LSA749"/>
      <c r="LSB749"/>
      <c r="LSC749"/>
      <c r="LSD749"/>
      <c r="LSE749"/>
      <c r="LSF749"/>
      <c r="LSG749"/>
      <c r="LSH749"/>
      <c r="LSI749"/>
      <c r="LSJ749"/>
      <c r="LSK749"/>
      <c r="LSL749"/>
      <c r="LSM749"/>
      <c r="LSN749"/>
      <c r="LSO749"/>
      <c r="LSP749"/>
      <c r="LSQ749"/>
      <c r="LSR749"/>
      <c r="LSS749"/>
      <c r="LST749"/>
      <c r="LSU749"/>
      <c r="LSV749"/>
      <c r="LSW749"/>
      <c r="LSX749"/>
      <c r="LSY749"/>
      <c r="LSZ749"/>
      <c r="LTA749"/>
      <c r="LTB749"/>
      <c r="LTC749"/>
      <c r="LTD749"/>
      <c r="LTE749"/>
      <c r="LTF749"/>
      <c r="LTG749"/>
      <c r="LTH749"/>
      <c r="LTI749"/>
      <c r="LTJ749"/>
      <c r="LTK749"/>
      <c r="LTL749"/>
      <c r="LTM749"/>
      <c r="LTN749"/>
      <c r="LTO749"/>
      <c r="LTP749"/>
      <c r="LTQ749"/>
      <c r="LTR749"/>
      <c r="LTS749"/>
      <c r="LTT749"/>
      <c r="LTU749"/>
      <c r="LTV749"/>
      <c r="LTW749"/>
      <c r="LTX749"/>
      <c r="LTY749"/>
      <c r="LTZ749"/>
      <c r="LUA749"/>
      <c r="LUB749"/>
      <c r="LUC749"/>
      <c r="LUD749"/>
      <c r="LUE749"/>
      <c r="LUF749"/>
      <c r="LUG749"/>
      <c r="LUH749"/>
      <c r="LUI749"/>
      <c r="LUJ749"/>
      <c r="LUK749"/>
      <c r="LUL749"/>
      <c r="LUM749"/>
      <c r="LUN749"/>
      <c r="LUO749"/>
      <c r="LUP749"/>
      <c r="LUQ749"/>
      <c r="LUR749"/>
      <c r="LUS749"/>
      <c r="LUT749"/>
      <c r="LUU749"/>
      <c r="LUV749"/>
      <c r="LUW749"/>
      <c r="LUX749"/>
      <c r="LUY749"/>
      <c r="LUZ749"/>
      <c r="LVA749"/>
      <c r="LVB749"/>
      <c r="LVC749"/>
      <c r="LVD749"/>
      <c r="LVE749"/>
      <c r="LVF749"/>
      <c r="LVG749"/>
      <c r="LVH749"/>
      <c r="LVI749"/>
      <c r="LVJ749"/>
      <c r="LVK749"/>
      <c r="LVL749"/>
      <c r="LVM749"/>
      <c r="LVN749"/>
      <c r="LVO749"/>
      <c r="LVP749"/>
      <c r="LVQ749"/>
      <c r="LVR749"/>
      <c r="LVS749"/>
      <c r="LVT749"/>
      <c r="LVU749"/>
      <c r="LVV749"/>
      <c r="LVW749"/>
      <c r="LVX749"/>
      <c r="LVY749"/>
      <c r="LVZ749"/>
      <c r="LWA749"/>
      <c r="LWB749"/>
      <c r="LWC749"/>
      <c r="LWD749"/>
      <c r="LWE749"/>
      <c r="LWF749"/>
      <c r="LWG749"/>
      <c r="LWH749"/>
      <c r="LWI749"/>
      <c r="LWJ749"/>
      <c r="LWK749"/>
      <c r="LWL749"/>
      <c r="LWM749"/>
      <c r="LWN749"/>
      <c r="LWO749"/>
      <c r="LWP749"/>
      <c r="LWQ749"/>
      <c r="LWR749"/>
      <c r="LWS749"/>
      <c r="LWT749"/>
      <c r="LWU749"/>
      <c r="LWV749"/>
      <c r="LWW749"/>
      <c r="LWX749"/>
      <c r="LWY749"/>
      <c r="LWZ749"/>
      <c r="LXA749"/>
      <c r="LXB749"/>
      <c r="LXC749"/>
      <c r="LXD749"/>
      <c r="LXE749"/>
      <c r="LXF749"/>
      <c r="LXG749"/>
      <c r="LXH749"/>
      <c r="LXI749"/>
      <c r="LXJ749"/>
      <c r="LXK749"/>
      <c r="LXL749"/>
      <c r="LXM749"/>
      <c r="LXN749"/>
      <c r="LXO749"/>
      <c r="LXP749"/>
      <c r="LXQ749"/>
      <c r="LXR749"/>
      <c r="LXS749"/>
      <c r="LXT749"/>
      <c r="LXU749"/>
      <c r="LXV749"/>
      <c r="LXW749"/>
      <c r="LXX749"/>
      <c r="LXY749"/>
      <c r="LXZ749"/>
      <c r="LYA749"/>
      <c r="LYB749"/>
      <c r="LYC749"/>
      <c r="LYD749"/>
      <c r="LYE749"/>
      <c r="LYF749"/>
      <c r="LYG749"/>
      <c r="LYH749"/>
      <c r="LYI749"/>
      <c r="LYJ749"/>
      <c r="LYK749"/>
      <c r="LYL749"/>
      <c r="LYM749"/>
      <c r="LYN749"/>
      <c r="LYO749"/>
      <c r="LYP749"/>
      <c r="LYQ749"/>
      <c r="LYR749"/>
      <c r="LYS749"/>
      <c r="LYT749"/>
      <c r="LYU749"/>
      <c r="LYV749"/>
      <c r="LYW749"/>
      <c r="LYX749"/>
      <c r="LYY749"/>
      <c r="LYZ749"/>
      <c r="LZA749"/>
      <c r="LZB749"/>
      <c r="LZC749"/>
      <c r="LZD749"/>
      <c r="LZE749"/>
      <c r="LZF749"/>
      <c r="LZG749"/>
      <c r="LZH749"/>
      <c r="LZI749"/>
      <c r="LZJ749"/>
      <c r="LZK749"/>
      <c r="LZL749"/>
      <c r="LZM749"/>
      <c r="LZN749"/>
      <c r="LZO749"/>
      <c r="LZP749"/>
      <c r="LZQ749"/>
      <c r="LZR749"/>
      <c r="LZS749"/>
      <c r="LZT749"/>
      <c r="LZU749"/>
      <c r="LZV749"/>
      <c r="LZW749"/>
      <c r="LZX749"/>
      <c r="LZY749"/>
      <c r="LZZ749"/>
      <c r="MAA749"/>
      <c r="MAB749"/>
      <c r="MAC749"/>
      <c r="MAD749"/>
      <c r="MAE749"/>
      <c r="MAF749"/>
      <c r="MAG749"/>
      <c r="MAH749"/>
      <c r="MAI749"/>
      <c r="MAJ749"/>
      <c r="MAK749"/>
      <c r="MAL749"/>
      <c r="MAM749"/>
      <c r="MAN749"/>
      <c r="MAO749"/>
      <c r="MAP749"/>
      <c r="MAQ749"/>
      <c r="MAR749"/>
      <c r="MAS749"/>
      <c r="MAT749"/>
      <c r="MAU749"/>
      <c r="MAV749"/>
      <c r="MAW749"/>
      <c r="MAX749"/>
      <c r="MAY749"/>
      <c r="MAZ749"/>
      <c r="MBA749"/>
      <c r="MBB749"/>
      <c r="MBC749"/>
      <c r="MBD749"/>
      <c r="MBE749"/>
      <c r="MBF749"/>
      <c r="MBG749"/>
      <c r="MBH749"/>
      <c r="MBI749"/>
      <c r="MBJ749"/>
      <c r="MBK749"/>
      <c r="MBL749"/>
      <c r="MBM749"/>
      <c r="MBN749"/>
      <c r="MBO749"/>
      <c r="MBP749"/>
      <c r="MBQ749"/>
      <c r="MBR749"/>
      <c r="MBS749"/>
      <c r="MBT749"/>
      <c r="MBU749"/>
      <c r="MBV749"/>
      <c r="MBW749"/>
      <c r="MBX749"/>
      <c r="MBY749"/>
      <c r="MBZ749"/>
      <c r="MCA749"/>
      <c r="MCB749"/>
      <c r="MCC749"/>
      <c r="MCD749"/>
      <c r="MCE749"/>
      <c r="MCF749"/>
      <c r="MCG749"/>
      <c r="MCH749"/>
      <c r="MCI749"/>
      <c r="MCJ749"/>
      <c r="MCK749"/>
      <c r="MCL749"/>
      <c r="MCM749"/>
      <c r="MCN749"/>
      <c r="MCO749"/>
      <c r="MCP749"/>
      <c r="MCQ749"/>
      <c r="MCR749"/>
      <c r="MCS749"/>
      <c r="MCT749"/>
      <c r="MCU749"/>
      <c r="MCV749"/>
      <c r="MCW749"/>
      <c r="MCX749"/>
      <c r="MCY749"/>
      <c r="MCZ749"/>
      <c r="MDA749"/>
      <c r="MDB749"/>
      <c r="MDC749"/>
      <c r="MDD749"/>
      <c r="MDE749"/>
      <c r="MDF749"/>
      <c r="MDG749"/>
      <c r="MDH749"/>
      <c r="MDI749"/>
      <c r="MDJ749"/>
      <c r="MDK749"/>
      <c r="MDL749"/>
      <c r="MDM749"/>
      <c r="MDN749"/>
      <c r="MDO749"/>
      <c r="MDP749"/>
      <c r="MDQ749"/>
      <c r="MDR749"/>
      <c r="MDS749"/>
      <c r="MDT749"/>
      <c r="MDU749"/>
      <c r="MDV749"/>
      <c r="MDW749"/>
      <c r="MDX749"/>
      <c r="MDY749"/>
      <c r="MDZ749"/>
      <c r="MEA749"/>
      <c r="MEB749"/>
      <c r="MEC749"/>
      <c r="MED749"/>
      <c r="MEE749"/>
      <c r="MEF749"/>
      <c r="MEG749"/>
      <c r="MEH749"/>
      <c r="MEI749"/>
      <c r="MEJ749"/>
      <c r="MEK749"/>
      <c r="MEL749"/>
      <c r="MEM749"/>
      <c r="MEN749"/>
      <c r="MEO749"/>
      <c r="MEP749"/>
      <c r="MEQ749"/>
      <c r="MER749"/>
      <c r="MES749"/>
      <c r="MET749"/>
      <c r="MEU749"/>
      <c r="MEV749"/>
      <c r="MEW749"/>
      <c r="MEX749"/>
      <c r="MEY749"/>
      <c r="MEZ749"/>
      <c r="MFA749"/>
      <c r="MFB749"/>
      <c r="MFC749"/>
      <c r="MFD749"/>
      <c r="MFE749"/>
      <c r="MFF749"/>
      <c r="MFG749"/>
      <c r="MFH749"/>
      <c r="MFI749"/>
      <c r="MFJ749"/>
      <c r="MFK749"/>
      <c r="MFL749"/>
      <c r="MFM749"/>
      <c r="MFN749"/>
      <c r="MFO749"/>
      <c r="MFP749"/>
      <c r="MFQ749"/>
      <c r="MFR749"/>
      <c r="MFS749"/>
      <c r="MFT749"/>
      <c r="MFU749"/>
      <c r="MFV749"/>
      <c r="MFW749"/>
      <c r="MFX749"/>
      <c r="MFY749"/>
      <c r="MFZ749"/>
      <c r="MGA749"/>
      <c r="MGB749"/>
      <c r="MGC749"/>
      <c r="MGD749"/>
      <c r="MGE749"/>
      <c r="MGF749"/>
      <c r="MGG749"/>
      <c r="MGH749"/>
      <c r="MGI749"/>
      <c r="MGJ749"/>
      <c r="MGK749"/>
      <c r="MGL749"/>
      <c r="MGM749"/>
      <c r="MGN749"/>
      <c r="MGO749"/>
      <c r="MGP749"/>
      <c r="MGQ749"/>
      <c r="MGR749"/>
      <c r="MGS749"/>
      <c r="MGT749"/>
      <c r="MGU749"/>
      <c r="MGV749"/>
      <c r="MGW749"/>
      <c r="MGX749"/>
      <c r="MGY749"/>
      <c r="MGZ749"/>
      <c r="MHA749"/>
      <c r="MHB749"/>
      <c r="MHC749"/>
      <c r="MHD749"/>
      <c r="MHE749"/>
      <c r="MHF749"/>
      <c r="MHG749"/>
      <c r="MHH749"/>
      <c r="MHI749"/>
      <c r="MHJ749"/>
      <c r="MHK749"/>
      <c r="MHL749"/>
      <c r="MHM749"/>
      <c r="MHN749"/>
      <c r="MHO749"/>
      <c r="MHP749"/>
      <c r="MHQ749"/>
      <c r="MHR749"/>
      <c r="MHS749"/>
      <c r="MHT749"/>
      <c r="MHU749"/>
      <c r="MHV749"/>
      <c r="MHW749"/>
      <c r="MHX749"/>
      <c r="MHY749"/>
      <c r="MHZ749"/>
      <c r="MIA749"/>
      <c r="MIB749"/>
      <c r="MIC749"/>
      <c r="MID749"/>
      <c r="MIE749"/>
      <c r="MIF749"/>
      <c r="MIG749"/>
      <c r="MIH749"/>
      <c r="MII749"/>
      <c r="MIJ749"/>
      <c r="MIK749"/>
      <c r="MIL749"/>
      <c r="MIM749"/>
      <c r="MIN749"/>
      <c r="MIO749"/>
      <c r="MIP749"/>
      <c r="MIQ749"/>
      <c r="MIR749"/>
      <c r="MIS749"/>
      <c r="MIT749"/>
      <c r="MIU749"/>
      <c r="MIV749"/>
      <c r="MIW749"/>
      <c r="MIX749"/>
      <c r="MIY749"/>
      <c r="MIZ749"/>
      <c r="MJA749"/>
      <c r="MJB749"/>
      <c r="MJC749"/>
      <c r="MJD749"/>
      <c r="MJE749"/>
      <c r="MJF749"/>
      <c r="MJG749"/>
      <c r="MJH749"/>
      <c r="MJI749"/>
      <c r="MJJ749"/>
      <c r="MJK749"/>
      <c r="MJL749"/>
      <c r="MJM749"/>
      <c r="MJN749"/>
      <c r="MJO749"/>
      <c r="MJP749"/>
      <c r="MJQ749"/>
      <c r="MJR749"/>
      <c r="MJS749"/>
      <c r="MJT749"/>
      <c r="MJU749"/>
      <c r="MJV749"/>
      <c r="MJW749"/>
      <c r="MJX749"/>
      <c r="MJY749"/>
      <c r="MJZ749"/>
      <c r="MKA749"/>
      <c r="MKB749"/>
      <c r="MKC749"/>
      <c r="MKD749"/>
      <c r="MKE749"/>
      <c r="MKF749"/>
      <c r="MKG749"/>
      <c r="MKH749"/>
      <c r="MKI749"/>
      <c r="MKJ749"/>
      <c r="MKK749"/>
      <c r="MKL749"/>
      <c r="MKM749"/>
      <c r="MKN749"/>
      <c r="MKO749"/>
      <c r="MKP749"/>
      <c r="MKQ749"/>
      <c r="MKR749"/>
      <c r="MKS749"/>
      <c r="MKT749"/>
      <c r="MKU749"/>
      <c r="MKV749"/>
      <c r="MKW749"/>
      <c r="MKX749"/>
      <c r="MKY749"/>
      <c r="MKZ749"/>
      <c r="MLA749"/>
      <c r="MLB749"/>
      <c r="MLC749"/>
      <c r="MLD749"/>
      <c r="MLE749"/>
      <c r="MLF749"/>
      <c r="MLG749"/>
      <c r="MLH749"/>
      <c r="MLI749"/>
      <c r="MLJ749"/>
      <c r="MLK749"/>
      <c r="MLL749"/>
      <c r="MLM749"/>
      <c r="MLN749"/>
      <c r="MLO749"/>
      <c r="MLP749"/>
      <c r="MLQ749"/>
      <c r="MLR749"/>
      <c r="MLS749"/>
      <c r="MLT749"/>
      <c r="MLU749"/>
      <c r="MLV749"/>
      <c r="MLW749"/>
      <c r="MLX749"/>
      <c r="MLY749"/>
      <c r="MLZ749"/>
      <c r="MMA749"/>
      <c r="MMB749"/>
      <c r="MMC749"/>
      <c r="MMD749"/>
      <c r="MME749"/>
      <c r="MMF749"/>
      <c r="MMG749"/>
      <c r="MMH749"/>
      <c r="MMI749"/>
      <c r="MMJ749"/>
      <c r="MMK749"/>
      <c r="MML749"/>
      <c r="MMM749"/>
      <c r="MMN749"/>
      <c r="MMO749"/>
      <c r="MMP749"/>
      <c r="MMQ749"/>
      <c r="MMR749"/>
      <c r="MMS749"/>
      <c r="MMT749"/>
      <c r="MMU749"/>
      <c r="MMV749"/>
      <c r="MMW749"/>
      <c r="MMX749"/>
      <c r="MMY749"/>
      <c r="MMZ749"/>
      <c r="MNA749"/>
      <c r="MNB749"/>
      <c r="MNC749"/>
      <c r="MND749"/>
      <c r="MNE749"/>
      <c r="MNF749"/>
      <c r="MNG749"/>
      <c r="MNH749"/>
      <c r="MNI749"/>
      <c r="MNJ749"/>
      <c r="MNK749"/>
      <c r="MNL749"/>
      <c r="MNM749"/>
      <c r="MNN749"/>
      <c r="MNO749"/>
      <c r="MNP749"/>
      <c r="MNQ749"/>
      <c r="MNR749"/>
      <c r="MNS749"/>
      <c r="MNT749"/>
      <c r="MNU749"/>
      <c r="MNV749"/>
      <c r="MNW749"/>
      <c r="MNX749"/>
      <c r="MNY749"/>
      <c r="MNZ749"/>
      <c r="MOA749"/>
      <c r="MOB749"/>
      <c r="MOC749"/>
      <c r="MOD749"/>
      <c r="MOE749"/>
      <c r="MOF749"/>
      <c r="MOG749"/>
      <c r="MOH749"/>
      <c r="MOI749"/>
      <c r="MOJ749"/>
      <c r="MOK749"/>
      <c r="MOL749"/>
      <c r="MOM749"/>
      <c r="MON749"/>
      <c r="MOO749"/>
      <c r="MOP749"/>
      <c r="MOQ749"/>
      <c r="MOR749"/>
      <c r="MOS749"/>
      <c r="MOT749"/>
      <c r="MOU749"/>
      <c r="MOV749"/>
      <c r="MOW749"/>
      <c r="MOX749"/>
      <c r="MOY749"/>
      <c r="MOZ749"/>
      <c r="MPA749"/>
      <c r="MPB749"/>
      <c r="MPC749"/>
      <c r="MPD749"/>
      <c r="MPE749"/>
      <c r="MPF749"/>
      <c r="MPG749"/>
      <c r="MPH749"/>
      <c r="MPI749"/>
      <c r="MPJ749"/>
      <c r="MPK749"/>
      <c r="MPL749"/>
      <c r="MPM749"/>
      <c r="MPN749"/>
      <c r="MPO749"/>
      <c r="MPP749"/>
      <c r="MPQ749"/>
      <c r="MPR749"/>
      <c r="MPS749"/>
      <c r="MPT749"/>
      <c r="MPU749"/>
      <c r="MPV749"/>
      <c r="MPW749"/>
      <c r="MPX749"/>
      <c r="MPY749"/>
      <c r="MPZ749"/>
      <c r="MQA749"/>
      <c r="MQB749"/>
      <c r="MQC749"/>
      <c r="MQD749"/>
      <c r="MQE749"/>
      <c r="MQF749"/>
      <c r="MQG749"/>
      <c r="MQH749"/>
      <c r="MQI749"/>
      <c r="MQJ749"/>
      <c r="MQK749"/>
      <c r="MQL749"/>
      <c r="MQM749"/>
      <c r="MQN749"/>
      <c r="MQO749"/>
      <c r="MQP749"/>
      <c r="MQQ749"/>
      <c r="MQR749"/>
      <c r="MQS749"/>
      <c r="MQT749"/>
      <c r="MQU749"/>
      <c r="MQV749"/>
      <c r="MQW749"/>
      <c r="MQX749"/>
      <c r="MQY749"/>
      <c r="MQZ749"/>
      <c r="MRA749"/>
      <c r="MRB749"/>
      <c r="MRC749"/>
      <c r="MRD749"/>
      <c r="MRE749"/>
      <c r="MRF749"/>
      <c r="MRG749"/>
      <c r="MRH749"/>
      <c r="MRI749"/>
      <c r="MRJ749"/>
      <c r="MRK749"/>
      <c r="MRL749"/>
      <c r="MRM749"/>
      <c r="MRN749"/>
      <c r="MRO749"/>
      <c r="MRP749"/>
      <c r="MRQ749"/>
      <c r="MRR749"/>
      <c r="MRS749"/>
      <c r="MRT749"/>
      <c r="MRU749"/>
      <c r="MRV749"/>
      <c r="MRW749"/>
      <c r="MRX749"/>
      <c r="MRY749"/>
      <c r="MRZ749"/>
      <c r="MSA749"/>
      <c r="MSB749"/>
      <c r="MSC749"/>
      <c r="MSD749"/>
      <c r="MSE749"/>
      <c r="MSF749"/>
      <c r="MSG749"/>
      <c r="MSH749"/>
      <c r="MSI749"/>
      <c r="MSJ749"/>
      <c r="MSK749"/>
      <c r="MSL749"/>
      <c r="MSM749"/>
      <c r="MSN749"/>
      <c r="MSO749"/>
      <c r="MSP749"/>
      <c r="MSQ749"/>
      <c r="MSR749"/>
      <c r="MSS749"/>
      <c r="MST749"/>
      <c r="MSU749"/>
      <c r="MSV749"/>
      <c r="MSW749"/>
      <c r="MSX749"/>
      <c r="MSY749"/>
      <c r="MSZ749"/>
      <c r="MTA749"/>
      <c r="MTB749"/>
      <c r="MTC749"/>
      <c r="MTD749"/>
      <c r="MTE749"/>
      <c r="MTF749"/>
      <c r="MTG749"/>
      <c r="MTH749"/>
      <c r="MTI749"/>
      <c r="MTJ749"/>
      <c r="MTK749"/>
      <c r="MTL749"/>
      <c r="MTM749"/>
      <c r="MTN749"/>
      <c r="MTO749"/>
      <c r="MTP749"/>
      <c r="MTQ749"/>
      <c r="MTR749"/>
      <c r="MTS749"/>
      <c r="MTT749"/>
      <c r="MTU749"/>
      <c r="MTV749"/>
      <c r="MTW749"/>
      <c r="MTX749"/>
      <c r="MTY749"/>
      <c r="MTZ749"/>
      <c r="MUA749"/>
      <c r="MUB749"/>
      <c r="MUC749"/>
      <c r="MUD749"/>
      <c r="MUE749"/>
      <c r="MUF749"/>
      <c r="MUG749"/>
      <c r="MUH749"/>
      <c r="MUI749"/>
      <c r="MUJ749"/>
      <c r="MUK749"/>
      <c r="MUL749"/>
      <c r="MUM749"/>
      <c r="MUN749"/>
      <c r="MUO749"/>
      <c r="MUP749"/>
      <c r="MUQ749"/>
      <c r="MUR749"/>
      <c r="MUS749"/>
      <c r="MUT749"/>
      <c r="MUU749"/>
      <c r="MUV749"/>
      <c r="MUW749"/>
      <c r="MUX749"/>
      <c r="MUY749"/>
      <c r="MUZ749"/>
      <c r="MVA749"/>
      <c r="MVB749"/>
      <c r="MVC749"/>
      <c r="MVD749"/>
      <c r="MVE749"/>
      <c r="MVF749"/>
      <c r="MVG749"/>
      <c r="MVH749"/>
      <c r="MVI749"/>
      <c r="MVJ749"/>
      <c r="MVK749"/>
      <c r="MVL749"/>
      <c r="MVM749"/>
      <c r="MVN749"/>
      <c r="MVO749"/>
      <c r="MVP749"/>
      <c r="MVQ749"/>
      <c r="MVR749"/>
      <c r="MVS749"/>
      <c r="MVT749"/>
      <c r="MVU749"/>
      <c r="MVV749"/>
      <c r="MVW749"/>
      <c r="MVX749"/>
      <c r="MVY749"/>
      <c r="MVZ749"/>
      <c r="MWA749"/>
      <c r="MWB749"/>
      <c r="MWC749"/>
      <c r="MWD749"/>
      <c r="MWE749"/>
      <c r="MWF749"/>
      <c r="MWG749"/>
      <c r="MWH749"/>
      <c r="MWI749"/>
      <c r="MWJ749"/>
      <c r="MWK749"/>
      <c r="MWL749"/>
      <c r="MWM749"/>
      <c r="MWN749"/>
      <c r="MWO749"/>
      <c r="MWP749"/>
      <c r="MWQ749"/>
      <c r="MWR749"/>
      <c r="MWS749"/>
      <c r="MWT749"/>
      <c r="MWU749"/>
      <c r="MWV749"/>
      <c r="MWW749"/>
      <c r="MWX749"/>
      <c r="MWY749"/>
      <c r="MWZ749"/>
      <c r="MXA749"/>
      <c r="MXB749"/>
      <c r="MXC749"/>
      <c r="MXD749"/>
      <c r="MXE749"/>
      <c r="MXF749"/>
      <c r="MXG749"/>
      <c r="MXH749"/>
      <c r="MXI749"/>
      <c r="MXJ749"/>
      <c r="MXK749"/>
      <c r="MXL749"/>
      <c r="MXM749"/>
      <c r="MXN749"/>
      <c r="MXO749"/>
      <c r="MXP749"/>
      <c r="MXQ749"/>
      <c r="MXR749"/>
      <c r="MXS749"/>
      <c r="MXT749"/>
      <c r="MXU749"/>
      <c r="MXV749"/>
      <c r="MXW749"/>
      <c r="MXX749"/>
      <c r="MXY749"/>
      <c r="MXZ749"/>
      <c r="MYA749"/>
      <c r="MYB749"/>
      <c r="MYC749"/>
      <c r="MYD749"/>
      <c r="MYE749"/>
      <c r="MYF749"/>
      <c r="MYG749"/>
      <c r="MYH749"/>
      <c r="MYI749"/>
      <c r="MYJ749"/>
      <c r="MYK749"/>
      <c r="MYL749"/>
      <c r="MYM749"/>
      <c r="MYN749"/>
      <c r="MYO749"/>
      <c r="MYP749"/>
      <c r="MYQ749"/>
      <c r="MYR749"/>
      <c r="MYS749"/>
      <c r="MYT749"/>
      <c r="MYU749"/>
      <c r="MYV749"/>
      <c r="MYW749"/>
      <c r="MYX749"/>
      <c r="MYY749"/>
      <c r="MYZ749"/>
      <c r="MZA749"/>
      <c r="MZB749"/>
      <c r="MZC749"/>
      <c r="MZD749"/>
      <c r="MZE749"/>
      <c r="MZF749"/>
      <c r="MZG749"/>
      <c r="MZH749"/>
      <c r="MZI749"/>
      <c r="MZJ749"/>
      <c r="MZK749"/>
      <c r="MZL749"/>
      <c r="MZM749"/>
      <c r="MZN749"/>
      <c r="MZO749"/>
      <c r="MZP749"/>
      <c r="MZQ749"/>
      <c r="MZR749"/>
      <c r="MZS749"/>
      <c r="MZT749"/>
      <c r="MZU749"/>
      <c r="MZV749"/>
      <c r="MZW749"/>
      <c r="MZX749"/>
      <c r="MZY749"/>
      <c r="MZZ749"/>
      <c r="NAA749"/>
      <c r="NAB749"/>
      <c r="NAC749"/>
      <c r="NAD749"/>
      <c r="NAE749"/>
      <c r="NAF749"/>
      <c r="NAG749"/>
      <c r="NAH749"/>
      <c r="NAI749"/>
      <c r="NAJ749"/>
      <c r="NAK749"/>
      <c r="NAL749"/>
      <c r="NAM749"/>
      <c r="NAN749"/>
      <c r="NAO749"/>
      <c r="NAP749"/>
      <c r="NAQ749"/>
      <c r="NAR749"/>
      <c r="NAS749"/>
      <c r="NAT749"/>
      <c r="NAU749"/>
      <c r="NAV749"/>
      <c r="NAW749"/>
      <c r="NAX749"/>
      <c r="NAY749"/>
      <c r="NAZ749"/>
      <c r="NBA749"/>
      <c r="NBB749"/>
      <c r="NBC749"/>
      <c r="NBD749"/>
      <c r="NBE749"/>
      <c r="NBF749"/>
      <c r="NBG749"/>
      <c r="NBH749"/>
      <c r="NBI749"/>
      <c r="NBJ749"/>
      <c r="NBK749"/>
      <c r="NBL749"/>
      <c r="NBM749"/>
      <c r="NBN749"/>
      <c r="NBO749"/>
      <c r="NBP749"/>
      <c r="NBQ749"/>
      <c r="NBR749"/>
      <c r="NBS749"/>
      <c r="NBT749"/>
      <c r="NBU749"/>
      <c r="NBV749"/>
      <c r="NBW749"/>
      <c r="NBX749"/>
      <c r="NBY749"/>
      <c r="NBZ749"/>
      <c r="NCA749"/>
      <c r="NCB749"/>
      <c r="NCC749"/>
      <c r="NCD749"/>
      <c r="NCE749"/>
      <c r="NCF749"/>
      <c r="NCG749"/>
      <c r="NCH749"/>
      <c r="NCI749"/>
      <c r="NCJ749"/>
      <c r="NCK749"/>
      <c r="NCL749"/>
      <c r="NCM749"/>
      <c r="NCN749"/>
      <c r="NCO749"/>
      <c r="NCP749"/>
      <c r="NCQ749"/>
      <c r="NCR749"/>
      <c r="NCS749"/>
      <c r="NCT749"/>
      <c r="NCU749"/>
      <c r="NCV749"/>
      <c r="NCW749"/>
      <c r="NCX749"/>
      <c r="NCY749"/>
      <c r="NCZ749"/>
      <c r="NDA749"/>
      <c r="NDB749"/>
      <c r="NDC749"/>
      <c r="NDD749"/>
      <c r="NDE749"/>
      <c r="NDF749"/>
      <c r="NDG749"/>
      <c r="NDH749"/>
      <c r="NDI749"/>
      <c r="NDJ749"/>
      <c r="NDK749"/>
      <c r="NDL749"/>
      <c r="NDM749"/>
      <c r="NDN749"/>
      <c r="NDO749"/>
      <c r="NDP749"/>
      <c r="NDQ749"/>
      <c r="NDR749"/>
      <c r="NDS749"/>
      <c r="NDT749"/>
      <c r="NDU749"/>
      <c r="NDV749"/>
      <c r="NDW749"/>
      <c r="NDX749"/>
      <c r="NDY749"/>
      <c r="NDZ749"/>
      <c r="NEA749"/>
      <c r="NEB749"/>
      <c r="NEC749"/>
      <c r="NED749"/>
      <c r="NEE749"/>
      <c r="NEF749"/>
      <c r="NEG749"/>
      <c r="NEH749"/>
      <c r="NEI749"/>
      <c r="NEJ749"/>
      <c r="NEK749"/>
      <c r="NEL749"/>
      <c r="NEM749"/>
      <c r="NEN749"/>
      <c r="NEO749"/>
      <c r="NEP749"/>
      <c r="NEQ749"/>
      <c r="NER749"/>
      <c r="NES749"/>
      <c r="NET749"/>
      <c r="NEU749"/>
      <c r="NEV749"/>
      <c r="NEW749"/>
      <c r="NEX749"/>
      <c r="NEY749"/>
      <c r="NEZ749"/>
      <c r="NFA749"/>
      <c r="NFB749"/>
      <c r="NFC749"/>
      <c r="NFD749"/>
      <c r="NFE749"/>
      <c r="NFF749"/>
      <c r="NFG749"/>
      <c r="NFH749"/>
      <c r="NFI749"/>
      <c r="NFJ749"/>
      <c r="NFK749"/>
      <c r="NFL749"/>
      <c r="NFM749"/>
      <c r="NFN749"/>
      <c r="NFO749"/>
      <c r="NFP749"/>
      <c r="NFQ749"/>
      <c r="NFR749"/>
      <c r="NFS749"/>
      <c r="NFT749"/>
      <c r="NFU749"/>
      <c r="NFV749"/>
      <c r="NFW749"/>
      <c r="NFX749"/>
      <c r="NFY749"/>
      <c r="NFZ749"/>
      <c r="NGA749"/>
      <c r="NGB749"/>
      <c r="NGC749"/>
      <c r="NGD749"/>
      <c r="NGE749"/>
      <c r="NGF749"/>
      <c r="NGG749"/>
      <c r="NGH749"/>
      <c r="NGI749"/>
      <c r="NGJ749"/>
      <c r="NGK749"/>
      <c r="NGL749"/>
      <c r="NGM749"/>
      <c r="NGN749"/>
      <c r="NGO749"/>
      <c r="NGP749"/>
      <c r="NGQ749"/>
      <c r="NGR749"/>
      <c r="NGS749"/>
      <c r="NGT749"/>
      <c r="NGU749"/>
      <c r="NGV749"/>
      <c r="NGW749"/>
      <c r="NGX749"/>
      <c r="NGY749"/>
      <c r="NGZ749"/>
      <c r="NHA749"/>
      <c r="NHB749"/>
      <c r="NHC749"/>
      <c r="NHD749"/>
      <c r="NHE749"/>
      <c r="NHF749"/>
      <c r="NHG749"/>
      <c r="NHH749"/>
      <c r="NHI749"/>
      <c r="NHJ749"/>
      <c r="NHK749"/>
      <c r="NHL749"/>
      <c r="NHM749"/>
      <c r="NHN749"/>
      <c r="NHO749"/>
      <c r="NHP749"/>
      <c r="NHQ749"/>
      <c r="NHR749"/>
      <c r="NHS749"/>
      <c r="NHT749"/>
      <c r="NHU749"/>
      <c r="NHV749"/>
      <c r="NHW749"/>
      <c r="NHX749"/>
      <c r="NHY749"/>
      <c r="NHZ749"/>
      <c r="NIA749"/>
      <c r="NIB749"/>
      <c r="NIC749"/>
      <c r="NID749"/>
      <c r="NIE749"/>
      <c r="NIF749"/>
      <c r="NIG749"/>
      <c r="NIH749"/>
      <c r="NII749"/>
      <c r="NIJ749"/>
      <c r="NIK749"/>
      <c r="NIL749"/>
      <c r="NIM749"/>
      <c r="NIN749"/>
      <c r="NIO749"/>
      <c r="NIP749"/>
      <c r="NIQ749"/>
      <c r="NIR749"/>
      <c r="NIS749"/>
      <c r="NIT749"/>
      <c r="NIU749"/>
      <c r="NIV749"/>
      <c r="NIW749"/>
      <c r="NIX749"/>
      <c r="NIY749"/>
      <c r="NIZ749"/>
      <c r="NJA749"/>
      <c r="NJB749"/>
      <c r="NJC749"/>
      <c r="NJD749"/>
      <c r="NJE749"/>
      <c r="NJF749"/>
      <c r="NJG749"/>
      <c r="NJH749"/>
      <c r="NJI749"/>
      <c r="NJJ749"/>
      <c r="NJK749"/>
      <c r="NJL749"/>
      <c r="NJM749"/>
      <c r="NJN749"/>
      <c r="NJO749"/>
      <c r="NJP749"/>
      <c r="NJQ749"/>
      <c r="NJR749"/>
      <c r="NJS749"/>
      <c r="NJT749"/>
      <c r="NJU749"/>
      <c r="NJV749"/>
      <c r="NJW749"/>
      <c r="NJX749"/>
      <c r="NJY749"/>
      <c r="NJZ749"/>
      <c r="NKA749"/>
      <c r="NKB749"/>
      <c r="NKC749"/>
      <c r="NKD749"/>
      <c r="NKE749"/>
      <c r="NKF749"/>
      <c r="NKG749"/>
      <c r="NKH749"/>
      <c r="NKI749"/>
      <c r="NKJ749"/>
      <c r="NKK749"/>
      <c r="NKL749"/>
      <c r="NKM749"/>
      <c r="NKN749"/>
      <c r="NKO749"/>
      <c r="NKP749"/>
      <c r="NKQ749"/>
      <c r="NKR749"/>
      <c r="NKS749"/>
      <c r="NKT749"/>
      <c r="NKU749"/>
      <c r="NKV749"/>
      <c r="NKW749"/>
      <c r="NKX749"/>
      <c r="NKY749"/>
      <c r="NKZ749"/>
      <c r="NLA749"/>
      <c r="NLB749"/>
      <c r="NLC749"/>
      <c r="NLD749"/>
      <c r="NLE749"/>
      <c r="NLF749"/>
      <c r="NLG749"/>
      <c r="NLH749"/>
      <c r="NLI749"/>
      <c r="NLJ749"/>
      <c r="NLK749"/>
      <c r="NLL749"/>
      <c r="NLM749"/>
      <c r="NLN749"/>
      <c r="NLO749"/>
      <c r="NLP749"/>
      <c r="NLQ749"/>
      <c r="NLR749"/>
      <c r="NLS749"/>
      <c r="NLT749"/>
      <c r="NLU749"/>
      <c r="NLV749"/>
      <c r="NLW749"/>
      <c r="NLX749"/>
      <c r="NLY749"/>
      <c r="NLZ749"/>
      <c r="NMA749"/>
      <c r="NMB749"/>
      <c r="NMC749"/>
      <c r="NMD749"/>
      <c r="NME749"/>
      <c r="NMF749"/>
      <c r="NMG749"/>
      <c r="NMH749"/>
      <c r="NMI749"/>
      <c r="NMJ749"/>
      <c r="NMK749"/>
      <c r="NML749"/>
      <c r="NMM749"/>
      <c r="NMN749"/>
      <c r="NMO749"/>
      <c r="NMP749"/>
      <c r="NMQ749"/>
      <c r="NMR749"/>
      <c r="NMS749"/>
      <c r="NMT749"/>
      <c r="NMU749"/>
      <c r="NMV749"/>
      <c r="NMW749"/>
      <c r="NMX749"/>
      <c r="NMY749"/>
      <c r="NMZ749"/>
      <c r="NNA749"/>
      <c r="NNB749"/>
      <c r="NNC749"/>
      <c r="NND749"/>
      <c r="NNE749"/>
      <c r="NNF749"/>
      <c r="NNG749"/>
      <c r="NNH749"/>
      <c r="NNI749"/>
      <c r="NNJ749"/>
      <c r="NNK749"/>
      <c r="NNL749"/>
      <c r="NNM749"/>
      <c r="NNN749"/>
      <c r="NNO749"/>
      <c r="NNP749"/>
      <c r="NNQ749"/>
      <c r="NNR749"/>
      <c r="NNS749"/>
      <c r="NNT749"/>
      <c r="NNU749"/>
      <c r="NNV749"/>
      <c r="NNW749"/>
      <c r="NNX749"/>
      <c r="NNY749"/>
      <c r="NNZ749"/>
      <c r="NOA749"/>
      <c r="NOB749"/>
      <c r="NOC749"/>
      <c r="NOD749"/>
      <c r="NOE749"/>
      <c r="NOF749"/>
      <c r="NOG749"/>
      <c r="NOH749"/>
      <c r="NOI749"/>
      <c r="NOJ749"/>
      <c r="NOK749"/>
      <c r="NOL749"/>
      <c r="NOM749"/>
      <c r="NON749"/>
      <c r="NOO749"/>
      <c r="NOP749"/>
      <c r="NOQ749"/>
      <c r="NOR749"/>
      <c r="NOS749"/>
      <c r="NOT749"/>
      <c r="NOU749"/>
      <c r="NOV749"/>
      <c r="NOW749"/>
      <c r="NOX749"/>
      <c r="NOY749"/>
      <c r="NOZ749"/>
      <c r="NPA749"/>
      <c r="NPB749"/>
      <c r="NPC749"/>
      <c r="NPD749"/>
      <c r="NPE749"/>
      <c r="NPF749"/>
      <c r="NPG749"/>
      <c r="NPH749"/>
      <c r="NPI749"/>
      <c r="NPJ749"/>
      <c r="NPK749"/>
      <c r="NPL749"/>
      <c r="NPM749"/>
      <c r="NPN749"/>
      <c r="NPO749"/>
      <c r="NPP749"/>
      <c r="NPQ749"/>
      <c r="NPR749"/>
      <c r="NPS749"/>
      <c r="NPT749"/>
      <c r="NPU749"/>
      <c r="NPV749"/>
      <c r="NPW749"/>
      <c r="NPX749"/>
      <c r="NPY749"/>
      <c r="NPZ749"/>
      <c r="NQA749"/>
      <c r="NQB749"/>
      <c r="NQC749"/>
      <c r="NQD749"/>
      <c r="NQE749"/>
      <c r="NQF749"/>
      <c r="NQG749"/>
      <c r="NQH749"/>
      <c r="NQI749"/>
      <c r="NQJ749"/>
      <c r="NQK749"/>
      <c r="NQL749"/>
      <c r="NQM749"/>
      <c r="NQN749"/>
      <c r="NQO749"/>
      <c r="NQP749"/>
      <c r="NQQ749"/>
      <c r="NQR749"/>
      <c r="NQS749"/>
      <c r="NQT749"/>
      <c r="NQU749"/>
      <c r="NQV749"/>
      <c r="NQW749"/>
      <c r="NQX749"/>
      <c r="NQY749"/>
      <c r="NQZ749"/>
      <c r="NRA749"/>
      <c r="NRB749"/>
      <c r="NRC749"/>
      <c r="NRD749"/>
      <c r="NRE749"/>
      <c r="NRF749"/>
      <c r="NRG749"/>
      <c r="NRH749"/>
      <c r="NRI749"/>
      <c r="NRJ749"/>
      <c r="NRK749"/>
      <c r="NRL749"/>
      <c r="NRM749"/>
      <c r="NRN749"/>
      <c r="NRO749"/>
      <c r="NRP749"/>
      <c r="NRQ749"/>
      <c r="NRR749"/>
      <c r="NRS749"/>
      <c r="NRT749"/>
      <c r="NRU749"/>
      <c r="NRV749"/>
      <c r="NRW749"/>
      <c r="NRX749"/>
      <c r="NRY749"/>
      <c r="NRZ749"/>
      <c r="NSA749"/>
      <c r="NSB749"/>
      <c r="NSC749"/>
      <c r="NSD749"/>
      <c r="NSE749"/>
      <c r="NSF749"/>
      <c r="NSG749"/>
      <c r="NSH749"/>
      <c r="NSI749"/>
      <c r="NSJ749"/>
      <c r="NSK749"/>
      <c r="NSL749"/>
      <c r="NSM749"/>
      <c r="NSN749"/>
      <c r="NSO749"/>
      <c r="NSP749"/>
      <c r="NSQ749"/>
      <c r="NSR749"/>
      <c r="NSS749"/>
      <c r="NST749"/>
      <c r="NSU749"/>
      <c r="NSV749"/>
      <c r="NSW749"/>
      <c r="NSX749"/>
      <c r="NSY749"/>
      <c r="NSZ749"/>
      <c r="NTA749"/>
      <c r="NTB749"/>
      <c r="NTC749"/>
      <c r="NTD749"/>
      <c r="NTE749"/>
      <c r="NTF749"/>
      <c r="NTG749"/>
      <c r="NTH749"/>
      <c r="NTI749"/>
      <c r="NTJ749"/>
      <c r="NTK749"/>
      <c r="NTL749"/>
      <c r="NTM749"/>
      <c r="NTN749"/>
      <c r="NTO749"/>
      <c r="NTP749"/>
      <c r="NTQ749"/>
      <c r="NTR749"/>
      <c r="NTS749"/>
      <c r="NTT749"/>
      <c r="NTU749"/>
      <c r="NTV749"/>
      <c r="NTW749"/>
      <c r="NTX749"/>
      <c r="NTY749"/>
      <c r="NTZ749"/>
      <c r="NUA749"/>
      <c r="NUB749"/>
      <c r="NUC749"/>
      <c r="NUD749"/>
      <c r="NUE749"/>
      <c r="NUF749"/>
      <c r="NUG749"/>
      <c r="NUH749"/>
      <c r="NUI749"/>
      <c r="NUJ749"/>
      <c r="NUK749"/>
      <c r="NUL749"/>
      <c r="NUM749"/>
      <c r="NUN749"/>
      <c r="NUO749"/>
      <c r="NUP749"/>
      <c r="NUQ749"/>
      <c r="NUR749"/>
      <c r="NUS749"/>
      <c r="NUT749"/>
      <c r="NUU749"/>
      <c r="NUV749"/>
      <c r="NUW749"/>
      <c r="NUX749"/>
      <c r="NUY749"/>
      <c r="NUZ749"/>
      <c r="NVA749"/>
      <c r="NVB749"/>
      <c r="NVC749"/>
      <c r="NVD749"/>
      <c r="NVE749"/>
      <c r="NVF749"/>
      <c r="NVG749"/>
      <c r="NVH749"/>
      <c r="NVI749"/>
      <c r="NVJ749"/>
      <c r="NVK749"/>
      <c r="NVL749"/>
      <c r="NVM749"/>
      <c r="NVN749"/>
      <c r="NVO749"/>
      <c r="NVP749"/>
      <c r="NVQ749"/>
      <c r="NVR749"/>
      <c r="NVS749"/>
      <c r="NVT749"/>
      <c r="NVU749"/>
      <c r="NVV749"/>
      <c r="NVW749"/>
      <c r="NVX749"/>
      <c r="NVY749"/>
      <c r="NVZ749"/>
      <c r="NWA749"/>
      <c r="NWB749"/>
      <c r="NWC749"/>
      <c r="NWD749"/>
      <c r="NWE749"/>
      <c r="NWF749"/>
      <c r="NWG749"/>
      <c r="NWH749"/>
      <c r="NWI749"/>
      <c r="NWJ749"/>
      <c r="NWK749"/>
      <c r="NWL749"/>
      <c r="NWM749"/>
      <c r="NWN749"/>
      <c r="NWO749"/>
      <c r="NWP749"/>
      <c r="NWQ749"/>
      <c r="NWR749"/>
      <c r="NWS749"/>
      <c r="NWT749"/>
      <c r="NWU749"/>
      <c r="NWV749"/>
      <c r="NWW749"/>
      <c r="NWX749"/>
      <c r="NWY749"/>
      <c r="NWZ749"/>
      <c r="NXA749"/>
      <c r="NXB749"/>
      <c r="NXC749"/>
      <c r="NXD749"/>
      <c r="NXE749"/>
      <c r="NXF749"/>
      <c r="NXG749"/>
      <c r="NXH749"/>
      <c r="NXI749"/>
      <c r="NXJ749"/>
      <c r="NXK749"/>
      <c r="NXL749"/>
      <c r="NXM749"/>
      <c r="NXN749"/>
      <c r="NXO749"/>
      <c r="NXP749"/>
      <c r="NXQ749"/>
      <c r="NXR749"/>
      <c r="NXS749"/>
      <c r="NXT749"/>
      <c r="NXU749"/>
      <c r="NXV749"/>
      <c r="NXW749"/>
      <c r="NXX749"/>
      <c r="NXY749"/>
      <c r="NXZ749"/>
      <c r="NYA749"/>
      <c r="NYB749"/>
      <c r="NYC749"/>
      <c r="NYD749"/>
      <c r="NYE749"/>
      <c r="NYF749"/>
      <c r="NYG749"/>
      <c r="NYH749"/>
      <c r="NYI749"/>
      <c r="NYJ749"/>
      <c r="NYK749"/>
      <c r="NYL749"/>
      <c r="NYM749"/>
      <c r="NYN749"/>
      <c r="NYO749"/>
      <c r="NYP749"/>
      <c r="NYQ749"/>
      <c r="NYR749"/>
      <c r="NYS749"/>
      <c r="NYT749"/>
      <c r="NYU749"/>
      <c r="NYV749"/>
      <c r="NYW749"/>
      <c r="NYX749"/>
      <c r="NYY749"/>
      <c r="NYZ749"/>
      <c r="NZA749"/>
      <c r="NZB749"/>
      <c r="NZC749"/>
      <c r="NZD749"/>
      <c r="NZE749"/>
      <c r="NZF749"/>
      <c r="NZG749"/>
      <c r="NZH749"/>
      <c r="NZI749"/>
      <c r="NZJ749"/>
      <c r="NZK749"/>
      <c r="NZL749"/>
      <c r="NZM749"/>
      <c r="NZN749"/>
      <c r="NZO749"/>
      <c r="NZP749"/>
      <c r="NZQ749"/>
      <c r="NZR749"/>
      <c r="NZS749"/>
      <c r="NZT749"/>
      <c r="NZU749"/>
      <c r="NZV749"/>
      <c r="NZW749"/>
      <c r="NZX749"/>
      <c r="NZY749"/>
      <c r="NZZ749"/>
      <c r="OAA749"/>
      <c r="OAB749"/>
      <c r="OAC749"/>
      <c r="OAD749"/>
      <c r="OAE749"/>
      <c r="OAF749"/>
      <c r="OAG749"/>
      <c r="OAH749"/>
      <c r="OAI749"/>
      <c r="OAJ749"/>
      <c r="OAK749"/>
      <c r="OAL749"/>
      <c r="OAM749"/>
      <c r="OAN749"/>
      <c r="OAO749"/>
      <c r="OAP749"/>
      <c r="OAQ749"/>
      <c r="OAR749"/>
      <c r="OAS749"/>
      <c r="OAT749"/>
      <c r="OAU749"/>
      <c r="OAV749"/>
      <c r="OAW749"/>
      <c r="OAX749"/>
      <c r="OAY749"/>
      <c r="OAZ749"/>
      <c r="OBA749"/>
      <c r="OBB749"/>
      <c r="OBC749"/>
      <c r="OBD749"/>
      <c r="OBE749"/>
      <c r="OBF749"/>
      <c r="OBG749"/>
      <c r="OBH749"/>
      <c r="OBI749"/>
      <c r="OBJ749"/>
      <c r="OBK749"/>
      <c r="OBL749"/>
      <c r="OBM749"/>
      <c r="OBN749"/>
      <c r="OBO749"/>
      <c r="OBP749"/>
      <c r="OBQ749"/>
      <c r="OBR749"/>
      <c r="OBS749"/>
      <c r="OBT749"/>
      <c r="OBU749"/>
      <c r="OBV749"/>
      <c r="OBW749"/>
      <c r="OBX749"/>
      <c r="OBY749"/>
      <c r="OBZ749"/>
      <c r="OCA749"/>
      <c r="OCB749"/>
      <c r="OCC749"/>
      <c r="OCD749"/>
      <c r="OCE749"/>
      <c r="OCF749"/>
      <c r="OCG749"/>
      <c r="OCH749"/>
      <c r="OCI749"/>
      <c r="OCJ749"/>
      <c r="OCK749"/>
      <c r="OCL749"/>
      <c r="OCM749"/>
      <c r="OCN749"/>
      <c r="OCO749"/>
      <c r="OCP749"/>
      <c r="OCQ749"/>
      <c r="OCR749"/>
      <c r="OCS749"/>
      <c r="OCT749"/>
      <c r="OCU749"/>
      <c r="OCV749"/>
      <c r="OCW749"/>
      <c r="OCX749"/>
      <c r="OCY749"/>
      <c r="OCZ749"/>
      <c r="ODA749"/>
      <c r="ODB749"/>
      <c r="ODC749"/>
      <c r="ODD749"/>
      <c r="ODE749"/>
      <c r="ODF749"/>
      <c r="ODG749"/>
      <c r="ODH749"/>
      <c r="ODI749"/>
      <c r="ODJ749"/>
      <c r="ODK749"/>
      <c r="ODL749"/>
      <c r="ODM749"/>
      <c r="ODN749"/>
      <c r="ODO749"/>
      <c r="ODP749"/>
      <c r="ODQ749"/>
      <c r="ODR749"/>
      <c r="ODS749"/>
      <c r="ODT749"/>
      <c r="ODU749"/>
      <c r="ODV749"/>
      <c r="ODW749"/>
      <c r="ODX749"/>
      <c r="ODY749"/>
      <c r="ODZ749"/>
      <c r="OEA749"/>
      <c r="OEB749"/>
      <c r="OEC749"/>
      <c r="OED749"/>
      <c r="OEE749"/>
      <c r="OEF749"/>
      <c r="OEG749"/>
      <c r="OEH749"/>
      <c r="OEI749"/>
      <c r="OEJ749"/>
      <c r="OEK749"/>
      <c r="OEL749"/>
      <c r="OEM749"/>
      <c r="OEN749"/>
      <c r="OEO749"/>
      <c r="OEP749"/>
      <c r="OEQ749"/>
      <c r="OER749"/>
      <c r="OES749"/>
      <c r="OET749"/>
      <c r="OEU749"/>
      <c r="OEV749"/>
      <c r="OEW749"/>
      <c r="OEX749"/>
      <c r="OEY749"/>
      <c r="OEZ749"/>
      <c r="OFA749"/>
      <c r="OFB749"/>
      <c r="OFC749"/>
      <c r="OFD749"/>
      <c r="OFE749"/>
      <c r="OFF749"/>
      <c r="OFG749"/>
      <c r="OFH749"/>
      <c r="OFI749"/>
      <c r="OFJ749"/>
      <c r="OFK749"/>
      <c r="OFL749"/>
      <c r="OFM749"/>
      <c r="OFN749"/>
      <c r="OFO749"/>
      <c r="OFP749"/>
      <c r="OFQ749"/>
      <c r="OFR749"/>
      <c r="OFS749"/>
      <c r="OFT749"/>
      <c r="OFU749"/>
      <c r="OFV749"/>
      <c r="OFW749"/>
      <c r="OFX749"/>
      <c r="OFY749"/>
      <c r="OFZ749"/>
      <c r="OGA749"/>
      <c r="OGB749"/>
      <c r="OGC749"/>
      <c r="OGD749"/>
      <c r="OGE749"/>
      <c r="OGF749"/>
      <c r="OGG749"/>
      <c r="OGH749"/>
      <c r="OGI749"/>
      <c r="OGJ749"/>
      <c r="OGK749"/>
      <c r="OGL749"/>
      <c r="OGM749"/>
      <c r="OGN749"/>
      <c r="OGO749"/>
      <c r="OGP749"/>
      <c r="OGQ749"/>
      <c r="OGR749"/>
      <c r="OGS749"/>
      <c r="OGT749"/>
      <c r="OGU749"/>
      <c r="OGV749"/>
      <c r="OGW749"/>
      <c r="OGX749"/>
      <c r="OGY749"/>
      <c r="OGZ749"/>
      <c r="OHA749"/>
      <c r="OHB749"/>
      <c r="OHC749"/>
      <c r="OHD749"/>
      <c r="OHE749"/>
      <c r="OHF749"/>
      <c r="OHG749"/>
      <c r="OHH749"/>
      <c r="OHI749"/>
      <c r="OHJ749"/>
      <c r="OHK749"/>
      <c r="OHL749"/>
      <c r="OHM749"/>
      <c r="OHN749"/>
      <c r="OHO749"/>
      <c r="OHP749"/>
      <c r="OHQ749"/>
      <c r="OHR749"/>
      <c r="OHS749"/>
      <c r="OHT749"/>
      <c r="OHU749"/>
      <c r="OHV749"/>
      <c r="OHW749"/>
      <c r="OHX749"/>
      <c r="OHY749"/>
      <c r="OHZ749"/>
      <c r="OIA749"/>
      <c r="OIB749"/>
      <c r="OIC749"/>
      <c r="OID749"/>
      <c r="OIE749"/>
      <c r="OIF749"/>
      <c r="OIG749"/>
      <c r="OIH749"/>
      <c r="OII749"/>
      <c r="OIJ749"/>
      <c r="OIK749"/>
      <c r="OIL749"/>
      <c r="OIM749"/>
      <c r="OIN749"/>
      <c r="OIO749"/>
      <c r="OIP749"/>
      <c r="OIQ749"/>
      <c r="OIR749"/>
      <c r="OIS749"/>
      <c r="OIT749"/>
      <c r="OIU749"/>
      <c r="OIV749"/>
      <c r="OIW749"/>
      <c r="OIX749"/>
      <c r="OIY749"/>
      <c r="OIZ749"/>
      <c r="OJA749"/>
      <c r="OJB749"/>
      <c r="OJC749"/>
      <c r="OJD749"/>
      <c r="OJE749"/>
      <c r="OJF749"/>
      <c r="OJG749"/>
      <c r="OJH749"/>
      <c r="OJI749"/>
      <c r="OJJ749"/>
      <c r="OJK749"/>
      <c r="OJL749"/>
      <c r="OJM749"/>
      <c r="OJN749"/>
      <c r="OJO749"/>
      <c r="OJP749"/>
      <c r="OJQ749"/>
      <c r="OJR749"/>
      <c r="OJS749"/>
      <c r="OJT749"/>
      <c r="OJU749"/>
      <c r="OJV749"/>
      <c r="OJW749"/>
      <c r="OJX749"/>
      <c r="OJY749"/>
      <c r="OJZ749"/>
      <c r="OKA749"/>
      <c r="OKB749"/>
      <c r="OKC749"/>
      <c r="OKD749"/>
      <c r="OKE749"/>
      <c r="OKF749"/>
      <c r="OKG749"/>
      <c r="OKH749"/>
      <c r="OKI749"/>
      <c r="OKJ749"/>
      <c r="OKK749"/>
      <c r="OKL749"/>
      <c r="OKM749"/>
      <c r="OKN749"/>
      <c r="OKO749"/>
      <c r="OKP749"/>
      <c r="OKQ749"/>
      <c r="OKR749"/>
      <c r="OKS749"/>
      <c r="OKT749"/>
      <c r="OKU749"/>
      <c r="OKV749"/>
      <c r="OKW749"/>
      <c r="OKX749"/>
      <c r="OKY749"/>
      <c r="OKZ749"/>
      <c r="OLA749"/>
      <c r="OLB749"/>
      <c r="OLC749"/>
      <c r="OLD749"/>
      <c r="OLE749"/>
      <c r="OLF749"/>
      <c r="OLG749"/>
      <c r="OLH749"/>
      <c r="OLI749"/>
      <c r="OLJ749"/>
      <c r="OLK749"/>
      <c r="OLL749"/>
      <c r="OLM749"/>
      <c r="OLN749"/>
      <c r="OLO749"/>
      <c r="OLP749"/>
      <c r="OLQ749"/>
      <c r="OLR749"/>
      <c r="OLS749"/>
      <c r="OLT749"/>
      <c r="OLU749"/>
      <c r="OLV749"/>
      <c r="OLW749"/>
      <c r="OLX749"/>
      <c r="OLY749"/>
      <c r="OLZ749"/>
      <c r="OMA749"/>
      <c r="OMB749"/>
      <c r="OMC749"/>
      <c r="OMD749"/>
      <c r="OME749"/>
      <c r="OMF749"/>
      <c r="OMG749"/>
      <c r="OMH749"/>
      <c r="OMI749"/>
      <c r="OMJ749"/>
      <c r="OMK749"/>
      <c r="OML749"/>
      <c r="OMM749"/>
      <c r="OMN749"/>
      <c r="OMO749"/>
      <c r="OMP749"/>
      <c r="OMQ749"/>
      <c r="OMR749"/>
      <c r="OMS749"/>
      <c r="OMT749"/>
      <c r="OMU749"/>
      <c r="OMV749"/>
      <c r="OMW749"/>
      <c r="OMX749"/>
      <c r="OMY749"/>
      <c r="OMZ749"/>
      <c r="ONA749"/>
      <c r="ONB749"/>
      <c r="ONC749"/>
      <c r="OND749"/>
      <c r="ONE749"/>
      <c r="ONF749"/>
      <c r="ONG749"/>
      <c r="ONH749"/>
      <c r="ONI749"/>
      <c r="ONJ749"/>
      <c r="ONK749"/>
      <c r="ONL749"/>
      <c r="ONM749"/>
      <c r="ONN749"/>
      <c r="ONO749"/>
      <c r="ONP749"/>
      <c r="ONQ749"/>
      <c r="ONR749"/>
      <c r="ONS749"/>
      <c r="ONT749"/>
      <c r="ONU749"/>
      <c r="ONV749"/>
      <c r="ONW749"/>
      <c r="ONX749"/>
      <c r="ONY749"/>
      <c r="ONZ749"/>
      <c r="OOA749"/>
      <c r="OOB749"/>
      <c r="OOC749"/>
      <c r="OOD749"/>
      <c r="OOE749"/>
      <c r="OOF749"/>
      <c r="OOG749"/>
      <c r="OOH749"/>
      <c r="OOI749"/>
      <c r="OOJ749"/>
      <c r="OOK749"/>
      <c r="OOL749"/>
      <c r="OOM749"/>
      <c r="OON749"/>
      <c r="OOO749"/>
      <c r="OOP749"/>
      <c r="OOQ749"/>
      <c r="OOR749"/>
      <c r="OOS749"/>
      <c r="OOT749"/>
      <c r="OOU749"/>
      <c r="OOV749"/>
      <c r="OOW749"/>
      <c r="OOX749"/>
      <c r="OOY749"/>
      <c r="OOZ749"/>
      <c r="OPA749"/>
      <c r="OPB749"/>
      <c r="OPC749"/>
      <c r="OPD749"/>
      <c r="OPE749"/>
      <c r="OPF749"/>
      <c r="OPG749"/>
      <c r="OPH749"/>
      <c r="OPI749"/>
      <c r="OPJ749"/>
      <c r="OPK749"/>
      <c r="OPL749"/>
      <c r="OPM749"/>
      <c r="OPN749"/>
      <c r="OPO749"/>
      <c r="OPP749"/>
      <c r="OPQ749"/>
      <c r="OPR749"/>
      <c r="OPS749"/>
      <c r="OPT749"/>
      <c r="OPU749"/>
      <c r="OPV749"/>
      <c r="OPW749"/>
      <c r="OPX749"/>
      <c r="OPY749"/>
      <c r="OPZ749"/>
      <c r="OQA749"/>
      <c r="OQB749"/>
      <c r="OQC749"/>
      <c r="OQD749"/>
      <c r="OQE749"/>
      <c r="OQF749"/>
      <c r="OQG749"/>
      <c r="OQH749"/>
      <c r="OQI749"/>
      <c r="OQJ749"/>
      <c r="OQK749"/>
      <c r="OQL749"/>
      <c r="OQM749"/>
      <c r="OQN749"/>
      <c r="OQO749"/>
      <c r="OQP749"/>
      <c r="OQQ749"/>
      <c r="OQR749"/>
      <c r="OQS749"/>
      <c r="OQT749"/>
      <c r="OQU749"/>
      <c r="OQV749"/>
      <c r="OQW749"/>
      <c r="OQX749"/>
      <c r="OQY749"/>
      <c r="OQZ749"/>
      <c r="ORA749"/>
      <c r="ORB749"/>
      <c r="ORC749"/>
      <c r="ORD749"/>
      <c r="ORE749"/>
      <c r="ORF749"/>
      <c r="ORG749"/>
      <c r="ORH749"/>
      <c r="ORI749"/>
      <c r="ORJ749"/>
      <c r="ORK749"/>
      <c r="ORL749"/>
      <c r="ORM749"/>
      <c r="ORN749"/>
      <c r="ORO749"/>
      <c r="ORP749"/>
      <c r="ORQ749"/>
      <c r="ORR749"/>
      <c r="ORS749"/>
      <c r="ORT749"/>
      <c r="ORU749"/>
      <c r="ORV749"/>
      <c r="ORW749"/>
      <c r="ORX749"/>
      <c r="ORY749"/>
      <c r="ORZ749"/>
      <c r="OSA749"/>
      <c r="OSB749"/>
      <c r="OSC749"/>
      <c r="OSD749"/>
      <c r="OSE749"/>
      <c r="OSF749"/>
      <c r="OSG749"/>
      <c r="OSH749"/>
      <c r="OSI749"/>
      <c r="OSJ749"/>
      <c r="OSK749"/>
      <c r="OSL749"/>
      <c r="OSM749"/>
      <c r="OSN749"/>
      <c r="OSO749"/>
      <c r="OSP749"/>
      <c r="OSQ749"/>
      <c r="OSR749"/>
      <c r="OSS749"/>
      <c r="OST749"/>
      <c r="OSU749"/>
      <c r="OSV749"/>
      <c r="OSW749"/>
      <c r="OSX749"/>
      <c r="OSY749"/>
      <c r="OSZ749"/>
      <c r="OTA749"/>
      <c r="OTB749"/>
      <c r="OTC749"/>
      <c r="OTD749"/>
      <c r="OTE749"/>
      <c r="OTF749"/>
      <c r="OTG749"/>
      <c r="OTH749"/>
      <c r="OTI749"/>
      <c r="OTJ749"/>
      <c r="OTK749"/>
      <c r="OTL749"/>
      <c r="OTM749"/>
      <c r="OTN749"/>
      <c r="OTO749"/>
      <c r="OTP749"/>
      <c r="OTQ749"/>
      <c r="OTR749"/>
      <c r="OTS749"/>
      <c r="OTT749"/>
      <c r="OTU749"/>
      <c r="OTV749"/>
      <c r="OTW749"/>
      <c r="OTX749"/>
      <c r="OTY749"/>
      <c r="OTZ749"/>
      <c r="OUA749"/>
      <c r="OUB749"/>
      <c r="OUC749"/>
      <c r="OUD749"/>
      <c r="OUE749"/>
      <c r="OUF749"/>
      <c r="OUG749"/>
      <c r="OUH749"/>
      <c r="OUI749"/>
      <c r="OUJ749"/>
      <c r="OUK749"/>
      <c r="OUL749"/>
      <c r="OUM749"/>
      <c r="OUN749"/>
      <c r="OUO749"/>
      <c r="OUP749"/>
      <c r="OUQ749"/>
      <c r="OUR749"/>
      <c r="OUS749"/>
      <c r="OUT749"/>
      <c r="OUU749"/>
      <c r="OUV749"/>
      <c r="OUW749"/>
      <c r="OUX749"/>
      <c r="OUY749"/>
      <c r="OUZ749"/>
      <c r="OVA749"/>
      <c r="OVB749"/>
      <c r="OVC749"/>
      <c r="OVD749"/>
      <c r="OVE749"/>
      <c r="OVF749"/>
      <c r="OVG749"/>
      <c r="OVH749"/>
      <c r="OVI749"/>
      <c r="OVJ749"/>
      <c r="OVK749"/>
      <c r="OVL749"/>
      <c r="OVM749"/>
      <c r="OVN749"/>
      <c r="OVO749"/>
      <c r="OVP749"/>
      <c r="OVQ749"/>
      <c r="OVR749"/>
      <c r="OVS749"/>
      <c r="OVT749"/>
      <c r="OVU749"/>
      <c r="OVV749"/>
      <c r="OVW749"/>
      <c r="OVX749"/>
      <c r="OVY749"/>
      <c r="OVZ749"/>
      <c r="OWA749"/>
      <c r="OWB749"/>
      <c r="OWC749"/>
      <c r="OWD749"/>
      <c r="OWE749"/>
      <c r="OWF749"/>
      <c r="OWG749"/>
      <c r="OWH749"/>
      <c r="OWI749"/>
      <c r="OWJ749"/>
      <c r="OWK749"/>
      <c r="OWL749"/>
      <c r="OWM749"/>
      <c r="OWN749"/>
      <c r="OWO749"/>
      <c r="OWP749"/>
      <c r="OWQ749"/>
      <c r="OWR749"/>
      <c r="OWS749"/>
      <c r="OWT749"/>
      <c r="OWU749"/>
      <c r="OWV749"/>
      <c r="OWW749"/>
      <c r="OWX749"/>
      <c r="OWY749"/>
      <c r="OWZ749"/>
      <c r="OXA749"/>
      <c r="OXB749"/>
      <c r="OXC749"/>
      <c r="OXD749"/>
      <c r="OXE749"/>
      <c r="OXF749"/>
      <c r="OXG749"/>
      <c r="OXH749"/>
      <c r="OXI749"/>
      <c r="OXJ749"/>
      <c r="OXK749"/>
      <c r="OXL749"/>
      <c r="OXM749"/>
      <c r="OXN749"/>
      <c r="OXO749"/>
      <c r="OXP749"/>
      <c r="OXQ749"/>
      <c r="OXR749"/>
      <c r="OXS749"/>
      <c r="OXT749"/>
      <c r="OXU749"/>
      <c r="OXV749"/>
      <c r="OXW749"/>
      <c r="OXX749"/>
      <c r="OXY749"/>
      <c r="OXZ749"/>
      <c r="OYA749"/>
      <c r="OYB749"/>
      <c r="OYC749"/>
      <c r="OYD749"/>
      <c r="OYE749"/>
      <c r="OYF749"/>
      <c r="OYG749"/>
      <c r="OYH749"/>
      <c r="OYI749"/>
      <c r="OYJ749"/>
      <c r="OYK749"/>
      <c r="OYL749"/>
      <c r="OYM749"/>
      <c r="OYN749"/>
      <c r="OYO749"/>
      <c r="OYP749"/>
      <c r="OYQ749"/>
      <c r="OYR749"/>
      <c r="OYS749"/>
      <c r="OYT749"/>
      <c r="OYU749"/>
      <c r="OYV749"/>
      <c r="OYW749"/>
      <c r="OYX749"/>
      <c r="OYY749"/>
      <c r="OYZ749"/>
      <c r="OZA749"/>
      <c r="OZB749"/>
      <c r="OZC749"/>
      <c r="OZD749"/>
      <c r="OZE749"/>
      <c r="OZF749"/>
      <c r="OZG749"/>
      <c r="OZH749"/>
      <c r="OZI749"/>
      <c r="OZJ749"/>
      <c r="OZK749"/>
      <c r="OZL749"/>
      <c r="OZM749"/>
      <c r="OZN749"/>
      <c r="OZO749"/>
      <c r="OZP749"/>
      <c r="OZQ749"/>
      <c r="OZR749"/>
      <c r="OZS749"/>
      <c r="OZT749"/>
      <c r="OZU749"/>
      <c r="OZV749"/>
      <c r="OZW749"/>
      <c r="OZX749"/>
      <c r="OZY749"/>
      <c r="OZZ749"/>
      <c r="PAA749"/>
      <c r="PAB749"/>
      <c r="PAC749"/>
      <c r="PAD749"/>
      <c r="PAE749"/>
      <c r="PAF749"/>
      <c r="PAG749"/>
      <c r="PAH749"/>
      <c r="PAI749"/>
      <c r="PAJ749"/>
      <c r="PAK749"/>
      <c r="PAL749"/>
      <c r="PAM749"/>
      <c r="PAN749"/>
      <c r="PAO749"/>
      <c r="PAP749"/>
      <c r="PAQ749"/>
      <c r="PAR749"/>
      <c r="PAS749"/>
      <c r="PAT749"/>
      <c r="PAU749"/>
      <c r="PAV749"/>
      <c r="PAW749"/>
      <c r="PAX749"/>
      <c r="PAY749"/>
      <c r="PAZ749"/>
      <c r="PBA749"/>
      <c r="PBB749"/>
      <c r="PBC749"/>
      <c r="PBD749"/>
      <c r="PBE749"/>
      <c r="PBF749"/>
      <c r="PBG749"/>
      <c r="PBH749"/>
      <c r="PBI749"/>
      <c r="PBJ749"/>
      <c r="PBK749"/>
      <c r="PBL749"/>
      <c r="PBM749"/>
      <c r="PBN749"/>
      <c r="PBO749"/>
      <c r="PBP749"/>
      <c r="PBQ749"/>
      <c r="PBR749"/>
      <c r="PBS749"/>
      <c r="PBT749"/>
      <c r="PBU749"/>
      <c r="PBV749"/>
      <c r="PBW749"/>
      <c r="PBX749"/>
      <c r="PBY749"/>
      <c r="PBZ749"/>
      <c r="PCA749"/>
      <c r="PCB749"/>
      <c r="PCC749"/>
      <c r="PCD749"/>
      <c r="PCE749"/>
      <c r="PCF749"/>
      <c r="PCG749"/>
      <c r="PCH749"/>
      <c r="PCI749"/>
      <c r="PCJ749"/>
      <c r="PCK749"/>
      <c r="PCL749"/>
      <c r="PCM749"/>
      <c r="PCN749"/>
      <c r="PCO749"/>
      <c r="PCP749"/>
      <c r="PCQ749"/>
      <c r="PCR749"/>
      <c r="PCS749"/>
      <c r="PCT749"/>
      <c r="PCU749"/>
      <c r="PCV749"/>
      <c r="PCW749"/>
      <c r="PCX749"/>
      <c r="PCY749"/>
      <c r="PCZ749"/>
      <c r="PDA749"/>
      <c r="PDB749"/>
      <c r="PDC749"/>
      <c r="PDD749"/>
      <c r="PDE749"/>
      <c r="PDF749"/>
      <c r="PDG749"/>
      <c r="PDH749"/>
      <c r="PDI749"/>
      <c r="PDJ749"/>
      <c r="PDK749"/>
      <c r="PDL749"/>
      <c r="PDM749"/>
      <c r="PDN749"/>
      <c r="PDO749"/>
      <c r="PDP749"/>
      <c r="PDQ749"/>
      <c r="PDR749"/>
      <c r="PDS749"/>
      <c r="PDT749"/>
      <c r="PDU749"/>
      <c r="PDV749"/>
      <c r="PDW749"/>
      <c r="PDX749"/>
      <c r="PDY749"/>
      <c r="PDZ749"/>
      <c r="PEA749"/>
      <c r="PEB749"/>
      <c r="PEC749"/>
      <c r="PED749"/>
      <c r="PEE749"/>
      <c r="PEF749"/>
      <c r="PEG749"/>
      <c r="PEH749"/>
      <c r="PEI749"/>
      <c r="PEJ749"/>
      <c r="PEK749"/>
      <c r="PEL749"/>
      <c r="PEM749"/>
      <c r="PEN749"/>
      <c r="PEO749"/>
      <c r="PEP749"/>
      <c r="PEQ749"/>
      <c r="PER749"/>
      <c r="PES749"/>
      <c r="PET749"/>
      <c r="PEU749"/>
      <c r="PEV749"/>
      <c r="PEW749"/>
      <c r="PEX749"/>
      <c r="PEY749"/>
      <c r="PEZ749"/>
      <c r="PFA749"/>
      <c r="PFB749"/>
      <c r="PFC749"/>
      <c r="PFD749"/>
      <c r="PFE749"/>
      <c r="PFF749"/>
      <c r="PFG749"/>
      <c r="PFH749"/>
      <c r="PFI749"/>
      <c r="PFJ749"/>
      <c r="PFK749"/>
      <c r="PFL749"/>
      <c r="PFM749"/>
      <c r="PFN749"/>
      <c r="PFO749"/>
      <c r="PFP749"/>
      <c r="PFQ749"/>
      <c r="PFR749"/>
      <c r="PFS749"/>
      <c r="PFT749"/>
      <c r="PFU749"/>
      <c r="PFV749"/>
      <c r="PFW749"/>
      <c r="PFX749"/>
      <c r="PFY749"/>
      <c r="PFZ749"/>
      <c r="PGA749"/>
      <c r="PGB749"/>
      <c r="PGC749"/>
      <c r="PGD749"/>
      <c r="PGE749"/>
      <c r="PGF749"/>
      <c r="PGG749"/>
      <c r="PGH749"/>
      <c r="PGI749"/>
      <c r="PGJ749"/>
      <c r="PGK749"/>
      <c r="PGL749"/>
      <c r="PGM749"/>
      <c r="PGN749"/>
      <c r="PGO749"/>
      <c r="PGP749"/>
      <c r="PGQ749"/>
      <c r="PGR749"/>
      <c r="PGS749"/>
      <c r="PGT749"/>
      <c r="PGU749"/>
      <c r="PGV749"/>
      <c r="PGW749"/>
      <c r="PGX749"/>
      <c r="PGY749"/>
      <c r="PGZ749"/>
      <c r="PHA749"/>
      <c r="PHB749"/>
      <c r="PHC749"/>
      <c r="PHD749"/>
      <c r="PHE749"/>
      <c r="PHF749"/>
      <c r="PHG749"/>
      <c r="PHH749"/>
      <c r="PHI749"/>
      <c r="PHJ749"/>
      <c r="PHK749"/>
      <c r="PHL749"/>
      <c r="PHM749"/>
      <c r="PHN749"/>
      <c r="PHO749"/>
      <c r="PHP749"/>
      <c r="PHQ749"/>
      <c r="PHR749"/>
      <c r="PHS749"/>
      <c r="PHT749"/>
      <c r="PHU749"/>
      <c r="PHV749"/>
      <c r="PHW749"/>
      <c r="PHX749"/>
      <c r="PHY749"/>
      <c r="PHZ749"/>
      <c r="PIA749"/>
      <c r="PIB749"/>
      <c r="PIC749"/>
      <c r="PID749"/>
      <c r="PIE749"/>
      <c r="PIF749"/>
      <c r="PIG749"/>
      <c r="PIH749"/>
      <c r="PII749"/>
      <c r="PIJ749"/>
      <c r="PIK749"/>
      <c r="PIL749"/>
      <c r="PIM749"/>
      <c r="PIN749"/>
      <c r="PIO749"/>
      <c r="PIP749"/>
      <c r="PIQ749"/>
      <c r="PIR749"/>
      <c r="PIS749"/>
      <c r="PIT749"/>
      <c r="PIU749"/>
      <c r="PIV749"/>
      <c r="PIW749"/>
      <c r="PIX749"/>
      <c r="PIY749"/>
      <c r="PIZ749"/>
      <c r="PJA749"/>
      <c r="PJB749"/>
      <c r="PJC749"/>
      <c r="PJD749"/>
      <c r="PJE749"/>
      <c r="PJF749"/>
      <c r="PJG749"/>
      <c r="PJH749"/>
      <c r="PJI749"/>
      <c r="PJJ749"/>
      <c r="PJK749"/>
      <c r="PJL749"/>
      <c r="PJM749"/>
      <c r="PJN749"/>
      <c r="PJO749"/>
      <c r="PJP749"/>
      <c r="PJQ749"/>
      <c r="PJR749"/>
      <c r="PJS749"/>
      <c r="PJT749"/>
      <c r="PJU749"/>
      <c r="PJV749"/>
      <c r="PJW749"/>
      <c r="PJX749"/>
      <c r="PJY749"/>
      <c r="PJZ749"/>
      <c r="PKA749"/>
      <c r="PKB749"/>
      <c r="PKC749"/>
      <c r="PKD749"/>
      <c r="PKE749"/>
      <c r="PKF749"/>
      <c r="PKG749"/>
      <c r="PKH749"/>
      <c r="PKI749"/>
      <c r="PKJ749"/>
      <c r="PKK749"/>
      <c r="PKL749"/>
      <c r="PKM749"/>
      <c r="PKN749"/>
      <c r="PKO749"/>
      <c r="PKP749"/>
      <c r="PKQ749"/>
      <c r="PKR749"/>
      <c r="PKS749"/>
      <c r="PKT749"/>
      <c r="PKU749"/>
      <c r="PKV749"/>
      <c r="PKW749"/>
      <c r="PKX749"/>
      <c r="PKY749"/>
      <c r="PKZ749"/>
      <c r="PLA749"/>
      <c r="PLB749"/>
      <c r="PLC749"/>
      <c r="PLD749"/>
      <c r="PLE749"/>
      <c r="PLF749"/>
      <c r="PLG749"/>
      <c r="PLH749"/>
      <c r="PLI749"/>
      <c r="PLJ749"/>
      <c r="PLK749"/>
      <c r="PLL749"/>
      <c r="PLM749"/>
      <c r="PLN749"/>
      <c r="PLO749"/>
      <c r="PLP749"/>
      <c r="PLQ749"/>
      <c r="PLR749"/>
      <c r="PLS749"/>
      <c r="PLT749"/>
      <c r="PLU749"/>
      <c r="PLV749"/>
      <c r="PLW749"/>
      <c r="PLX749"/>
      <c r="PLY749"/>
      <c r="PLZ749"/>
      <c r="PMA749"/>
      <c r="PMB749"/>
      <c r="PMC749"/>
      <c r="PMD749"/>
      <c r="PME749"/>
      <c r="PMF749"/>
      <c r="PMG749"/>
      <c r="PMH749"/>
      <c r="PMI749"/>
      <c r="PMJ749"/>
      <c r="PMK749"/>
      <c r="PML749"/>
      <c r="PMM749"/>
      <c r="PMN749"/>
      <c r="PMO749"/>
      <c r="PMP749"/>
      <c r="PMQ749"/>
      <c r="PMR749"/>
      <c r="PMS749"/>
      <c r="PMT749"/>
      <c r="PMU749"/>
      <c r="PMV749"/>
      <c r="PMW749"/>
      <c r="PMX749"/>
      <c r="PMY749"/>
      <c r="PMZ749"/>
      <c r="PNA749"/>
      <c r="PNB749"/>
      <c r="PNC749"/>
      <c r="PND749"/>
      <c r="PNE749"/>
      <c r="PNF749"/>
      <c r="PNG749"/>
      <c r="PNH749"/>
      <c r="PNI749"/>
      <c r="PNJ749"/>
      <c r="PNK749"/>
      <c r="PNL749"/>
      <c r="PNM749"/>
      <c r="PNN749"/>
      <c r="PNO749"/>
      <c r="PNP749"/>
      <c r="PNQ749"/>
      <c r="PNR749"/>
      <c r="PNS749"/>
      <c r="PNT749"/>
      <c r="PNU749"/>
      <c r="PNV749"/>
      <c r="PNW749"/>
      <c r="PNX749"/>
      <c r="PNY749"/>
      <c r="PNZ749"/>
      <c r="POA749"/>
      <c r="POB749"/>
      <c r="POC749"/>
      <c r="POD749"/>
      <c r="POE749"/>
      <c r="POF749"/>
      <c r="POG749"/>
      <c r="POH749"/>
      <c r="POI749"/>
      <c r="POJ749"/>
      <c r="POK749"/>
      <c r="POL749"/>
      <c r="POM749"/>
      <c r="PON749"/>
      <c r="POO749"/>
      <c r="POP749"/>
      <c r="POQ749"/>
      <c r="POR749"/>
      <c r="POS749"/>
      <c r="POT749"/>
      <c r="POU749"/>
      <c r="POV749"/>
      <c r="POW749"/>
      <c r="POX749"/>
      <c r="POY749"/>
      <c r="POZ749"/>
      <c r="PPA749"/>
      <c r="PPB749"/>
      <c r="PPC749"/>
      <c r="PPD749"/>
      <c r="PPE749"/>
      <c r="PPF749"/>
      <c r="PPG749"/>
      <c r="PPH749"/>
      <c r="PPI749"/>
      <c r="PPJ749"/>
      <c r="PPK749"/>
      <c r="PPL749"/>
      <c r="PPM749"/>
      <c r="PPN749"/>
      <c r="PPO749"/>
      <c r="PPP749"/>
      <c r="PPQ749"/>
      <c r="PPR749"/>
      <c r="PPS749"/>
      <c r="PPT749"/>
      <c r="PPU749"/>
      <c r="PPV749"/>
      <c r="PPW749"/>
      <c r="PPX749"/>
      <c r="PPY749"/>
      <c r="PPZ749"/>
      <c r="PQA749"/>
      <c r="PQB749"/>
      <c r="PQC749"/>
      <c r="PQD749"/>
      <c r="PQE749"/>
      <c r="PQF749"/>
      <c r="PQG749"/>
      <c r="PQH749"/>
      <c r="PQI749"/>
      <c r="PQJ749"/>
      <c r="PQK749"/>
      <c r="PQL749"/>
      <c r="PQM749"/>
      <c r="PQN749"/>
      <c r="PQO749"/>
      <c r="PQP749"/>
      <c r="PQQ749"/>
      <c r="PQR749"/>
      <c r="PQS749"/>
      <c r="PQT749"/>
      <c r="PQU749"/>
      <c r="PQV749"/>
      <c r="PQW749"/>
      <c r="PQX749"/>
      <c r="PQY749"/>
      <c r="PQZ749"/>
      <c r="PRA749"/>
      <c r="PRB749"/>
      <c r="PRC749"/>
      <c r="PRD749"/>
      <c r="PRE749"/>
      <c r="PRF749"/>
      <c r="PRG749"/>
      <c r="PRH749"/>
      <c r="PRI749"/>
      <c r="PRJ749"/>
      <c r="PRK749"/>
      <c r="PRL749"/>
      <c r="PRM749"/>
      <c r="PRN749"/>
      <c r="PRO749"/>
      <c r="PRP749"/>
      <c r="PRQ749"/>
      <c r="PRR749"/>
      <c r="PRS749"/>
      <c r="PRT749"/>
      <c r="PRU749"/>
      <c r="PRV749"/>
      <c r="PRW749"/>
      <c r="PRX749"/>
      <c r="PRY749"/>
      <c r="PRZ749"/>
      <c r="PSA749"/>
      <c r="PSB749"/>
      <c r="PSC749"/>
      <c r="PSD749"/>
      <c r="PSE749"/>
      <c r="PSF749"/>
      <c r="PSG749"/>
      <c r="PSH749"/>
      <c r="PSI749"/>
      <c r="PSJ749"/>
      <c r="PSK749"/>
      <c r="PSL749"/>
      <c r="PSM749"/>
      <c r="PSN749"/>
      <c r="PSO749"/>
      <c r="PSP749"/>
      <c r="PSQ749"/>
      <c r="PSR749"/>
      <c r="PSS749"/>
      <c r="PST749"/>
      <c r="PSU749"/>
      <c r="PSV749"/>
      <c r="PSW749"/>
      <c r="PSX749"/>
      <c r="PSY749"/>
      <c r="PSZ749"/>
      <c r="PTA749"/>
      <c r="PTB749"/>
      <c r="PTC749"/>
      <c r="PTD749"/>
      <c r="PTE749"/>
      <c r="PTF749"/>
      <c r="PTG749"/>
      <c r="PTH749"/>
      <c r="PTI749"/>
      <c r="PTJ749"/>
      <c r="PTK749"/>
      <c r="PTL749"/>
      <c r="PTM749"/>
      <c r="PTN749"/>
      <c r="PTO749"/>
      <c r="PTP749"/>
      <c r="PTQ749"/>
      <c r="PTR749"/>
      <c r="PTS749"/>
      <c r="PTT749"/>
      <c r="PTU749"/>
      <c r="PTV749"/>
      <c r="PTW749"/>
      <c r="PTX749"/>
      <c r="PTY749"/>
      <c r="PTZ749"/>
      <c r="PUA749"/>
      <c r="PUB749"/>
      <c r="PUC749"/>
      <c r="PUD749"/>
      <c r="PUE749"/>
      <c r="PUF749"/>
      <c r="PUG749"/>
      <c r="PUH749"/>
      <c r="PUI749"/>
      <c r="PUJ749"/>
      <c r="PUK749"/>
      <c r="PUL749"/>
      <c r="PUM749"/>
      <c r="PUN749"/>
      <c r="PUO749"/>
      <c r="PUP749"/>
      <c r="PUQ749"/>
      <c r="PUR749"/>
      <c r="PUS749"/>
      <c r="PUT749"/>
      <c r="PUU749"/>
      <c r="PUV749"/>
      <c r="PUW749"/>
      <c r="PUX749"/>
      <c r="PUY749"/>
      <c r="PUZ749"/>
      <c r="PVA749"/>
      <c r="PVB749"/>
      <c r="PVC749"/>
      <c r="PVD749"/>
      <c r="PVE749"/>
      <c r="PVF749"/>
      <c r="PVG749"/>
      <c r="PVH749"/>
      <c r="PVI749"/>
      <c r="PVJ749"/>
      <c r="PVK749"/>
      <c r="PVL749"/>
      <c r="PVM749"/>
      <c r="PVN749"/>
      <c r="PVO749"/>
      <c r="PVP749"/>
      <c r="PVQ749"/>
      <c r="PVR749"/>
      <c r="PVS749"/>
      <c r="PVT749"/>
      <c r="PVU749"/>
      <c r="PVV749"/>
      <c r="PVW749"/>
      <c r="PVX749"/>
      <c r="PVY749"/>
      <c r="PVZ749"/>
      <c r="PWA749"/>
      <c r="PWB749"/>
      <c r="PWC749"/>
      <c r="PWD749"/>
      <c r="PWE749"/>
      <c r="PWF749"/>
      <c r="PWG749"/>
      <c r="PWH749"/>
      <c r="PWI749"/>
      <c r="PWJ749"/>
      <c r="PWK749"/>
      <c r="PWL749"/>
      <c r="PWM749"/>
      <c r="PWN749"/>
      <c r="PWO749"/>
      <c r="PWP749"/>
      <c r="PWQ749"/>
      <c r="PWR749"/>
      <c r="PWS749"/>
      <c r="PWT749"/>
      <c r="PWU749"/>
      <c r="PWV749"/>
      <c r="PWW749"/>
      <c r="PWX749"/>
      <c r="PWY749"/>
      <c r="PWZ749"/>
      <c r="PXA749"/>
      <c r="PXB749"/>
      <c r="PXC749"/>
      <c r="PXD749"/>
      <c r="PXE749"/>
      <c r="PXF749"/>
      <c r="PXG749"/>
      <c r="PXH749"/>
      <c r="PXI749"/>
      <c r="PXJ749"/>
      <c r="PXK749"/>
      <c r="PXL749"/>
      <c r="PXM749"/>
      <c r="PXN749"/>
      <c r="PXO749"/>
      <c r="PXP749"/>
      <c r="PXQ749"/>
      <c r="PXR749"/>
      <c r="PXS749"/>
      <c r="PXT749"/>
      <c r="PXU749"/>
      <c r="PXV749"/>
      <c r="PXW749"/>
      <c r="PXX749"/>
      <c r="PXY749"/>
      <c r="PXZ749"/>
      <c r="PYA749"/>
      <c r="PYB749"/>
      <c r="PYC749"/>
      <c r="PYD749"/>
      <c r="PYE749"/>
      <c r="PYF749"/>
      <c r="PYG749"/>
      <c r="PYH749"/>
      <c r="PYI749"/>
      <c r="PYJ749"/>
      <c r="PYK749"/>
      <c r="PYL749"/>
      <c r="PYM749"/>
      <c r="PYN749"/>
      <c r="PYO749"/>
      <c r="PYP749"/>
      <c r="PYQ749"/>
      <c r="PYR749"/>
      <c r="PYS749"/>
      <c r="PYT749"/>
      <c r="PYU749"/>
      <c r="PYV749"/>
      <c r="PYW749"/>
      <c r="PYX749"/>
      <c r="PYY749"/>
      <c r="PYZ749"/>
      <c r="PZA749"/>
      <c r="PZB749"/>
      <c r="PZC749"/>
      <c r="PZD749"/>
      <c r="PZE749"/>
      <c r="PZF749"/>
      <c r="PZG749"/>
      <c r="PZH749"/>
      <c r="PZI749"/>
      <c r="PZJ749"/>
      <c r="PZK749"/>
      <c r="PZL749"/>
      <c r="PZM749"/>
      <c r="PZN749"/>
      <c r="PZO749"/>
      <c r="PZP749"/>
      <c r="PZQ749"/>
      <c r="PZR749"/>
      <c r="PZS749"/>
      <c r="PZT749"/>
      <c r="PZU749"/>
      <c r="PZV749"/>
      <c r="PZW749"/>
      <c r="PZX749"/>
      <c r="PZY749"/>
      <c r="PZZ749"/>
      <c r="QAA749"/>
      <c r="QAB749"/>
      <c r="QAC749"/>
      <c r="QAD749"/>
      <c r="QAE749"/>
      <c r="QAF749"/>
      <c r="QAG749"/>
      <c r="QAH749"/>
      <c r="QAI749"/>
      <c r="QAJ749"/>
      <c r="QAK749"/>
      <c r="QAL749"/>
      <c r="QAM749"/>
      <c r="QAN749"/>
      <c r="QAO749"/>
      <c r="QAP749"/>
      <c r="QAQ749"/>
      <c r="QAR749"/>
      <c r="QAS749"/>
      <c r="QAT749"/>
      <c r="QAU749"/>
      <c r="QAV749"/>
      <c r="QAW749"/>
      <c r="QAX749"/>
      <c r="QAY749"/>
      <c r="QAZ749"/>
      <c r="QBA749"/>
      <c r="QBB749"/>
      <c r="QBC749"/>
      <c r="QBD749"/>
      <c r="QBE749"/>
      <c r="QBF749"/>
      <c r="QBG749"/>
      <c r="QBH749"/>
      <c r="QBI749"/>
      <c r="QBJ749"/>
      <c r="QBK749"/>
      <c r="QBL749"/>
      <c r="QBM749"/>
      <c r="QBN749"/>
      <c r="QBO749"/>
      <c r="QBP749"/>
      <c r="QBQ749"/>
      <c r="QBR749"/>
      <c r="QBS749"/>
      <c r="QBT749"/>
      <c r="QBU749"/>
      <c r="QBV749"/>
      <c r="QBW749"/>
      <c r="QBX749"/>
      <c r="QBY749"/>
      <c r="QBZ749"/>
      <c r="QCA749"/>
      <c r="QCB749"/>
      <c r="QCC749"/>
      <c r="QCD749"/>
      <c r="QCE749"/>
      <c r="QCF749"/>
      <c r="QCG749"/>
      <c r="QCH749"/>
      <c r="QCI749"/>
      <c r="QCJ749"/>
      <c r="QCK749"/>
      <c r="QCL749"/>
      <c r="QCM749"/>
      <c r="QCN749"/>
      <c r="QCO749"/>
      <c r="QCP749"/>
      <c r="QCQ749"/>
      <c r="QCR749"/>
      <c r="QCS749"/>
      <c r="QCT749"/>
      <c r="QCU749"/>
      <c r="QCV749"/>
      <c r="QCW749"/>
      <c r="QCX749"/>
      <c r="QCY749"/>
      <c r="QCZ749"/>
      <c r="QDA749"/>
      <c r="QDB749"/>
      <c r="QDC749"/>
      <c r="QDD749"/>
      <c r="QDE749"/>
      <c r="QDF749"/>
      <c r="QDG749"/>
      <c r="QDH749"/>
      <c r="QDI749"/>
      <c r="QDJ749"/>
      <c r="QDK749"/>
      <c r="QDL749"/>
      <c r="QDM749"/>
      <c r="QDN749"/>
      <c r="QDO749"/>
      <c r="QDP749"/>
      <c r="QDQ749"/>
      <c r="QDR749"/>
      <c r="QDS749"/>
      <c r="QDT749"/>
      <c r="QDU749"/>
      <c r="QDV749"/>
      <c r="QDW749"/>
      <c r="QDX749"/>
      <c r="QDY749"/>
      <c r="QDZ749"/>
      <c r="QEA749"/>
      <c r="QEB749"/>
      <c r="QEC749"/>
      <c r="QED749"/>
      <c r="QEE749"/>
      <c r="QEF749"/>
      <c r="QEG749"/>
      <c r="QEH749"/>
      <c r="QEI749"/>
      <c r="QEJ749"/>
      <c r="QEK749"/>
      <c r="QEL749"/>
      <c r="QEM749"/>
      <c r="QEN749"/>
      <c r="QEO749"/>
      <c r="QEP749"/>
      <c r="QEQ749"/>
      <c r="QER749"/>
      <c r="QES749"/>
      <c r="QET749"/>
      <c r="QEU749"/>
      <c r="QEV749"/>
      <c r="QEW749"/>
      <c r="QEX749"/>
      <c r="QEY749"/>
      <c r="QEZ749"/>
      <c r="QFA749"/>
      <c r="QFB749"/>
      <c r="QFC749"/>
      <c r="QFD749"/>
      <c r="QFE749"/>
      <c r="QFF749"/>
      <c r="QFG749"/>
      <c r="QFH749"/>
      <c r="QFI749"/>
      <c r="QFJ749"/>
      <c r="QFK749"/>
      <c r="QFL749"/>
      <c r="QFM749"/>
      <c r="QFN749"/>
      <c r="QFO749"/>
      <c r="QFP749"/>
      <c r="QFQ749"/>
      <c r="QFR749"/>
      <c r="QFS749"/>
      <c r="QFT749"/>
      <c r="QFU749"/>
      <c r="QFV749"/>
      <c r="QFW749"/>
      <c r="QFX749"/>
      <c r="QFY749"/>
      <c r="QFZ749"/>
      <c r="QGA749"/>
      <c r="QGB749"/>
      <c r="QGC749"/>
      <c r="QGD749"/>
      <c r="QGE749"/>
      <c r="QGF749"/>
      <c r="QGG749"/>
      <c r="QGH749"/>
      <c r="QGI749"/>
      <c r="QGJ749"/>
      <c r="QGK749"/>
      <c r="QGL749"/>
      <c r="QGM749"/>
      <c r="QGN749"/>
      <c r="QGO749"/>
      <c r="QGP749"/>
      <c r="QGQ749"/>
      <c r="QGR749"/>
      <c r="QGS749"/>
      <c r="QGT749"/>
      <c r="QGU749"/>
      <c r="QGV749"/>
      <c r="QGW749"/>
      <c r="QGX749"/>
      <c r="QGY749"/>
      <c r="QGZ749"/>
      <c r="QHA749"/>
      <c r="QHB749"/>
      <c r="QHC749"/>
      <c r="QHD749"/>
      <c r="QHE749"/>
      <c r="QHF749"/>
      <c r="QHG749"/>
      <c r="QHH749"/>
      <c r="QHI749"/>
      <c r="QHJ749"/>
      <c r="QHK749"/>
      <c r="QHL749"/>
      <c r="QHM749"/>
      <c r="QHN749"/>
      <c r="QHO749"/>
      <c r="QHP749"/>
      <c r="QHQ749"/>
      <c r="QHR749"/>
      <c r="QHS749"/>
      <c r="QHT749"/>
      <c r="QHU749"/>
      <c r="QHV749"/>
      <c r="QHW749"/>
      <c r="QHX749"/>
      <c r="QHY749"/>
      <c r="QHZ749"/>
      <c r="QIA749"/>
      <c r="QIB749"/>
      <c r="QIC749"/>
      <c r="QID749"/>
      <c r="QIE749"/>
      <c r="QIF749"/>
      <c r="QIG749"/>
      <c r="QIH749"/>
      <c r="QII749"/>
      <c r="QIJ749"/>
      <c r="QIK749"/>
      <c r="QIL749"/>
      <c r="QIM749"/>
      <c r="QIN749"/>
      <c r="QIO749"/>
      <c r="QIP749"/>
      <c r="QIQ749"/>
      <c r="QIR749"/>
      <c r="QIS749"/>
      <c r="QIT749"/>
      <c r="QIU749"/>
      <c r="QIV749"/>
      <c r="QIW749"/>
      <c r="QIX749"/>
      <c r="QIY749"/>
      <c r="QIZ749"/>
      <c r="QJA749"/>
      <c r="QJB749"/>
      <c r="QJC749"/>
      <c r="QJD749"/>
      <c r="QJE749"/>
      <c r="QJF749"/>
      <c r="QJG749"/>
      <c r="QJH749"/>
      <c r="QJI749"/>
      <c r="QJJ749"/>
      <c r="QJK749"/>
      <c r="QJL749"/>
      <c r="QJM749"/>
      <c r="QJN749"/>
      <c r="QJO749"/>
      <c r="QJP749"/>
      <c r="QJQ749"/>
      <c r="QJR749"/>
      <c r="QJS749"/>
      <c r="QJT749"/>
      <c r="QJU749"/>
      <c r="QJV749"/>
      <c r="QJW749"/>
      <c r="QJX749"/>
      <c r="QJY749"/>
      <c r="QJZ749"/>
      <c r="QKA749"/>
      <c r="QKB749"/>
      <c r="QKC749"/>
      <c r="QKD749"/>
      <c r="QKE749"/>
      <c r="QKF749"/>
      <c r="QKG749"/>
      <c r="QKH749"/>
      <c r="QKI749"/>
      <c r="QKJ749"/>
      <c r="QKK749"/>
      <c r="QKL749"/>
      <c r="QKM749"/>
      <c r="QKN749"/>
      <c r="QKO749"/>
      <c r="QKP749"/>
      <c r="QKQ749"/>
      <c r="QKR749"/>
      <c r="QKS749"/>
      <c r="QKT749"/>
      <c r="QKU749"/>
      <c r="QKV749"/>
      <c r="QKW749"/>
      <c r="QKX749"/>
      <c r="QKY749"/>
      <c r="QKZ749"/>
      <c r="QLA749"/>
      <c r="QLB749"/>
      <c r="QLC749"/>
      <c r="QLD749"/>
      <c r="QLE749"/>
      <c r="QLF749"/>
      <c r="QLG749"/>
      <c r="QLH749"/>
      <c r="QLI749"/>
      <c r="QLJ749"/>
      <c r="QLK749"/>
      <c r="QLL749"/>
      <c r="QLM749"/>
      <c r="QLN749"/>
      <c r="QLO749"/>
      <c r="QLP749"/>
      <c r="QLQ749"/>
      <c r="QLR749"/>
      <c r="QLS749"/>
      <c r="QLT749"/>
      <c r="QLU749"/>
      <c r="QLV749"/>
      <c r="QLW749"/>
      <c r="QLX749"/>
      <c r="QLY749"/>
      <c r="QLZ749"/>
      <c r="QMA749"/>
      <c r="QMB749"/>
      <c r="QMC749"/>
      <c r="QMD749"/>
      <c r="QME749"/>
      <c r="QMF749"/>
      <c r="QMG749"/>
      <c r="QMH749"/>
      <c r="QMI749"/>
      <c r="QMJ749"/>
      <c r="QMK749"/>
      <c r="QML749"/>
      <c r="QMM749"/>
      <c r="QMN749"/>
      <c r="QMO749"/>
      <c r="QMP749"/>
      <c r="QMQ749"/>
      <c r="QMR749"/>
      <c r="QMS749"/>
      <c r="QMT749"/>
      <c r="QMU749"/>
      <c r="QMV749"/>
      <c r="QMW749"/>
      <c r="QMX749"/>
      <c r="QMY749"/>
      <c r="QMZ749"/>
      <c r="QNA749"/>
      <c r="QNB749"/>
      <c r="QNC749"/>
      <c r="QND749"/>
      <c r="QNE749"/>
      <c r="QNF749"/>
      <c r="QNG749"/>
      <c r="QNH749"/>
      <c r="QNI749"/>
      <c r="QNJ749"/>
      <c r="QNK749"/>
      <c r="QNL749"/>
      <c r="QNM749"/>
      <c r="QNN749"/>
      <c r="QNO749"/>
      <c r="QNP749"/>
      <c r="QNQ749"/>
      <c r="QNR749"/>
      <c r="QNS749"/>
      <c r="QNT749"/>
      <c r="QNU749"/>
      <c r="QNV749"/>
      <c r="QNW749"/>
      <c r="QNX749"/>
      <c r="QNY749"/>
      <c r="QNZ749"/>
      <c r="QOA749"/>
      <c r="QOB749"/>
      <c r="QOC749"/>
      <c r="QOD749"/>
      <c r="QOE749"/>
      <c r="QOF749"/>
      <c r="QOG749"/>
      <c r="QOH749"/>
      <c r="QOI749"/>
      <c r="QOJ749"/>
      <c r="QOK749"/>
      <c r="QOL749"/>
      <c r="QOM749"/>
      <c r="QON749"/>
      <c r="QOO749"/>
      <c r="QOP749"/>
      <c r="QOQ749"/>
      <c r="QOR749"/>
      <c r="QOS749"/>
      <c r="QOT749"/>
      <c r="QOU749"/>
      <c r="QOV749"/>
      <c r="QOW749"/>
      <c r="QOX749"/>
      <c r="QOY749"/>
      <c r="QOZ749"/>
      <c r="QPA749"/>
      <c r="QPB749"/>
      <c r="QPC749"/>
      <c r="QPD749"/>
      <c r="QPE749"/>
      <c r="QPF749"/>
      <c r="QPG749"/>
      <c r="QPH749"/>
      <c r="QPI749"/>
      <c r="QPJ749"/>
      <c r="QPK749"/>
      <c r="QPL749"/>
      <c r="QPM749"/>
      <c r="QPN749"/>
      <c r="QPO749"/>
      <c r="QPP749"/>
      <c r="QPQ749"/>
      <c r="QPR749"/>
      <c r="QPS749"/>
      <c r="QPT749"/>
      <c r="QPU749"/>
      <c r="QPV749"/>
      <c r="QPW749"/>
      <c r="QPX749"/>
      <c r="QPY749"/>
      <c r="QPZ749"/>
      <c r="QQA749"/>
      <c r="QQB749"/>
      <c r="QQC749"/>
      <c r="QQD749"/>
      <c r="QQE749"/>
      <c r="QQF749"/>
      <c r="QQG749"/>
      <c r="QQH749"/>
      <c r="QQI749"/>
      <c r="QQJ749"/>
      <c r="QQK749"/>
      <c r="QQL749"/>
      <c r="QQM749"/>
      <c r="QQN749"/>
      <c r="QQO749"/>
      <c r="QQP749"/>
      <c r="QQQ749"/>
      <c r="QQR749"/>
      <c r="QQS749"/>
      <c r="QQT749"/>
      <c r="QQU749"/>
      <c r="QQV749"/>
      <c r="QQW749"/>
      <c r="QQX749"/>
      <c r="QQY749"/>
      <c r="QQZ749"/>
      <c r="QRA749"/>
      <c r="QRB749"/>
      <c r="QRC749"/>
      <c r="QRD749"/>
      <c r="QRE749"/>
      <c r="QRF749"/>
      <c r="QRG749"/>
      <c r="QRH749"/>
      <c r="QRI749"/>
      <c r="QRJ749"/>
      <c r="QRK749"/>
      <c r="QRL749"/>
      <c r="QRM749"/>
      <c r="QRN749"/>
      <c r="QRO749"/>
      <c r="QRP749"/>
      <c r="QRQ749"/>
      <c r="QRR749"/>
      <c r="QRS749"/>
      <c r="QRT749"/>
      <c r="QRU749"/>
      <c r="QRV749"/>
      <c r="QRW749"/>
      <c r="QRX749"/>
      <c r="QRY749"/>
      <c r="QRZ749"/>
      <c r="QSA749"/>
      <c r="QSB749"/>
      <c r="QSC749"/>
      <c r="QSD749"/>
      <c r="QSE749"/>
      <c r="QSF749"/>
      <c r="QSG749"/>
      <c r="QSH749"/>
      <c r="QSI749"/>
      <c r="QSJ749"/>
      <c r="QSK749"/>
      <c r="QSL749"/>
      <c r="QSM749"/>
      <c r="QSN749"/>
      <c r="QSO749"/>
      <c r="QSP749"/>
      <c r="QSQ749"/>
      <c r="QSR749"/>
      <c r="QSS749"/>
      <c r="QST749"/>
      <c r="QSU749"/>
      <c r="QSV749"/>
      <c r="QSW749"/>
      <c r="QSX749"/>
      <c r="QSY749"/>
      <c r="QSZ749"/>
      <c r="QTA749"/>
      <c r="QTB749"/>
      <c r="QTC749"/>
      <c r="QTD749"/>
      <c r="QTE749"/>
      <c r="QTF749"/>
      <c r="QTG749"/>
      <c r="QTH749"/>
      <c r="QTI749"/>
      <c r="QTJ749"/>
      <c r="QTK749"/>
      <c r="QTL749"/>
      <c r="QTM749"/>
      <c r="QTN749"/>
      <c r="QTO749"/>
      <c r="QTP749"/>
      <c r="QTQ749"/>
      <c r="QTR749"/>
      <c r="QTS749"/>
      <c r="QTT749"/>
      <c r="QTU749"/>
      <c r="QTV749"/>
      <c r="QTW749"/>
      <c r="QTX749"/>
      <c r="QTY749"/>
      <c r="QTZ749"/>
      <c r="QUA749"/>
      <c r="QUB749"/>
      <c r="QUC749"/>
      <c r="QUD749"/>
      <c r="QUE749"/>
      <c r="QUF749"/>
      <c r="QUG749"/>
      <c r="QUH749"/>
      <c r="QUI749"/>
      <c r="QUJ749"/>
      <c r="QUK749"/>
      <c r="QUL749"/>
      <c r="QUM749"/>
      <c r="QUN749"/>
      <c r="QUO749"/>
      <c r="QUP749"/>
      <c r="QUQ749"/>
      <c r="QUR749"/>
      <c r="QUS749"/>
      <c r="QUT749"/>
      <c r="QUU749"/>
      <c r="QUV749"/>
      <c r="QUW749"/>
      <c r="QUX749"/>
      <c r="QUY749"/>
      <c r="QUZ749"/>
      <c r="QVA749"/>
      <c r="QVB749"/>
      <c r="QVC749"/>
      <c r="QVD749"/>
      <c r="QVE749"/>
      <c r="QVF749"/>
      <c r="QVG749"/>
      <c r="QVH749"/>
      <c r="QVI749"/>
      <c r="QVJ749"/>
      <c r="QVK749"/>
      <c r="QVL749"/>
      <c r="QVM749"/>
      <c r="QVN749"/>
      <c r="QVO749"/>
      <c r="QVP749"/>
      <c r="QVQ749"/>
      <c r="QVR749"/>
      <c r="QVS749"/>
      <c r="QVT749"/>
      <c r="QVU749"/>
      <c r="QVV749"/>
      <c r="QVW749"/>
      <c r="QVX749"/>
      <c r="QVY749"/>
      <c r="QVZ749"/>
      <c r="QWA749"/>
      <c r="QWB749"/>
      <c r="QWC749"/>
      <c r="QWD749"/>
      <c r="QWE749"/>
      <c r="QWF749"/>
      <c r="QWG749"/>
      <c r="QWH749"/>
      <c r="QWI749"/>
      <c r="QWJ749"/>
      <c r="QWK749"/>
      <c r="QWL749"/>
      <c r="QWM749"/>
      <c r="QWN749"/>
      <c r="QWO749"/>
      <c r="QWP749"/>
      <c r="QWQ749"/>
      <c r="QWR749"/>
      <c r="QWS749"/>
      <c r="QWT749"/>
      <c r="QWU749"/>
      <c r="QWV749"/>
      <c r="QWW749"/>
      <c r="QWX749"/>
      <c r="QWY749"/>
      <c r="QWZ749"/>
      <c r="QXA749"/>
      <c r="QXB749"/>
      <c r="QXC749"/>
      <c r="QXD749"/>
      <c r="QXE749"/>
      <c r="QXF749"/>
      <c r="QXG749"/>
      <c r="QXH749"/>
      <c r="QXI749"/>
      <c r="QXJ749"/>
      <c r="QXK749"/>
      <c r="QXL749"/>
      <c r="QXM749"/>
      <c r="QXN749"/>
      <c r="QXO749"/>
      <c r="QXP749"/>
      <c r="QXQ749"/>
      <c r="QXR749"/>
      <c r="QXS749"/>
      <c r="QXT749"/>
      <c r="QXU749"/>
      <c r="QXV749"/>
      <c r="QXW749"/>
      <c r="QXX749"/>
      <c r="QXY749"/>
      <c r="QXZ749"/>
      <c r="QYA749"/>
      <c r="QYB749"/>
      <c r="QYC749"/>
      <c r="QYD749"/>
      <c r="QYE749"/>
      <c r="QYF749"/>
      <c r="QYG749"/>
      <c r="QYH749"/>
      <c r="QYI749"/>
      <c r="QYJ749"/>
      <c r="QYK749"/>
      <c r="QYL749"/>
      <c r="QYM749"/>
      <c r="QYN749"/>
      <c r="QYO749"/>
      <c r="QYP749"/>
      <c r="QYQ749"/>
      <c r="QYR749"/>
      <c r="QYS749"/>
      <c r="QYT749"/>
      <c r="QYU749"/>
      <c r="QYV749"/>
      <c r="QYW749"/>
      <c r="QYX749"/>
      <c r="QYY749"/>
      <c r="QYZ749"/>
      <c r="QZA749"/>
      <c r="QZB749"/>
      <c r="QZC749"/>
      <c r="QZD749"/>
      <c r="QZE749"/>
      <c r="QZF749"/>
      <c r="QZG749"/>
      <c r="QZH749"/>
      <c r="QZI749"/>
      <c r="QZJ749"/>
      <c r="QZK749"/>
      <c r="QZL749"/>
      <c r="QZM749"/>
      <c r="QZN749"/>
      <c r="QZO749"/>
      <c r="QZP749"/>
      <c r="QZQ749"/>
      <c r="QZR749"/>
      <c r="QZS749"/>
      <c r="QZT749"/>
      <c r="QZU749"/>
      <c r="QZV749"/>
      <c r="QZW749"/>
      <c r="QZX749"/>
      <c r="QZY749"/>
      <c r="QZZ749"/>
      <c r="RAA749"/>
      <c r="RAB749"/>
      <c r="RAC749"/>
      <c r="RAD749"/>
      <c r="RAE749"/>
      <c r="RAF749"/>
      <c r="RAG749"/>
      <c r="RAH749"/>
      <c r="RAI749"/>
      <c r="RAJ749"/>
      <c r="RAK749"/>
      <c r="RAL749"/>
      <c r="RAM749"/>
      <c r="RAN749"/>
      <c r="RAO749"/>
      <c r="RAP749"/>
      <c r="RAQ749"/>
      <c r="RAR749"/>
      <c r="RAS749"/>
      <c r="RAT749"/>
      <c r="RAU749"/>
      <c r="RAV749"/>
      <c r="RAW749"/>
      <c r="RAX749"/>
      <c r="RAY749"/>
      <c r="RAZ749"/>
      <c r="RBA749"/>
      <c r="RBB749"/>
      <c r="RBC749"/>
      <c r="RBD749"/>
      <c r="RBE749"/>
      <c r="RBF749"/>
      <c r="RBG749"/>
      <c r="RBH749"/>
      <c r="RBI749"/>
      <c r="RBJ749"/>
      <c r="RBK749"/>
      <c r="RBL749"/>
      <c r="RBM749"/>
      <c r="RBN749"/>
      <c r="RBO749"/>
      <c r="RBP749"/>
      <c r="RBQ749"/>
      <c r="RBR749"/>
      <c r="RBS749"/>
      <c r="RBT749"/>
      <c r="RBU749"/>
      <c r="RBV749"/>
      <c r="RBW749"/>
      <c r="RBX749"/>
      <c r="RBY749"/>
      <c r="RBZ749"/>
      <c r="RCA749"/>
      <c r="RCB749"/>
      <c r="RCC749"/>
      <c r="RCD749"/>
      <c r="RCE749"/>
      <c r="RCF749"/>
      <c r="RCG749"/>
      <c r="RCH749"/>
      <c r="RCI749"/>
      <c r="RCJ749"/>
      <c r="RCK749"/>
      <c r="RCL749"/>
      <c r="RCM749"/>
      <c r="RCN749"/>
      <c r="RCO749"/>
      <c r="RCP749"/>
      <c r="RCQ749"/>
      <c r="RCR749"/>
      <c r="RCS749"/>
      <c r="RCT749"/>
      <c r="RCU749"/>
      <c r="RCV749"/>
      <c r="RCW749"/>
      <c r="RCX749"/>
      <c r="RCY749"/>
      <c r="RCZ749"/>
      <c r="RDA749"/>
      <c r="RDB749"/>
      <c r="RDC749"/>
      <c r="RDD749"/>
      <c r="RDE749"/>
      <c r="RDF749"/>
      <c r="RDG749"/>
      <c r="RDH749"/>
      <c r="RDI749"/>
      <c r="RDJ749"/>
      <c r="RDK749"/>
      <c r="RDL749"/>
      <c r="RDM749"/>
      <c r="RDN749"/>
      <c r="RDO749"/>
      <c r="RDP749"/>
      <c r="RDQ749"/>
      <c r="RDR749"/>
      <c r="RDS749"/>
      <c r="RDT749"/>
      <c r="RDU749"/>
      <c r="RDV749"/>
      <c r="RDW749"/>
      <c r="RDX749"/>
      <c r="RDY749"/>
      <c r="RDZ749"/>
      <c r="REA749"/>
      <c r="REB749"/>
      <c r="REC749"/>
      <c r="RED749"/>
      <c r="REE749"/>
      <c r="REF749"/>
      <c r="REG749"/>
      <c r="REH749"/>
      <c r="REI749"/>
      <c r="REJ749"/>
      <c r="REK749"/>
      <c r="REL749"/>
      <c r="REM749"/>
      <c r="REN749"/>
      <c r="REO749"/>
      <c r="REP749"/>
      <c r="REQ749"/>
      <c r="RER749"/>
      <c r="RES749"/>
      <c r="RET749"/>
      <c r="REU749"/>
      <c r="REV749"/>
      <c r="REW749"/>
      <c r="REX749"/>
      <c r="REY749"/>
      <c r="REZ749"/>
      <c r="RFA749"/>
      <c r="RFB749"/>
      <c r="RFC749"/>
      <c r="RFD749"/>
      <c r="RFE749"/>
      <c r="RFF749"/>
      <c r="RFG749"/>
      <c r="RFH749"/>
      <c r="RFI749"/>
      <c r="RFJ749"/>
      <c r="RFK749"/>
      <c r="RFL749"/>
      <c r="RFM749"/>
      <c r="RFN749"/>
      <c r="RFO749"/>
      <c r="RFP749"/>
      <c r="RFQ749"/>
      <c r="RFR749"/>
      <c r="RFS749"/>
      <c r="RFT749"/>
      <c r="RFU749"/>
      <c r="RFV749"/>
      <c r="RFW749"/>
      <c r="RFX749"/>
      <c r="RFY749"/>
      <c r="RFZ749"/>
      <c r="RGA749"/>
      <c r="RGB749"/>
      <c r="RGC749"/>
      <c r="RGD749"/>
      <c r="RGE749"/>
      <c r="RGF749"/>
      <c r="RGG749"/>
      <c r="RGH749"/>
      <c r="RGI749"/>
      <c r="RGJ749"/>
      <c r="RGK749"/>
      <c r="RGL749"/>
      <c r="RGM749"/>
      <c r="RGN749"/>
      <c r="RGO749"/>
      <c r="RGP749"/>
      <c r="RGQ749"/>
      <c r="RGR749"/>
      <c r="RGS749"/>
      <c r="RGT749"/>
      <c r="RGU749"/>
      <c r="RGV749"/>
      <c r="RGW749"/>
      <c r="RGX749"/>
      <c r="RGY749"/>
      <c r="RGZ749"/>
      <c r="RHA749"/>
      <c r="RHB749"/>
      <c r="RHC749"/>
      <c r="RHD749"/>
      <c r="RHE749"/>
      <c r="RHF749"/>
      <c r="RHG749"/>
      <c r="RHH749"/>
      <c r="RHI749"/>
      <c r="RHJ749"/>
      <c r="RHK749"/>
      <c r="RHL749"/>
      <c r="RHM749"/>
      <c r="RHN749"/>
      <c r="RHO749"/>
      <c r="RHP749"/>
      <c r="RHQ749"/>
      <c r="RHR749"/>
      <c r="RHS749"/>
      <c r="RHT749"/>
      <c r="RHU749"/>
      <c r="RHV749"/>
      <c r="RHW749"/>
      <c r="RHX749"/>
      <c r="RHY749"/>
      <c r="RHZ749"/>
      <c r="RIA749"/>
      <c r="RIB749"/>
      <c r="RIC749"/>
      <c r="RID749"/>
      <c r="RIE749"/>
      <c r="RIF749"/>
      <c r="RIG749"/>
      <c r="RIH749"/>
      <c r="RII749"/>
      <c r="RIJ749"/>
      <c r="RIK749"/>
      <c r="RIL749"/>
      <c r="RIM749"/>
      <c r="RIN749"/>
      <c r="RIO749"/>
      <c r="RIP749"/>
      <c r="RIQ749"/>
      <c r="RIR749"/>
      <c r="RIS749"/>
      <c r="RIT749"/>
      <c r="RIU749"/>
      <c r="RIV749"/>
      <c r="RIW749"/>
      <c r="RIX749"/>
      <c r="RIY749"/>
      <c r="RIZ749"/>
      <c r="RJA749"/>
      <c r="RJB749"/>
      <c r="RJC749"/>
      <c r="RJD749"/>
      <c r="RJE749"/>
      <c r="RJF749"/>
      <c r="RJG749"/>
      <c r="RJH749"/>
      <c r="RJI749"/>
      <c r="RJJ749"/>
      <c r="RJK749"/>
      <c r="RJL749"/>
      <c r="RJM749"/>
      <c r="RJN749"/>
      <c r="RJO749"/>
      <c r="RJP749"/>
      <c r="RJQ749"/>
      <c r="RJR749"/>
      <c r="RJS749"/>
      <c r="RJT749"/>
      <c r="RJU749"/>
      <c r="RJV749"/>
      <c r="RJW749"/>
      <c r="RJX749"/>
      <c r="RJY749"/>
      <c r="RJZ749"/>
      <c r="RKA749"/>
      <c r="RKB749"/>
      <c r="RKC749"/>
      <c r="RKD749"/>
      <c r="RKE749"/>
      <c r="RKF749"/>
      <c r="RKG749"/>
      <c r="RKH749"/>
      <c r="RKI749"/>
      <c r="RKJ749"/>
      <c r="RKK749"/>
      <c r="RKL749"/>
      <c r="RKM749"/>
      <c r="RKN749"/>
      <c r="RKO749"/>
      <c r="RKP749"/>
      <c r="RKQ749"/>
      <c r="RKR749"/>
      <c r="RKS749"/>
      <c r="RKT749"/>
      <c r="RKU749"/>
      <c r="RKV749"/>
      <c r="RKW749"/>
      <c r="RKX749"/>
      <c r="RKY749"/>
      <c r="RKZ749"/>
      <c r="RLA749"/>
      <c r="RLB749"/>
      <c r="RLC749"/>
      <c r="RLD749"/>
      <c r="RLE749"/>
      <c r="RLF749"/>
      <c r="RLG749"/>
      <c r="RLH749"/>
      <c r="RLI749"/>
      <c r="RLJ749"/>
      <c r="RLK749"/>
      <c r="RLL749"/>
      <c r="RLM749"/>
      <c r="RLN749"/>
      <c r="RLO749"/>
      <c r="RLP749"/>
      <c r="RLQ749"/>
      <c r="RLR749"/>
      <c r="RLS749"/>
      <c r="RLT749"/>
      <c r="RLU749"/>
      <c r="RLV749"/>
      <c r="RLW749"/>
      <c r="RLX749"/>
      <c r="RLY749"/>
      <c r="RLZ749"/>
      <c r="RMA749"/>
      <c r="RMB749"/>
      <c r="RMC749"/>
      <c r="RMD749"/>
      <c r="RME749"/>
      <c r="RMF749"/>
      <c r="RMG749"/>
      <c r="RMH749"/>
      <c r="RMI749"/>
      <c r="RMJ749"/>
      <c r="RMK749"/>
      <c r="RML749"/>
      <c r="RMM749"/>
      <c r="RMN749"/>
      <c r="RMO749"/>
      <c r="RMP749"/>
      <c r="RMQ749"/>
      <c r="RMR749"/>
      <c r="RMS749"/>
      <c r="RMT749"/>
      <c r="RMU749"/>
      <c r="RMV749"/>
      <c r="RMW749"/>
      <c r="RMX749"/>
      <c r="RMY749"/>
      <c r="RMZ749"/>
      <c r="RNA749"/>
      <c r="RNB749"/>
      <c r="RNC749"/>
      <c r="RND749"/>
      <c r="RNE749"/>
      <c r="RNF749"/>
      <c r="RNG749"/>
      <c r="RNH749"/>
      <c r="RNI749"/>
      <c r="RNJ749"/>
      <c r="RNK749"/>
      <c r="RNL749"/>
      <c r="RNM749"/>
      <c r="RNN749"/>
      <c r="RNO749"/>
      <c r="RNP749"/>
      <c r="RNQ749"/>
      <c r="RNR749"/>
      <c r="RNS749"/>
      <c r="RNT749"/>
      <c r="RNU749"/>
      <c r="RNV749"/>
      <c r="RNW749"/>
      <c r="RNX749"/>
      <c r="RNY749"/>
      <c r="RNZ749"/>
      <c r="ROA749"/>
      <c r="ROB749"/>
      <c r="ROC749"/>
      <c r="ROD749"/>
      <c r="ROE749"/>
      <c r="ROF749"/>
      <c r="ROG749"/>
      <c r="ROH749"/>
      <c r="ROI749"/>
      <c r="ROJ749"/>
      <c r="ROK749"/>
      <c r="ROL749"/>
      <c r="ROM749"/>
      <c r="RON749"/>
      <c r="ROO749"/>
      <c r="ROP749"/>
      <c r="ROQ749"/>
      <c r="ROR749"/>
      <c r="ROS749"/>
      <c r="ROT749"/>
      <c r="ROU749"/>
      <c r="ROV749"/>
      <c r="ROW749"/>
      <c r="ROX749"/>
      <c r="ROY749"/>
      <c r="ROZ749"/>
      <c r="RPA749"/>
      <c r="RPB749"/>
      <c r="RPC749"/>
      <c r="RPD749"/>
      <c r="RPE749"/>
      <c r="RPF749"/>
      <c r="RPG749"/>
      <c r="RPH749"/>
      <c r="RPI749"/>
      <c r="RPJ749"/>
      <c r="RPK749"/>
      <c r="RPL749"/>
      <c r="RPM749"/>
      <c r="RPN749"/>
      <c r="RPO749"/>
      <c r="RPP749"/>
      <c r="RPQ749"/>
      <c r="RPR749"/>
      <c r="RPS749"/>
      <c r="RPT749"/>
      <c r="RPU749"/>
      <c r="RPV749"/>
      <c r="RPW749"/>
      <c r="RPX749"/>
      <c r="RPY749"/>
      <c r="RPZ749"/>
      <c r="RQA749"/>
      <c r="RQB749"/>
      <c r="RQC749"/>
      <c r="RQD749"/>
      <c r="RQE749"/>
      <c r="RQF749"/>
      <c r="RQG749"/>
      <c r="RQH749"/>
      <c r="RQI749"/>
      <c r="RQJ749"/>
      <c r="RQK749"/>
      <c r="RQL749"/>
      <c r="RQM749"/>
      <c r="RQN749"/>
      <c r="RQO749"/>
      <c r="RQP749"/>
      <c r="RQQ749"/>
      <c r="RQR749"/>
      <c r="RQS749"/>
      <c r="RQT749"/>
      <c r="RQU749"/>
      <c r="RQV749"/>
      <c r="RQW749"/>
      <c r="RQX749"/>
      <c r="RQY749"/>
      <c r="RQZ749"/>
      <c r="RRA749"/>
      <c r="RRB749"/>
      <c r="RRC749"/>
      <c r="RRD749"/>
      <c r="RRE749"/>
      <c r="RRF749"/>
      <c r="RRG749"/>
      <c r="RRH749"/>
      <c r="RRI749"/>
      <c r="RRJ749"/>
      <c r="RRK749"/>
      <c r="RRL749"/>
      <c r="RRM749"/>
      <c r="RRN749"/>
      <c r="RRO749"/>
      <c r="RRP749"/>
      <c r="RRQ749"/>
      <c r="RRR749"/>
      <c r="RRS749"/>
      <c r="RRT749"/>
      <c r="RRU749"/>
      <c r="RRV749"/>
      <c r="RRW749"/>
      <c r="RRX749"/>
      <c r="RRY749"/>
      <c r="RRZ749"/>
      <c r="RSA749"/>
      <c r="RSB749"/>
      <c r="RSC749"/>
      <c r="RSD749"/>
      <c r="RSE749"/>
      <c r="RSF749"/>
      <c r="RSG749"/>
      <c r="RSH749"/>
      <c r="RSI749"/>
      <c r="RSJ749"/>
      <c r="RSK749"/>
      <c r="RSL749"/>
      <c r="RSM749"/>
      <c r="RSN749"/>
      <c r="RSO749"/>
      <c r="RSP749"/>
      <c r="RSQ749"/>
      <c r="RSR749"/>
      <c r="RSS749"/>
      <c r="RST749"/>
      <c r="RSU749"/>
      <c r="RSV749"/>
      <c r="RSW749"/>
      <c r="RSX749"/>
      <c r="RSY749"/>
      <c r="RSZ749"/>
      <c r="RTA749"/>
      <c r="RTB749"/>
      <c r="RTC749"/>
      <c r="RTD749"/>
      <c r="RTE749"/>
      <c r="RTF749"/>
      <c r="RTG749"/>
      <c r="RTH749"/>
      <c r="RTI749"/>
      <c r="RTJ749"/>
      <c r="RTK749"/>
      <c r="RTL749"/>
      <c r="RTM749"/>
      <c r="RTN749"/>
      <c r="RTO749"/>
      <c r="RTP749"/>
      <c r="RTQ749"/>
      <c r="RTR749"/>
      <c r="RTS749"/>
      <c r="RTT749"/>
      <c r="RTU749"/>
      <c r="RTV749"/>
      <c r="RTW749"/>
      <c r="RTX749"/>
      <c r="RTY749"/>
      <c r="RTZ749"/>
      <c r="RUA749"/>
      <c r="RUB749"/>
      <c r="RUC749"/>
      <c r="RUD749"/>
      <c r="RUE749"/>
      <c r="RUF749"/>
      <c r="RUG749"/>
      <c r="RUH749"/>
      <c r="RUI749"/>
      <c r="RUJ749"/>
      <c r="RUK749"/>
      <c r="RUL749"/>
      <c r="RUM749"/>
      <c r="RUN749"/>
      <c r="RUO749"/>
      <c r="RUP749"/>
      <c r="RUQ749"/>
      <c r="RUR749"/>
      <c r="RUS749"/>
      <c r="RUT749"/>
      <c r="RUU749"/>
      <c r="RUV749"/>
      <c r="RUW749"/>
      <c r="RUX749"/>
      <c r="RUY749"/>
      <c r="RUZ749"/>
      <c r="RVA749"/>
      <c r="RVB749"/>
      <c r="RVC749"/>
      <c r="RVD749"/>
      <c r="RVE749"/>
      <c r="RVF749"/>
      <c r="RVG749"/>
      <c r="RVH749"/>
      <c r="RVI749"/>
      <c r="RVJ749"/>
      <c r="RVK749"/>
      <c r="RVL749"/>
      <c r="RVM749"/>
      <c r="RVN749"/>
      <c r="RVO749"/>
      <c r="RVP749"/>
      <c r="RVQ749"/>
      <c r="RVR749"/>
      <c r="RVS749"/>
      <c r="RVT749"/>
      <c r="RVU749"/>
      <c r="RVV749"/>
      <c r="RVW749"/>
      <c r="RVX749"/>
      <c r="RVY749"/>
      <c r="RVZ749"/>
      <c r="RWA749"/>
      <c r="RWB749"/>
      <c r="RWC749"/>
      <c r="RWD749"/>
      <c r="RWE749"/>
      <c r="RWF749"/>
      <c r="RWG749"/>
      <c r="RWH749"/>
      <c r="RWI749"/>
      <c r="RWJ749"/>
      <c r="RWK749"/>
      <c r="RWL749"/>
      <c r="RWM749"/>
      <c r="RWN749"/>
      <c r="RWO749"/>
      <c r="RWP749"/>
      <c r="RWQ749"/>
      <c r="RWR749"/>
      <c r="RWS749"/>
      <c r="RWT749"/>
      <c r="RWU749"/>
      <c r="RWV749"/>
      <c r="RWW749"/>
      <c r="RWX749"/>
      <c r="RWY749"/>
      <c r="RWZ749"/>
      <c r="RXA749"/>
      <c r="RXB749"/>
      <c r="RXC749"/>
      <c r="RXD749"/>
      <c r="RXE749"/>
      <c r="RXF749"/>
      <c r="RXG749"/>
      <c r="RXH749"/>
      <c r="RXI749"/>
      <c r="RXJ749"/>
      <c r="RXK749"/>
      <c r="RXL749"/>
      <c r="RXM749"/>
      <c r="RXN749"/>
      <c r="RXO749"/>
      <c r="RXP749"/>
      <c r="RXQ749"/>
      <c r="RXR749"/>
      <c r="RXS749"/>
      <c r="RXT749"/>
      <c r="RXU749"/>
      <c r="RXV749"/>
      <c r="RXW749"/>
      <c r="RXX749"/>
      <c r="RXY749"/>
      <c r="RXZ749"/>
      <c r="RYA749"/>
      <c r="RYB749"/>
      <c r="RYC749"/>
      <c r="RYD749"/>
      <c r="RYE749"/>
      <c r="RYF749"/>
      <c r="RYG749"/>
      <c r="RYH749"/>
      <c r="RYI749"/>
      <c r="RYJ749"/>
      <c r="RYK749"/>
      <c r="RYL749"/>
      <c r="RYM749"/>
      <c r="RYN749"/>
      <c r="RYO749"/>
      <c r="RYP749"/>
      <c r="RYQ749"/>
      <c r="RYR749"/>
      <c r="RYS749"/>
      <c r="RYT749"/>
      <c r="RYU749"/>
      <c r="RYV749"/>
      <c r="RYW749"/>
      <c r="RYX749"/>
      <c r="RYY749"/>
      <c r="RYZ749"/>
      <c r="RZA749"/>
      <c r="RZB749"/>
      <c r="RZC749"/>
      <c r="RZD749"/>
      <c r="RZE749"/>
      <c r="RZF749"/>
      <c r="RZG749"/>
      <c r="RZH749"/>
      <c r="RZI749"/>
      <c r="RZJ749"/>
      <c r="RZK749"/>
      <c r="RZL749"/>
      <c r="RZM749"/>
      <c r="RZN749"/>
      <c r="RZO749"/>
      <c r="RZP749"/>
      <c r="RZQ749"/>
      <c r="RZR749"/>
      <c r="RZS749"/>
      <c r="RZT749"/>
      <c r="RZU749"/>
      <c r="RZV749"/>
      <c r="RZW749"/>
      <c r="RZX749"/>
      <c r="RZY749"/>
      <c r="RZZ749"/>
      <c r="SAA749"/>
      <c r="SAB749"/>
      <c r="SAC749"/>
      <c r="SAD749"/>
      <c r="SAE749"/>
      <c r="SAF749"/>
      <c r="SAG749"/>
      <c r="SAH749"/>
      <c r="SAI749"/>
      <c r="SAJ749"/>
      <c r="SAK749"/>
      <c r="SAL749"/>
      <c r="SAM749"/>
      <c r="SAN749"/>
      <c r="SAO749"/>
      <c r="SAP749"/>
      <c r="SAQ749"/>
      <c r="SAR749"/>
      <c r="SAS749"/>
      <c r="SAT749"/>
      <c r="SAU749"/>
      <c r="SAV749"/>
      <c r="SAW749"/>
      <c r="SAX749"/>
      <c r="SAY749"/>
      <c r="SAZ749"/>
      <c r="SBA749"/>
      <c r="SBB749"/>
      <c r="SBC749"/>
      <c r="SBD749"/>
      <c r="SBE749"/>
      <c r="SBF749"/>
      <c r="SBG749"/>
      <c r="SBH749"/>
      <c r="SBI749"/>
      <c r="SBJ749"/>
      <c r="SBK749"/>
      <c r="SBL749"/>
      <c r="SBM749"/>
      <c r="SBN749"/>
      <c r="SBO749"/>
      <c r="SBP749"/>
      <c r="SBQ749"/>
      <c r="SBR749"/>
      <c r="SBS749"/>
      <c r="SBT749"/>
      <c r="SBU749"/>
      <c r="SBV749"/>
      <c r="SBW749"/>
      <c r="SBX749"/>
      <c r="SBY749"/>
      <c r="SBZ749"/>
      <c r="SCA749"/>
      <c r="SCB749"/>
      <c r="SCC749"/>
      <c r="SCD749"/>
      <c r="SCE749"/>
      <c r="SCF749"/>
      <c r="SCG749"/>
      <c r="SCH749"/>
      <c r="SCI749"/>
      <c r="SCJ749"/>
      <c r="SCK749"/>
      <c r="SCL749"/>
      <c r="SCM749"/>
      <c r="SCN749"/>
      <c r="SCO749"/>
      <c r="SCP749"/>
      <c r="SCQ749"/>
      <c r="SCR749"/>
      <c r="SCS749"/>
      <c r="SCT749"/>
      <c r="SCU749"/>
      <c r="SCV749"/>
      <c r="SCW749"/>
      <c r="SCX749"/>
      <c r="SCY749"/>
      <c r="SCZ749"/>
      <c r="SDA749"/>
      <c r="SDB749"/>
      <c r="SDC749"/>
      <c r="SDD749"/>
      <c r="SDE749"/>
      <c r="SDF749"/>
      <c r="SDG749"/>
      <c r="SDH749"/>
      <c r="SDI749"/>
      <c r="SDJ749"/>
      <c r="SDK749"/>
      <c r="SDL749"/>
      <c r="SDM749"/>
      <c r="SDN749"/>
      <c r="SDO749"/>
      <c r="SDP749"/>
      <c r="SDQ749"/>
      <c r="SDR749"/>
      <c r="SDS749"/>
      <c r="SDT749"/>
      <c r="SDU749"/>
      <c r="SDV749"/>
      <c r="SDW749"/>
      <c r="SDX749"/>
      <c r="SDY749"/>
      <c r="SDZ749"/>
      <c r="SEA749"/>
      <c r="SEB749"/>
      <c r="SEC749"/>
      <c r="SED749"/>
      <c r="SEE749"/>
      <c r="SEF749"/>
      <c r="SEG749"/>
      <c r="SEH749"/>
      <c r="SEI749"/>
      <c r="SEJ749"/>
      <c r="SEK749"/>
      <c r="SEL749"/>
      <c r="SEM749"/>
      <c r="SEN749"/>
      <c r="SEO749"/>
      <c r="SEP749"/>
      <c r="SEQ749"/>
      <c r="SER749"/>
      <c r="SES749"/>
      <c r="SET749"/>
      <c r="SEU749"/>
      <c r="SEV749"/>
      <c r="SEW749"/>
      <c r="SEX749"/>
      <c r="SEY749"/>
      <c r="SEZ749"/>
      <c r="SFA749"/>
      <c r="SFB749"/>
      <c r="SFC749"/>
      <c r="SFD749"/>
      <c r="SFE749"/>
      <c r="SFF749"/>
      <c r="SFG749"/>
      <c r="SFH749"/>
      <c r="SFI749"/>
      <c r="SFJ749"/>
      <c r="SFK749"/>
      <c r="SFL749"/>
      <c r="SFM749"/>
      <c r="SFN749"/>
      <c r="SFO749"/>
      <c r="SFP749"/>
      <c r="SFQ749"/>
      <c r="SFR749"/>
      <c r="SFS749"/>
      <c r="SFT749"/>
      <c r="SFU749"/>
      <c r="SFV749"/>
      <c r="SFW749"/>
      <c r="SFX749"/>
      <c r="SFY749"/>
      <c r="SFZ749"/>
      <c r="SGA749"/>
      <c r="SGB749"/>
      <c r="SGC749"/>
      <c r="SGD749"/>
      <c r="SGE749"/>
      <c r="SGF749"/>
      <c r="SGG749"/>
      <c r="SGH749"/>
      <c r="SGI749"/>
      <c r="SGJ749"/>
      <c r="SGK749"/>
      <c r="SGL749"/>
      <c r="SGM749"/>
      <c r="SGN749"/>
      <c r="SGO749"/>
      <c r="SGP749"/>
      <c r="SGQ749"/>
      <c r="SGR749"/>
      <c r="SGS749"/>
      <c r="SGT749"/>
      <c r="SGU749"/>
      <c r="SGV749"/>
      <c r="SGW749"/>
      <c r="SGX749"/>
      <c r="SGY749"/>
      <c r="SGZ749"/>
      <c r="SHA749"/>
      <c r="SHB749"/>
      <c r="SHC749"/>
      <c r="SHD749"/>
      <c r="SHE749"/>
      <c r="SHF749"/>
      <c r="SHG749"/>
      <c r="SHH749"/>
      <c r="SHI749"/>
      <c r="SHJ749"/>
      <c r="SHK749"/>
      <c r="SHL749"/>
      <c r="SHM749"/>
      <c r="SHN749"/>
      <c r="SHO749"/>
      <c r="SHP749"/>
      <c r="SHQ749"/>
      <c r="SHR749"/>
      <c r="SHS749"/>
      <c r="SHT749"/>
      <c r="SHU749"/>
      <c r="SHV749"/>
      <c r="SHW749"/>
      <c r="SHX749"/>
      <c r="SHY749"/>
      <c r="SHZ749"/>
      <c r="SIA749"/>
      <c r="SIB749"/>
      <c r="SIC749"/>
      <c r="SID749"/>
      <c r="SIE749"/>
      <c r="SIF749"/>
      <c r="SIG749"/>
      <c r="SIH749"/>
      <c r="SII749"/>
      <c r="SIJ749"/>
      <c r="SIK749"/>
      <c r="SIL749"/>
      <c r="SIM749"/>
      <c r="SIN749"/>
      <c r="SIO749"/>
      <c r="SIP749"/>
      <c r="SIQ749"/>
      <c r="SIR749"/>
      <c r="SIS749"/>
      <c r="SIT749"/>
      <c r="SIU749"/>
      <c r="SIV749"/>
      <c r="SIW749"/>
      <c r="SIX749"/>
      <c r="SIY749"/>
      <c r="SIZ749"/>
      <c r="SJA749"/>
      <c r="SJB749"/>
      <c r="SJC749"/>
      <c r="SJD749"/>
      <c r="SJE749"/>
      <c r="SJF749"/>
      <c r="SJG749"/>
      <c r="SJH749"/>
      <c r="SJI749"/>
      <c r="SJJ749"/>
      <c r="SJK749"/>
      <c r="SJL749"/>
      <c r="SJM749"/>
      <c r="SJN749"/>
      <c r="SJO749"/>
      <c r="SJP749"/>
      <c r="SJQ749"/>
      <c r="SJR749"/>
      <c r="SJS749"/>
      <c r="SJT749"/>
      <c r="SJU749"/>
      <c r="SJV749"/>
      <c r="SJW749"/>
      <c r="SJX749"/>
      <c r="SJY749"/>
      <c r="SJZ749"/>
      <c r="SKA749"/>
      <c r="SKB749"/>
      <c r="SKC749"/>
      <c r="SKD749"/>
      <c r="SKE749"/>
      <c r="SKF749"/>
      <c r="SKG749"/>
      <c r="SKH749"/>
      <c r="SKI749"/>
      <c r="SKJ749"/>
      <c r="SKK749"/>
      <c r="SKL749"/>
      <c r="SKM749"/>
      <c r="SKN749"/>
      <c r="SKO749"/>
      <c r="SKP749"/>
      <c r="SKQ749"/>
      <c r="SKR749"/>
      <c r="SKS749"/>
      <c r="SKT749"/>
      <c r="SKU749"/>
      <c r="SKV749"/>
      <c r="SKW749"/>
      <c r="SKX749"/>
      <c r="SKY749"/>
      <c r="SKZ749"/>
      <c r="SLA749"/>
      <c r="SLB749"/>
      <c r="SLC749"/>
      <c r="SLD749"/>
      <c r="SLE749"/>
      <c r="SLF749"/>
      <c r="SLG749"/>
      <c r="SLH749"/>
      <c r="SLI749"/>
      <c r="SLJ749"/>
      <c r="SLK749"/>
      <c r="SLL749"/>
      <c r="SLM749"/>
      <c r="SLN749"/>
      <c r="SLO749"/>
      <c r="SLP749"/>
      <c r="SLQ749"/>
      <c r="SLR749"/>
      <c r="SLS749"/>
      <c r="SLT749"/>
      <c r="SLU749"/>
      <c r="SLV749"/>
      <c r="SLW749"/>
      <c r="SLX749"/>
      <c r="SLY749"/>
      <c r="SLZ749"/>
      <c r="SMA749"/>
      <c r="SMB749"/>
      <c r="SMC749"/>
      <c r="SMD749"/>
      <c r="SME749"/>
      <c r="SMF749"/>
      <c r="SMG749"/>
      <c r="SMH749"/>
      <c r="SMI749"/>
      <c r="SMJ749"/>
      <c r="SMK749"/>
      <c r="SML749"/>
      <c r="SMM749"/>
      <c r="SMN749"/>
      <c r="SMO749"/>
      <c r="SMP749"/>
      <c r="SMQ749"/>
      <c r="SMR749"/>
      <c r="SMS749"/>
      <c r="SMT749"/>
      <c r="SMU749"/>
      <c r="SMV749"/>
      <c r="SMW749"/>
      <c r="SMX749"/>
      <c r="SMY749"/>
      <c r="SMZ749"/>
      <c r="SNA749"/>
      <c r="SNB749"/>
      <c r="SNC749"/>
      <c r="SND749"/>
      <c r="SNE749"/>
      <c r="SNF749"/>
      <c r="SNG749"/>
      <c r="SNH749"/>
      <c r="SNI749"/>
      <c r="SNJ749"/>
      <c r="SNK749"/>
      <c r="SNL749"/>
      <c r="SNM749"/>
      <c r="SNN749"/>
      <c r="SNO749"/>
      <c r="SNP749"/>
      <c r="SNQ749"/>
      <c r="SNR749"/>
      <c r="SNS749"/>
      <c r="SNT749"/>
      <c r="SNU749"/>
      <c r="SNV749"/>
      <c r="SNW749"/>
      <c r="SNX749"/>
      <c r="SNY749"/>
      <c r="SNZ749"/>
      <c r="SOA749"/>
      <c r="SOB749"/>
      <c r="SOC749"/>
      <c r="SOD749"/>
      <c r="SOE749"/>
      <c r="SOF749"/>
      <c r="SOG749"/>
      <c r="SOH749"/>
      <c r="SOI749"/>
      <c r="SOJ749"/>
      <c r="SOK749"/>
      <c r="SOL749"/>
      <c r="SOM749"/>
      <c r="SON749"/>
      <c r="SOO749"/>
      <c r="SOP749"/>
      <c r="SOQ749"/>
      <c r="SOR749"/>
      <c r="SOS749"/>
      <c r="SOT749"/>
      <c r="SOU749"/>
      <c r="SOV749"/>
      <c r="SOW749"/>
      <c r="SOX749"/>
      <c r="SOY749"/>
      <c r="SOZ749"/>
      <c r="SPA749"/>
      <c r="SPB749"/>
      <c r="SPC749"/>
      <c r="SPD749"/>
      <c r="SPE749"/>
      <c r="SPF749"/>
      <c r="SPG749"/>
      <c r="SPH749"/>
      <c r="SPI749"/>
      <c r="SPJ749"/>
      <c r="SPK749"/>
      <c r="SPL749"/>
      <c r="SPM749"/>
      <c r="SPN749"/>
      <c r="SPO749"/>
      <c r="SPP749"/>
      <c r="SPQ749"/>
      <c r="SPR749"/>
      <c r="SPS749"/>
      <c r="SPT749"/>
      <c r="SPU749"/>
      <c r="SPV749"/>
      <c r="SPW749"/>
      <c r="SPX749"/>
      <c r="SPY749"/>
      <c r="SPZ749"/>
      <c r="SQA749"/>
      <c r="SQB749"/>
      <c r="SQC749"/>
      <c r="SQD749"/>
      <c r="SQE749"/>
      <c r="SQF749"/>
      <c r="SQG749"/>
      <c r="SQH749"/>
      <c r="SQI749"/>
      <c r="SQJ749"/>
      <c r="SQK749"/>
      <c r="SQL749"/>
      <c r="SQM749"/>
      <c r="SQN749"/>
      <c r="SQO749"/>
      <c r="SQP749"/>
      <c r="SQQ749"/>
      <c r="SQR749"/>
      <c r="SQS749"/>
      <c r="SQT749"/>
      <c r="SQU749"/>
      <c r="SQV749"/>
      <c r="SQW749"/>
      <c r="SQX749"/>
      <c r="SQY749"/>
      <c r="SQZ749"/>
      <c r="SRA749"/>
      <c r="SRB749"/>
      <c r="SRC749"/>
      <c r="SRD749"/>
      <c r="SRE749"/>
      <c r="SRF749"/>
      <c r="SRG749"/>
      <c r="SRH749"/>
      <c r="SRI749"/>
      <c r="SRJ749"/>
      <c r="SRK749"/>
      <c r="SRL749"/>
      <c r="SRM749"/>
      <c r="SRN749"/>
      <c r="SRO749"/>
      <c r="SRP749"/>
      <c r="SRQ749"/>
      <c r="SRR749"/>
      <c r="SRS749"/>
      <c r="SRT749"/>
      <c r="SRU749"/>
      <c r="SRV749"/>
      <c r="SRW749"/>
      <c r="SRX749"/>
      <c r="SRY749"/>
      <c r="SRZ749"/>
      <c r="SSA749"/>
      <c r="SSB749"/>
      <c r="SSC749"/>
      <c r="SSD749"/>
      <c r="SSE749"/>
      <c r="SSF749"/>
      <c r="SSG749"/>
      <c r="SSH749"/>
      <c r="SSI749"/>
      <c r="SSJ749"/>
      <c r="SSK749"/>
      <c r="SSL749"/>
      <c r="SSM749"/>
      <c r="SSN749"/>
      <c r="SSO749"/>
      <c r="SSP749"/>
      <c r="SSQ749"/>
      <c r="SSR749"/>
      <c r="SSS749"/>
      <c r="SST749"/>
      <c r="SSU749"/>
      <c r="SSV749"/>
      <c r="SSW749"/>
      <c r="SSX749"/>
      <c r="SSY749"/>
      <c r="SSZ749"/>
      <c r="STA749"/>
      <c r="STB749"/>
      <c r="STC749"/>
      <c r="STD749"/>
      <c r="STE749"/>
      <c r="STF749"/>
      <c r="STG749"/>
      <c r="STH749"/>
      <c r="STI749"/>
      <c r="STJ749"/>
      <c r="STK749"/>
      <c r="STL749"/>
      <c r="STM749"/>
      <c r="STN749"/>
      <c r="STO749"/>
      <c r="STP749"/>
      <c r="STQ749"/>
      <c r="STR749"/>
      <c r="STS749"/>
      <c r="STT749"/>
      <c r="STU749"/>
      <c r="STV749"/>
      <c r="STW749"/>
      <c r="STX749"/>
      <c r="STY749"/>
      <c r="STZ749"/>
      <c r="SUA749"/>
      <c r="SUB749"/>
      <c r="SUC749"/>
      <c r="SUD749"/>
      <c r="SUE749"/>
      <c r="SUF749"/>
      <c r="SUG749"/>
      <c r="SUH749"/>
      <c r="SUI749"/>
      <c r="SUJ749"/>
      <c r="SUK749"/>
      <c r="SUL749"/>
      <c r="SUM749"/>
      <c r="SUN749"/>
      <c r="SUO749"/>
      <c r="SUP749"/>
      <c r="SUQ749"/>
      <c r="SUR749"/>
      <c r="SUS749"/>
      <c r="SUT749"/>
      <c r="SUU749"/>
      <c r="SUV749"/>
      <c r="SUW749"/>
      <c r="SUX749"/>
      <c r="SUY749"/>
      <c r="SUZ749"/>
      <c r="SVA749"/>
      <c r="SVB749"/>
      <c r="SVC749"/>
      <c r="SVD749"/>
      <c r="SVE749"/>
      <c r="SVF749"/>
      <c r="SVG749"/>
      <c r="SVH749"/>
      <c r="SVI749"/>
      <c r="SVJ749"/>
      <c r="SVK749"/>
      <c r="SVL749"/>
      <c r="SVM749"/>
      <c r="SVN749"/>
      <c r="SVO749"/>
      <c r="SVP749"/>
      <c r="SVQ749"/>
      <c r="SVR749"/>
      <c r="SVS749"/>
      <c r="SVT749"/>
      <c r="SVU749"/>
      <c r="SVV749"/>
      <c r="SVW749"/>
      <c r="SVX749"/>
      <c r="SVY749"/>
      <c r="SVZ749"/>
      <c r="SWA749"/>
      <c r="SWB749"/>
      <c r="SWC749"/>
      <c r="SWD749"/>
      <c r="SWE749"/>
      <c r="SWF749"/>
      <c r="SWG749"/>
      <c r="SWH749"/>
      <c r="SWI749"/>
      <c r="SWJ749"/>
      <c r="SWK749"/>
      <c r="SWL749"/>
      <c r="SWM749"/>
      <c r="SWN749"/>
      <c r="SWO749"/>
      <c r="SWP749"/>
      <c r="SWQ749"/>
      <c r="SWR749"/>
      <c r="SWS749"/>
      <c r="SWT749"/>
      <c r="SWU749"/>
      <c r="SWV749"/>
      <c r="SWW749"/>
      <c r="SWX749"/>
      <c r="SWY749"/>
      <c r="SWZ749"/>
      <c r="SXA749"/>
      <c r="SXB749"/>
      <c r="SXC749"/>
      <c r="SXD749"/>
      <c r="SXE749"/>
      <c r="SXF749"/>
      <c r="SXG749"/>
      <c r="SXH749"/>
      <c r="SXI749"/>
      <c r="SXJ749"/>
      <c r="SXK749"/>
      <c r="SXL749"/>
      <c r="SXM749"/>
      <c r="SXN749"/>
      <c r="SXO749"/>
      <c r="SXP749"/>
      <c r="SXQ749"/>
      <c r="SXR749"/>
      <c r="SXS749"/>
      <c r="SXT749"/>
      <c r="SXU749"/>
      <c r="SXV749"/>
      <c r="SXW749"/>
      <c r="SXX749"/>
      <c r="SXY749"/>
      <c r="SXZ749"/>
      <c r="SYA749"/>
      <c r="SYB749"/>
      <c r="SYC749"/>
      <c r="SYD749"/>
      <c r="SYE749"/>
      <c r="SYF749"/>
      <c r="SYG749"/>
      <c r="SYH749"/>
      <c r="SYI749"/>
      <c r="SYJ749"/>
      <c r="SYK749"/>
      <c r="SYL749"/>
      <c r="SYM749"/>
      <c r="SYN749"/>
      <c r="SYO749"/>
      <c r="SYP749"/>
      <c r="SYQ749"/>
      <c r="SYR749"/>
      <c r="SYS749"/>
      <c r="SYT749"/>
      <c r="SYU749"/>
      <c r="SYV749"/>
      <c r="SYW749"/>
      <c r="SYX749"/>
      <c r="SYY749"/>
      <c r="SYZ749"/>
      <c r="SZA749"/>
      <c r="SZB749"/>
      <c r="SZC749"/>
      <c r="SZD749"/>
      <c r="SZE749"/>
      <c r="SZF749"/>
      <c r="SZG749"/>
      <c r="SZH749"/>
      <c r="SZI749"/>
      <c r="SZJ749"/>
      <c r="SZK749"/>
      <c r="SZL749"/>
      <c r="SZM749"/>
      <c r="SZN749"/>
      <c r="SZO749"/>
      <c r="SZP749"/>
      <c r="SZQ749"/>
      <c r="SZR749"/>
      <c r="SZS749"/>
      <c r="SZT749"/>
      <c r="SZU749"/>
      <c r="SZV749"/>
      <c r="SZW749"/>
      <c r="SZX749"/>
      <c r="SZY749"/>
      <c r="SZZ749"/>
      <c r="TAA749"/>
      <c r="TAB749"/>
      <c r="TAC749"/>
      <c r="TAD749"/>
      <c r="TAE749"/>
      <c r="TAF749"/>
      <c r="TAG749"/>
      <c r="TAH749"/>
      <c r="TAI749"/>
      <c r="TAJ749"/>
      <c r="TAK749"/>
      <c r="TAL749"/>
      <c r="TAM749"/>
      <c r="TAN749"/>
      <c r="TAO749"/>
      <c r="TAP749"/>
      <c r="TAQ749"/>
      <c r="TAR749"/>
      <c r="TAS749"/>
      <c r="TAT749"/>
      <c r="TAU749"/>
      <c r="TAV749"/>
      <c r="TAW749"/>
      <c r="TAX749"/>
      <c r="TAY749"/>
      <c r="TAZ749"/>
      <c r="TBA749"/>
      <c r="TBB749"/>
      <c r="TBC749"/>
      <c r="TBD749"/>
      <c r="TBE749"/>
      <c r="TBF749"/>
      <c r="TBG749"/>
      <c r="TBH749"/>
      <c r="TBI749"/>
      <c r="TBJ749"/>
      <c r="TBK749"/>
      <c r="TBL749"/>
      <c r="TBM749"/>
      <c r="TBN749"/>
      <c r="TBO749"/>
      <c r="TBP749"/>
      <c r="TBQ749"/>
      <c r="TBR749"/>
      <c r="TBS749"/>
      <c r="TBT749"/>
      <c r="TBU749"/>
      <c r="TBV749"/>
      <c r="TBW749"/>
      <c r="TBX749"/>
      <c r="TBY749"/>
      <c r="TBZ749"/>
      <c r="TCA749"/>
      <c r="TCB749"/>
      <c r="TCC749"/>
      <c r="TCD749"/>
      <c r="TCE749"/>
      <c r="TCF749"/>
      <c r="TCG749"/>
      <c r="TCH749"/>
      <c r="TCI749"/>
      <c r="TCJ749"/>
      <c r="TCK749"/>
      <c r="TCL749"/>
      <c r="TCM749"/>
      <c r="TCN749"/>
      <c r="TCO749"/>
      <c r="TCP749"/>
      <c r="TCQ749"/>
      <c r="TCR749"/>
      <c r="TCS749"/>
      <c r="TCT749"/>
      <c r="TCU749"/>
      <c r="TCV749"/>
      <c r="TCW749"/>
      <c r="TCX749"/>
      <c r="TCY749"/>
      <c r="TCZ749"/>
      <c r="TDA749"/>
      <c r="TDB749"/>
      <c r="TDC749"/>
      <c r="TDD749"/>
      <c r="TDE749"/>
      <c r="TDF749"/>
      <c r="TDG749"/>
      <c r="TDH749"/>
      <c r="TDI749"/>
      <c r="TDJ749"/>
      <c r="TDK749"/>
      <c r="TDL749"/>
      <c r="TDM749"/>
      <c r="TDN749"/>
      <c r="TDO749"/>
      <c r="TDP749"/>
      <c r="TDQ749"/>
      <c r="TDR749"/>
      <c r="TDS749"/>
      <c r="TDT749"/>
      <c r="TDU749"/>
      <c r="TDV749"/>
      <c r="TDW749"/>
      <c r="TDX749"/>
      <c r="TDY749"/>
      <c r="TDZ749"/>
      <c r="TEA749"/>
      <c r="TEB749"/>
      <c r="TEC749"/>
      <c r="TED749"/>
      <c r="TEE749"/>
      <c r="TEF749"/>
      <c r="TEG749"/>
      <c r="TEH749"/>
      <c r="TEI749"/>
      <c r="TEJ749"/>
      <c r="TEK749"/>
      <c r="TEL749"/>
      <c r="TEM749"/>
      <c r="TEN749"/>
      <c r="TEO749"/>
      <c r="TEP749"/>
      <c r="TEQ749"/>
      <c r="TER749"/>
      <c r="TES749"/>
      <c r="TET749"/>
      <c r="TEU749"/>
      <c r="TEV749"/>
      <c r="TEW749"/>
      <c r="TEX749"/>
      <c r="TEY749"/>
      <c r="TEZ749"/>
      <c r="TFA749"/>
      <c r="TFB749"/>
      <c r="TFC749"/>
      <c r="TFD749"/>
      <c r="TFE749"/>
      <c r="TFF749"/>
      <c r="TFG749"/>
      <c r="TFH749"/>
      <c r="TFI749"/>
      <c r="TFJ749"/>
      <c r="TFK749"/>
      <c r="TFL749"/>
      <c r="TFM749"/>
      <c r="TFN749"/>
      <c r="TFO749"/>
      <c r="TFP749"/>
      <c r="TFQ749"/>
      <c r="TFR749"/>
      <c r="TFS749"/>
      <c r="TFT749"/>
      <c r="TFU749"/>
      <c r="TFV749"/>
      <c r="TFW749"/>
      <c r="TFX749"/>
      <c r="TFY749"/>
      <c r="TFZ749"/>
      <c r="TGA749"/>
      <c r="TGB749"/>
      <c r="TGC749"/>
      <c r="TGD749"/>
      <c r="TGE749"/>
      <c r="TGF749"/>
      <c r="TGG749"/>
      <c r="TGH749"/>
      <c r="TGI749"/>
      <c r="TGJ749"/>
      <c r="TGK749"/>
      <c r="TGL749"/>
      <c r="TGM749"/>
      <c r="TGN749"/>
      <c r="TGO749"/>
      <c r="TGP749"/>
      <c r="TGQ749"/>
      <c r="TGR749"/>
      <c r="TGS749"/>
      <c r="TGT749"/>
      <c r="TGU749"/>
      <c r="TGV749"/>
      <c r="TGW749"/>
      <c r="TGX749"/>
      <c r="TGY749"/>
      <c r="TGZ749"/>
      <c r="THA749"/>
      <c r="THB749"/>
      <c r="THC749"/>
      <c r="THD749"/>
      <c r="THE749"/>
      <c r="THF749"/>
      <c r="THG749"/>
      <c r="THH749"/>
      <c r="THI749"/>
      <c r="THJ749"/>
      <c r="THK749"/>
      <c r="THL749"/>
      <c r="THM749"/>
      <c r="THN749"/>
      <c r="THO749"/>
      <c r="THP749"/>
      <c r="THQ749"/>
      <c r="THR749"/>
      <c r="THS749"/>
      <c r="THT749"/>
      <c r="THU749"/>
      <c r="THV749"/>
      <c r="THW749"/>
      <c r="THX749"/>
      <c r="THY749"/>
      <c r="THZ749"/>
      <c r="TIA749"/>
      <c r="TIB749"/>
      <c r="TIC749"/>
      <c r="TID749"/>
      <c r="TIE749"/>
      <c r="TIF749"/>
      <c r="TIG749"/>
      <c r="TIH749"/>
      <c r="TII749"/>
      <c r="TIJ749"/>
      <c r="TIK749"/>
      <c r="TIL749"/>
      <c r="TIM749"/>
      <c r="TIN749"/>
      <c r="TIO749"/>
      <c r="TIP749"/>
      <c r="TIQ749"/>
      <c r="TIR749"/>
      <c r="TIS749"/>
      <c r="TIT749"/>
      <c r="TIU749"/>
      <c r="TIV749"/>
      <c r="TIW749"/>
      <c r="TIX749"/>
      <c r="TIY749"/>
      <c r="TIZ749"/>
      <c r="TJA749"/>
      <c r="TJB749"/>
      <c r="TJC749"/>
      <c r="TJD749"/>
      <c r="TJE749"/>
      <c r="TJF749"/>
      <c r="TJG749"/>
      <c r="TJH749"/>
      <c r="TJI749"/>
      <c r="TJJ749"/>
      <c r="TJK749"/>
      <c r="TJL749"/>
      <c r="TJM749"/>
      <c r="TJN749"/>
      <c r="TJO749"/>
      <c r="TJP749"/>
      <c r="TJQ749"/>
      <c r="TJR749"/>
      <c r="TJS749"/>
      <c r="TJT749"/>
      <c r="TJU749"/>
      <c r="TJV749"/>
      <c r="TJW749"/>
      <c r="TJX749"/>
      <c r="TJY749"/>
      <c r="TJZ749"/>
      <c r="TKA749"/>
      <c r="TKB749"/>
      <c r="TKC749"/>
      <c r="TKD749"/>
      <c r="TKE749"/>
      <c r="TKF749"/>
      <c r="TKG749"/>
      <c r="TKH749"/>
      <c r="TKI749"/>
      <c r="TKJ749"/>
      <c r="TKK749"/>
      <c r="TKL749"/>
      <c r="TKM749"/>
      <c r="TKN749"/>
      <c r="TKO749"/>
      <c r="TKP749"/>
      <c r="TKQ749"/>
      <c r="TKR749"/>
      <c r="TKS749"/>
      <c r="TKT749"/>
      <c r="TKU749"/>
      <c r="TKV749"/>
      <c r="TKW749"/>
      <c r="TKX749"/>
      <c r="TKY749"/>
      <c r="TKZ749"/>
      <c r="TLA749"/>
      <c r="TLB749"/>
      <c r="TLC749"/>
      <c r="TLD749"/>
      <c r="TLE749"/>
      <c r="TLF749"/>
      <c r="TLG749"/>
      <c r="TLH749"/>
      <c r="TLI749"/>
      <c r="TLJ749"/>
      <c r="TLK749"/>
      <c r="TLL749"/>
      <c r="TLM749"/>
      <c r="TLN749"/>
      <c r="TLO749"/>
      <c r="TLP749"/>
      <c r="TLQ749"/>
      <c r="TLR749"/>
      <c r="TLS749"/>
      <c r="TLT749"/>
      <c r="TLU749"/>
      <c r="TLV749"/>
      <c r="TLW749"/>
      <c r="TLX749"/>
      <c r="TLY749"/>
      <c r="TLZ749"/>
      <c r="TMA749"/>
      <c r="TMB749"/>
      <c r="TMC749"/>
      <c r="TMD749"/>
      <c r="TME749"/>
      <c r="TMF749"/>
      <c r="TMG749"/>
      <c r="TMH749"/>
      <c r="TMI749"/>
      <c r="TMJ749"/>
      <c r="TMK749"/>
      <c r="TML749"/>
      <c r="TMM749"/>
      <c r="TMN749"/>
      <c r="TMO749"/>
      <c r="TMP749"/>
      <c r="TMQ749"/>
      <c r="TMR749"/>
      <c r="TMS749"/>
      <c r="TMT749"/>
      <c r="TMU749"/>
      <c r="TMV749"/>
      <c r="TMW749"/>
      <c r="TMX749"/>
      <c r="TMY749"/>
      <c r="TMZ749"/>
      <c r="TNA749"/>
      <c r="TNB749"/>
      <c r="TNC749"/>
      <c r="TND749"/>
      <c r="TNE749"/>
      <c r="TNF749"/>
      <c r="TNG749"/>
      <c r="TNH749"/>
      <c r="TNI749"/>
      <c r="TNJ749"/>
      <c r="TNK749"/>
      <c r="TNL749"/>
      <c r="TNM749"/>
      <c r="TNN749"/>
      <c r="TNO749"/>
      <c r="TNP749"/>
      <c r="TNQ749"/>
      <c r="TNR749"/>
      <c r="TNS749"/>
      <c r="TNT749"/>
      <c r="TNU749"/>
      <c r="TNV749"/>
      <c r="TNW749"/>
      <c r="TNX749"/>
      <c r="TNY749"/>
      <c r="TNZ749"/>
      <c r="TOA749"/>
      <c r="TOB749"/>
      <c r="TOC749"/>
      <c r="TOD749"/>
      <c r="TOE749"/>
      <c r="TOF749"/>
      <c r="TOG749"/>
      <c r="TOH749"/>
      <c r="TOI749"/>
      <c r="TOJ749"/>
      <c r="TOK749"/>
      <c r="TOL749"/>
      <c r="TOM749"/>
      <c r="TON749"/>
      <c r="TOO749"/>
      <c r="TOP749"/>
      <c r="TOQ749"/>
      <c r="TOR749"/>
      <c r="TOS749"/>
      <c r="TOT749"/>
      <c r="TOU749"/>
      <c r="TOV749"/>
      <c r="TOW749"/>
      <c r="TOX749"/>
      <c r="TOY749"/>
      <c r="TOZ749"/>
      <c r="TPA749"/>
      <c r="TPB749"/>
      <c r="TPC749"/>
      <c r="TPD749"/>
      <c r="TPE749"/>
      <c r="TPF749"/>
      <c r="TPG749"/>
      <c r="TPH749"/>
      <c r="TPI749"/>
      <c r="TPJ749"/>
      <c r="TPK749"/>
      <c r="TPL749"/>
      <c r="TPM749"/>
      <c r="TPN749"/>
      <c r="TPO749"/>
      <c r="TPP749"/>
      <c r="TPQ749"/>
      <c r="TPR749"/>
      <c r="TPS749"/>
      <c r="TPT749"/>
      <c r="TPU749"/>
      <c r="TPV749"/>
      <c r="TPW749"/>
      <c r="TPX749"/>
      <c r="TPY749"/>
      <c r="TPZ749"/>
      <c r="TQA749"/>
      <c r="TQB749"/>
      <c r="TQC749"/>
      <c r="TQD749"/>
      <c r="TQE749"/>
      <c r="TQF749"/>
      <c r="TQG749"/>
      <c r="TQH749"/>
      <c r="TQI749"/>
      <c r="TQJ749"/>
      <c r="TQK749"/>
      <c r="TQL749"/>
      <c r="TQM749"/>
      <c r="TQN749"/>
      <c r="TQO749"/>
      <c r="TQP749"/>
      <c r="TQQ749"/>
      <c r="TQR749"/>
      <c r="TQS749"/>
      <c r="TQT749"/>
      <c r="TQU749"/>
      <c r="TQV749"/>
      <c r="TQW749"/>
      <c r="TQX749"/>
      <c r="TQY749"/>
      <c r="TQZ749"/>
      <c r="TRA749"/>
      <c r="TRB749"/>
      <c r="TRC749"/>
      <c r="TRD749"/>
      <c r="TRE749"/>
      <c r="TRF749"/>
      <c r="TRG749"/>
      <c r="TRH749"/>
      <c r="TRI749"/>
      <c r="TRJ749"/>
      <c r="TRK749"/>
      <c r="TRL749"/>
      <c r="TRM749"/>
      <c r="TRN749"/>
      <c r="TRO749"/>
      <c r="TRP749"/>
      <c r="TRQ749"/>
      <c r="TRR749"/>
      <c r="TRS749"/>
      <c r="TRT749"/>
      <c r="TRU749"/>
      <c r="TRV749"/>
      <c r="TRW749"/>
      <c r="TRX749"/>
      <c r="TRY749"/>
      <c r="TRZ749"/>
      <c r="TSA749"/>
      <c r="TSB749"/>
      <c r="TSC749"/>
      <c r="TSD749"/>
      <c r="TSE749"/>
      <c r="TSF749"/>
      <c r="TSG749"/>
      <c r="TSH749"/>
      <c r="TSI749"/>
      <c r="TSJ749"/>
      <c r="TSK749"/>
      <c r="TSL749"/>
      <c r="TSM749"/>
      <c r="TSN749"/>
      <c r="TSO749"/>
      <c r="TSP749"/>
      <c r="TSQ749"/>
      <c r="TSR749"/>
      <c r="TSS749"/>
      <c r="TST749"/>
      <c r="TSU749"/>
      <c r="TSV749"/>
      <c r="TSW749"/>
      <c r="TSX749"/>
      <c r="TSY749"/>
      <c r="TSZ749"/>
      <c r="TTA749"/>
      <c r="TTB749"/>
      <c r="TTC749"/>
      <c r="TTD749"/>
      <c r="TTE749"/>
      <c r="TTF749"/>
      <c r="TTG749"/>
      <c r="TTH749"/>
      <c r="TTI749"/>
      <c r="TTJ749"/>
      <c r="TTK749"/>
      <c r="TTL749"/>
      <c r="TTM749"/>
      <c r="TTN749"/>
      <c r="TTO749"/>
      <c r="TTP749"/>
      <c r="TTQ749"/>
      <c r="TTR749"/>
      <c r="TTS749"/>
      <c r="TTT749"/>
      <c r="TTU749"/>
      <c r="TTV749"/>
      <c r="TTW749"/>
      <c r="TTX749"/>
      <c r="TTY749"/>
      <c r="TTZ749"/>
      <c r="TUA749"/>
      <c r="TUB749"/>
      <c r="TUC749"/>
      <c r="TUD749"/>
      <c r="TUE749"/>
      <c r="TUF749"/>
      <c r="TUG749"/>
      <c r="TUH749"/>
      <c r="TUI749"/>
      <c r="TUJ749"/>
      <c r="TUK749"/>
      <c r="TUL749"/>
      <c r="TUM749"/>
      <c r="TUN749"/>
      <c r="TUO749"/>
      <c r="TUP749"/>
      <c r="TUQ749"/>
      <c r="TUR749"/>
      <c r="TUS749"/>
      <c r="TUT749"/>
      <c r="TUU749"/>
      <c r="TUV749"/>
      <c r="TUW749"/>
      <c r="TUX749"/>
      <c r="TUY749"/>
      <c r="TUZ749"/>
      <c r="TVA749"/>
      <c r="TVB749"/>
      <c r="TVC749"/>
      <c r="TVD749"/>
      <c r="TVE749"/>
      <c r="TVF749"/>
      <c r="TVG749"/>
      <c r="TVH749"/>
      <c r="TVI749"/>
      <c r="TVJ749"/>
      <c r="TVK749"/>
      <c r="TVL749"/>
      <c r="TVM749"/>
      <c r="TVN749"/>
      <c r="TVO749"/>
      <c r="TVP749"/>
      <c r="TVQ749"/>
      <c r="TVR749"/>
      <c r="TVS749"/>
      <c r="TVT749"/>
      <c r="TVU749"/>
      <c r="TVV749"/>
      <c r="TVW749"/>
      <c r="TVX749"/>
      <c r="TVY749"/>
      <c r="TVZ749"/>
      <c r="TWA749"/>
      <c r="TWB749"/>
      <c r="TWC749"/>
      <c r="TWD749"/>
      <c r="TWE749"/>
      <c r="TWF749"/>
      <c r="TWG749"/>
      <c r="TWH749"/>
      <c r="TWI749"/>
      <c r="TWJ749"/>
      <c r="TWK749"/>
      <c r="TWL749"/>
      <c r="TWM749"/>
      <c r="TWN749"/>
      <c r="TWO749"/>
      <c r="TWP749"/>
      <c r="TWQ749"/>
      <c r="TWR749"/>
      <c r="TWS749"/>
      <c r="TWT749"/>
      <c r="TWU749"/>
      <c r="TWV749"/>
      <c r="TWW749"/>
      <c r="TWX749"/>
      <c r="TWY749"/>
      <c r="TWZ749"/>
      <c r="TXA749"/>
      <c r="TXB749"/>
      <c r="TXC749"/>
      <c r="TXD749"/>
      <c r="TXE749"/>
      <c r="TXF749"/>
      <c r="TXG749"/>
      <c r="TXH749"/>
      <c r="TXI749"/>
      <c r="TXJ749"/>
      <c r="TXK749"/>
      <c r="TXL749"/>
      <c r="TXM749"/>
      <c r="TXN749"/>
      <c r="TXO749"/>
      <c r="TXP749"/>
      <c r="TXQ749"/>
      <c r="TXR749"/>
      <c r="TXS749"/>
      <c r="TXT749"/>
      <c r="TXU749"/>
      <c r="TXV749"/>
      <c r="TXW749"/>
      <c r="TXX749"/>
      <c r="TXY749"/>
      <c r="TXZ749"/>
      <c r="TYA749"/>
      <c r="TYB749"/>
      <c r="TYC749"/>
      <c r="TYD749"/>
      <c r="TYE749"/>
      <c r="TYF749"/>
      <c r="TYG749"/>
      <c r="TYH749"/>
      <c r="TYI749"/>
      <c r="TYJ749"/>
      <c r="TYK749"/>
      <c r="TYL749"/>
      <c r="TYM749"/>
      <c r="TYN749"/>
      <c r="TYO749"/>
      <c r="TYP749"/>
      <c r="TYQ749"/>
      <c r="TYR749"/>
      <c r="TYS749"/>
      <c r="TYT749"/>
      <c r="TYU749"/>
      <c r="TYV749"/>
      <c r="TYW749"/>
      <c r="TYX749"/>
      <c r="TYY749"/>
      <c r="TYZ749"/>
      <c r="TZA749"/>
      <c r="TZB749"/>
      <c r="TZC749"/>
      <c r="TZD749"/>
      <c r="TZE749"/>
      <c r="TZF749"/>
      <c r="TZG749"/>
      <c r="TZH749"/>
      <c r="TZI749"/>
      <c r="TZJ749"/>
      <c r="TZK749"/>
      <c r="TZL749"/>
      <c r="TZM749"/>
      <c r="TZN749"/>
      <c r="TZO749"/>
      <c r="TZP749"/>
      <c r="TZQ749"/>
      <c r="TZR749"/>
      <c r="TZS749"/>
      <c r="TZT749"/>
      <c r="TZU749"/>
      <c r="TZV749"/>
      <c r="TZW749"/>
      <c r="TZX749"/>
      <c r="TZY749"/>
      <c r="TZZ749"/>
      <c r="UAA749"/>
      <c r="UAB749"/>
      <c r="UAC749"/>
      <c r="UAD749"/>
      <c r="UAE749"/>
      <c r="UAF749"/>
      <c r="UAG749"/>
      <c r="UAH749"/>
      <c r="UAI749"/>
      <c r="UAJ749"/>
      <c r="UAK749"/>
      <c r="UAL749"/>
      <c r="UAM749"/>
      <c r="UAN749"/>
      <c r="UAO749"/>
      <c r="UAP749"/>
      <c r="UAQ749"/>
      <c r="UAR749"/>
      <c r="UAS749"/>
      <c r="UAT749"/>
      <c r="UAU749"/>
      <c r="UAV749"/>
      <c r="UAW749"/>
      <c r="UAX749"/>
      <c r="UAY749"/>
      <c r="UAZ749"/>
      <c r="UBA749"/>
      <c r="UBB749"/>
      <c r="UBC749"/>
      <c r="UBD749"/>
      <c r="UBE749"/>
      <c r="UBF749"/>
      <c r="UBG749"/>
      <c r="UBH749"/>
      <c r="UBI749"/>
      <c r="UBJ749"/>
      <c r="UBK749"/>
      <c r="UBL749"/>
      <c r="UBM749"/>
      <c r="UBN749"/>
      <c r="UBO749"/>
      <c r="UBP749"/>
      <c r="UBQ749"/>
      <c r="UBR749"/>
      <c r="UBS749"/>
      <c r="UBT749"/>
      <c r="UBU749"/>
      <c r="UBV749"/>
      <c r="UBW749"/>
      <c r="UBX749"/>
      <c r="UBY749"/>
      <c r="UBZ749"/>
      <c r="UCA749"/>
      <c r="UCB749"/>
      <c r="UCC749"/>
      <c r="UCD749"/>
      <c r="UCE749"/>
      <c r="UCF749"/>
      <c r="UCG749"/>
      <c r="UCH749"/>
      <c r="UCI749"/>
      <c r="UCJ749"/>
      <c r="UCK749"/>
      <c r="UCL749"/>
      <c r="UCM749"/>
      <c r="UCN749"/>
      <c r="UCO749"/>
      <c r="UCP749"/>
      <c r="UCQ749"/>
      <c r="UCR749"/>
      <c r="UCS749"/>
      <c r="UCT749"/>
      <c r="UCU749"/>
      <c r="UCV749"/>
      <c r="UCW749"/>
      <c r="UCX749"/>
      <c r="UCY749"/>
      <c r="UCZ749"/>
      <c r="UDA749"/>
      <c r="UDB749"/>
      <c r="UDC749"/>
      <c r="UDD749"/>
      <c r="UDE749"/>
      <c r="UDF749"/>
      <c r="UDG749"/>
      <c r="UDH749"/>
      <c r="UDI749"/>
      <c r="UDJ749"/>
      <c r="UDK749"/>
      <c r="UDL749"/>
      <c r="UDM749"/>
      <c r="UDN749"/>
      <c r="UDO749"/>
      <c r="UDP749"/>
      <c r="UDQ749"/>
      <c r="UDR749"/>
      <c r="UDS749"/>
      <c r="UDT749"/>
      <c r="UDU749"/>
      <c r="UDV749"/>
      <c r="UDW749"/>
      <c r="UDX749"/>
      <c r="UDY749"/>
      <c r="UDZ749"/>
      <c r="UEA749"/>
      <c r="UEB749"/>
      <c r="UEC749"/>
      <c r="UED749"/>
      <c r="UEE749"/>
      <c r="UEF749"/>
      <c r="UEG749"/>
      <c r="UEH749"/>
      <c r="UEI749"/>
      <c r="UEJ749"/>
      <c r="UEK749"/>
      <c r="UEL749"/>
      <c r="UEM749"/>
      <c r="UEN749"/>
      <c r="UEO749"/>
      <c r="UEP749"/>
      <c r="UEQ749"/>
      <c r="UER749"/>
      <c r="UES749"/>
      <c r="UET749"/>
      <c r="UEU749"/>
      <c r="UEV749"/>
      <c r="UEW749"/>
      <c r="UEX749"/>
      <c r="UEY749"/>
      <c r="UEZ749"/>
      <c r="UFA749"/>
      <c r="UFB749"/>
      <c r="UFC749"/>
      <c r="UFD749"/>
      <c r="UFE749"/>
      <c r="UFF749"/>
      <c r="UFG749"/>
      <c r="UFH749"/>
      <c r="UFI749"/>
      <c r="UFJ749"/>
      <c r="UFK749"/>
      <c r="UFL749"/>
      <c r="UFM749"/>
      <c r="UFN749"/>
      <c r="UFO749"/>
      <c r="UFP749"/>
      <c r="UFQ749"/>
      <c r="UFR749"/>
      <c r="UFS749"/>
      <c r="UFT749"/>
      <c r="UFU749"/>
      <c r="UFV749"/>
      <c r="UFW749"/>
      <c r="UFX749"/>
      <c r="UFY749"/>
      <c r="UFZ749"/>
      <c r="UGA749"/>
      <c r="UGB749"/>
      <c r="UGC749"/>
      <c r="UGD749"/>
      <c r="UGE749"/>
      <c r="UGF749"/>
      <c r="UGG749"/>
      <c r="UGH749"/>
      <c r="UGI749"/>
      <c r="UGJ749"/>
      <c r="UGK749"/>
      <c r="UGL749"/>
      <c r="UGM749"/>
      <c r="UGN749"/>
      <c r="UGO749"/>
      <c r="UGP749"/>
      <c r="UGQ749"/>
      <c r="UGR749"/>
      <c r="UGS749"/>
      <c r="UGT749"/>
      <c r="UGU749"/>
      <c r="UGV749"/>
      <c r="UGW749"/>
      <c r="UGX749"/>
      <c r="UGY749"/>
      <c r="UGZ749"/>
      <c r="UHA749"/>
      <c r="UHB749"/>
      <c r="UHC749"/>
      <c r="UHD749"/>
      <c r="UHE749"/>
      <c r="UHF749"/>
      <c r="UHG749"/>
      <c r="UHH749"/>
      <c r="UHI749"/>
      <c r="UHJ749"/>
      <c r="UHK749"/>
      <c r="UHL749"/>
      <c r="UHM749"/>
      <c r="UHN749"/>
      <c r="UHO749"/>
      <c r="UHP749"/>
      <c r="UHQ749"/>
      <c r="UHR749"/>
      <c r="UHS749"/>
      <c r="UHT749"/>
      <c r="UHU749"/>
      <c r="UHV749"/>
      <c r="UHW749"/>
      <c r="UHX749"/>
      <c r="UHY749"/>
      <c r="UHZ749"/>
      <c r="UIA749"/>
      <c r="UIB749"/>
      <c r="UIC749"/>
      <c r="UID749"/>
      <c r="UIE749"/>
      <c r="UIF749"/>
      <c r="UIG749"/>
      <c r="UIH749"/>
      <c r="UII749"/>
      <c r="UIJ749"/>
      <c r="UIK749"/>
      <c r="UIL749"/>
      <c r="UIM749"/>
      <c r="UIN749"/>
      <c r="UIO749"/>
      <c r="UIP749"/>
      <c r="UIQ749"/>
      <c r="UIR749"/>
      <c r="UIS749"/>
      <c r="UIT749"/>
      <c r="UIU749"/>
      <c r="UIV749"/>
      <c r="UIW749"/>
      <c r="UIX749"/>
      <c r="UIY749"/>
      <c r="UIZ749"/>
      <c r="UJA749"/>
      <c r="UJB749"/>
      <c r="UJC749"/>
      <c r="UJD749"/>
      <c r="UJE749"/>
      <c r="UJF749"/>
      <c r="UJG749"/>
      <c r="UJH749"/>
      <c r="UJI749"/>
      <c r="UJJ749"/>
      <c r="UJK749"/>
      <c r="UJL749"/>
      <c r="UJM749"/>
      <c r="UJN749"/>
      <c r="UJO749"/>
      <c r="UJP749"/>
      <c r="UJQ749"/>
      <c r="UJR749"/>
      <c r="UJS749"/>
      <c r="UJT749"/>
      <c r="UJU749"/>
      <c r="UJV749"/>
      <c r="UJW749"/>
      <c r="UJX749"/>
      <c r="UJY749"/>
      <c r="UJZ749"/>
      <c r="UKA749"/>
      <c r="UKB749"/>
      <c r="UKC749"/>
      <c r="UKD749"/>
      <c r="UKE749"/>
      <c r="UKF749"/>
      <c r="UKG749"/>
      <c r="UKH749"/>
      <c r="UKI749"/>
      <c r="UKJ749"/>
      <c r="UKK749"/>
      <c r="UKL749"/>
      <c r="UKM749"/>
      <c r="UKN749"/>
      <c r="UKO749"/>
      <c r="UKP749"/>
      <c r="UKQ749"/>
      <c r="UKR749"/>
      <c r="UKS749"/>
      <c r="UKT749"/>
      <c r="UKU749"/>
      <c r="UKV749"/>
      <c r="UKW749"/>
      <c r="UKX749"/>
      <c r="UKY749"/>
      <c r="UKZ749"/>
      <c r="ULA749"/>
      <c r="ULB749"/>
      <c r="ULC749"/>
      <c r="ULD749"/>
      <c r="ULE749"/>
      <c r="ULF749"/>
      <c r="ULG749"/>
      <c r="ULH749"/>
      <c r="ULI749"/>
      <c r="ULJ749"/>
      <c r="ULK749"/>
      <c r="ULL749"/>
      <c r="ULM749"/>
      <c r="ULN749"/>
      <c r="ULO749"/>
      <c r="ULP749"/>
      <c r="ULQ749"/>
      <c r="ULR749"/>
      <c r="ULS749"/>
      <c r="ULT749"/>
      <c r="ULU749"/>
      <c r="ULV749"/>
      <c r="ULW749"/>
      <c r="ULX749"/>
      <c r="ULY749"/>
      <c r="ULZ749"/>
      <c r="UMA749"/>
      <c r="UMB749"/>
      <c r="UMC749"/>
      <c r="UMD749"/>
      <c r="UME749"/>
      <c r="UMF749"/>
      <c r="UMG749"/>
      <c r="UMH749"/>
      <c r="UMI749"/>
      <c r="UMJ749"/>
      <c r="UMK749"/>
      <c r="UML749"/>
      <c r="UMM749"/>
      <c r="UMN749"/>
      <c r="UMO749"/>
      <c r="UMP749"/>
      <c r="UMQ749"/>
      <c r="UMR749"/>
      <c r="UMS749"/>
      <c r="UMT749"/>
      <c r="UMU749"/>
      <c r="UMV749"/>
      <c r="UMW749"/>
      <c r="UMX749"/>
      <c r="UMY749"/>
      <c r="UMZ749"/>
      <c r="UNA749"/>
      <c r="UNB749"/>
      <c r="UNC749"/>
      <c r="UND749"/>
      <c r="UNE749"/>
      <c r="UNF749"/>
      <c r="UNG749"/>
      <c r="UNH749"/>
      <c r="UNI749"/>
      <c r="UNJ749"/>
      <c r="UNK749"/>
      <c r="UNL749"/>
      <c r="UNM749"/>
      <c r="UNN749"/>
      <c r="UNO749"/>
      <c r="UNP749"/>
      <c r="UNQ749"/>
      <c r="UNR749"/>
      <c r="UNS749"/>
      <c r="UNT749"/>
      <c r="UNU749"/>
      <c r="UNV749"/>
      <c r="UNW749"/>
      <c r="UNX749"/>
      <c r="UNY749"/>
      <c r="UNZ749"/>
      <c r="UOA749"/>
      <c r="UOB749"/>
      <c r="UOC749"/>
      <c r="UOD749"/>
      <c r="UOE749"/>
      <c r="UOF749"/>
      <c r="UOG749"/>
      <c r="UOH749"/>
      <c r="UOI749"/>
      <c r="UOJ749"/>
      <c r="UOK749"/>
      <c r="UOL749"/>
      <c r="UOM749"/>
      <c r="UON749"/>
      <c r="UOO749"/>
      <c r="UOP749"/>
      <c r="UOQ749"/>
      <c r="UOR749"/>
      <c r="UOS749"/>
      <c r="UOT749"/>
      <c r="UOU749"/>
      <c r="UOV749"/>
      <c r="UOW749"/>
      <c r="UOX749"/>
      <c r="UOY749"/>
      <c r="UOZ749"/>
      <c r="UPA749"/>
      <c r="UPB749"/>
      <c r="UPC749"/>
      <c r="UPD749"/>
      <c r="UPE749"/>
      <c r="UPF749"/>
      <c r="UPG749"/>
      <c r="UPH749"/>
      <c r="UPI749"/>
      <c r="UPJ749"/>
      <c r="UPK749"/>
      <c r="UPL749"/>
      <c r="UPM749"/>
      <c r="UPN749"/>
      <c r="UPO749"/>
      <c r="UPP749"/>
      <c r="UPQ749"/>
      <c r="UPR749"/>
      <c r="UPS749"/>
      <c r="UPT749"/>
      <c r="UPU749"/>
      <c r="UPV749"/>
      <c r="UPW749"/>
      <c r="UPX749"/>
      <c r="UPY749"/>
      <c r="UPZ749"/>
      <c r="UQA749"/>
      <c r="UQB749"/>
      <c r="UQC749"/>
      <c r="UQD749"/>
      <c r="UQE749"/>
      <c r="UQF749"/>
      <c r="UQG749"/>
      <c r="UQH749"/>
      <c r="UQI749"/>
      <c r="UQJ749"/>
      <c r="UQK749"/>
      <c r="UQL749"/>
      <c r="UQM749"/>
      <c r="UQN749"/>
      <c r="UQO749"/>
      <c r="UQP749"/>
      <c r="UQQ749"/>
      <c r="UQR749"/>
      <c r="UQS749"/>
      <c r="UQT749"/>
      <c r="UQU749"/>
      <c r="UQV749"/>
      <c r="UQW749"/>
      <c r="UQX749"/>
      <c r="UQY749"/>
      <c r="UQZ749"/>
      <c r="URA749"/>
      <c r="URB749"/>
      <c r="URC749"/>
      <c r="URD749"/>
      <c r="URE749"/>
      <c r="URF749"/>
      <c r="URG749"/>
      <c r="URH749"/>
      <c r="URI749"/>
      <c r="URJ749"/>
      <c r="URK749"/>
      <c r="URL749"/>
      <c r="URM749"/>
      <c r="URN749"/>
      <c r="URO749"/>
      <c r="URP749"/>
      <c r="URQ749"/>
      <c r="URR749"/>
      <c r="URS749"/>
      <c r="URT749"/>
      <c r="URU749"/>
      <c r="URV749"/>
      <c r="URW749"/>
      <c r="URX749"/>
      <c r="URY749"/>
      <c r="URZ749"/>
      <c r="USA749"/>
      <c r="USB749"/>
      <c r="USC749"/>
      <c r="USD749"/>
      <c r="USE749"/>
      <c r="USF749"/>
      <c r="USG749"/>
      <c r="USH749"/>
      <c r="USI749"/>
      <c r="USJ749"/>
      <c r="USK749"/>
      <c r="USL749"/>
      <c r="USM749"/>
      <c r="USN749"/>
      <c r="USO749"/>
      <c r="USP749"/>
      <c r="USQ749"/>
      <c r="USR749"/>
      <c r="USS749"/>
      <c r="UST749"/>
      <c r="USU749"/>
      <c r="USV749"/>
      <c r="USW749"/>
      <c r="USX749"/>
      <c r="USY749"/>
      <c r="USZ749"/>
      <c r="UTA749"/>
      <c r="UTB749"/>
      <c r="UTC749"/>
      <c r="UTD749"/>
      <c r="UTE749"/>
      <c r="UTF749"/>
      <c r="UTG749"/>
      <c r="UTH749"/>
      <c r="UTI749"/>
      <c r="UTJ749"/>
      <c r="UTK749"/>
      <c r="UTL749"/>
      <c r="UTM749"/>
      <c r="UTN749"/>
      <c r="UTO749"/>
      <c r="UTP749"/>
      <c r="UTQ749"/>
      <c r="UTR749"/>
      <c r="UTS749"/>
      <c r="UTT749"/>
      <c r="UTU749"/>
      <c r="UTV749"/>
      <c r="UTW749"/>
      <c r="UTX749"/>
      <c r="UTY749"/>
      <c r="UTZ749"/>
      <c r="UUA749"/>
      <c r="UUB749"/>
      <c r="UUC749"/>
      <c r="UUD749"/>
      <c r="UUE749"/>
      <c r="UUF749"/>
      <c r="UUG749"/>
      <c r="UUH749"/>
      <c r="UUI749"/>
      <c r="UUJ749"/>
      <c r="UUK749"/>
      <c r="UUL749"/>
      <c r="UUM749"/>
      <c r="UUN749"/>
      <c r="UUO749"/>
      <c r="UUP749"/>
      <c r="UUQ749"/>
      <c r="UUR749"/>
      <c r="UUS749"/>
      <c r="UUT749"/>
      <c r="UUU749"/>
      <c r="UUV749"/>
      <c r="UUW749"/>
      <c r="UUX749"/>
      <c r="UUY749"/>
      <c r="UUZ749"/>
      <c r="UVA749"/>
      <c r="UVB749"/>
      <c r="UVC749"/>
      <c r="UVD749"/>
      <c r="UVE749"/>
      <c r="UVF749"/>
      <c r="UVG749"/>
      <c r="UVH749"/>
      <c r="UVI749"/>
      <c r="UVJ749"/>
      <c r="UVK749"/>
      <c r="UVL749"/>
      <c r="UVM749"/>
      <c r="UVN749"/>
      <c r="UVO749"/>
      <c r="UVP749"/>
      <c r="UVQ749"/>
      <c r="UVR749"/>
      <c r="UVS749"/>
      <c r="UVT749"/>
      <c r="UVU749"/>
      <c r="UVV749"/>
      <c r="UVW749"/>
      <c r="UVX749"/>
      <c r="UVY749"/>
      <c r="UVZ749"/>
      <c r="UWA749"/>
      <c r="UWB749"/>
      <c r="UWC749"/>
      <c r="UWD749"/>
      <c r="UWE749"/>
      <c r="UWF749"/>
      <c r="UWG749"/>
      <c r="UWH749"/>
      <c r="UWI749"/>
      <c r="UWJ749"/>
      <c r="UWK749"/>
      <c r="UWL749"/>
      <c r="UWM749"/>
      <c r="UWN749"/>
      <c r="UWO749"/>
      <c r="UWP749"/>
      <c r="UWQ749"/>
      <c r="UWR749"/>
      <c r="UWS749"/>
      <c r="UWT749"/>
      <c r="UWU749"/>
      <c r="UWV749"/>
      <c r="UWW749"/>
      <c r="UWX749"/>
      <c r="UWY749"/>
      <c r="UWZ749"/>
      <c r="UXA749"/>
      <c r="UXB749"/>
      <c r="UXC749"/>
      <c r="UXD749"/>
      <c r="UXE749"/>
      <c r="UXF749"/>
      <c r="UXG749"/>
      <c r="UXH749"/>
      <c r="UXI749"/>
      <c r="UXJ749"/>
      <c r="UXK749"/>
      <c r="UXL749"/>
      <c r="UXM749"/>
      <c r="UXN749"/>
      <c r="UXO749"/>
      <c r="UXP749"/>
      <c r="UXQ749"/>
      <c r="UXR749"/>
      <c r="UXS749"/>
      <c r="UXT749"/>
      <c r="UXU749"/>
      <c r="UXV749"/>
      <c r="UXW749"/>
      <c r="UXX749"/>
      <c r="UXY749"/>
      <c r="UXZ749"/>
      <c r="UYA749"/>
      <c r="UYB749"/>
      <c r="UYC749"/>
      <c r="UYD749"/>
      <c r="UYE749"/>
      <c r="UYF749"/>
      <c r="UYG749"/>
      <c r="UYH749"/>
      <c r="UYI749"/>
      <c r="UYJ749"/>
      <c r="UYK749"/>
      <c r="UYL749"/>
      <c r="UYM749"/>
      <c r="UYN749"/>
      <c r="UYO749"/>
      <c r="UYP749"/>
      <c r="UYQ749"/>
      <c r="UYR749"/>
      <c r="UYS749"/>
      <c r="UYT749"/>
      <c r="UYU749"/>
      <c r="UYV749"/>
      <c r="UYW749"/>
      <c r="UYX749"/>
      <c r="UYY749"/>
      <c r="UYZ749"/>
      <c r="UZA749"/>
      <c r="UZB749"/>
      <c r="UZC749"/>
      <c r="UZD749"/>
      <c r="UZE749"/>
      <c r="UZF749"/>
      <c r="UZG749"/>
      <c r="UZH749"/>
      <c r="UZI749"/>
      <c r="UZJ749"/>
      <c r="UZK749"/>
      <c r="UZL749"/>
      <c r="UZM749"/>
      <c r="UZN749"/>
      <c r="UZO749"/>
      <c r="UZP749"/>
      <c r="UZQ749"/>
      <c r="UZR749"/>
      <c r="UZS749"/>
      <c r="UZT749"/>
      <c r="UZU749"/>
      <c r="UZV749"/>
      <c r="UZW749"/>
      <c r="UZX749"/>
      <c r="UZY749"/>
      <c r="UZZ749"/>
      <c r="VAA749"/>
      <c r="VAB749"/>
      <c r="VAC749"/>
      <c r="VAD749"/>
      <c r="VAE749"/>
      <c r="VAF749"/>
      <c r="VAG749"/>
      <c r="VAH749"/>
      <c r="VAI749"/>
      <c r="VAJ749"/>
      <c r="VAK749"/>
      <c r="VAL749"/>
      <c r="VAM749"/>
      <c r="VAN749"/>
      <c r="VAO749"/>
      <c r="VAP749"/>
      <c r="VAQ749"/>
      <c r="VAR749"/>
      <c r="VAS749"/>
      <c r="VAT749"/>
      <c r="VAU749"/>
      <c r="VAV749"/>
      <c r="VAW749"/>
      <c r="VAX749"/>
      <c r="VAY749"/>
      <c r="VAZ749"/>
      <c r="VBA749"/>
      <c r="VBB749"/>
      <c r="VBC749"/>
      <c r="VBD749"/>
      <c r="VBE749"/>
      <c r="VBF749"/>
      <c r="VBG749"/>
      <c r="VBH749"/>
      <c r="VBI749"/>
      <c r="VBJ749"/>
      <c r="VBK749"/>
      <c r="VBL749"/>
      <c r="VBM749"/>
      <c r="VBN749"/>
      <c r="VBO749"/>
      <c r="VBP749"/>
      <c r="VBQ749"/>
      <c r="VBR749"/>
      <c r="VBS749"/>
      <c r="VBT749"/>
      <c r="VBU749"/>
      <c r="VBV749"/>
      <c r="VBW749"/>
      <c r="VBX749"/>
      <c r="VBY749"/>
      <c r="VBZ749"/>
      <c r="VCA749"/>
      <c r="VCB749"/>
      <c r="VCC749"/>
      <c r="VCD749"/>
      <c r="VCE749"/>
      <c r="VCF749"/>
      <c r="VCG749"/>
      <c r="VCH749"/>
      <c r="VCI749"/>
      <c r="VCJ749"/>
      <c r="VCK749"/>
      <c r="VCL749"/>
      <c r="VCM749"/>
      <c r="VCN749"/>
      <c r="VCO749"/>
      <c r="VCP749"/>
      <c r="VCQ749"/>
      <c r="VCR749"/>
      <c r="VCS749"/>
      <c r="VCT749"/>
      <c r="VCU749"/>
      <c r="VCV749"/>
      <c r="VCW749"/>
      <c r="VCX749"/>
      <c r="VCY749"/>
      <c r="VCZ749"/>
      <c r="VDA749"/>
      <c r="VDB749"/>
      <c r="VDC749"/>
      <c r="VDD749"/>
      <c r="VDE749"/>
      <c r="VDF749"/>
      <c r="VDG749"/>
      <c r="VDH749"/>
      <c r="VDI749"/>
      <c r="VDJ749"/>
      <c r="VDK749"/>
      <c r="VDL749"/>
      <c r="VDM749"/>
      <c r="VDN749"/>
      <c r="VDO749"/>
      <c r="VDP749"/>
      <c r="VDQ749"/>
      <c r="VDR749"/>
      <c r="VDS749"/>
      <c r="VDT749"/>
      <c r="VDU749"/>
      <c r="VDV749"/>
      <c r="VDW749"/>
      <c r="VDX749"/>
      <c r="VDY749"/>
      <c r="VDZ749"/>
      <c r="VEA749"/>
      <c r="VEB749"/>
      <c r="VEC749"/>
      <c r="VED749"/>
      <c r="VEE749"/>
      <c r="VEF749"/>
      <c r="VEG749"/>
      <c r="VEH749"/>
      <c r="VEI749"/>
      <c r="VEJ749"/>
      <c r="VEK749"/>
      <c r="VEL749"/>
      <c r="VEM749"/>
      <c r="VEN749"/>
      <c r="VEO749"/>
      <c r="VEP749"/>
      <c r="VEQ749"/>
      <c r="VER749"/>
      <c r="VES749"/>
      <c r="VET749"/>
      <c r="VEU749"/>
      <c r="VEV749"/>
      <c r="VEW749"/>
      <c r="VEX749"/>
      <c r="VEY749"/>
      <c r="VEZ749"/>
      <c r="VFA749"/>
      <c r="VFB749"/>
      <c r="VFC749"/>
      <c r="VFD749"/>
      <c r="VFE749"/>
      <c r="VFF749"/>
      <c r="VFG749"/>
      <c r="VFH749"/>
      <c r="VFI749"/>
      <c r="VFJ749"/>
      <c r="VFK749"/>
      <c r="VFL749"/>
      <c r="VFM749"/>
      <c r="VFN749"/>
      <c r="VFO749"/>
      <c r="VFP749"/>
      <c r="VFQ749"/>
      <c r="VFR749"/>
      <c r="VFS749"/>
      <c r="VFT749"/>
      <c r="VFU749"/>
      <c r="VFV749"/>
      <c r="VFW749"/>
      <c r="VFX749"/>
      <c r="VFY749"/>
      <c r="VFZ749"/>
      <c r="VGA749"/>
      <c r="VGB749"/>
      <c r="VGC749"/>
      <c r="VGD749"/>
      <c r="VGE749"/>
      <c r="VGF749"/>
      <c r="VGG749"/>
      <c r="VGH749"/>
      <c r="VGI749"/>
      <c r="VGJ749"/>
      <c r="VGK749"/>
      <c r="VGL749"/>
      <c r="VGM749"/>
      <c r="VGN749"/>
      <c r="VGO749"/>
      <c r="VGP749"/>
      <c r="VGQ749"/>
      <c r="VGR749"/>
      <c r="VGS749"/>
      <c r="VGT749"/>
      <c r="VGU749"/>
      <c r="VGV749"/>
      <c r="VGW749"/>
      <c r="VGX749"/>
      <c r="VGY749"/>
      <c r="VGZ749"/>
      <c r="VHA749"/>
      <c r="VHB749"/>
      <c r="VHC749"/>
      <c r="VHD749"/>
      <c r="VHE749"/>
      <c r="VHF749"/>
      <c r="VHG749"/>
      <c r="VHH749"/>
      <c r="VHI749"/>
      <c r="VHJ749"/>
      <c r="VHK749"/>
      <c r="VHL749"/>
      <c r="VHM749"/>
      <c r="VHN749"/>
      <c r="VHO749"/>
      <c r="VHP749"/>
      <c r="VHQ749"/>
      <c r="VHR749"/>
      <c r="VHS749"/>
      <c r="VHT749"/>
      <c r="VHU749"/>
      <c r="VHV749"/>
      <c r="VHW749"/>
      <c r="VHX749"/>
      <c r="VHY749"/>
      <c r="VHZ749"/>
      <c r="VIA749"/>
      <c r="VIB749"/>
      <c r="VIC749"/>
      <c r="VID749"/>
      <c r="VIE749"/>
      <c r="VIF749"/>
      <c r="VIG749"/>
      <c r="VIH749"/>
      <c r="VII749"/>
      <c r="VIJ749"/>
      <c r="VIK749"/>
      <c r="VIL749"/>
      <c r="VIM749"/>
      <c r="VIN749"/>
      <c r="VIO749"/>
      <c r="VIP749"/>
      <c r="VIQ749"/>
      <c r="VIR749"/>
      <c r="VIS749"/>
      <c r="VIT749"/>
      <c r="VIU749"/>
      <c r="VIV749"/>
      <c r="VIW749"/>
      <c r="VIX749"/>
      <c r="VIY749"/>
      <c r="VIZ749"/>
      <c r="VJA749"/>
      <c r="VJB749"/>
      <c r="VJC749"/>
      <c r="VJD749"/>
      <c r="VJE749"/>
      <c r="VJF749"/>
      <c r="VJG749"/>
      <c r="VJH749"/>
      <c r="VJI749"/>
      <c r="VJJ749"/>
      <c r="VJK749"/>
      <c r="VJL749"/>
      <c r="VJM749"/>
      <c r="VJN749"/>
      <c r="VJO749"/>
      <c r="VJP749"/>
      <c r="VJQ749"/>
      <c r="VJR749"/>
      <c r="VJS749"/>
      <c r="VJT749"/>
      <c r="VJU749"/>
      <c r="VJV749"/>
      <c r="VJW749"/>
      <c r="VJX749"/>
      <c r="VJY749"/>
      <c r="VJZ749"/>
      <c r="VKA749"/>
      <c r="VKB749"/>
      <c r="VKC749"/>
      <c r="VKD749"/>
      <c r="VKE749"/>
      <c r="VKF749"/>
      <c r="VKG749"/>
      <c r="VKH749"/>
      <c r="VKI749"/>
      <c r="VKJ749"/>
      <c r="VKK749"/>
      <c r="VKL749"/>
      <c r="VKM749"/>
      <c r="VKN749"/>
      <c r="VKO749"/>
      <c r="VKP749"/>
      <c r="VKQ749"/>
      <c r="VKR749"/>
      <c r="VKS749"/>
      <c r="VKT749"/>
      <c r="VKU749"/>
      <c r="VKV749"/>
      <c r="VKW749"/>
      <c r="VKX749"/>
      <c r="VKY749"/>
      <c r="VKZ749"/>
      <c r="VLA749"/>
      <c r="VLB749"/>
      <c r="VLC749"/>
      <c r="VLD749"/>
      <c r="VLE749"/>
      <c r="VLF749"/>
      <c r="VLG749"/>
      <c r="VLH749"/>
      <c r="VLI749"/>
      <c r="VLJ749"/>
      <c r="VLK749"/>
      <c r="VLL749"/>
      <c r="VLM749"/>
      <c r="VLN749"/>
      <c r="VLO749"/>
      <c r="VLP749"/>
      <c r="VLQ749"/>
      <c r="VLR749"/>
      <c r="VLS749"/>
      <c r="VLT749"/>
      <c r="VLU749"/>
      <c r="VLV749"/>
      <c r="VLW749"/>
      <c r="VLX749"/>
      <c r="VLY749"/>
      <c r="VLZ749"/>
      <c r="VMA749"/>
      <c r="VMB749"/>
      <c r="VMC749"/>
      <c r="VMD749"/>
      <c r="VME749"/>
      <c r="VMF749"/>
      <c r="VMG749"/>
      <c r="VMH749"/>
      <c r="VMI749"/>
      <c r="VMJ749"/>
      <c r="VMK749"/>
      <c r="VML749"/>
      <c r="VMM749"/>
      <c r="VMN749"/>
      <c r="VMO749"/>
      <c r="VMP749"/>
      <c r="VMQ749"/>
      <c r="VMR749"/>
      <c r="VMS749"/>
      <c r="VMT749"/>
      <c r="VMU749"/>
      <c r="VMV749"/>
      <c r="VMW749"/>
      <c r="VMX749"/>
      <c r="VMY749"/>
      <c r="VMZ749"/>
      <c r="VNA749"/>
      <c r="VNB749"/>
      <c r="VNC749"/>
      <c r="VND749"/>
      <c r="VNE749"/>
      <c r="VNF749"/>
      <c r="VNG749"/>
      <c r="VNH749"/>
      <c r="VNI749"/>
      <c r="VNJ749"/>
      <c r="VNK749"/>
      <c r="VNL749"/>
      <c r="VNM749"/>
      <c r="VNN749"/>
      <c r="VNO749"/>
      <c r="VNP749"/>
      <c r="VNQ749"/>
      <c r="VNR749"/>
      <c r="VNS749"/>
      <c r="VNT749"/>
      <c r="VNU749"/>
      <c r="VNV749"/>
      <c r="VNW749"/>
      <c r="VNX749"/>
      <c r="VNY749"/>
      <c r="VNZ749"/>
      <c r="VOA749"/>
      <c r="VOB749"/>
      <c r="VOC749"/>
      <c r="VOD749"/>
      <c r="VOE749"/>
      <c r="VOF749"/>
      <c r="VOG749"/>
      <c r="VOH749"/>
      <c r="VOI749"/>
      <c r="VOJ749"/>
      <c r="VOK749"/>
      <c r="VOL749"/>
      <c r="VOM749"/>
      <c r="VON749"/>
      <c r="VOO749"/>
      <c r="VOP749"/>
      <c r="VOQ749"/>
      <c r="VOR749"/>
      <c r="VOS749"/>
      <c r="VOT749"/>
      <c r="VOU749"/>
      <c r="VOV749"/>
      <c r="VOW749"/>
      <c r="VOX749"/>
      <c r="VOY749"/>
      <c r="VOZ749"/>
      <c r="VPA749"/>
      <c r="VPB749"/>
      <c r="VPC749"/>
      <c r="VPD749"/>
      <c r="VPE749"/>
      <c r="VPF749"/>
      <c r="VPG749"/>
      <c r="VPH749"/>
      <c r="VPI749"/>
      <c r="VPJ749"/>
      <c r="VPK749"/>
      <c r="VPL749"/>
      <c r="VPM749"/>
      <c r="VPN749"/>
      <c r="VPO749"/>
      <c r="VPP749"/>
      <c r="VPQ749"/>
      <c r="VPR749"/>
      <c r="VPS749"/>
      <c r="VPT749"/>
      <c r="VPU749"/>
      <c r="VPV749"/>
      <c r="VPW749"/>
      <c r="VPX749"/>
      <c r="VPY749"/>
      <c r="VPZ749"/>
      <c r="VQA749"/>
      <c r="VQB749"/>
      <c r="VQC749"/>
      <c r="VQD749"/>
      <c r="VQE749"/>
      <c r="VQF749"/>
      <c r="VQG749"/>
      <c r="VQH749"/>
      <c r="VQI749"/>
      <c r="VQJ749"/>
      <c r="VQK749"/>
      <c r="VQL749"/>
      <c r="VQM749"/>
      <c r="VQN749"/>
      <c r="VQO749"/>
      <c r="VQP749"/>
      <c r="VQQ749"/>
      <c r="VQR749"/>
      <c r="VQS749"/>
      <c r="VQT749"/>
      <c r="VQU749"/>
      <c r="VQV749"/>
      <c r="VQW749"/>
      <c r="VQX749"/>
      <c r="VQY749"/>
      <c r="VQZ749"/>
      <c r="VRA749"/>
      <c r="VRB749"/>
      <c r="VRC749"/>
      <c r="VRD749"/>
      <c r="VRE749"/>
      <c r="VRF749"/>
      <c r="VRG749"/>
      <c r="VRH749"/>
      <c r="VRI749"/>
      <c r="VRJ749"/>
      <c r="VRK749"/>
      <c r="VRL749"/>
      <c r="VRM749"/>
      <c r="VRN749"/>
      <c r="VRO749"/>
      <c r="VRP749"/>
      <c r="VRQ749"/>
      <c r="VRR749"/>
      <c r="VRS749"/>
      <c r="VRT749"/>
      <c r="VRU749"/>
      <c r="VRV749"/>
      <c r="VRW749"/>
      <c r="VRX749"/>
      <c r="VRY749"/>
      <c r="VRZ749"/>
      <c r="VSA749"/>
      <c r="VSB749"/>
      <c r="VSC749"/>
      <c r="VSD749"/>
      <c r="VSE749"/>
      <c r="VSF749"/>
      <c r="VSG749"/>
      <c r="VSH749"/>
      <c r="VSI749"/>
      <c r="VSJ749"/>
      <c r="VSK749"/>
      <c r="VSL749"/>
      <c r="VSM749"/>
      <c r="VSN749"/>
      <c r="VSO749"/>
      <c r="VSP749"/>
      <c r="VSQ749"/>
      <c r="VSR749"/>
      <c r="VSS749"/>
      <c r="VST749"/>
      <c r="VSU749"/>
      <c r="VSV749"/>
      <c r="VSW749"/>
      <c r="VSX749"/>
      <c r="VSY749"/>
      <c r="VSZ749"/>
      <c r="VTA749"/>
      <c r="VTB749"/>
      <c r="VTC749"/>
      <c r="VTD749"/>
      <c r="VTE749"/>
      <c r="VTF749"/>
      <c r="VTG749"/>
      <c r="VTH749"/>
      <c r="VTI749"/>
      <c r="VTJ749"/>
      <c r="VTK749"/>
      <c r="VTL749"/>
      <c r="VTM749"/>
      <c r="VTN749"/>
      <c r="VTO749"/>
      <c r="VTP749"/>
      <c r="VTQ749"/>
      <c r="VTR749"/>
      <c r="VTS749"/>
      <c r="VTT749"/>
      <c r="VTU749"/>
      <c r="VTV749"/>
      <c r="VTW749"/>
      <c r="VTX749"/>
      <c r="VTY749"/>
      <c r="VTZ749"/>
      <c r="VUA749"/>
      <c r="VUB749"/>
      <c r="VUC749"/>
      <c r="VUD749"/>
      <c r="VUE749"/>
      <c r="VUF749"/>
      <c r="VUG749"/>
      <c r="VUH749"/>
      <c r="VUI749"/>
      <c r="VUJ749"/>
      <c r="VUK749"/>
      <c r="VUL749"/>
      <c r="VUM749"/>
      <c r="VUN749"/>
      <c r="VUO749"/>
      <c r="VUP749"/>
      <c r="VUQ749"/>
      <c r="VUR749"/>
      <c r="VUS749"/>
      <c r="VUT749"/>
      <c r="VUU749"/>
      <c r="VUV749"/>
      <c r="VUW749"/>
      <c r="VUX749"/>
      <c r="VUY749"/>
      <c r="VUZ749"/>
      <c r="VVA749"/>
      <c r="VVB749"/>
      <c r="VVC749"/>
      <c r="VVD749"/>
      <c r="VVE749"/>
      <c r="VVF749"/>
      <c r="VVG749"/>
      <c r="VVH749"/>
      <c r="VVI749"/>
      <c r="VVJ749"/>
      <c r="VVK749"/>
      <c r="VVL749"/>
      <c r="VVM749"/>
      <c r="VVN749"/>
      <c r="VVO749"/>
      <c r="VVP749"/>
      <c r="VVQ749"/>
      <c r="VVR749"/>
      <c r="VVS749"/>
      <c r="VVT749"/>
      <c r="VVU749"/>
      <c r="VVV749"/>
      <c r="VVW749"/>
      <c r="VVX749"/>
      <c r="VVY749"/>
      <c r="VVZ749"/>
      <c r="VWA749"/>
      <c r="VWB749"/>
      <c r="VWC749"/>
      <c r="VWD749"/>
      <c r="VWE749"/>
      <c r="VWF749"/>
      <c r="VWG749"/>
      <c r="VWH749"/>
      <c r="VWI749"/>
      <c r="VWJ749"/>
      <c r="VWK749"/>
      <c r="VWL749"/>
      <c r="VWM749"/>
      <c r="VWN749"/>
      <c r="VWO749"/>
      <c r="VWP749"/>
      <c r="VWQ749"/>
      <c r="VWR749"/>
      <c r="VWS749"/>
      <c r="VWT749"/>
      <c r="VWU749"/>
      <c r="VWV749"/>
      <c r="VWW749"/>
      <c r="VWX749"/>
      <c r="VWY749"/>
      <c r="VWZ749"/>
      <c r="VXA749"/>
      <c r="VXB749"/>
      <c r="VXC749"/>
      <c r="VXD749"/>
      <c r="VXE749"/>
      <c r="VXF749"/>
      <c r="VXG749"/>
      <c r="VXH749"/>
      <c r="VXI749"/>
      <c r="VXJ749"/>
      <c r="VXK749"/>
      <c r="VXL749"/>
      <c r="VXM749"/>
      <c r="VXN749"/>
      <c r="VXO749"/>
      <c r="VXP749"/>
      <c r="VXQ749"/>
      <c r="VXR749"/>
      <c r="VXS749"/>
      <c r="VXT749"/>
      <c r="VXU749"/>
      <c r="VXV749"/>
      <c r="VXW749"/>
      <c r="VXX749"/>
      <c r="VXY749"/>
      <c r="VXZ749"/>
      <c r="VYA749"/>
      <c r="VYB749"/>
      <c r="VYC749"/>
      <c r="VYD749"/>
      <c r="VYE749"/>
      <c r="VYF749"/>
      <c r="VYG749"/>
      <c r="VYH749"/>
      <c r="VYI749"/>
      <c r="VYJ749"/>
      <c r="VYK749"/>
      <c r="VYL749"/>
      <c r="VYM749"/>
      <c r="VYN749"/>
      <c r="VYO749"/>
      <c r="VYP749"/>
      <c r="VYQ749"/>
      <c r="VYR749"/>
      <c r="VYS749"/>
      <c r="VYT749"/>
      <c r="VYU749"/>
      <c r="VYV749"/>
      <c r="VYW749"/>
      <c r="VYX749"/>
      <c r="VYY749"/>
      <c r="VYZ749"/>
      <c r="VZA749"/>
      <c r="VZB749"/>
      <c r="VZC749"/>
      <c r="VZD749"/>
      <c r="VZE749"/>
      <c r="VZF749"/>
      <c r="VZG749"/>
      <c r="VZH749"/>
      <c r="VZI749"/>
      <c r="VZJ749"/>
      <c r="VZK749"/>
      <c r="VZL749"/>
      <c r="VZM749"/>
      <c r="VZN749"/>
      <c r="VZO749"/>
      <c r="VZP749"/>
      <c r="VZQ749"/>
      <c r="VZR749"/>
      <c r="VZS749"/>
      <c r="VZT749"/>
      <c r="VZU749"/>
      <c r="VZV749"/>
      <c r="VZW749"/>
      <c r="VZX749"/>
      <c r="VZY749"/>
      <c r="VZZ749"/>
      <c r="WAA749"/>
      <c r="WAB749"/>
      <c r="WAC749"/>
      <c r="WAD749"/>
      <c r="WAE749"/>
      <c r="WAF749"/>
      <c r="WAG749"/>
      <c r="WAH749"/>
      <c r="WAI749"/>
      <c r="WAJ749"/>
      <c r="WAK749"/>
      <c r="WAL749"/>
      <c r="WAM749"/>
      <c r="WAN749"/>
      <c r="WAO749"/>
      <c r="WAP749"/>
      <c r="WAQ749"/>
      <c r="WAR749"/>
      <c r="WAS749"/>
      <c r="WAT749"/>
      <c r="WAU749"/>
      <c r="WAV749"/>
      <c r="WAW749"/>
      <c r="WAX749"/>
      <c r="WAY749"/>
      <c r="WAZ749"/>
      <c r="WBA749"/>
      <c r="WBB749"/>
      <c r="WBC749"/>
      <c r="WBD749"/>
      <c r="WBE749"/>
      <c r="WBF749"/>
      <c r="WBG749"/>
      <c r="WBH749"/>
      <c r="WBI749"/>
      <c r="WBJ749"/>
      <c r="WBK749"/>
      <c r="WBL749"/>
      <c r="WBM749"/>
      <c r="WBN749"/>
      <c r="WBO749"/>
      <c r="WBP749"/>
      <c r="WBQ749"/>
      <c r="WBR749"/>
      <c r="WBS749"/>
      <c r="WBT749"/>
      <c r="WBU749"/>
      <c r="WBV749"/>
      <c r="WBW749"/>
      <c r="WBX749"/>
      <c r="WBY749"/>
      <c r="WBZ749"/>
      <c r="WCA749"/>
      <c r="WCB749"/>
      <c r="WCC749"/>
      <c r="WCD749"/>
      <c r="WCE749"/>
      <c r="WCF749"/>
      <c r="WCG749"/>
      <c r="WCH749"/>
      <c r="WCI749"/>
      <c r="WCJ749"/>
      <c r="WCK749"/>
      <c r="WCL749"/>
      <c r="WCM749"/>
      <c r="WCN749"/>
      <c r="WCO749"/>
      <c r="WCP749"/>
      <c r="WCQ749"/>
      <c r="WCR749"/>
      <c r="WCS749"/>
      <c r="WCT749"/>
      <c r="WCU749"/>
      <c r="WCV749"/>
      <c r="WCW749"/>
      <c r="WCX749"/>
      <c r="WCY749"/>
      <c r="WCZ749"/>
      <c r="WDA749"/>
      <c r="WDB749"/>
      <c r="WDC749"/>
      <c r="WDD749"/>
      <c r="WDE749"/>
      <c r="WDF749"/>
      <c r="WDG749"/>
      <c r="WDH749"/>
      <c r="WDI749"/>
      <c r="WDJ749"/>
      <c r="WDK749"/>
      <c r="WDL749"/>
      <c r="WDM749"/>
      <c r="WDN749"/>
      <c r="WDO749"/>
      <c r="WDP749"/>
      <c r="WDQ749"/>
      <c r="WDR749"/>
      <c r="WDS749"/>
      <c r="WDT749"/>
      <c r="WDU749"/>
      <c r="WDV749"/>
      <c r="WDW749"/>
      <c r="WDX749"/>
      <c r="WDY749"/>
      <c r="WDZ749"/>
      <c r="WEA749"/>
      <c r="WEB749"/>
      <c r="WEC749"/>
      <c r="WED749"/>
      <c r="WEE749"/>
      <c r="WEF749"/>
      <c r="WEG749"/>
      <c r="WEH749"/>
      <c r="WEI749"/>
      <c r="WEJ749"/>
      <c r="WEK749"/>
      <c r="WEL749"/>
      <c r="WEM749"/>
      <c r="WEN749"/>
      <c r="WEO749"/>
      <c r="WEP749"/>
      <c r="WEQ749"/>
      <c r="WER749"/>
      <c r="WES749"/>
      <c r="WET749"/>
      <c r="WEU749"/>
      <c r="WEV749"/>
      <c r="WEW749"/>
      <c r="WEX749"/>
      <c r="WEY749"/>
      <c r="WEZ749"/>
      <c r="WFA749"/>
      <c r="WFB749"/>
      <c r="WFC749"/>
      <c r="WFD749"/>
      <c r="WFE749"/>
      <c r="WFF749"/>
      <c r="WFG749"/>
      <c r="WFH749"/>
      <c r="WFI749"/>
      <c r="WFJ749"/>
      <c r="WFK749"/>
      <c r="WFL749"/>
      <c r="WFM749"/>
      <c r="WFN749"/>
      <c r="WFO749"/>
      <c r="WFP749"/>
      <c r="WFQ749"/>
      <c r="WFR749"/>
      <c r="WFS749"/>
      <c r="WFT749"/>
      <c r="WFU749"/>
      <c r="WFV749"/>
      <c r="WFW749"/>
      <c r="WFX749"/>
      <c r="WFY749"/>
      <c r="WFZ749"/>
      <c r="WGA749"/>
      <c r="WGB749"/>
      <c r="WGC749"/>
      <c r="WGD749"/>
      <c r="WGE749"/>
      <c r="WGF749"/>
      <c r="WGG749"/>
      <c r="WGH749"/>
      <c r="WGI749"/>
      <c r="WGJ749"/>
      <c r="WGK749"/>
      <c r="WGL749"/>
      <c r="WGM749"/>
      <c r="WGN749"/>
      <c r="WGO749"/>
      <c r="WGP749"/>
      <c r="WGQ749"/>
      <c r="WGR749"/>
      <c r="WGS749"/>
      <c r="WGT749"/>
      <c r="WGU749"/>
      <c r="WGV749"/>
      <c r="WGW749"/>
      <c r="WGX749"/>
      <c r="WGY749"/>
      <c r="WGZ749"/>
      <c r="WHA749"/>
      <c r="WHB749"/>
      <c r="WHC749"/>
      <c r="WHD749"/>
      <c r="WHE749"/>
      <c r="WHF749"/>
      <c r="WHG749"/>
      <c r="WHH749"/>
      <c r="WHI749"/>
      <c r="WHJ749"/>
      <c r="WHK749"/>
      <c r="WHL749"/>
      <c r="WHM749"/>
      <c r="WHN749"/>
      <c r="WHO749"/>
      <c r="WHP749"/>
      <c r="WHQ749"/>
      <c r="WHR749"/>
      <c r="WHS749"/>
      <c r="WHT749"/>
      <c r="WHU749"/>
      <c r="WHV749"/>
      <c r="WHW749"/>
      <c r="WHX749"/>
      <c r="WHY749"/>
      <c r="WHZ749"/>
      <c r="WIA749"/>
      <c r="WIB749"/>
      <c r="WIC749"/>
      <c r="WID749"/>
      <c r="WIE749"/>
      <c r="WIF749"/>
      <c r="WIG749"/>
      <c r="WIH749"/>
      <c r="WII749"/>
      <c r="WIJ749"/>
      <c r="WIK749"/>
      <c r="WIL749"/>
      <c r="WIM749"/>
      <c r="WIN749"/>
      <c r="WIO749"/>
      <c r="WIP749"/>
      <c r="WIQ749"/>
      <c r="WIR749"/>
      <c r="WIS749"/>
      <c r="WIT749"/>
      <c r="WIU749"/>
      <c r="WIV749"/>
      <c r="WIW749"/>
      <c r="WIX749"/>
      <c r="WIY749"/>
      <c r="WIZ749"/>
      <c r="WJA749"/>
      <c r="WJB749"/>
      <c r="WJC749"/>
      <c r="WJD749"/>
      <c r="WJE749"/>
      <c r="WJF749"/>
      <c r="WJG749"/>
      <c r="WJH749"/>
      <c r="WJI749"/>
      <c r="WJJ749"/>
      <c r="WJK749"/>
      <c r="WJL749"/>
      <c r="WJM749"/>
      <c r="WJN749"/>
      <c r="WJO749"/>
      <c r="WJP749"/>
      <c r="WJQ749"/>
      <c r="WJR749"/>
      <c r="WJS749"/>
      <c r="WJT749"/>
      <c r="WJU749"/>
      <c r="WJV749"/>
      <c r="WJW749"/>
      <c r="WJX749"/>
      <c r="WJY749"/>
      <c r="WJZ749"/>
      <c r="WKA749"/>
      <c r="WKB749"/>
      <c r="WKC749"/>
      <c r="WKD749"/>
      <c r="WKE749"/>
      <c r="WKF749"/>
      <c r="WKG749"/>
      <c r="WKH749"/>
      <c r="WKI749"/>
      <c r="WKJ749"/>
      <c r="WKK749"/>
      <c r="WKL749"/>
      <c r="WKM749"/>
      <c r="WKN749"/>
      <c r="WKO749"/>
      <c r="WKP749"/>
      <c r="WKQ749"/>
      <c r="WKR749"/>
      <c r="WKS749"/>
      <c r="WKT749"/>
      <c r="WKU749"/>
      <c r="WKV749"/>
      <c r="WKW749"/>
      <c r="WKX749"/>
      <c r="WKY749"/>
      <c r="WKZ749"/>
      <c r="WLA749"/>
      <c r="WLB749"/>
      <c r="WLC749"/>
      <c r="WLD749"/>
      <c r="WLE749"/>
      <c r="WLF749"/>
      <c r="WLG749"/>
      <c r="WLH749"/>
      <c r="WLI749"/>
      <c r="WLJ749"/>
      <c r="WLK749"/>
      <c r="WLL749"/>
      <c r="WLM749"/>
      <c r="WLN749"/>
      <c r="WLO749"/>
      <c r="WLP749"/>
      <c r="WLQ749"/>
      <c r="WLR749"/>
      <c r="WLS749"/>
      <c r="WLT749"/>
      <c r="WLU749"/>
      <c r="WLV749"/>
      <c r="WLW749"/>
      <c r="WLX749"/>
      <c r="WLY749"/>
      <c r="WLZ749"/>
      <c r="WMA749"/>
      <c r="WMB749"/>
      <c r="WMC749"/>
      <c r="WMD749"/>
      <c r="WME749"/>
      <c r="WMF749"/>
      <c r="WMG749"/>
      <c r="WMH749"/>
      <c r="WMI749"/>
      <c r="WMJ749"/>
      <c r="WMK749"/>
      <c r="WML749"/>
      <c r="WMM749"/>
      <c r="WMN749"/>
      <c r="WMO749"/>
      <c r="WMP749"/>
      <c r="WMQ749"/>
      <c r="WMR749"/>
      <c r="WMS749"/>
      <c r="WMT749"/>
      <c r="WMU749"/>
      <c r="WMV749"/>
      <c r="WMW749"/>
      <c r="WMX749"/>
      <c r="WMY749"/>
      <c r="WMZ749"/>
      <c r="WNA749"/>
      <c r="WNB749"/>
      <c r="WNC749"/>
      <c r="WND749"/>
      <c r="WNE749"/>
      <c r="WNF749"/>
      <c r="WNG749"/>
      <c r="WNH749"/>
      <c r="WNI749"/>
      <c r="WNJ749"/>
      <c r="WNK749"/>
      <c r="WNL749"/>
      <c r="WNM749"/>
      <c r="WNN749"/>
      <c r="WNO749"/>
      <c r="WNP749"/>
      <c r="WNQ749"/>
      <c r="WNR749"/>
      <c r="WNS749"/>
      <c r="WNT749"/>
      <c r="WNU749"/>
      <c r="WNV749"/>
      <c r="WNW749"/>
      <c r="WNX749"/>
      <c r="WNY749"/>
      <c r="WNZ749"/>
      <c r="WOA749"/>
      <c r="WOB749"/>
      <c r="WOC749"/>
      <c r="WOD749"/>
      <c r="WOE749"/>
      <c r="WOF749"/>
      <c r="WOG749"/>
      <c r="WOH749"/>
      <c r="WOI749"/>
      <c r="WOJ749"/>
      <c r="WOK749"/>
      <c r="WOL749"/>
      <c r="WOM749"/>
      <c r="WON749"/>
      <c r="WOO749"/>
      <c r="WOP749"/>
      <c r="WOQ749"/>
      <c r="WOR749"/>
      <c r="WOS749"/>
      <c r="WOT749"/>
      <c r="WOU749"/>
      <c r="WOV749"/>
      <c r="WOW749"/>
      <c r="WOX749"/>
      <c r="WOY749"/>
      <c r="WOZ749"/>
      <c r="WPA749"/>
      <c r="WPB749"/>
      <c r="WPC749"/>
      <c r="WPD749"/>
      <c r="WPE749"/>
      <c r="WPF749"/>
      <c r="WPG749"/>
      <c r="WPH749"/>
      <c r="WPI749"/>
      <c r="WPJ749"/>
      <c r="WPK749"/>
      <c r="WPL749"/>
      <c r="WPM749"/>
      <c r="WPN749"/>
      <c r="WPO749"/>
      <c r="WPP749"/>
      <c r="WPQ749"/>
      <c r="WPR749"/>
      <c r="WPS749"/>
      <c r="WPT749"/>
      <c r="WPU749"/>
      <c r="WPV749"/>
      <c r="WPW749"/>
      <c r="WPX749"/>
      <c r="WPY749"/>
      <c r="WPZ749"/>
      <c r="WQA749"/>
      <c r="WQB749"/>
      <c r="WQC749"/>
      <c r="WQD749"/>
      <c r="WQE749"/>
      <c r="WQF749"/>
      <c r="WQG749"/>
      <c r="WQH749"/>
      <c r="WQI749"/>
      <c r="WQJ749"/>
      <c r="WQK749"/>
      <c r="WQL749"/>
      <c r="WQM749"/>
      <c r="WQN749"/>
      <c r="WQO749"/>
      <c r="WQP749"/>
      <c r="WQQ749"/>
      <c r="WQR749"/>
      <c r="WQS749"/>
      <c r="WQT749"/>
      <c r="WQU749"/>
      <c r="WQV749"/>
      <c r="WQW749"/>
      <c r="WQX749"/>
      <c r="WQY749"/>
      <c r="WQZ749"/>
      <c r="WRA749"/>
      <c r="WRB749"/>
      <c r="WRC749"/>
      <c r="WRD749"/>
      <c r="WRE749"/>
      <c r="WRF749"/>
      <c r="WRG749"/>
      <c r="WRH749"/>
      <c r="WRI749"/>
      <c r="WRJ749"/>
      <c r="WRK749"/>
      <c r="WRL749"/>
      <c r="WRM749"/>
      <c r="WRN749"/>
      <c r="WRO749"/>
      <c r="WRP749"/>
      <c r="WRQ749"/>
      <c r="WRR749"/>
      <c r="WRS749"/>
      <c r="WRT749"/>
      <c r="WRU749"/>
      <c r="WRV749"/>
      <c r="WRW749"/>
      <c r="WRX749"/>
      <c r="WRY749"/>
      <c r="WRZ749"/>
      <c r="WSA749"/>
      <c r="WSB749"/>
      <c r="WSC749"/>
      <c r="WSD749"/>
      <c r="WSE749"/>
      <c r="WSF749"/>
      <c r="WSG749"/>
      <c r="WSH749"/>
      <c r="WSI749"/>
      <c r="WSJ749"/>
      <c r="WSK749"/>
      <c r="WSL749"/>
      <c r="WSM749"/>
      <c r="WSN749"/>
      <c r="WSO749"/>
      <c r="WSP749"/>
      <c r="WSQ749"/>
      <c r="WSR749"/>
      <c r="WSS749"/>
      <c r="WST749"/>
      <c r="WSU749"/>
      <c r="WSV749"/>
      <c r="WSW749"/>
      <c r="WSX749"/>
      <c r="WSY749"/>
      <c r="WSZ749"/>
      <c r="WTA749"/>
      <c r="WTB749"/>
      <c r="WTC749"/>
      <c r="WTD749"/>
      <c r="WTE749"/>
      <c r="WTF749"/>
      <c r="WTG749"/>
      <c r="WTH749"/>
      <c r="WTI749"/>
      <c r="WTJ749"/>
      <c r="WTK749"/>
      <c r="WTL749"/>
      <c r="WTM749"/>
      <c r="WTN749"/>
      <c r="WTO749"/>
      <c r="WTP749"/>
      <c r="WTQ749"/>
      <c r="WTR749"/>
      <c r="WTS749"/>
      <c r="WTT749"/>
      <c r="WTU749"/>
      <c r="WTV749"/>
      <c r="WTW749"/>
      <c r="WTX749"/>
      <c r="WTY749"/>
      <c r="WTZ749"/>
      <c r="WUA749"/>
      <c r="WUB749"/>
      <c r="WUC749"/>
      <c r="WUD749"/>
      <c r="WUE749"/>
      <c r="WUF749"/>
      <c r="WUG749"/>
      <c r="WUH749"/>
      <c r="WUI749"/>
      <c r="WUJ749"/>
      <c r="WUK749"/>
      <c r="WUL749"/>
      <c r="WUM749"/>
      <c r="WUN749"/>
      <c r="WUO749"/>
      <c r="WUP749"/>
      <c r="WUQ749"/>
      <c r="WUR749"/>
      <c r="WUS749"/>
      <c r="WUT749"/>
      <c r="WUU749"/>
      <c r="WUV749"/>
      <c r="WUW749"/>
      <c r="WUX749"/>
      <c r="WUY749"/>
      <c r="WUZ749"/>
      <c r="WVA749"/>
      <c r="WVB749"/>
      <c r="WVC749"/>
      <c r="WVD749"/>
      <c r="WVE749"/>
      <c r="WVF749"/>
      <c r="WVG749"/>
      <c r="WVH749"/>
      <c r="WVI749"/>
      <c r="WVJ749"/>
      <c r="WVK749"/>
      <c r="WVL749"/>
      <c r="WVM749"/>
      <c r="WVN749"/>
      <c r="WVO749"/>
      <c r="WVP749"/>
      <c r="WVQ749"/>
      <c r="WVR749"/>
      <c r="WVS749"/>
      <c r="WVT749"/>
      <c r="WVU749"/>
      <c r="WVV749"/>
      <c r="WVW749"/>
      <c r="WVX749"/>
      <c r="WVY749"/>
      <c r="WVZ749"/>
      <c r="WWA749"/>
      <c r="WWB749"/>
      <c r="WWC749"/>
      <c r="WWD749"/>
      <c r="WWE749"/>
      <c r="WWF749"/>
      <c r="WWG749"/>
      <c r="WWH749"/>
      <c r="WWI749"/>
      <c r="WWJ749"/>
      <c r="WWK749"/>
      <c r="WWL749"/>
      <c r="WWM749"/>
      <c r="WWN749"/>
      <c r="WWO749"/>
      <c r="WWP749"/>
      <c r="WWQ749"/>
      <c r="WWR749"/>
      <c r="WWS749"/>
      <c r="WWT749"/>
      <c r="WWU749"/>
      <c r="WWV749"/>
      <c r="WWW749"/>
      <c r="WWX749"/>
      <c r="WWY749"/>
      <c r="WWZ749"/>
      <c r="WXA749"/>
      <c r="WXB749"/>
      <c r="WXC749"/>
      <c r="WXD749"/>
      <c r="WXE749"/>
      <c r="WXF749"/>
      <c r="WXG749"/>
      <c r="WXH749"/>
      <c r="WXI749"/>
      <c r="WXJ749"/>
      <c r="WXK749"/>
      <c r="WXL749"/>
      <c r="WXM749"/>
      <c r="WXN749"/>
      <c r="WXO749"/>
      <c r="WXP749"/>
      <c r="WXQ749"/>
      <c r="WXR749"/>
      <c r="WXS749"/>
      <c r="WXT749"/>
      <c r="WXU749"/>
      <c r="WXV749"/>
      <c r="WXW749"/>
      <c r="WXX749"/>
      <c r="WXY749"/>
      <c r="WXZ749"/>
      <c r="WYA749"/>
      <c r="WYB749"/>
      <c r="WYC749"/>
      <c r="WYD749"/>
      <c r="WYE749"/>
      <c r="WYF749"/>
      <c r="WYG749"/>
      <c r="WYH749"/>
      <c r="WYI749"/>
      <c r="WYJ749"/>
      <c r="WYK749"/>
      <c r="WYL749"/>
      <c r="WYM749"/>
      <c r="WYN749"/>
      <c r="WYO749"/>
      <c r="WYP749"/>
      <c r="WYQ749"/>
      <c r="WYR749"/>
      <c r="WYS749"/>
      <c r="WYT749"/>
      <c r="WYU749"/>
      <c r="WYV749"/>
      <c r="WYW749"/>
      <c r="WYX749"/>
      <c r="WYY749"/>
      <c r="WYZ749"/>
      <c r="WZA749"/>
      <c r="WZB749"/>
      <c r="WZC749"/>
      <c r="WZD749"/>
      <c r="WZE749"/>
      <c r="WZF749"/>
      <c r="WZG749"/>
      <c r="WZH749"/>
      <c r="WZI749"/>
      <c r="WZJ749"/>
      <c r="WZK749"/>
      <c r="WZL749"/>
      <c r="WZM749"/>
      <c r="WZN749"/>
      <c r="WZO749"/>
      <c r="WZP749"/>
      <c r="WZQ749"/>
      <c r="WZR749"/>
      <c r="WZS749"/>
      <c r="WZT749"/>
      <c r="WZU749"/>
      <c r="WZV749"/>
      <c r="WZW749"/>
      <c r="WZX749"/>
      <c r="WZY749"/>
      <c r="WZZ749"/>
      <c r="XAA749"/>
      <c r="XAB749"/>
      <c r="XAC749"/>
      <c r="XAD749"/>
      <c r="XAE749"/>
      <c r="XAF749"/>
      <c r="XAG749"/>
      <c r="XAH749"/>
      <c r="XAI749"/>
      <c r="XAJ749"/>
      <c r="XAK749"/>
      <c r="XAL749"/>
      <c r="XAM749"/>
      <c r="XAN749"/>
      <c r="XAO749"/>
      <c r="XAP749"/>
      <c r="XAQ749"/>
      <c r="XAR749"/>
      <c r="XAS749"/>
      <c r="XAT749"/>
      <c r="XAU749"/>
      <c r="XAV749"/>
      <c r="XAW749"/>
      <c r="XAX749"/>
      <c r="XAY749"/>
      <c r="XAZ749"/>
      <c r="XBA749"/>
      <c r="XBB749"/>
      <c r="XBC749"/>
      <c r="XBD749"/>
      <c r="XBE749"/>
      <c r="XBF749"/>
      <c r="XBG749"/>
      <c r="XBH749"/>
      <c r="XBI749"/>
      <c r="XBJ749"/>
      <c r="XBK749"/>
      <c r="XBL749"/>
      <c r="XBM749"/>
      <c r="XBN749"/>
      <c r="XBO749"/>
      <c r="XBP749"/>
      <c r="XBQ749"/>
      <c r="XBR749"/>
      <c r="XBS749"/>
      <c r="XBT749"/>
      <c r="XBU749"/>
      <c r="XBV749"/>
      <c r="XBW749"/>
      <c r="XBX749"/>
      <c r="XBY749"/>
      <c r="XBZ749"/>
      <c r="XCA749"/>
      <c r="XCB749"/>
      <c r="XCC749"/>
      <c r="XCD749"/>
      <c r="XCE749"/>
      <c r="XCF749"/>
      <c r="XCG749"/>
      <c r="XCH749"/>
      <c r="XCI749"/>
      <c r="XCJ749"/>
      <c r="XCK749"/>
      <c r="XCL749"/>
      <c r="XCM749"/>
      <c r="XCN749"/>
      <c r="XCO749"/>
      <c r="XCP749"/>
      <c r="XCQ749"/>
      <c r="XCR749"/>
      <c r="XCS749"/>
      <c r="XCT749"/>
      <c r="XCU749"/>
      <c r="XCV749"/>
      <c r="XCW749"/>
      <c r="XCX749"/>
      <c r="XCY749"/>
      <c r="XCZ749"/>
      <c r="XDA749"/>
      <c r="XDB749"/>
      <c r="XDC749"/>
      <c r="XDD749"/>
      <c r="XDE749"/>
      <c r="XDF749"/>
      <c r="XDG749"/>
      <c r="XDH749"/>
      <c r="XDI749"/>
      <c r="XDJ749"/>
      <c r="XDK749"/>
      <c r="XDL749"/>
      <c r="XDM749"/>
      <c r="XDN749"/>
      <c r="XDO749"/>
      <c r="XDP749"/>
      <c r="XDQ749"/>
      <c r="XDR749"/>
      <c r="XDS749"/>
      <c r="XDT749"/>
      <c r="XDU749"/>
      <c r="XDV749"/>
      <c r="XDW749"/>
      <c r="XDX749"/>
      <c r="XDY749"/>
      <c r="XDZ749"/>
      <c r="XEA749"/>
      <c r="XEB749"/>
      <c r="XEC749"/>
      <c r="XED749"/>
      <c r="XEE749"/>
      <c r="XEF749"/>
      <c r="XEG749"/>
      <c r="XEH749"/>
      <c r="XEI749"/>
      <c r="XEJ749"/>
      <c r="XEK749"/>
      <c r="XEL749"/>
      <c r="XEM749"/>
      <c r="XEN749"/>
      <c r="XEO749"/>
      <c r="XEP749"/>
      <c r="XEQ749"/>
      <c r="XER749"/>
      <c r="XES749"/>
    </row>
    <row r="750" spans="1:16373" ht="24.75" customHeight="1" x14ac:dyDescent="0.25">
      <c r="A750" s="6">
        <v>742</v>
      </c>
      <c r="B750" t="s">
        <v>1381</v>
      </c>
      <c r="C750" s="6" t="s">
        <v>841</v>
      </c>
      <c r="D750" s="6" t="s">
        <v>120</v>
      </c>
      <c r="E750" s="6" t="s">
        <v>36</v>
      </c>
      <c r="F750" s="6" t="s">
        <v>29</v>
      </c>
      <c r="G750" s="7">
        <v>15000</v>
      </c>
      <c r="H750" s="7">
        <v>0</v>
      </c>
      <c r="I750" s="7">
        <v>15000</v>
      </c>
      <c r="J750" s="7">
        <v>430.5</v>
      </c>
      <c r="K750" s="7">
        <v>0</v>
      </c>
      <c r="L750" s="7">
        <v>456</v>
      </c>
      <c r="M750" s="7">
        <v>25</v>
      </c>
      <c r="N750" s="7">
        <f t="shared" si="35"/>
        <v>911.5</v>
      </c>
      <c r="O750" s="7">
        <f t="shared" si="36"/>
        <v>14088.5</v>
      </c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  <c r="CQ750"/>
      <c r="CR750"/>
      <c r="CS750"/>
      <c r="CT750"/>
      <c r="CU750"/>
      <c r="CV750"/>
      <c r="CW750"/>
      <c r="CX750"/>
      <c r="CY750"/>
      <c r="CZ750"/>
      <c r="DA750"/>
      <c r="DB750"/>
      <c r="DC750"/>
      <c r="DD750"/>
      <c r="DE750"/>
      <c r="DF750"/>
      <c r="DG750"/>
      <c r="DH750"/>
      <c r="DI750"/>
      <c r="DJ750"/>
      <c r="DK750"/>
      <c r="DL750"/>
      <c r="DM750"/>
      <c r="DN750"/>
      <c r="DO750"/>
      <c r="DP750"/>
      <c r="DQ750"/>
      <c r="DR750"/>
      <c r="DS750"/>
      <c r="DT750"/>
      <c r="DU750"/>
      <c r="DV750"/>
      <c r="DW750"/>
      <c r="DX750"/>
      <c r="DY750"/>
      <c r="DZ750"/>
      <c r="EA750"/>
      <c r="EB750"/>
      <c r="EC750"/>
      <c r="ED750"/>
      <c r="EE750"/>
      <c r="EF750"/>
      <c r="EG750"/>
      <c r="EH750"/>
      <c r="EI750"/>
      <c r="EJ750"/>
      <c r="EK750"/>
      <c r="EL750"/>
      <c r="EM750"/>
      <c r="EN750"/>
      <c r="EO750"/>
      <c r="EP750"/>
      <c r="EQ750"/>
      <c r="ER750"/>
      <c r="ES750"/>
      <c r="ET750"/>
      <c r="EU750"/>
      <c r="EV750"/>
      <c r="EW750"/>
      <c r="EX750"/>
      <c r="EY750"/>
      <c r="EZ750"/>
      <c r="FA750"/>
      <c r="FB750"/>
      <c r="FC750"/>
      <c r="FD750"/>
      <c r="FE750"/>
      <c r="FF750"/>
      <c r="FG750"/>
      <c r="FH750"/>
      <c r="FI750"/>
      <c r="FJ750"/>
      <c r="FK750"/>
      <c r="FL750"/>
      <c r="FM750"/>
      <c r="FN750"/>
      <c r="FO750"/>
      <c r="FP750"/>
      <c r="FQ750"/>
      <c r="FR750"/>
      <c r="FS750"/>
      <c r="FT750"/>
      <c r="FU750"/>
      <c r="FV750"/>
      <c r="FW750"/>
      <c r="FX750"/>
      <c r="FY750"/>
      <c r="FZ750"/>
      <c r="GA750"/>
      <c r="GB750"/>
      <c r="GC750"/>
      <c r="GD750"/>
      <c r="GE750"/>
      <c r="GF750"/>
      <c r="GG750"/>
      <c r="GH750"/>
      <c r="GI750"/>
      <c r="GJ750"/>
      <c r="GK750"/>
      <c r="GL750"/>
      <c r="GM750"/>
      <c r="GN750"/>
      <c r="GO750"/>
      <c r="GP750"/>
      <c r="GQ750"/>
      <c r="GR750"/>
      <c r="GS750"/>
      <c r="GT750"/>
      <c r="GU750"/>
      <c r="GV750"/>
      <c r="GW750"/>
      <c r="GX750"/>
      <c r="GY750"/>
      <c r="GZ750"/>
      <c r="HA750"/>
      <c r="HB750"/>
      <c r="HC750"/>
      <c r="HD750"/>
      <c r="HE750"/>
      <c r="HF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  <c r="IM750"/>
      <c r="IN750"/>
      <c r="IO750"/>
      <c r="IP750"/>
      <c r="IQ750"/>
      <c r="IR750"/>
      <c r="IS750"/>
      <c r="IT750"/>
      <c r="IU750"/>
      <c r="IV750"/>
      <c r="IW750"/>
      <c r="IX750"/>
      <c r="IY750"/>
      <c r="IZ750"/>
      <c r="JA750"/>
      <c r="JB750"/>
      <c r="JC750"/>
      <c r="JD750"/>
      <c r="JE750"/>
      <c r="JF750"/>
      <c r="JG750"/>
      <c r="JH750"/>
      <c r="JI750"/>
      <c r="JJ750"/>
      <c r="JK750"/>
      <c r="JL750"/>
      <c r="JM750"/>
      <c r="JN750"/>
      <c r="JO750"/>
      <c r="JP750"/>
      <c r="JQ750"/>
      <c r="JR750"/>
      <c r="JS750"/>
      <c r="JT750"/>
      <c r="JU750"/>
      <c r="JV750"/>
      <c r="JW750"/>
      <c r="JX750"/>
      <c r="JY750"/>
      <c r="JZ750"/>
      <c r="KA750"/>
      <c r="KB750"/>
      <c r="KC750"/>
      <c r="KD750"/>
      <c r="KE750"/>
      <c r="KF750"/>
      <c r="KG750"/>
      <c r="KH750"/>
      <c r="KI750"/>
      <c r="KJ750"/>
      <c r="KK750"/>
      <c r="KL750"/>
      <c r="KM750"/>
      <c r="KN750"/>
      <c r="KO750"/>
      <c r="KP750"/>
      <c r="KQ750"/>
      <c r="KR750"/>
      <c r="KS750"/>
      <c r="KT750"/>
      <c r="KU750"/>
      <c r="KV750"/>
      <c r="KW750"/>
      <c r="KX750"/>
      <c r="KY750"/>
      <c r="KZ750"/>
      <c r="LA750"/>
      <c r="LB750"/>
      <c r="LC750"/>
      <c r="LD750"/>
      <c r="LE750"/>
      <c r="LF750"/>
      <c r="LG750"/>
      <c r="LH750"/>
      <c r="LI750"/>
      <c r="LJ750"/>
      <c r="LK750"/>
      <c r="LL750"/>
      <c r="LM750"/>
      <c r="LN750"/>
      <c r="LO750"/>
      <c r="LP750"/>
      <c r="LQ750"/>
      <c r="LR750"/>
      <c r="LS750"/>
      <c r="LT750"/>
      <c r="LU750"/>
      <c r="LV750"/>
      <c r="LW750"/>
      <c r="LX750"/>
      <c r="LY750"/>
      <c r="LZ750"/>
      <c r="MA750"/>
      <c r="MB750"/>
      <c r="MC750"/>
      <c r="MD750"/>
      <c r="ME750"/>
      <c r="MF750"/>
      <c r="MG750"/>
      <c r="MH750"/>
      <c r="MI750"/>
      <c r="MJ750"/>
      <c r="MK750"/>
      <c r="ML750"/>
      <c r="MM750"/>
      <c r="MN750"/>
      <c r="MO750"/>
      <c r="MP750"/>
      <c r="MQ750"/>
      <c r="MR750"/>
      <c r="MS750"/>
      <c r="MT750"/>
      <c r="MU750"/>
      <c r="MV750"/>
      <c r="MW750"/>
      <c r="MX750"/>
      <c r="MY750"/>
      <c r="MZ750"/>
      <c r="NA750"/>
      <c r="NB750"/>
      <c r="NC750"/>
      <c r="ND750"/>
      <c r="NE750"/>
      <c r="NF750"/>
      <c r="NG750"/>
      <c r="NH750"/>
      <c r="NI750"/>
      <c r="NJ750"/>
      <c r="NK750"/>
      <c r="NL750"/>
      <c r="NM750"/>
      <c r="NN750"/>
      <c r="NO750"/>
      <c r="NP750"/>
      <c r="NQ750"/>
      <c r="NR750"/>
      <c r="NS750"/>
      <c r="NT750"/>
      <c r="NU750"/>
      <c r="NV750"/>
      <c r="NW750"/>
      <c r="NX750"/>
      <c r="NY750"/>
      <c r="NZ750"/>
      <c r="OA750"/>
      <c r="OB750"/>
      <c r="OC750"/>
      <c r="OD750"/>
      <c r="OE750"/>
      <c r="OF750"/>
      <c r="OG750"/>
      <c r="OH750"/>
      <c r="OI750"/>
      <c r="OJ750"/>
      <c r="OK750"/>
      <c r="OL750"/>
      <c r="OM750"/>
      <c r="ON750"/>
      <c r="OO750"/>
      <c r="OP750"/>
      <c r="OQ750"/>
      <c r="OR750"/>
      <c r="OS750"/>
      <c r="OT750"/>
      <c r="OU750"/>
      <c r="OV750"/>
      <c r="OW750"/>
      <c r="OX750"/>
      <c r="OY750"/>
      <c r="OZ750"/>
      <c r="PA750"/>
      <c r="PB750"/>
      <c r="PC750"/>
      <c r="PD750"/>
      <c r="PE750"/>
      <c r="PF750"/>
      <c r="PG750"/>
      <c r="PH750"/>
      <c r="PI750"/>
      <c r="PJ750"/>
      <c r="PK750"/>
      <c r="PL750"/>
      <c r="PM750"/>
      <c r="PN750"/>
      <c r="PO750"/>
      <c r="PP750"/>
      <c r="PQ750"/>
      <c r="PR750"/>
      <c r="PS750"/>
      <c r="PT750"/>
      <c r="PU750"/>
      <c r="PV750"/>
      <c r="PW750"/>
      <c r="PX750"/>
      <c r="PY750"/>
      <c r="PZ750"/>
      <c r="QA750"/>
      <c r="QB750"/>
      <c r="QC750"/>
      <c r="QD750"/>
      <c r="QE750"/>
      <c r="QF750"/>
      <c r="QG750"/>
      <c r="QH750"/>
      <c r="QI750"/>
      <c r="QJ750"/>
      <c r="QK750"/>
      <c r="QL750"/>
      <c r="QM750"/>
      <c r="QN750"/>
      <c r="QO750"/>
      <c r="QP750"/>
      <c r="QQ750"/>
      <c r="QR750"/>
      <c r="QS750"/>
      <c r="QT750"/>
      <c r="QU750"/>
      <c r="QV750"/>
      <c r="QW750"/>
      <c r="QX750"/>
      <c r="QY750"/>
      <c r="QZ750"/>
      <c r="RA750"/>
      <c r="RB750"/>
      <c r="RC750"/>
      <c r="RD750"/>
      <c r="RE750"/>
      <c r="RF750"/>
      <c r="RG750"/>
      <c r="RH750"/>
      <c r="RI750"/>
      <c r="RJ750"/>
      <c r="RK750"/>
      <c r="RL750"/>
      <c r="RM750"/>
      <c r="RN750"/>
      <c r="RO750"/>
      <c r="RP750"/>
      <c r="RQ750"/>
      <c r="RR750"/>
      <c r="RS750"/>
      <c r="RT750"/>
      <c r="RU750"/>
      <c r="RV750"/>
      <c r="RW750"/>
      <c r="RX750"/>
      <c r="RY750"/>
      <c r="RZ750"/>
      <c r="SA750"/>
      <c r="SB750"/>
      <c r="SC750"/>
      <c r="SD750"/>
      <c r="SE750"/>
      <c r="SF750"/>
      <c r="SG750"/>
      <c r="SH750"/>
      <c r="SI750"/>
      <c r="SJ750"/>
      <c r="SK750"/>
      <c r="SL750"/>
      <c r="SM750"/>
      <c r="SN750"/>
      <c r="SO750"/>
      <c r="SP750"/>
      <c r="SQ750"/>
      <c r="SR750"/>
      <c r="SS750"/>
      <c r="ST750"/>
      <c r="SU750"/>
      <c r="SV750"/>
      <c r="SW750"/>
      <c r="SX750"/>
      <c r="SY750"/>
      <c r="SZ750"/>
      <c r="TA750"/>
      <c r="TB750"/>
      <c r="TC750"/>
      <c r="TD750"/>
      <c r="TE750"/>
      <c r="TF750"/>
      <c r="TG750"/>
      <c r="TH750"/>
      <c r="TI750"/>
      <c r="TJ750"/>
      <c r="TK750"/>
      <c r="TL750"/>
      <c r="TM750"/>
      <c r="TN750"/>
      <c r="TO750"/>
      <c r="TP750"/>
      <c r="TQ750"/>
      <c r="TR750"/>
      <c r="TS750"/>
      <c r="TT750"/>
      <c r="TU750"/>
      <c r="TV750"/>
      <c r="TW750"/>
      <c r="TX750"/>
      <c r="TY750"/>
      <c r="TZ750"/>
      <c r="UA750"/>
      <c r="UB750"/>
      <c r="UC750"/>
      <c r="UD750"/>
      <c r="UE750"/>
      <c r="UF750"/>
      <c r="UG750"/>
      <c r="UH750"/>
      <c r="UI750"/>
      <c r="UJ750"/>
      <c r="UK750"/>
      <c r="UL750"/>
      <c r="UM750"/>
      <c r="UN750"/>
      <c r="UO750"/>
      <c r="UP750"/>
      <c r="UQ750"/>
      <c r="UR750"/>
      <c r="US750"/>
      <c r="UT750"/>
      <c r="UU750"/>
      <c r="UV750"/>
      <c r="UW750"/>
      <c r="UX750"/>
      <c r="UY750"/>
      <c r="UZ750"/>
      <c r="VA750"/>
      <c r="VB750"/>
      <c r="VC750"/>
      <c r="VD750"/>
      <c r="VE750"/>
      <c r="VF750"/>
      <c r="VG750"/>
      <c r="VH750"/>
      <c r="VI750"/>
      <c r="VJ750"/>
      <c r="VK750"/>
      <c r="VL750"/>
      <c r="VM750"/>
      <c r="VN750"/>
      <c r="VO750"/>
      <c r="VP750"/>
      <c r="VQ750"/>
      <c r="VR750"/>
      <c r="VS750"/>
      <c r="VT750"/>
      <c r="VU750"/>
      <c r="VV750"/>
      <c r="VW750"/>
      <c r="VX750"/>
      <c r="VY750"/>
      <c r="VZ750"/>
      <c r="WA750"/>
      <c r="WB750"/>
      <c r="WC750"/>
      <c r="WD750"/>
      <c r="WE750"/>
      <c r="WF750"/>
      <c r="WG750"/>
      <c r="WH750"/>
      <c r="WI750"/>
      <c r="WJ750"/>
      <c r="WK750"/>
      <c r="WL750"/>
      <c r="WM750"/>
      <c r="WN750"/>
      <c r="WO750"/>
      <c r="WP750"/>
      <c r="WQ750"/>
      <c r="WR750"/>
      <c r="WS750"/>
      <c r="WT750"/>
      <c r="WU750"/>
      <c r="WV750"/>
      <c r="WW750"/>
      <c r="WX750"/>
      <c r="WY750"/>
      <c r="WZ750"/>
      <c r="XA750"/>
      <c r="XB750"/>
      <c r="XC750"/>
      <c r="XD750"/>
      <c r="XE750"/>
      <c r="XF750"/>
      <c r="XG750"/>
      <c r="XH750"/>
      <c r="XI750"/>
      <c r="XJ750"/>
      <c r="XK750"/>
      <c r="XL750"/>
      <c r="XM750"/>
      <c r="XN750"/>
      <c r="XO750"/>
      <c r="XP750"/>
      <c r="XQ750"/>
      <c r="XR750"/>
      <c r="XS750"/>
      <c r="XT750"/>
      <c r="XU750"/>
      <c r="XV750"/>
      <c r="XW750"/>
      <c r="XX750"/>
      <c r="XY750"/>
      <c r="XZ750"/>
      <c r="YA750"/>
      <c r="YB750"/>
      <c r="YC750"/>
      <c r="YD750"/>
      <c r="YE750"/>
      <c r="YF750"/>
      <c r="YG750"/>
      <c r="YH750"/>
      <c r="YI750"/>
      <c r="YJ750"/>
      <c r="YK750"/>
      <c r="YL750"/>
      <c r="YM750"/>
      <c r="YN750"/>
      <c r="YO750"/>
      <c r="YP750"/>
      <c r="YQ750"/>
      <c r="YR750"/>
      <c r="YS750"/>
      <c r="YT750"/>
      <c r="YU750"/>
      <c r="YV750"/>
      <c r="YW750"/>
      <c r="YX750"/>
      <c r="YY750"/>
      <c r="YZ750"/>
      <c r="ZA750"/>
      <c r="ZB750"/>
      <c r="ZC750"/>
      <c r="ZD750"/>
      <c r="ZE750"/>
      <c r="ZF750"/>
      <c r="ZG750"/>
      <c r="ZH750"/>
      <c r="ZI750"/>
      <c r="ZJ750"/>
      <c r="ZK750"/>
      <c r="ZL750"/>
      <c r="ZM750"/>
      <c r="ZN750"/>
      <c r="ZO750"/>
      <c r="ZP750"/>
      <c r="ZQ750"/>
      <c r="ZR750"/>
      <c r="ZS750"/>
      <c r="ZT750"/>
      <c r="ZU750"/>
      <c r="ZV750"/>
      <c r="ZW750"/>
      <c r="ZX750"/>
      <c r="ZY750"/>
      <c r="ZZ750"/>
      <c r="AAA750"/>
      <c r="AAB750"/>
      <c r="AAC750"/>
      <c r="AAD750"/>
      <c r="AAE750"/>
      <c r="AAF750"/>
      <c r="AAG750"/>
      <c r="AAH750"/>
      <c r="AAI750"/>
      <c r="AAJ750"/>
      <c r="AAK750"/>
      <c r="AAL750"/>
      <c r="AAM750"/>
      <c r="AAN750"/>
      <c r="AAO750"/>
      <c r="AAP750"/>
      <c r="AAQ750"/>
      <c r="AAR750"/>
      <c r="AAS750"/>
      <c r="AAT750"/>
      <c r="AAU750"/>
      <c r="AAV750"/>
      <c r="AAW750"/>
      <c r="AAX750"/>
      <c r="AAY750"/>
      <c r="AAZ750"/>
      <c r="ABA750"/>
      <c r="ABB750"/>
      <c r="ABC750"/>
      <c r="ABD750"/>
      <c r="ABE750"/>
      <c r="ABF750"/>
      <c r="ABG750"/>
      <c r="ABH750"/>
      <c r="ABI750"/>
      <c r="ABJ750"/>
      <c r="ABK750"/>
      <c r="ABL750"/>
      <c r="ABM750"/>
      <c r="ABN750"/>
      <c r="ABO750"/>
      <c r="ABP750"/>
      <c r="ABQ750"/>
      <c r="ABR750"/>
      <c r="ABS750"/>
      <c r="ABT750"/>
      <c r="ABU750"/>
      <c r="ABV750"/>
      <c r="ABW750"/>
      <c r="ABX750"/>
      <c r="ABY750"/>
      <c r="ABZ750"/>
      <c r="ACA750"/>
      <c r="ACB750"/>
      <c r="ACC750"/>
      <c r="ACD750"/>
      <c r="ACE750"/>
      <c r="ACF750"/>
      <c r="ACG750"/>
      <c r="ACH750"/>
      <c r="ACI750"/>
      <c r="ACJ750"/>
      <c r="ACK750"/>
      <c r="ACL750"/>
      <c r="ACM750"/>
      <c r="ACN750"/>
      <c r="ACO750"/>
      <c r="ACP750"/>
      <c r="ACQ750"/>
      <c r="ACR750"/>
      <c r="ACS750"/>
      <c r="ACT750"/>
      <c r="ACU750"/>
      <c r="ACV750"/>
      <c r="ACW750"/>
      <c r="ACX750"/>
      <c r="ACY750"/>
      <c r="ACZ750"/>
      <c r="ADA750"/>
      <c r="ADB750"/>
      <c r="ADC750"/>
      <c r="ADD750"/>
      <c r="ADE750"/>
      <c r="ADF750"/>
      <c r="ADG750"/>
      <c r="ADH750"/>
      <c r="ADI750"/>
      <c r="ADJ750"/>
      <c r="ADK750"/>
      <c r="ADL750"/>
      <c r="ADM750"/>
      <c r="ADN750"/>
      <c r="ADO750"/>
      <c r="ADP750"/>
      <c r="ADQ750"/>
      <c r="ADR750"/>
      <c r="ADS750"/>
      <c r="ADT750"/>
      <c r="ADU750"/>
      <c r="ADV750"/>
      <c r="ADW750"/>
      <c r="ADX750"/>
      <c r="ADY750"/>
      <c r="ADZ750"/>
      <c r="AEA750"/>
      <c r="AEB750"/>
      <c r="AEC750"/>
      <c r="AED750"/>
      <c r="AEE750"/>
      <c r="AEF750"/>
      <c r="AEG750"/>
      <c r="AEH750"/>
      <c r="AEI750"/>
      <c r="AEJ750"/>
      <c r="AEK750"/>
      <c r="AEL750"/>
      <c r="AEM750"/>
      <c r="AEN750"/>
      <c r="AEO750"/>
      <c r="AEP750"/>
      <c r="AEQ750"/>
      <c r="AER750"/>
      <c r="AES750"/>
      <c r="AET750"/>
      <c r="AEU750"/>
      <c r="AEV750"/>
      <c r="AEW750"/>
      <c r="AEX750"/>
      <c r="AEY750"/>
      <c r="AEZ750"/>
      <c r="AFA750"/>
      <c r="AFB750"/>
      <c r="AFC750"/>
      <c r="AFD750"/>
      <c r="AFE750"/>
      <c r="AFF750"/>
      <c r="AFG750"/>
      <c r="AFH750"/>
      <c r="AFI750"/>
      <c r="AFJ750"/>
      <c r="AFK750"/>
      <c r="AFL750"/>
      <c r="AFM750"/>
      <c r="AFN750"/>
      <c r="AFO750"/>
      <c r="AFP750"/>
      <c r="AFQ750"/>
      <c r="AFR750"/>
      <c r="AFS750"/>
      <c r="AFT750"/>
      <c r="AFU750"/>
      <c r="AFV750"/>
      <c r="AFW750"/>
      <c r="AFX750"/>
      <c r="AFY750"/>
      <c r="AFZ750"/>
      <c r="AGA750"/>
      <c r="AGB750"/>
      <c r="AGC750"/>
      <c r="AGD750"/>
      <c r="AGE750"/>
      <c r="AGF750"/>
      <c r="AGG750"/>
      <c r="AGH750"/>
      <c r="AGI750"/>
      <c r="AGJ750"/>
      <c r="AGK750"/>
      <c r="AGL750"/>
      <c r="AGM750"/>
      <c r="AGN750"/>
      <c r="AGO750"/>
      <c r="AGP750"/>
      <c r="AGQ750"/>
      <c r="AGR750"/>
      <c r="AGS750"/>
      <c r="AGT750"/>
      <c r="AGU750"/>
      <c r="AGV750"/>
      <c r="AGW750"/>
      <c r="AGX750"/>
      <c r="AGY750"/>
      <c r="AGZ750"/>
      <c r="AHA750"/>
      <c r="AHB750"/>
      <c r="AHC750"/>
      <c r="AHD750"/>
      <c r="AHE750"/>
      <c r="AHF750"/>
      <c r="AHG750"/>
      <c r="AHH750"/>
      <c r="AHI750"/>
      <c r="AHJ750"/>
      <c r="AHK750"/>
      <c r="AHL750"/>
      <c r="AHM750"/>
      <c r="AHN750"/>
      <c r="AHO750"/>
      <c r="AHP750"/>
      <c r="AHQ750"/>
      <c r="AHR750"/>
      <c r="AHS750"/>
      <c r="AHT750"/>
      <c r="AHU750"/>
      <c r="AHV750"/>
      <c r="AHW750"/>
      <c r="AHX750"/>
      <c r="AHY750"/>
      <c r="AHZ750"/>
      <c r="AIA750"/>
      <c r="AIB750"/>
      <c r="AIC750"/>
      <c r="AID750"/>
      <c r="AIE750"/>
      <c r="AIF750"/>
      <c r="AIG750"/>
      <c r="AIH750"/>
      <c r="AII750"/>
      <c r="AIJ750"/>
      <c r="AIK750"/>
      <c r="AIL750"/>
      <c r="AIM750"/>
      <c r="AIN750"/>
      <c r="AIO750"/>
      <c r="AIP750"/>
      <c r="AIQ750"/>
      <c r="AIR750"/>
      <c r="AIS750"/>
      <c r="AIT750"/>
      <c r="AIU750"/>
      <c r="AIV750"/>
      <c r="AIW750"/>
      <c r="AIX750"/>
      <c r="AIY750"/>
      <c r="AIZ750"/>
      <c r="AJA750"/>
      <c r="AJB750"/>
      <c r="AJC750"/>
      <c r="AJD750"/>
      <c r="AJE750"/>
      <c r="AJF750"/>
      <c r="AJG750"/>
      <c r="AJH750"/>
      <c r="AJI750"/>
      <c r="AJJ750"/>
      <c r="AJK750"/>
      <c r="AJL750"/>
      <c r="AJM750"/>
      <c r="AJN750"/>
      <c r="AJO750"/>
      <c r="AJP750"/>
      <c r="AJQ750"/>
      <c r="AJR750"/>
      <c r="AJS750"/>
      <c r="AJT750"/>
      <c r="AJU750"/>
      <c r="AJV750"/>
      <c r="AJW750"/>
      <c r="AJX750"/>
      <c r="AJY750"/>
      <c r="AJZ750"/>
      <c r="AKA750"/>
      <c r="AKB750"/>
      <c r="AKC750"/>
      <c r="AKD750"/>
      <c r="AKE750"/>
      <c r="AKF750"/>
      <c r="AKG750"/>
      <c r="AKH750"/>
      <c r="AKI750"/>
      <c r="AKJ750"/>
      <c r="AKK750"/>
      <c r="AKL750"/>
      <c r="AKM750"/>
      <c r="AKN750"/>
      <c r="AKO750"/>
      <c r="AKP750"/>
      <c r="AKQ750"/>
      <c r="AKR750"/>
      <c r="AKS750"/>
      <c r="AKT750"/>
      <c r="AKU750"/>
      <c r="AKV750"/>
      <c r="AKW750"/>
      <c r="AKX750"/>
      <c r="AKY750"/>
      <c r="AKZ750"/>
      <c r="ALA750"/>
      <c r="ALB750"/>
      <c r="ALC750"/>
      <c r="ALD750"/>
      <c r="ALE750"/>
      <c r="ALF750"/>
      <c r="ALG750"/>
      <c r="ALH750"/>
      <c r="ALI750"/>
      <c r="ALJ750"/>
      <c r="ALK750"/>
      <c r="ALL750"/>
      <c r="ALM750"/>
      <c r="ALN750"/>
      <c r="ALO750"/>
      <c r="ALP750"/>
      <c r="ALQ750"/>
      <c r="ALR750"/>
      <c r="ALS750"/>
      <c r="ALT750"/>
      <c r="ALU750"/>
      <c r="ALV750"/>
      <c r="ALW750"/>
      <c r="ALX750"/>
      <c r="ALY750"/>
      <c r="ALZ750"/>
      <c r="AMA750"/>
      <c r="AMB750"/>
      <c r="AMC750"/>
      <c r="AMD750"/>
      <c r="AME750"/>
      <c r="AMF750"/>
      <c r="AMG750"/>
      <c r="AMH750"/>
      <c r="AMI750"/>
      <c r="AMJ750"/>
      <c r="AMK750"/>
      <c r="AML750"/>
      <c r="AMM750"/>
      <c r="AMN750"/>
      <c r="AMO750"/>
      <c r="AMP750"/>
      <c r="AMQ750"/>
      <c r="AMR750"/>
      <c r="AMS750"/>
      <c r="AMT750"/>
      <c r="AMU750"/>
      <c r="AMV750"/>
      <c r="AMW750"/>
      <c r="AMX750"/>
      <c r="AMY750"/>
      <c r="AMZ750"/>
      <c r="ANA750"/>
      <c r="ANB750"/>
      <c r="ANC750"/>
      <c r="AND750"/>
      <c r="ANE750"/>
      <c r="ANF750"/>
      <c r="ANG750"/>
      <c r="ANH750"/>
      <c r="ANI750"/>
      <c r="ANJ750"/>
      <c r="ANK750"/>
      <c r="ANL750"/>
      <c r="ANM750"/>
      <c r="ANN750"/>
      <c r="ANO750"/>
      <c r="ANP750"/>
      <c r="ANQ750"/>
      <c r="ANR750"/>
      <c r="ANS750"/>
      <c r="ANT750"/>
      <c r="ANU750"/>
      <c r="ANV750"/>
      <c r="ANW750"/>
      <c r="ANX750"/>
      <c r="ANY750"/>
      <c r="ANZ750"/>
      <c r="AOA750"/>
      <c r="AOB750"/>
      <c r="AOC750"/>
      <c r="AOD750"/>
      <c r="AOE750"/>
      <c r="AOF750"/>
      <c r="AOG750"/>
      <c r="AOH750"/>
      <c r="AOI750"/>
      <c r="AOJ750"/>
      <c r="AOK750"/>
      <c r="AOL750"/>
      <c r="AOM750"/>
      <c r="AON750"/>
      <c r="AOO750"/>
      <c r="AOP750"/>
      <c r="AOQ750"/>
      <c r="AOR750"/>
      <c r="AOS750"/>
      <c r="AOT750"/>
      <c r="AOU750"/>
      <c r="AOV750"/>
      <c r="AOW750"/>
      <c r="AOX750"/>
      <c r="AOY750"/>
      <c r="AOZ750"/>
      <c r="APA750"/>
      <c r="APB750"/>
      <c r="APC750"/>
      <c r="APD750"/>
      <c r="APE750"/>
      <c r="APF750"/>
      <c r="APG750"/>
      <c r="APH750"/>
      <c r="API750"/>
      <c r="APJ750"/>
      <c r="APK750"/>
      <c r="APL750"/>
      <c r="APM750"/>
      <c r="APN750"/>
      <c r="APO750"/>
      <c r="APP750"/>
      <c r="APQ750"/>
      <c r="APR750"/>
      <c r="APS750"/>
      <c r="APT750"/>
      <c r="APU750"/>
      <c r="APV750"/>
      <c r="APW750"/>
      <c r="APX750"/>
      <c r="APY750"/>
      <c r="APZ750"/>
      <c r="AQA750"/>
      <c r="AQB750"/>
      <c r="AQC750"/>
      <c r="AQD750"/>
      <c r="AQE750"/>
      <c r="AQF750"/>
      <c r="AQG750"/>
      <c r="AQH750"/>
      <c r="AQI750"/>
      <c r="AQJ750"/>
      <c r="AQK750"/>
      <c r="AQL750"/>
      <c r="AQM750"/>
      <c r="AQN750"/>
      <c r="AQO750"/>
      <c r="AQP750"/>
      <c r="AQQ750"/>
      <c r="AQR750"/>
      <c r="AQS750"/>
      <c r="AQT750"/>
      <c r="AQU750"/>
      <c r="AQV750"/>
      <c r="AQW750"/>
      <c r="AQX750"/>
      <c r="AQY750"/>
      <c r="AQZ750"/>
      <c r="ARA750"/>
      <c r="ARB750"/>
      <c r="ARC750"/>
      <c r="ARD750"/>
      <c r="ARE750"/>
      <c r="ARF750"/>
      <c r="ARG750"/>
      <c r="ARH750"/>
      <c r="ARI750"/>
      <c r="ARJ750"/>
      <c r="ARK750"/>
      <c r="ARL750"/>
      <c r="ARM750"/>
      <c r="ARN750"/>
      <c r="ARO750"/>
      <c r="ARP750"/>
      <c r="ARQ750"/>
      <c r="ARR750"/>
      <c r="ARS750"/>
      <c r="ART750"/>
      <c r="ARU750"/>
      <c r="ARV750"/>
      <c r="ARW750"/>
      <c r="ARX750"/>
      <c r="ARY750"/>
      <c r="ARZ750"/>
      <c r="ASA750"/>
      <c r="ASB750"/>
      <c r="ASC750"/>
      <c r="ASD750"/>
      <c r="ASE750"/>
      <c r="ASF750"/>
      <c r="ASG750"/>
      <c r="ASH750"/>
      <c r="ASI750"/>
      <c r="ASJ750"/>
      <c r="ASK750"/>
      <c r="ASL750"/>
      <c r="ASM750"/>
      <c r="ASN750"/>
      <c r="ASO750"/>
      <c r="ASP750"/>
      <c r="ASQ750"/>
      <c r="ASR750"/>
      <c r="ASS750"/>
      <c r="AST750"/>
      <c r="ASU750"/>
      <c r="ASV750"/>
      <c r="ASW750"/>
      <c r="ASX750"/>
      <c r="ASY750"/>
      <c r="ASZ750"/>
      <c r="ATA750"/>
      <c r="ATB750"/>
      <c r="ATC750"/>
      <c r="ATD750"/>
      <c r="ATE750"/>
      <c r="ATF750"/>
      <c r="ATG750"/>
      <c r="ATH750"/>
      <c r="ATI750"/>
      <c r="ATJ750"/>
      <c r="ATK750"/>
      <c r="ATL750"/>
      <c r="ATM750"/>
      <c r="ATN750"/>
      <c r="ATO750"/>
      <c r="ATP750"/>
      <c r="ATQ750"/>
      <c r="ATR750"/>
      <c r="ATS750"/>
      <c r="ATT750"/>
      <c r="ATU750"/>
      <c r="ATV750"/>
      <c r="ATW750"/>
      <c r="ATX750"/>
      <c r="ATY750"/>
      <c r="ATZ750"/>
      <c r="AUA750"/>
      <c r="AUB750"/>
      <c r="AUC750"/>
      <c r="AUD750"/>
      <c r="AUE750"/>
      <c r="AUF750"/>
      <c r="AUG750"/>
      <c r="AUH750"/>
      <c r="AUI750"/>
      <c r="AUJ750"/>
      <c r="AUK750"/>
      <c r="AUL750"/>
      <c r="AUM750"/>
      <c r="AUN750"/>
      <c r="AUO750"/>
      <c r="AUP750"/>
      <c r="AUQ750"/>
      <c r="AUR750"/>
      <c r="AUS750"/>
      <c r="AUT750"/>
      <c r="AUU750"/>
      <c r="AUV750"/>
      <c r="AUW750"/>
      <c r="AUX750"/>
      <c r="AUY750"/>
      <c r="AUZ750"/>
      <c r="AVA750"/>
      <c r="AVB750"/>
      <c r="AVC750"/>
      <c r="AVD750"/>
      <c r="AVE750"/>
      <c r="AVF750"/>
      <c r="AVG750"/>
      <c r="AVH750"/>
      <c r="AVI750"/>
      <c r="AVJ750"/>
      <c r="AVK750"/>
      <c r="AVL750"/>
      <c r="AVM750"/>
      <c r="AVN750"/>
      <c r="AVO750"/>
      <c r="AVP750"/>
      <c r="AVQ750"/>
      <c r="AVR750"/>
      <c r="AVS750"/>
      <c r="AVT750"/>
      <c r="AVU750"/>
      <c r="AVV750"/>
      <c r="AVW750"/>
      <c r="AVX750"/>
      <c r="AVY750"/>
      <c r="AVZ750"/>
      <c r="AWA750"/>
      <c r="AWB750"/>
      <c r="AWC750"/>
      <c r="AWD750"/>
      <c r="AWE750"/>
      <c r="AWF750"/>
      <c r="AWG750"/>
      <c r="AWH750"/>
      <c r="AWI750"/>
      <c r="AWJ750"/>
      <c r="AWK750"/>
      <c r="AWL750"/>
      <c r="AWM750"/>
      <c r="AWN750"/>
      <c r="AWO750"/>
      <c r="AWP750"/>
      <c r="AWQ750"/>
      <c r="AWR750"/>
      <c r="AWS750"/>
      <c r="AWT750"/>
      <c r="AWU750"/>
      <c r="AWV750"/>
      <c r="AWW750"/>
      <c r="AWX750"/>
      <c r="AWY750"/>
      <c r="AWZ750"/>
      <c r="AXA750"/>
      <c r="AXB750"/>
      <c r="AXC750"/>
      <c r="AXD750"/>
      <c r="AXE750"/>
      <c r="AXF750"/>
      <c r="AXG750"/>
      <c r="AXH750"/>
      <c r="AXI750"/>
      <c r="AXJ750"/>
      <c r="AXK750"/>
      <c r="AXL750"/>
      <c r="AXM750"/>
      <c r="AXN750"/>
      <c r="AXO750"/>
      <c r="AXP750"/>
      <c r="AXQ750"/>
      <c r="AXR750"/>
      <c r="AXS750"/>
      <c r="AXT750"/>
      <c r="AXU750"/>
      <c r="AXV750"/>
      <c r="AXW750"/>
      <c r="AXX750"/>
      <c r="AXY750"/>
      <c r="AXZ750"/>
      <c r="AYA750"/>
      <c r="AYB750"/>
      <c r="AYC750"/>
      <c r="AYD750"/>
      <c r="AYE750"/>
      <c r="AYF750"/>
      <c r="AYG750"/>
      <c r="AYH750"/>
      <c r="AYI750"/>
      <c r="AYJ750"/>
      <c r="AYK750"/>
      <c r="AYL750"/>
      <c r="AYM750"/>
      <c r="AYN750"/>
      <c r="AYO750"/>
      <c r="AYP750"/>
      <c r="AYQ750"/>
      <c r="AYR750"/>
      <c r="AYS750"/>
      <c r="AYT750"/>
      <c r="AYU750"/>
      <c r="AYV750"/>
      <c r="AYW750"/>
      <c r="AYX750"/>
      <c r="AYY750"/>
      <c r="AYZ750"/>
      <c r="AZA750"/>
      <c r="AZB750"/>
      <c r="AZC750"/>
      <c r="AZD750"/>
      <c r="AZE750"/>
      <c r="AZF750"/>
      <c r="AZG750"/>
      <c r="AZH750"/>
      <c r="AZI750"/>
      <c r="AZJ750"/>
      <c r="AZK750"/>
      <c r="AZL750"/>
      <c r="AZM750"/>
      <c r="AZN750"/>
      <c r="AZO750"/>
      <c r="AZP750"/>
      <c r="AZQ750"/>
      <c r="AZR750"/>
      <c r="AZS750"/>
      <c r="AZT750"/>
      <c r="AZU750"/>
      <c r="AZV750"/>
      <c r="AZW750"/>
      <c r="AZX750"/>
      <c r="AZY750"/>
      <c r="AZZ750"/>
      <c r="BAA750"/>
      <c r="BAB750"/>
      <c r="BAC750"/>
      <c r="BAD750"/>
      <c r="BAE750"/>
      <c r="BAF750"/>
      <c r="BAG750"/>
      <c r="BAH750"/>
      <c r="BAI750"/>
      <c r="BAJ750"/>
      <c r="BAK750"/>
      <c r="BAL750"/>
      <c r="BAM750"/>
      <c r="BAN750"/>
      <c r="BAO750"/>
      <c r="BAP750"/>
      <c r="BAQ750"/>
      <c r="BAR750"/>
      <c r="BAS750"/>
      <c r="BAT750"/>
      <c r="BAU750"/>
      <c r="BAV750"/>
      <c r="BAW750"/>
      <c r="BAX750"/>
      <c r="BAY750"/>
      <c r="BAZ750"/>
      <c r="BBA750"/>
      <c r="BBB750"/>
      <c r="BBC750"/>
      <c r="BBD750"/>
      <c r="BBE750"/>
      <c r="BBF750"/>
      <c r="BBG750"/>
      <c r="BBH750"/>
      <c r="BBI750"/>
      <c r="BBJ750"/>
      <c r="BBK750"/>
      <c r="BBL750"/>
      <c r="BBM750"/>
      <c r="BBN750"/>
      <c r="BBO750"/>
      <c r="BBP750"/>
      <c r="BBQ750"/>
      <c r="BBR750"/>
      <c r="BBS750"/>
      <c r="BBT750"/>
      <c r="BBU750"/>
      <c r="BBV750"/>
      <c r="BBW750"/>
      <c r="BBX750"/>
      <c r="BBY750"/>
      <c r="BBZ750"/>
      <c r="BCA750"/>
      <c r="BCB750"/>
      <c r="BCC750"/>
      <c r="BCD750"/>
      <c r="BCE750"/>
      <c r="BCF750"/>
      <c r="BCG750"/>
      <c r="BCH750"/>
      <c r="BCI750"/>
      <c r="BCJ750"/>
      <c r="BCK750"/>
      <c r="BCL750"/>
      <c r="BCM750"/>
      <c r="BCN750"/>
      <c r="BCO750"/>
      <c r="BCP750"/>
      <c r="BCQ750"/>
      <c r="BCR750"/>
      <c r="BCS750"/>
      <c r="BCT750"/>
      <c r="BCU750"/>
      <c r="BCV750"/>
      <c r="BCW750"/>
      <c r="BCX750"/>
      <c r="BCY750"/>
      <c r="BCZ750"/>
      <c r="BDA750"/>
      <c r="BDB750"/>
      <c r="BDC750"/>
      <c r="BDD750"/>
      <c r="BDE750"/>
      <c r="BDF750"/>
      <c r="BDG750"/>
      <c r="BDH750"/>
      <c r="BDI750"/>
      <c r="BDJ750"/>
      <c r="BDK750"/>
      <c r="BDL750"/>
      <c r="BDM750"/>
      <c r="BDN750"/>
      <c r="BDO750"/>
      <c r="BDP750"/>
      <c r="BDQ750"/>
      <c r="BDR750"/>
      <c r="BDS750"/>
      <c r="BDT750"/>
      <c r="BDU750"/>
      <c r="BDV750"/>
      <c r="BDW750"/>
      <c r="BDX750"/>
      <c r="BDY750"/>
      <c r="BDZ750"/>
      <c r="BEA750"/>
      <c r="BEB750"/>
      <c r="BEC750"/>
      <c r="BED750"/>
      <c r="BEE750"/>
      <c r="BEF750"/>
      <c r="BEG750"/>
      <c r="BEH750"/>
      <c r="BEI750"/>
      <c r="BEJ750"/>
      <c r="BEK750"/>
      <c r="BEL750"/>
      <c r="BEM750"/>
      <c r="BEN750"/>
      <c r="BEO750"/>
      <c r="BEP750"/>
      <c r="BEQ750"/>
      <c r="BER750"/>
      <c r="BES750"/>
      <c r="BET750"/>
      <c r="BEU750"/>
      <c r="BEV750"/>
      <c r="BEW750"/>
      <c r="BEX750"/>
      <c r="BEY750"/>
      <c r="BEZ750"/>
      <c r="BFA750"/>
      <c r="BFB750"/>
      <c r="BFC750"/>
      <c r="BFD750"/>
      <c r="BFE750"/>
      <c r="BFF750"/>
      <c r="BFG750"/>
      <c r="BFH750"/>
      <c r="BFI750"/>
      <c r="BFJ750"/>
      <c r="BFK750"/>
      <c r="BFL750"/>
      <c r="BFM750"/>
      <c r="BFN750"/>
      <c r="BFO750"/>
      <c r="BFP750"/>
      <c r="BFQ750"/>
      <c r="BFR750"/>
      <c r="BFS750"/>
      <c r="BFT750"/>
      <c r="BFU750"/>
      <c r="BFV750"/>
      <c r="BFW750"/>
      <c r="BFX750"/>
      <c r="BFY750"/>
      <c r="BFZ750"/>
      <c r="BGA750"/>
      <c r="BGB750"/>
      <c r="BGC750"/>
      <c r="BGD750"/>
      <c r="BGE750"/>
      <c r="BGF750"/>
      <c r="BGG750"/>
      <c r="BGH750"/>
      <c r="BGI750"/>
      <c r="BGJ750"/>
      <c r="BGK750"/>
      <c r="BGL750"/>
      <c r="BGM750"/>
      <c r="BGN750"/>
      <c r="BGO750"/>
      <c r="BGP750"/>
      <c r="BGQ750"/>
      <c r="BGR750"/>
      <c r="BGS750"/>
      <c r="BGT750"/>
      <c r="BGU750"/>
      <c r="BGV750"/>
      <c r="BGW750"/>
      <c r="BGX750"/>
      <c r="BGY750"/>
      <c r="BGZ750"/>
      <c r="BHA750"/>
      <c r="BHB750"/>
      <c r="BHC750"/>
      <c r="BHD750"/>
      <c r="BHE750"/>
      <c r="BHF750"/>
      <c r="BHG750"/>
      <c r="BHH750"/>
      <c r="BHI750"/>
      <c r="BHJ750"/>
      <c r="BHK750"/>
      <c r="BHL750"/>
      <c r="BHM750"/>
      <c r="BHN750"/>
      <c r="BHO750"/>
      <c r="BHP750"/>
      <c r="BHQ750"/>
      <c r="BHR750"/>
      <c r="BHS750"/>
      <c r="BHT750"/>
      <c r="BHU750"/>
      <c r="BHV750"/>
      <c r="BHW750"/>
      <c r="BHX750"/>
      <c r="BHY750"/>
      <c r="BHZ750"/>
      <c r="BIA750"/>
      <c r="BIB750"/>
      <c r="BIC750"/>
      <c r="BID750"/>
      <c r="BIE750"/>
      <c r="BIF750"/>
      <c r="BIG750"/>
      <c r="BIH750"/>
      <c r="BII750"/>
      <c r="BIJ750"/>
      <c r="BIK750"/>
      <c r="BIL750"/>
      <c r="BIM750"/>
      <c r="BIN750"/>
      <c r="BIO750"/>
      <c r="BIP750"/>
      <c r="BIQ750"/>
      <c r="BIR750"/>
      <c r="BIS750"/>
      <c r="BIT750"/>
      <c r="BIU750"/>
      <c r="BIV750"/>
      <c r="BIW750"/>
      <c r="BIX750"/>
      <c r="BIY750"/>
      <c r="BIZ750"/>
      <c r="BJA750"/>
      <c r="BJB750"/>
      <c r="BJC750"/>
      <c r="BJD750"/>
      <c r="BJE750"/>
      <c r="BJF750"/>
      <c r="BJG750"/>
      <c r="BJH750"/>
      <c r="BJI750"/>
      <c r="BJJ750"/>
      <c r="BJK750"/>
      <c r="BJL750"/>
      <c r="BJM750"/>
      <c r="BJN750"/>
      <c r="BJO750"/>
      <c r="BJP750"/>
      <c r="BJQ750"/>
      <c r="BJR750"/>
      <c r="BJS750"/>
      <c r="BJT750"/>
      <c r="BJU750"/>
      <c r="BJV750"/>
      <c r="BJW750"/>
      <c r="BJX750"/>
      <c r="BJY750"/>
      <c r="BJZ750"/>
      <c r="BKA750"/>
      <c r="BKB750"/>
      <c r="BKC750"/>
      <c r="BKD750"/>
      <c r="BKE750"/>
      <c r="BKF750"/>
      <c r="BKG750"/>
      <c r="BKH750"/>
      <c r="BKI750"/>
      <c r="BKJ750"/>
      <c r="BKK750"/>
      <c r="BKL750"/>
      <c r="BKM750"/>
      <c r="BKN750"/>
      <c r="BKO750"/>
      <c r="BKP750"/>
      <c r="BKQ750"/>
      <c r="BKR750"/>
      <c r="BKS750"/>
      <c r="BKT750"/>
      <c r="BKU750"/>
      <c r="BKV750"/>
      <c r="BKW750"/>
      <c r="BKX750"/>
      <c r="BKY750"/>
      <c r="BKZ750"/>
      <c r="BLA750"/>
      <c r="BLB750"/>
      <c r="BLC750"/>
      <c r="BLD750"/>
      <c r="BLE750"/>
      <c r="BLF750"/>
      <c r="BLG750"/>
      <c r="BLH750"/>
      <c r="BLI750"/>
      <c r="BLJ750"/>
      <c r="BLK750"/>
      <c r="BLL750"/>
      <c r="BLM750"/>
      <c r="BLN750"/>
      <c r="BLO750"/>
      <c r="BLP750"/>
      <c r="BLQ750"/>
      <c r="BLR750"/>
      <c r="BLS750"/>
      <c r="BLT750"/>
      <c r="BLU750"/>
      <c r="BLV750"/>
      <c r="BLW750"/>
      <c r="BLX750"/>
      <c r="BLY750"/>
      <c r="BLZ750"/>
      <c r="BMA750"/>
      <c r="BMB750"/>
      <c r="BMC750"/>
      <c r="BMD750"/>
      <c r="BME750"/>
      <c r="BMF750"/>
      <c r="BMG750"/>
      <c r="BMH750"/>
      <c r="BMI750"/>
      <c r="BMJ750"/>
      <c r="BMK750"/>
      <c r="BML750"/>
      <c r="BMM750"/>
      <c r="BMN750"/>
      <c r="BMO750"/>
      <c r="BMP750"/>
      <c r="BMQ750"/>
      <c r="BMR750"/>
      <c r="BMS750"/>
      <c r="BMT750"/>
      <c r="BMU750"/>
      <c r="BMV750"/>
      <c r="BMW750"/>
      <c r="BMX750"/>
      <c r="BMY750"/>
      <c r="BMZ750"/>
      <c r="BNA750"/>
      <c r="BNB750"/>
      <c r="BNC750"/>
      <c r="BND750"/>
      <c r="BNE750"/>
      <c r="BNF750"/>
      <c r="BNG750"/>
      <c r="BNH750"/>
      <c r="BNI750"/>
      <c r="BNJ750"/>
      <c r="BNK750"/>
      <c r="BNL750"/>
      <c r="BNM750"/>
      <c r="BNN750"/>
      <c r="BNO750"/>
      <c r="BNP750"/>
      <c r="BNQ750"/>
      <c r="BNR750"/>
      <c r="BNS750"/>
      <c r="BNT750"/>
      <c r="BNU750"/>
      <c r="BNV750"/>
      <c r="BNW750"/>
      <c r="BNX750"/>
      <c r="BNY750"/>
      <c r="BNZ750"/>
      <c r="BOA750"/>
      <c r="BOB750"/>
      <c r="BOC750"/>
      <c r="BOD750"/>
      <c r="BOE750"/>
      <c r="BOF750"/>
      <c r="BOG750"/>
      <c r="BOH750"/>
      <c r="BOI750"/>
      <c r="BOJ750"/>
      <c r="BOK750"/>
      <c r="BOL750"/>
      <c r="BOM750"/>
      <c r="BON750"/>
      <c r="BOO750"/>
      <c r="BOP750"/>
      <c r="BOQ750"/>
      <c r="BOR750"/>
      <c r="BOS750"/>
      <c r="BOT750"/>
      <c r="BOU750"/>
      <c r="BOV750"/>
      <c r="BOW750"/>
      <c r="BOX750"/>
      <c r="BOY750"/>
      <c r="BOZ750"/>
      <c r="BPA750"/>
      <c r="BPB750"/>
      <c r="BPC750"/>
      <c r="BPD750"/>
      <c r="BPE750"/>
      <c r="BPF750"/>
      <c r="BPG750"/>
      <c r="BPH750"/>
      <c r="BPI750"/>
      <c r="BPJ750"/>
      <c r="BPK750"/>
      <c r="BPL750"/>
      <c r="BPM750"/>
      <c r="BPN750"/>
      <c r="BPO750"/>
      <c r="BPP750"/>
      <c r="BPQ750"/>
      <c r="BPR750"/>
      <c r="BPS750"/>
      <c r="BPT750"/>
      <c r="BPU750"/>
      <c r="BPV750"/>
      <c r="BPW750"/>
      <c r="BPX750"/>
      <c r="BPY750"/>
      <c r="BPZ750"/>
      <c r="BQA750"/>
      <c r="BQB750"/>
      <c r="BQC750"/>
      <c r="BQD750"/>
      <c r="BQE750"/>
      <c r="BQF750"/>
      <c r="BQG750"/>
      <c r="BQH750"/>
      <c r="BQI750"/>
      <c r="BQJ750"/>
      <c r="BQK750"/>
      <c r="BQL750"/>
      <c r="BQM750"/>
      <c r="BQN750"/>
      <c r="BQO750"/>
      <c r="BQP750"/>
      <c r="BQQ750"/>
      <c r="BQR750"/>
      <c r="BQS750"/>
      <c r="BQT750"/>
      <c r="BQU750"/>
      <c r="BQV750"/>
      <c r="BQW750"/>
      <c r="BQX750"/>
      <c r="BQY750"/>
      <c r="BQZ750"/>
      <c r="BRA750"/>
      <c r="BRB750"/>
      <c r="BRC750"/>
      <c r="BRD750"/>
      <c r="BRE750"/>
      <c r="BRF750"/>
      <c r="BRG750"/>
      <c r="BRH750"/>
      <c r="BRI750"/>
      <c r="BRJ750"/>
      <c r="BRK750"/>
      <c r="BRL750"/>
      <c r="BRM750"/>
      <c r="BRN750"/>
      <c r="BRO750"/>
      <c r="BRP750"/>
      <c r="BRQ750"/>
      <c r="BRR750"/>
      <c r="BRS750"/>
      <c r="BRT750"/>
      <c r="BRU750"/>
      <c r="BRV750"/>
      <c r="BRW750"/>
      <c r="BRX750"/>
      <c r="BRY750"/>
      <c r="BRZ750"/>
      <c r="BSA750"/>
      <c r="BSB750"/>
      <c r="BSC750"/>
      <c r="BSD750"/>
      <c r="BSE750"/>
      <c r="BSF750"/>
      <c r="BSG750"/>
      <c r="BSH750"/>
      <c r="BSI750"/>
      <c r="BSJ750"/>
      <c r="BSK750"/>
      <c r="BSL750"/>
      <c r="BSM750"/>
      <c r="BSN750"/>
      <c r="BSO750"/>
      <c r="BSP750"/>
      <c r="BSQ750"/>
      <c r="BSR750"/>
      <c r="BSS750"/>
      <c r="BST750"/>
      <c r="BSU750"/>
      <c r="BSV750"/>
      <c r="BSW750"/>
      <c r="BSX750"/>
      <c r="BSY750"/>
      <c r="BSZ750"/>
      <c r="BTA750"/>
      <c r="BTB750"/>
      <c r="BTC750"/>
      <c r="BTD750"/>
      <c r="BTE750"/>
      <c r="BTF750"/>
      <c r="BTG750"/>
      <c r="BTH750"/>
      <c r="BTI750"/>
      <c r="BTJ750"/>
      <c r="BTK750"/>
      <c r="BTL750"/>
      <c r="BTM750"/>
      <c r="BTN750"/>
      <c r="BTO750"/>
      <c r="BTP750"/>
      <c r="BTQ750"/>
      <c r="BTR750"/>
      <c r="BTS750"/>
      <c r="BTT750"/>
      <c r="BTU750"/>
      <c r="BTV750"/>
      <c r="BTW750"/>
      <c r="BTX750"/>
      <c r="BTY750"/>
      <c r="BTZ750"/>
      <c r="BUA750"/>
      <c r="BUB750"/>
      <c r="BUC750"/>
      <c r="BUD750"/>
      <c r="BUE750"/>
      <c r="BUF750"/>
      <c r="BUG750"/>
      <c r="BUH750"/>
      <c r="BUI750"/>
      <c r="BUJ750"/>
      <c r="BUK750"/>
      <c r="BUL750"/>
      <c r="BUM750"/>
      <c r="BUN750"/>
      <c r="BUO750"/>
      <c r="BUP750"/>
      <c r="BUQ750"/>
      <c r="BUR750"/>
      <c r="BUS750"/>
      <c r="BUT750"/>
      <c r="BUU750"/>
      <c r="BUV750"/>
      <c r="BUW750"/>
      <c r="BUX750"/>
      <c r="BUY750"/>
      <c r="BUZ750"/>
      <c r="BVA750"/>
      <c r="BVB750"/>
      <c r="BVC750"/>
      <c r="BVD750"/>
      <c r="BVE750"/>
      <c r="BVF750"/>
      <c r="BVG750"/>
      <c r="BVH750"/>
      <c r="BVI750"/>
      <c r="BVJ750"/>
      <c r="BVK750"/>
      <c r="BVL750"/>
      <c r="BVM750"/>
      <c r="BVN750"/>
      <c r="BVO750"/>
      <c r="BVP750"/>
      <c r="BVQ750"/>
      <c r="BVR750"/>
      <c r="BVS750"/>
      <c r="BVT750"/>
      <c r="BVU750"/>
      <c r="BVV750"/>
      <c r="BVW750"/>
      <c r="BVX750"/>
      <c r="BVY750"/>
      <c r="BVZ750"/>
      <c r="BWA750"/>
      <c r="BWB750"/>
      <c r="BWC750"/>
      <c r="BWD750"/>
      <c r="BWE750"/>
      <c r="BWF750"/>
      <c r="BWG750"/>
      <c r="BWH750"/>
      <c r="BWI750"/>
      <c r="BWJ750"/>
      <c r="BWK750"/>
      <c r="BWL750"/>
      <c r="BWM750"/>
      <c r="BWN750"/>
      <c r="BWO750"/>
      <c r="BWP750"/>
      <c r="BWQ750"/>
      <c r="BWR750"/>
      <c r="BWS750"/>
      <c r="BWT750"/>
      <c r="BWU750"/>
      <c r="BWV750"/>
      <c r="BWW750"/>
      <c r="BWX750"/>
      <c r="BWY750"/>
      <c r="BWZ750"/>
      <c r="BXA750"/>
      <c r="BXB750"/>
      <c r="BXC750"/>
      <c r="BXD750"/>
      <c r="BXE750"/>
      <c r="BXF750"/>
      <c r="BXG750"/>
      <c r="BXH750"/>
      <c r="BXI750"/>
      <c r="BXJ750"/>
      <c r="BXK750"/>
      <c r="BXL750"/>
      <c r="BXM750"/>
      <c r="BXN750"/>
      <c r="BXO750"/>
      <c r="BXP750"/>
      <c r="BXQ750"/>
      <c r="BXR750"/>
      <c r="BXS750"/>
      <c r="BXT750"/>
      <c r="BXU750"/>
      <c r="BXV750"/>
      <c r="BXW750"/>
      <c r="BXX750"/>
      <c r="BXY750"/>
      <c r="BXZ750"/>
      <c r="BYA750"/>
      <c r="BYB750"/>
      <c r="BYC750"/>
      <c r="BYD750"/>
      <c r="BYE750"/>
      <c r="BYF750"/>
      <c r="BYG750"/>
      <c r="BYH750"/>
      <c r="BYI750"/>
      <c r="BYJ750"/>
      <c r="BYK750"/>
      <c r="BYL750"/>
      <c r="BYM750"/>
      <c r="BYN750"/>
      <c r="BYO750"/>
      <c r="BYP750"/>
      <c r="BYQ750"/>
      <c r="BYR750"/>
      <c r="BYS750"/>
      <c r="BYT750"/>
      <c r="BYU750"/>
      <c r="BYV750"/>
      <c r="BYW750"/>
      <c r="BYX750"/>
      <c r="BYY750"/>
      <c r="BYZ750"/>
      <c r="BZA750"/>
      <c r="BZB750"/>
      <c r="BZC750"/>
      <c r="BZD750"/>
      <c r="BZE750"/>
      <c r="BZF750"/>
      <c r="BZG750"/>
      <c r="BZH750"/>
      <c r="BZI750"/>
      <c r="BZJ750"/>
      <c r="BZK750"/>
      <c r="BZL750"/>
      <c r="BZM750"/>
      <c r="BZN750"/>
      <c r="BZO750"/>
      <c r="BZP750"/>
      <c r="BZQ750"/>
      <c r="BZR750"/>
      <c r="BZS750"/>
      <c r="BZT750"/>
      <c r="BZU750"/>
      <c r="BZV750"/>
      <c r="BZW750"/>
      <c r="BZX750"/>
      <c r="BZY750"/>
      <c r="BZZ750"/>
      <c r="CAA750"/>
      <c r="CAB750"/>
      <c r="CAC750"/>
      <c r="CAD750"/>
      <c r="CAE750"/>
      <c r="CAF750"/>
      <c r="CAG750"/>
      <c r="CAH750"/>
      <c r="CAI750"/>
      <c r="CAJ750"/>
      <c r="CAK750"/>
      <c r="CAL750"/>
      <c r="CAM750"/>
      <c r="CAN750"/>
      <c r="CAO750"/>
      <c r="CAP750"/>
      <c r="CAQ750"/>
      <c r="CAR750"/>
      <c r="CAS750"/>
      <c r="CAT750"/>
      <c r="CAU750"/>
      <c r="CAV750"/>
      <c r="CAW750"/>
      <c r="CAX750"/>
      <c r="CAY750"/>
      <c r="CAZ750"/>
      <c r="CBA750"/>
      <c r="CBB750"/>
      <c r="CBC750"/>
      <c r="CBD750"/>
      <c r="CBE750"/>
      <c r="CBF750"/>
      <c r="CBG750"/>
      <c r="CBH750"/>
      <c r="CBI750"/>
      <c r="CBJ750"/>
      <c r="CBK750"/>
      <c r="CBL750"/>
      <c r="CBM750"/>
      <c r="CBN750"/>
      <c r="CBO750"/>
      <c r="CBP750"/>
      <c r="CBQ750"/>
      <c r="CBR750"/>
      <c r="CBS750"/>
      <c r="CBT750"/>
      <c r="CBU750"/>
      <c r="CBV750"/>
      <c r="CBW750"/>
      <c r="CBX750"/>
      <c r="CBY750"/>
      <c r="CBZ750"/>
      <c r="CCA750"/>
      <c r="CCB750"/>
      <c r="CCC750"/>
      <c r="CCD750"/>
      <c r="CCE750"/>
      <c r="CCF750"/>
      <c r="CCG750"/>
      <c r="CCH750"/>
      <c r="CCI750"/>
      <c r="CCJ750"/>
      <c r="CCK750"/>
      <c r="CCL750"/>
      <c r="CCM750"/>
      <c r="CCN750"/>
      <c r="CCO750"/>
      <c r="CCP750"/>
      <c r="CCQ750"/>
      <c r="CCR750"/>
      <c r="CCS750"/>
      <c r="CCT750"/>
      <c r="CCU750"/>
      <c r="CCV750"/>
      <c r="CCW750"/>
      <c r="CCX750"/>
      <c r="CCY750"/>
      <c r="CCZ750"/>
      <c r="CDA750"/>
      <c r="CDB750"/>
      <c r="CDC750"/>
      <c r="CDD750"/>
      <c r="CDE750"/>
      <c r="CDF750"/>
      <c r="CDG750"/>
      <c r="CDH750"/>
      <c r="CDI750"/>
      <c r="CDJ750"/>
      <c r="CDK750"/>
      <c r="CDL750"/>
      <c r="CDM750"/>
      <c r="CDN750"/>
      <c r="CDO750"/>
      <c r="CDP750"/>
      <c r="CDQ750"/>
      <c r="CDR750"/>
      <c r="CDS750"/>
      <c r="CDT750"/>
      <c r="CDU750"/>
      <c r="CDV750"/>
      <c r="CDW750"/>
      <c r="CDX750"/>
      <c r="CDY750"/>
      <c r="CDZ750"/>
      <c r="CEA750"/>
      <c r="CEB750"/>
      <c r="CEC750"/>
      <c r="CED750"/>
      <c r="CEE750"/>
      <c r="CEF750"/>
      <c r="CEG750"/>
      <c r="CEH750"/>
      <c r="CEI750"/>
      <c r="CEJ750"/>
      <c r="CEK750"/>
      <c r="CEL750"/>
      <c r="CEM750"/>
      <c r="CEN750"/>
      <c r="CEO750"/>
      <c r="CEP750"/>
      <c r="CEQ750"/>
      <c r="CER750"/>
      <c r="CES750"/>
      <c r="CET750"/>
      <c r="CEU750"/>
      <c r="CEV750"/>
      <c r="CEW750"/>
      <c r="CEX750"/>
      <c r="CEY750"/>
      <c r="CEZ750"/>
      <c r="CFA750"/>
      <c r="CFB750"/>
      <c r="CFC750"/>
      <c r="CFD750"/>
      <c r="CFE750"/>
      <c r="CFF750"/>
      <c r="CFG750"/>
      <c r="CFH750"/>
      <c r="CFI750"/>
      <c r="CFJ750"/>
      <c r="CFK750"/>
      <c r="CFL750"/>
      <c r="CFM750"/>
      <c r="CFN750"/>
      <c r="CFO750"/>
      <c r="CFP750"/>
      <c r="CFQ750"/>
      <c r="CFR750"/>
      <c r="CFS750"/>
      <c r="CFT750"/>
      <c r="CFU750"/>
      <c r="CFV750"/>
      <c r="CFW750"/>
      <c r="CFX750"/>
      <c r="CFY750"/>
      <c r="CFZ750"/>
      <c r="CGA750"/>
      <c r="CGB750"/>
      <c r="CGC750"/>
      <c r="CGD750"/>
      <c r="CGE750"/>
      <c r="CGF750"/>
      <c r="CGG750"/>
      <c r="CGH750"/>
      <c r="CGI750"/>
      <c r="CGJ750"/>
      <c r="CGK750"/>
      <c r="CGL750"/>
      <c r="CGM750"/>
      <c r="CGN750"/>
      <c r="CGO750"/>
      <c r="CGP750"/>
      <c r="CGQ750"/>
      <c r="CGR750"/>
      <c r="CGS750"/>
      <c r="CGT750"/>
      <c r="CGU750"/>
      <c r="CGV750"/>
      <c r="CGW750"/>
      <c r="CGX750"/>
      <c r="CGY750"/>
      <c r="CGZ750"/>
      <c r="CHA750"/>
      <c r="CHB750"/>
      <c r="CHC750"/>
      <c r="CHD750"/>
      <c r="CHE750"/>
      <c r="CHF750"/>
      <c r="CHG750"/>
      <c r="CHH750"/>
      <c r="CHI750"/>
      <c r="CHJ750"/>
      <c r="CHK750"/>
      <c r="CHL750"/>
      <c r="CHM750"/>
      <c r="CHN750"/>
      <c r="CHO750"/>
      <c r="CHP750"/>
      <c r="CHQ750"/>
      <c r="CHR750"/>
      <c r="CHS750"/>
      <c r="CHT750"/>
      <c r="CHU750"/>
      <c r="CHV750"/>
      <c r="CHW750"/>
      <c r="CHX750"/>
      <c r="CHY750"/>
      <c r="CHZ750"/>
      <c r="CIA750"/>
      <c r="CIB750"/>
      <c r="CIC750"/>
      <c r="CID750"/>
      <c r="CIE750"/>
      <c r="CIF750"/>
      <c r="CIG750"/>
      <c r="CIH750"/>
      <c r="CII750"/>
      <c r="CIJ750"/>
      <c r="CIK750"/>
      <c r="CIL750"/>
      <c r="CIM750"/>
      <c r="CIN750"/>
      <c r="CIO750"/>
      <c r="CIP750"/>
      <c r="CIQ750"/>
      <c r="CIR750"/>
      <c r="CIS750"/>
      <c r="CIT750"/>
      <c r="CIU750"/>
      <c r="CIV750"/>
      <c r="CIW750"/>
      <c r="CIX750"/>
      <c r="CIY750"/>
      <c r="CIZ750"/>
      <c r="CJA750"/>
      <c r="CJB750"/>
      <c r="CJC750"/>
      <c r="CJD750"/>
      <c r="CJE750"/>
      <c r="CJF750"/>
      <c r="CJG750"/>
      <c r="CJH750"/>
      <c r="CJI750"/>
      <c r="CJJ750"/>
      <c r="CJK750"/>
      <c r="CJL750"/>
      <c r="CJM750"/>
      <c r="CJN750"/>
      <c r="CJO750"/>
      <c r="CJP750"/>
      <c r="CJQ750"/>
      <c r="CJR750"/>
      <c r="CJS750"/>
      <c r="CJT750"/>
      <c r="CJU750"/>
      <c r="CJV750"/>
      <c r="CJW750"/>
      <c r="CJX750"/>
      <c r="CJY750"/>
      <c r="CJZ750"/>
      <c r="CKA750"/>
      <c r="CKB750"/>
      <c r="CKC750"/>
      <c r="CKD750"/>
      <c r="CKE750"/>
      <c r="CKF750"/>
      <c r="CKG750"/>
      <c r="CKH750"/>
      <c r="CKI750"/>
      <c r="CKJ750"/>
      <c r="CKK750"/>
      <c r="CKL750"/>
      <c r="CKM750"/>
      <c r="CKN750"/>
      <c r="CKO750"/>
      <c r="CKP750"/>
      <c r="CKQ750"/>
      <c r="CKR750"/>
      <c r="CKS750"/>
      <c r="CKT750"/>
      <c r="CKU750"/>
      <c r="CKV750"/>
      <c r="CKW750"/>
      <c r="CKX750"/>
      <c r="CKY750"/>
      <c r="CKZ750"/>
      <c r="CLA750"/>
      <c r="CLB750"/>
      <c r="CLC750"/>
      <c r="CLD750"/>
      <c r="CLE750"/>
      <c r="CLF750"/>
      <c r="CLG750"/>
      <c r="CLH750"/>
      <c r="CLI750"/>
      <c r="CLJ750"/>
      <c r="CLK750"/>
      <c r="CLL750"/>
      <c r="CLM750"/>
      <c r="CLN750"/>
      <c r="CLO750"/>
      <c r="CLP750"/>
      <c r="CLQ750"/>
      <c r="CLR750"/>
      <c r="CLS750"/>
      <c r="CLT750"/>
      <c r="CLU750"/>
      <c r="CLV750"/>
      <c r="CLW750"/>
      <c r="CLX750"/>
      <c r="CLY750"/>
      <c r="CLZ750"/>
      <c r="CMA750"/>
      <c r="CMB750"/>
      <c r="CMC750"/>
      <c r="CMD750"/>
      <c r="CME750"/>
      <c r="CMF750"/>
      <c r="CMG750"/>
      <c r="CMH750"/>
      <c r="CMI750"/>
      <c r="CMJ750"/>
      <c r="CMK750"/>
      <c r="CML750"/>
      <c r="CMM750"/>
      <c r="CMN750"/>
      <c r="CMO750"/>
      <c r="CMP750"/>
      <c r="CMQ750"/>
      <c r="CMR750"/>
      <c r="CMS750"/>
      <c r="CMT750"/>
      <c r="CMU750"/>
      <c r="CMV750"/>
      <c r="CMW750"/>
      <c r="CMX750"/>
      <c r="CMY750"/>
      <c r="CMZ750"/>
      <c r="CNA750"/>
      <c r="CNB750"/>
      <c r="CNC750"/>
      <c r="CND750"/>
      <c r="CNE750"/>
      <c r="CNF750"/>
      <c r="CNG750"/>
      <c r="CNH750"/>
      <c r="CNI750"/>
      <c r="CNJ750"/>
      <c r="CNK750"/>
      <c r="CNL750"/>
      <c r="CNM750"/>
      <c r="CNN750"/>
      <c r="CNO750"/>
      <c r="CNP750"/>
      <c r="CNQ750"/>
      <c r="CNR750"/>
      <c r="CNS750"/>
      <c r="CNT750"/>
      <c r="CNU750"/>
      <c r="CNV750"/>
      <c r="CNW750"/>
      <c r="CNX750"/>
      <c r="CNY750"/>
      <c r="CNZ750"/>
      <c r="COA750"/>
      <c r="COB750"/>
      <c r="COC750"/>
      <c r="COD750"/>
      <c r="COE750"/>
      <c r="COF750"/>
      <c r="COG750"/>
      <c r="COH750"/>
      <c r="COI750"/>
      <c r="COJ750"/>
      <c r="COK750"/>
      <c r="COL750"/>
      <c r="COM750"/>
      <c r="CON750"/>
      <c r="COO750"/>
      <c r="COP750"/>
      <c r="COQ750"/>
      <c r="COR750"/>
      <c r="COS750"/>
      <c r="COT750"/>
      <c r="COU750"/>
      <c r="COV750"/>
      <c r="COW750"/>
      <c r="COX750"/>
      <c r="COY750"/>
      <c r="COZ750"/>
      <c r="CPA750"/>
      <c r="CPB750"/>
      <c r="CPC750"/>
      <c r="CPD750"/>
      <c r="CPE750"/>
      <c r="CPF750"/>
      <c r="CPG750"/>
      <c r="CPH750"/>
      <c r="CPI750"/>
      <c r="CPJ750"/>
      <c r="CPK750"/>
      <c r="CPL750"/>
      <c r="CPM750"/>
      <c r="CPN750"/>
      <c r="CPO750"/>
      <c r="CPP750"/>
      <c r="CPQ750"/>
      <c r="CPR750"/>
      <c r="CPS750"/>
      <c r="CPT750"/>
      <c r="CPU750"/>
      <c r="CPV750"/>
      <c r="CPW750"/>
      <c r="CPX750"/>
      <c r="CPY750"/>
      <c r="CPZ750"/>
      <c r="CQA750"/>
      <c r="CQB750"/>
      <c r="CQC750"/>
      <c r="CQD750"/>
      <c r="CQE750"/>
      <c r="CQF750"/>
      <c r="CQG750"/>
      <c r="CQH750"/>
      <c r="CQI750"/>
      <c r="CQJ750"/>
      <c r="CQK750"/>
      <c r="CQL750"/>
      <c r="CQM750"/>
      <c r="CQN750"/>
      <c r="CQO750"/>
      <c r="CQP750"/>
      <c r="CQQ750"/>
      <c r="CQR750"/>
      <c r="CQS750"/>
      <c r="CQT750"/>
      <c r="CQU750"/>
      <c r="CQV750"/>
      <c r="CQW750"/>
      <c r="CQX750"/>
      <c r="CQY750"/>
      <c r="CQZ750"/>
      <c r="CRA750"/>
      <c r="CRB750"/>
      <c r="CRC750"/>
      <c r="CRD750"/>
      <c r="CRE750"/>
      <c r="CRF750"/>
      <c r="CRG750"/>
      <c r="CRH750"/>
      <c r="CRI750"/>
      <c r="CRJ750"/>
      <c r="CRK750"/>
      <c r="CRL750"/>
      <c r="CRM750"/>
      <c r="CRN750"/>
      <c r="CRO750"/>
      <c r="CRP750"/>
      <c r="CRQ750"/>
      <c r="CRR750"/>
      <c r="CRS750"/>
      <c r="CRT750"/>
      <c r="CRU750"/>
      <c r="CRV750"/>
      <c r="CRW750"/>
      <c r="CRX750"/>
      <c r="CRY750"/>
      <c r="CRZ750"/>
      <c r="CSA750"/>
      <c r="CSB750"/>
      <c r="CSC750"/>
      <c r="CSD750"/>
      <c r="CSE750"/>
      <c r="CSF750"/>
      <c r="CSG750"/>
      <c r="CSH750"/>
      <c r="CSI750"/>
      <c r="CSJ750"/>
      <c r="CSK750"/>
      <c r="CSL750"/>
      <c r="CSM750"/>
      <c r="CSN750"/>
      <c r="CSO750"/>
      <c r="CSP750"/>
      <c r="CSQ750"/>
      <c r="CSR750"/>
      <c r="CSS750"/>
      <c r="CST750"/>
      <c r="CSU750"/>
      <c r="CSV750"/>
      <c r="CSW750"/>
      <c r="CSX750"/>
      <c r="CSY750"/>
      <c r="CSZ750"/>
      <c r="CTA750"/>
      <c r="CTB750"/>
      <c r="CTC750"/>
      <c r="CTD750"/>
      <c r="CTE750"/>
      <c r="CTF750"/>
      <c r="CTG750"/>
      <c r="CTH750"/>
      <c r="CTI750"/>
      <c r="CTJ750"/>
      <c r="CTK750"/>
      <c r="CTL750"/>
      <c r="CTM750"/>
      <c r="CTN750"/>
      <c r="CTO750"/>
      <c r="CTP750"/>
      <c r="CTQ750"/>
      <c r="CTR750"/>
      <c r="CTS750"/>
      <c r="CTT750"/>
      <c r="CTU750"/>
      <c r="CTV750"/>
      <c r="CTW750"/>
      <c r="CTX750"/>
      <c r="CTY750"/>
      <c r="CTZ750"/>
      <c r="CUA750"/>
      <c r="CUB750"/>
      <c r="CUC750"/>
      <c r="CUD750"/>
      <c r="CUE750"/>
      <c r="CUF750"/>
      <c r="CUG750"/>
      <c r="CUH750"/>
      <c r="CUI750"/>
      <c r="CUJ750"/>
      <c r="CUK750"/>
      <c r="CUL750"/>
      <c r="CUM750"/>
      <c r="CUN750"/>
      <c r="CUO750"/>
      <c r="CUP750"/>
      <c r="CUQ750"/>
      <c r="CUR750"/>
      <c r="CUS750"/>
      <c r="CUT750"/>
      <c r="CUU750"/>
      <c r="CUV750"/>
      <c r="CUW750"/>
      <c r="CUX750"/>
      <c r="CUY750"/>
      <c r="CUZ750"/>
      <c r="CVA750"/>
      <c r="CVB750"/>
      <c r="CVC750"/>
      <c r="CVD750"/>
      <c r="CVE750"/>
      <c r="CVF750"/>
      <c r="CVG750"/>
      <c r="CVH750"/>
      <c r="CVI750"/>
      <c r="CVJ750"/>
      <c r="CVK750"/>
      <c r="CVL750"/>
      <c r="CVM750"/>
      <c r="CVN750"/>
      <c r="CVO750"/>
      <c r="CVP750"/>
      <c r="CVQ750"/>
      <c r="CVR750"/>
      <c r="CVS750"/>
      <c r="CVT750"/>
      <c r="CVU750"/>
      <c r="CVV750"/>
      <c r="CVW750"/>
      <c r="CVX750"/>
      <c r="CVY750"/>
      <c r="CVZ750"/>
      <c r="CWA750"/>
      <c r="CWB750"/>
      <c r="CWC750"/>
      <c r="CWD750"/>
      <c r="CWE750"/>
      <c r="CWF750"/>
      <c r="CWG750"/>
      <c r="CWH750"/>
      <c r="CWI750"/>
      <c r="CWJ750"/>
      <c r="CWK750"/>
      <c r="CWL750"/>
      <c r="CWM750"/>
      <c r="CWN750"/>
      <c r="CWO750"/>
      <c r="CWP750"/>
      <c r="CWQ750"/>
      <c r="CWR750"/>
      <c r="CWS750"/>
      <c r="CWT750"/>
      <c r="CWU750"/>
      <c r="CWV750"/>
      <c r="CWW750"/>
      <c r="CWX750"/>
      <c r="CWY750"/>
      <c r="CWZ750"/>
      <c r="CXA750"/>
      <c r="CXB750"/>
      <c r="CXC750"/>
      <c r="CXD750"/>
      <c r="CXE750"/>
      <c r="CXF750"/>
      <c r="CXG750"/>
      <c r="CXH750"/>
      <c r="CXI750"/>
      <c r="CXJ750"/>
      <c r="CXK750"/>
      <c r="CXL750"/>
      <c r="CXM750"/>
      <c r="CXN750"/>
      <c r="CXO750"/>
      <c r="CXP750"/>
      <c r="CXQ750"/>
      <c r="CXR750"/>
      <c r="CXS750"/>
      <c r="CXT750"/>
      <c r="CXU750"/>
      <c r="CXV750"/>
      <c r="CXW750"/>
      <c r="CXX750"/>
      <c r="CXY750"/>
      <c r="CXZ750"/>
      <c r="CYA750"/>
      <c r="CYB750"/>
      <c r="CYC750"/>
      <c r="CYD750"/>
      <c r="CYE750"/>
      <c r="CYF750"/>
      <c r="CYG750"/>
      <c r="CYH750"/>
      <c r="CYI750"/>
      <c r="CYJ750"/>
      <c r="CYK750"/>
      <c r="CYL750"/>
      <c r="CYM750"/>
      <c r="CYN750"/>
      <c r="CYO750"/>
      <c r="CYP750"/>
      <c r="CYQ750"/>
      <c r="CYR750"/>
      <c r="CYS750"/>
      <c r="CYT750"/>
      <c r="CYU750"/>
      <c r="CYV750"/>
      <c r="CYW750"/>
      <c r="CYX750"/>
      <c r="CYY750"/>
      <c r="CYZ750"/>
      <c r="CZA750"/>
      <c r="CZB750"/>
      <c r="CZC750"/>
      <c r="CZD750"/>
      <c r="CZE750"/>
      <c r="CZF750"/>
      <c r="CZG750"/>
      <c r="CZH750"/>
      <c r="CZI750"/>
      <c r="CZJ750"/>
      <c r="CZK750"/>
      <c r="CZL750"/>
      <c r="CZM750"/>
      <c r="CZN750"/>
      <c r="CZO750"/>
      <c r="CZP750"/>
      <c r="CZQ750"/>
      <c r="CZR750"/>
      <c r="CZS750"/>
      <c r="CZT750"/>
      <c r="CZU750"/>
      <c r="CZV750"/>
      <c r="CZW750"/>
      <c r="CZX750"/>
      <c r="CZY750"/>
      <c r="CZZ750"/>
      <c r="DAA750"/>
      <c r="DAB750"/>
      <c r="DAC750"/>
      <c r="DAD750"/>
      <c r="DAE750"/>
      <c r="DAF750"/>
      <c r="DAG750"/>
      <c r="DAH750"/>
      <c r="DAI750"/>
      <c r="DAJ750"/>
      <c r="DAK750"/>
      <c r="DAL750"/>
      <c r="DAM750"/>
      <c r="DAN750"/>
      <c r="DAO750"/>
      <c r="DAP750"/>
      <c r="DAQ750"/>
      <c r="DAR750"/>
      <c r="DAS750"/>
      <c r="DAT750"/>
      <c r="DAU750"/>
      <c r="DAV750"/>
      <c r="DAW750"/>
      <c r="DAX750"/>
      <c r="DAY750"/>
      <c r="DAZ750"/>
      <c r="DBA750"/>
      <c r="DBB750"/>
      <c r="DBC750"/>
      <c r="DBD750"/>
      <c r="DBE750"/>
      <c r="DBF750"/>
      <c r="DBG750"/>
      <c r="DBH750"/>
      <c r="DBI750"/>
      <c r="DBJ750"/>
      <c r="DBK750"/>
      <c r="DBL750"/>
      <c r="DBM750"/>
      <c r="DBN750"/>
      <c r="DBO750"/>
      <c r="DBP750"/>
      <c r="DBQ750"/>
      <c r="DBR750"/>
      <c r="DBS750"/>
      <c r="DBT750"/>
      <c r="DBU750"/>
      <c r="DBV750"/>
      <c r="DBW750"/>
      <c r="DBX750"/>
      <c r="DBY750"/>
      <c r="DBZ750"/>
      <c r="DCA750"/>
      <c r="DCB750"/>
      <c r="DCC750"/>
      <c r="DCD750"/>
      <c r="DCE750"/>
      <c r="DCF750"/>
      <c r="DCG750"/>
      <c r="DCH750"/>
      <c r="DCI750"/>
      <c r="DCJ750"/>
      <c r="DCK750"/>
      <c r="DCL750"/>
      <c r="DCM750"/>
      <c r="DCN750"/>
      <c r="DCO750"/>
      <c r="DCP750"/>
      <c r="DCQ750"/>
      <c r="DCR750"/>
      <c r="DCS750"/>
      <c r="DCT750"/>
      <c r="DCU750"/>
      <c r="DCV750"/>
      <c r="DCW750"/>
      <c r="DCX750"/>
      <c r="DCY750"/>
      <c r="DCZ750"/>
      <c r="DDA750"/>
      <c r="DDB750"/>
      <c r="DDC750"/>
      <c r="DDD750"/>
      <c r="DDE750"/>
      <c r="DDF750"/>
      <c r="DDG750"/>
      <c r="DDH750"/>
      <c r="DDI750"/>
      <c r="DDJ750"/>
      <c r="DDK750"/>
      <c r="DDL750"/>
      <c r="DDM750"/>
      <c r="DDN750"/>
      <c r="DDO750"/>
      <c r="DDP750"/>
      <c r="DDQ750"/>
      <c r="DDR750"/>
      <c r="DDS750"/>
      <c r="DDT750"/>
      <c r="DDU750"/>
      <c r="DDV750"/>
      <c r="DDW750"/>
      <c r="DDX750"/>
      <c r="DDY750"/>
      <c r="DDZ750"/>
      <c r="DEA750"/>
      <c r="DEB750"/>
      <c r="DEC750"/>
      <c r="DED750"/>
      <c r="DEE750"/>
      <c r="DEF750"/>
      <c r="DEG750"/>
      <c r="DEH750"/>
      <c r="DEI750"/>
      <c r="DEJ750"/>
      <c r="DEK750"/>
      <c r="DEL750"/>
      <c r="DEM750"/>
      <c r="DEN750"/>
      <c r="DEO750"/>
      <c r="DEP750"/>
      <c r="DEQ750"/>
      <c r="DER750"/>
      <c r="DES750"/>
      <c r="DET750"/>
      <c r="DEU750"/>
      <c r="DEV750"/>
      <c r="DEW750"/>
      <c r="DEX750"/>
      <c r="DEY750"/>
      <c r="DEZ750"/>
      <c r="DFA750"/>
      <c r="DFB750"/>
      <c r="DFC750"/>
      <c r="DFD750"/>
      <c r="DFE750"/>
      <c r="DFF750"/>
      <c r="DFG750"/>
      <c r="DFH750"/>
      <c r="DFI750"/>
      <c r="DFJ750"/>
      <c r="DFK750"/>
      <c r="DFL750"/>
      <c r="DFM750"/>
      <c r="DFN750"/>
      <c r="DFO750"/>
      <c r="DFP750"/>
      <c r="DFQ750"/>
      <c r="DFR750"/>
      <c r="DFS750"/>
      <c r="DFT750"/>
      <c r="DFU750"/>
      <c r="DFV750"/>
      <c r="DFW750"/>
      <c r="DFX750"/>
      <c r="DFY750"/>
      <c r="DFZ750"/>
      <c r="DGA750"/>
      <c r="DGB750"/>
      <c r="DGC750"/>
      <c r="DGD750"/>
      <c r="DGE750"/>
      <c r="DGF750"/>
      <c r="DGG750"/>
      <c r="DGH750"/>
      <c r="DGI750"/>
      <c r="DGJ750"/>
      <c r="DGK750"/>
      <c r="DGL750"/>
      <c r="DGM750"/>
      <c r="DGN750"/>
      <c r="DGO750"/>
      <c r="DGP750"/>
      <c r="DGQ750"/>
      <c r="DGR750"/>
      <c r="DGS750"/>
      <c r="DGT750"/>
      <c r="DGU750"/>
      <c r="DGV750"/>
      <c r="DGW750"/>
      <c r="DGX750"/>
      <c r="DGY750"/>
      <c r="DGZ750"/>
      <c r="DHA750"/>
      <c r="DHB750"/>
      <c r="DHC750"/>
      <c r="DHD750"/>
      <c r="DHE750"/>
      <c r="DHF750"/>
      <c r="DHG750"/>
      <c r="DHH750"/>
      <c r="DHI750"/>
      <c r="DHJ750"/>
      <c r="DHK750"/>
      <c r="DHL750"/>
      <c r="DHM750"/>
      <c r="DHN750"/>
      <c r="DHO750"/>
      <c r="DHP750"/>
      <c r="DHQ750"/>
      <c r="DHR750"/>
      <c r="DHS750"/>
      <c r="DHT750"/>
      <c r="DHU750"/>
      <c r="DHV750"/>
      <c r="DHW750"/>
      <c r="DHX750"/>
      <c r="DHY750"/>
      <c r="DHZ750"/>
      <c r="DIA750"/>
      <c r="DIB750"/>
      <c r="DIC750"/>
      <c r="DID750"/>
      <c r="DIE750"/>
      <c r="DIF750"/>
      <c r="DIG750"/>
      <c r="DIH750"/>
      <c r="DII750"/>
      <c r="DIJ750"/>
      <c r="DIK750"/>
      <c r="DIL750"/>
      <c r="DIM750"/>
      <c r="DIN750"/>
      <c r="DIO750"/>
      <c r="DIP750"/>
      <c r="DIQ750"/>
      <c r="DIR750"/>
      <c r="DIS750"/>
      <c r="DIT750"/>
      <c r="DIU750"/>
      <c r="DIV750"/>
      <c r="DIW750"/>
      <c r="DIX750"/>
      <c r="DIY750"/>
      <c r="DIZ750"/>
      <c r="DJA750"/>
      <c r="DJB750"/>
      <c r="DJC750"/>
      <c r="DJD750"/>
      <c r="DJE750"/>
      <c r="DJF750"/>
      <c r="DJG750"/>
      <c r="DJH750"/>
      <c r="DJI750"/>
      <c r="DJJ750"/>
      <c r="DJK750"/>
      <c r="DJL750"/>
      <c r="DJM750"/>
      <c r="DJN750"/>
      <c r="DJO750"/>
      <c r="DJP750"/>
      <c r="DJQ750"/>
      <c r="DJR750"/>
      <c r="DJS750"/>
      <c r="DJT750"/>
      <c r="DJU750"/>
      <c r="DJV750"/>
      <c r="DJW750"/>
      <c r="DJX750"/>
      <c r="DJY750"/>
      <c r="DJZ750"/>
      <c r="DKA750"/>
      <c r="DKB750"/>
      <c r="DKC750"/>
      <c r="DKD750"/>
      <c r="DKE750"/>
      <c r="DKF750"/>
      <c r="DKG750"/>
      <c r="DKH750"/>
      <c r="DKI750"/>
      <c r="DKJ750"/>
      <c r="DKK750"/>
      <c r="DKL750"/>
      <c r="DKM750"/>
      <c r="DKN750"/>
      <c r="DKO750"/>
      <c r="DKP750"/>
      <c r="DKQ750"/>
      <c r="DKR750"/>
      <c r="DKS750"/>
      <c r="DKT750"/>
      <c r="DKU750"/>
      <c r="DKV750"/>
      <c r="DKW750"/>
      <c r="DKX750"/>
      <c r="DKY750"/>
      <c r="DKZ750"/>
      <c r="DLA750"/>
      <c r="DLB750"/>
      <c r="DLC750"/>
      <c r="DLD750"/>
      <c r="DLE750"/>
      <c r="DLF750"/>
      <c r="DLG750"/>
      <c r="DLH750"/>
      <c r="DLI750"/>
      <c r="DLJ750"/>
      <c r="DLK750"/>
      <c r="DLL750"/>
      <c r="DLM750"/>
      <c r="DLN750"/>
      <c r="DLO750"/>
      <c r="DLP750"/>
      <c r="DLQ750"/>
      <c r="DLR750"/>
      <c r="DLS750"/>
      <c r="DLT750"/>
      <c r="DLU750"/>
      <c r="DLV750"/>
      <c r="DLW750"/>
      <c r="DLX750"/>
      <c r="DLY750"/>
      <c r="DLZ750"/>
      <c r="DMA750"/>
      <c r="DMB750"/>
      <c r="DMC750"/>
      <c r="DMD750"/>
      <c r="DME750"/>
      <c r="DMF750"/>
      <c r="DMG750"/>
      <c r="DMH750"/>
      <c r="DMI750"/>
      <c r="DMJ750"/>
      <c r="DMK750"/>
      <c r="DML750"/>
      <c r="DMM750"/>
      <c r="DMN750"/>
      <c r="DMO750"/>
      <c r="DMP750"/>
      <c r="DMQ750"/>
      <c r="DMR750"/>
      <c r="DMS750"/>
      <c r="DMT750"/>
      <c r="DMU750"/>
      <c r="DMV750"/>
      <c r="DMW750"/>
      <c r="DMX750"/>
      <c r="DMY750"/>
      <c r="DMZ750"/>
      <c r="DNA750"/>
      <c r="DNB750"/>
      <c r="DNC750"/>
      <c r="DND750"/>
      <c r="DNE750"/>
      <c r="DNF750"/>
      <c r="DNG750"/>
      <c r="DNH750"/>
      <c r="DNI750"/>
      <c r="DNJ750"/>
      <c r="DNK750"/>
      <c r="DNL750"/>
      <c r="DNM750"/>
      <c r="DNN750"/>
      <c r="DNO750"/>
      <c r="DNP750"/>
      <c r="DNQ750"/>
      <c r="DNR750"/>
      <c r="DNS750"/>
      <c r="DNT750"/>
      <c r="DNU750"/>
      <c r="DNV750"/>
      <c r="DNW750"/>
      <c r="DNX750"/>
      <c r="DNY750"/>
      <c r="DNZ750"/>
      <c r="DOA750"/>
      <c r="DOB750"/>
      <c r="DOC750"/>
      <c r="DOD750"/>
      <c r="DOE750"/>
      <c r="DOF750"/>
      <c r="DOG750"/>
      <c r="DOH750"/>
      <c r="DOI750"/>
      <c r="DOJ750"/>
      <c r="DOK750"/>
      <c r="DOL750"/>
      <c r="DOM750"/>
      <c r="DON750"/>
      <c r="DOO750"/>
      <c r="DOP750"/>
      <c r="DOQ750"/>
      <c r="DOR750"/>
      <c r="DOS750"/>
      <c r="DOT750"/>
      <c r="DOU750"/>
      <c r="DOV750"/>
      <c r="DOW750"/>
      <c r="DOX750"/>
      <c r="DOY750"/>
      <c r="DOZ750"/>
      <c r="DPA750"/>
      <c r="DPB750"/>
      <c r="DPC750"/>
      <c r="DPD750"/>
      <c r="DPE750"/>
      <c r="DPF750"/>
      <c r="DPG750"/>
      <c r="DPH750"/>
      <c r="DPI750"/>
      <c r="DPJ750"/>
      <c r="DPK750"/>
      <c r="DPL750"/>
      <c r="DPM750"/>
      <c r="DPN750"/>
      <c r="DPO750"/>
      <c r="DPP750"/>
      <c r="DPQ750"/>
      <c r="DPR750"/>
      <c r="DPS750"/>
      <c r="DPT750"/>
      <c r="DPU750"/>
      <c r="DPV750"/>
      <c r="DPW750"/>
      <c r="DPX750"/>
      <c r="DPY750"/>
      <c r="DPZ750"/>
      <c r="DQA750"/>
      <c r="DQB750"/>
      <c r="DQC750"/>
      <c r="DQD750"/>
      <c r="DQE750"/>
      <c r="DQF750"/>
      <c r="DQG750"/>
      <c r="DQH750"/>
      <c r="DQI750"/>
      <c r="DQJ750"/>
      <c r="DQK750"/>
      <c r="DQL750"/>
      <c r="DQM750"/>
      <c r="DQN750"/>
      <c r="DQO750"/>
      <c r="DQP750"/>
      <c r="DQQ750"/>
      <c r="DQR750"/>
      <c r="DQS750"/>
      <c r="DQT750"/>
      <c r="DQU750"/>
      <c r="DQV750"/>
      <c r="DQW750"/>
      <c r="DQX750"/>
      <c r="DQY750"/>
      <c r="DQZ750"/>
      <c r="DRA750"/>
      <c r="DRB750"/>
      <c r="DRC750"/>
      <c r="DRD750"/>
      <c r="DRE750"/>
      <c r="DRF750"/>
      <c r="DRG750"/>
      <c r="DRH750"/>
      <c r="DRI750"/>
      <c r="DRJ750"/>
      <c r="DRK750"/>
      <c r="DRL750"/>
      <c r="DRM750"/>
      <c r="DRN750"/>
      <c r="DRO750"/>
      <c r="DRP750"/>
      <c r="DRQ750"/>
      <c r="DRR750"/>
      <c r="DRS750"/>
      <c r="DRT750"/>
      <c r="DRU750"/>
      <c r="DRV750"/>
      <c r="DRW750"/>
      <c r="DRX750"/>
      <c r="DRY750"/>
      <c r="DRZ750"/>
      <c r="DSA750"/>
      <c r="DSB750"/>
      <c r="DSC750"/>
      <c r="DSD750"/>
      <c r="DSE750"/>
      <c r="DSF750"/>
      <c r="DSG750"/>
      <c r="DSH750"/>
      <c r="DSI750"/>
      <c r="DSJ750"/>
      <c r="DSK750"/>
      <c r="DSL750"/>
      <c r="DSM750"/>
      <c r="DSN750"/>
      <c r="DSO750"/>
      <c r="DSP750"/>
      <c r="DSQ750"/>
      <c r="DSR750"/>
      <c r="DSS750"/>
      <c r="DST750"/>
      <c r="DSU750"/>
      <c r="DSV750"/>
      <c r="DSW750"/>
      <c r="DSX750"/>
      <c r="DSY750"/>
      <c r="DSZ750"/>
      <c r="DTA750"/>
      <c r="DTB750"/>
      <c r="DTC750"/>
      <c r="DTD750"/>
      <c r="DTE750"/>
      <c r="DTF750"/>
      <c r="DTG750"/>
      <c r="DTH750"/>
      <c r="DTI750"/>
      <c r="DTJ750"/>
      <c r="DTK750"/>
      <c r="DTL750"/>
      <c r="DTM750"/>
      <c r="DTN750"/>
      <c r="DTO750"/>
      <c r="DTP750"/>
      <c r="DTQ750"/>
      <c r="DTR750"/>
      <c r="DTS750"/>
      <c r="DTT750"/>
      <c r="DTU750"/>
      <c r="DTV750"/>
      <c r="DTW750"/>
      <c r="DTX750"/>
      <c r="DTY750"/>
      <c r="DTZ750"/>
      <c r="DUA750"/>
      <c r="DUB750"/>
      <c r="DUC750"/>
      <c r="DUD750"/>
      <c r="DUE750"/>
      <c r="DUF750"/>
      <c r="DUG750"/>
      <c r="DUH750"/>
      <c r="DUI750"/>
      <c r="DUJ750"/>
      <c r="DUK750"/>
      <c r="DUL750"/>
      <c r="DUM750"/>
      <c r="DUN750"/>
      <c r="DUO750"/>
      <c r="DUP750"/>
      <c r="DUQ750"/>
      <c r="DUR750"/>
      <c r="DUS750"/>
      <c r="DUT750"/>
      <c r="DUU750"/>
      <c r="DUV750"/>
      <c r="DUW750"/>
      <c r="DUX750"/>
      <c r="DUY750"/>
      <c r="DUZ750"/>
      <c r="DVA750"/>
      <c r="DVB750"/>
      <c r="DVC750"/>
      <c r="DVD750"/>
      <c r="DVE750"/>
      <c r="DVF750"/>
      <c r="DVG750"/>
      <c r="DVH750"/>
      <c r="DVI750"/>
      <c r="DVJ750"/>
      <c r="DVK750"/>
      <c r="DVL750"/>
      <c r="DVM750"/>
      <c r="DVN750"/>
      <c r="DVO750"/>
      <c r="DVP750"/>
      <c r="DVQ750"/>
      <c r="DVR750"/>
      <c r="DVS750"/>
      <c r="DVT750"/>
      <c r="DVU750"/>
      <c r="DVV750"/>
      <c r="DVW750"/>
      <c r="DVX750"/>
      <c r="DVY750"/>
      <c r="DVZ750"/>
      <c r="DWA750"/>
      <c r="DWB750"/>
      <c r="DWC750"/>
      <c r="DWD750"/>
      <c r="DWE750"/>
      <c r="DWF750"/>
      <c r="DWG750"/>
      <c r="DWH750"/>
      <c r="DWI750"/>
      <c r="DWJ750"/>
      <c r="DWK750"/>
      <c r="DWL750"/>
      <c r="DWM750"/>
      <c r="DWN750"/>
      <c r="DWO750"/>
      <c r="DWP750"/>
      <c r="DWQ750"/>
      <c r="DWR750"/>
      <c r="DWS750"/>
      <c r="DWT750"/>
      <c r="DWU750"/>
      <c r="DWV750"/>
      <c r="DWW750"/>
      <c r="DWX750"/>
      <c r="DWY750"/>
      <c r="DWZ750"/>
      <c r="DXA750"/>
      <c r="DXB750"/>
      <c r="DXC750"/>
      <c r="DXD750"/>
      <c r="DXE750"/>
      <c r="DXF750"/>
      <c r="DXG750"/>
      <c r="DXH750"/>
      <c r="DXI750"/>
      <c r="DXJ750"/>
      <c r="DXK750"/>
      <c r="DXL750"/>
      <c r="DXM750"/>
      <c r="DXN750"/>
      <c r="DXO750"/>
      <c r="DXP750"/>
      <c r="DXQ750"/>
      <c r="DXR750"/>
      <c r="DXS750"/>
      <c r="DXT750"/>
      <c r="DXU750"/>
      <c r="DXV750"/>
      <c r="DXW750"/>
      <c r="DXX750"/>
      <c r="DXY750"/>
      <c r="DXZ750"/>
      <c r="DYA750"/>
      <c r="DYB750"/>
      <c r="DYC750"/>
      <c r="DYD750"/>
      <c r="DYE750"/>
      <c r="DYF750"/>
      <c r="DYG750"/>
      <c r="DYH750"/>
      <c r="DYI750"/>
      <c r="DYJ750"/>
      <c r="DYK750"/>
      <c r="DYL750"/>
      <c r="DYM750"/>
      <c r="DYN750"/>
      <c r="DYO750"/>
      <c r="DYP750"/>
      <c r="DYQ750"/>
      <c r="DYR750"/>
      <c r="DYS750"/>
      <c r="DYT750"/>
      <c r="DYU750"/>
      <c r="DYV750"/>
      <c r="DYW750"/>
      <c r="DYX750"/>
      <c r="DYY750"/>
      <c r="DYZ750"/>
      <c r="DZA750"/>
      <c r="DZB750"/>
      <c r="DZC750"/>
      <c r="DZD750"/>
      <c r="DZE750"/>
      <c r="DZF750"/>
      <c r="DZG750"/>
      <c r="DZH750"/>
      <c r="DZI750"/>
      <c r="DZJ750"/>
      <c r="DZK750"/>
      <c r="DZL750"/>
      <c r="DZM750"/>
      <c r="DZN750"/>
      <c r="DZO750"/>
      <c r="DZP750"/>
      <c r="DZQ750"/>
      <c r="DZR750"/>
      <c r="DZS750"/>
      <c r="DZT750"/>
      <c r="DZU750"/>
      <c r="DZV750"/>
      <c r="DZW750"/>
      <c r="DZX750"/>
      <c r="DZY750"/>
      <c r="DZZ750"/>
      <c r="EAA750"/>
      <c r="EAB750"/>
      <c r="EAC750"/>
      <c r="EAD750"/>
      <c r="EAE750"/>
      <c r="EAF750"/>
      <c r="EAG750"/>
      <c r="EAH750"/>
      <c r="EAI750"/>
      <c r="EAJ750"/>
      <c r="EAK750"/>
      <c r="EAL750"/>
      <c r="EAM750"/>
      <c r="EAN750"/>
      <c r="EAO750"/>
      <c r="EAP750"/>
      <c r="EAQ750"/>
      <c r="EAR750"/>
      <c r="EAS750"/>
      <c r="EAT750"/>
      <c r="EAU750"/>
      <c r="EAV750"/>
      <c r="EAW750"/>
      <c r="EAX750"/>
      <c r="EAY750"/>
      <c r="EAZ750"/>
      <c r="EBA750"/>
      <c r="EBB750"/>
      <c r="EBC750"/>
      <c r="EBD750"/>
      <c r="EBE750"/>
      <c r="EBF750"/>
      <c r="EBG750"/>
      <c r="EBH750"/>
      <c r="EBI750"/>
      <c r="EBJ750"/>
      <c r="EBK750"/>
      <c r="EBL750"/>
      <c r="EBM750"/>
      <c r="EBN750"/>
      <c r="EBO750"/>
      <c r="EBP750"/>
      <c r="EBQ750"/>
      <c r="EBR750"/>
      <c r="EBS750"/>
      <c r="EBT750"/>
      <c r="EBU750"/>
      <c r="EBV750"/>
      <c r="EBW750"/>
      <c r="EBX750"/>
      <c r="EBY750"/>
      <c r="EBZ750"/>
      <c r="ECA750"/>
      <c r="ECB750"/>
      <c r="ECC750"/>
      <c r="ECD750"/>
      <c r="ECE750"/>
      <c r="ECF750"/>
      <c r="ECG750"/>
      <c r="ECH750"/>
      <c r="ECI750"/>
      <c r="ECJ750"/>
      <c r="ECK750"/>
      <c r="ECL750"/>
      <c r="ECM750"/>
      <c r="ECN750"/>
      <c r="ECO750"/>
      <c r="ECP750"/>
      <c r="ECQ750"/>
      <c r="ECR750"/>
      <c r="ECS750"/>
      <c r="ECT750"/>
      <c r="ECU750"/>
      <c r="ECV750"/>
      <c r="ECW750"/>
      <c r="ECX750"/>
      <c r="ECY750"/>
      <c r="ECZ750"/>
      <c r="EDA750"/>
      <c r="EDB750"/>
      <c r="EDC750"/>
      <c r="EDD750"/>
      <c r="EDE750"/>
      <c r="EDF750"/>
      <c r="EDG750"/>
      <c r="EDH750"/>
      <c r="EDI750"/>
      <c r="EDJ750"/>
      <c r="EDK750"/>
      <c r="EDL750"/>
      <c r="EDM750"/>
      <c r="EDN750"/>
      <c r="EDO750"/>
      <c r="EDP750"/>
      <c r="EDQ750"/>
      <c r="EDR750"/>
      <c r="EDS750"/>
      <c r="EDT750"/>
      <c r="EDU750"/>
      <c r="EDV750"/>
      <c r="EDW750"/>
      <c r="EDX750"/>
      <c r="EDY750"/>
      <c r="EDZ750"/>
      <c r="EEA750"/>
      <c r="EEB750"/>
      <c r="EEC750"/>
      <c r="EED750"/>
      <c r="EEE750"/>
      <c r="EEF750"/>
      <c r="EEG750"/>
      <c r="EEH750"/>
      <c r="EEI750"/>
      <c r="EEJ750"/>
      <c r="EEK750"/>
      <c r="EEL750"/>
      <c r="EEM750"/>
      <c r="EEN750"/>
      <c r="EEO750"/>
      <c r="EEP750"/>
      <c r="EEQ750"/>
      <c r="EER750"/>
      <c r="EES750"/>
      <c r="EET750"/>
      <c r="EEU750"/>
      <c r="EEV750"/>
      <c r="EEW750"/>
      <c r="EEX750"/>
      <c r="EEY750"/>
      <c r="EEZ750"/>
      <c r="EFA750"/>
      <c r="EFB750"/>
      <c r="EFC750"/>
      <c r="EFD750"/>
      <c r="EFE750"/>
      <c r="EFF750"/>
      <c r="EFG750"/>
      <c r="EFH750"/>
      <c r="EFI750"/>
      <c r="EFJ750"/>
      <c r="EFK750"/>
      <c r="EFL750"/>
      <c r="EFM750"/>
      <c r="EFN750"/>
      <c r="EFO750"/>
      <c r="EFP750"/>
      <c r="EFQ750"/>
      <c r="EFR750"/>
      <c r="EFS750"/>
      <c r="EFT750"/>
      <c r="EFU750"/>
      <c r="EFV750"/>
      <c r="EFW750"/>
      <c r="EFX750"/>
      <c r="EFY750"/>
      <c r="EFZ750"/>
      <c r="EGA750"/>
      <c r="EGB750"/>
      <c r="EGC750"/>
      <c r="EGD750"/>
      <c r="EGE750"/>
      <c r="EGF750"/>
      <c r="EGG750"/>
      <c r="EGH750"/>
      <c r="EGI750"/>
      <c r="EGJ750"/>
      <c r="EGK750"/>
      <c r="EGL750"/>
      <c r="EGM750"/>
      <c r="EGN750"/>
      <c r="EGO750"/>
      <c r="EGP750"/>
      <c r="EGQ750"/>
      <c r="EGR750"/>
      <c r="EGS750"/>
      <c r="EGT750"/>
      <c r="EGU750"/>
      <c r="EGV750"/>
      <c r="EGW750"/>
      <c r="EGX750"/>
      <c r="EGY750"/>
      <c r="EGZ750"/>
      <c r="EHA750"/>
      <c r="EHB750"/>
      <c r="EHC750"/>
      <c r="EHD750"/>
      <c r="EHE750"/>
      <c r="EHF750"/>
      <c r="EHG750"/>
      <c r="EHH750"/>
      <c r="EHI750"/>
      <c r="EHJ750"/>
      <c r="EHK750"/>
      <c r="EHL750"/>
      <c r="EHM750"/>
      <c r="EHN750"/>
      <c r="EHO750"/>
      <c r="EHP750"/>
      <c r="EHQ750"/>
      <c r="EHR750"/>
      <c r="EHS750"/>
      <c r="EHT750"/>
      <c r="EHU750"/>
      <c r="EHV750"/>
      <c r="EHW750"/>
      <c r="EHX750"/>
      <c r="EHY750"/>
      <c r="EHZ750"/>
      <c r="EIA750"/>
      <c r="EIB750"/>
      <c r="EIC750"/>
      <c r="EID750"/>
      <c r="EIE750"/>
      <c r="EIF750"/>
      <c r="EIG750"/>
      <c r="EIH750"/>
      <c r="EII750"/>
      <c r="EIJ750"/>
      <c r="EIK750"/>
      <c r="EIL750"/>
      <c r="EIM750"/>
      <c r="EIN750"/>
      <c r="EIO750"/>
      <c r="EIP750"/>
      <c r="EIQ750"/>
      <c r="EIR750"/>
      <c r="EIS750"/>
      <c r="EIT750"/>
      <c r="EIU750"/>
      <c r="EIV750"/>
      <c r="EIW750"/>
      <c r="EIX750"/>
      <c r="EIY750"/>
      <c r="EIZ750"/>
      <c r="EJA750"/>
      <c r="EJB750"/>
      <c r="EJC750"/>
      <c r="EJD750"/>
      <c r="EJE750"/>
      <c r="EJF750"/>
      <c r="EJG750"/>
      <c r="EJH750"/>
      <c r="EJI750"/>
      <c r="EJJ750"/>
      <c r="EJK750"/>
      <c r="EJL750"/>
      <c r="EJM750"/>
      <c r="EJN750"/>
      <c r="EJO750"/>
      <c r="EJP750"/>
      <c r="EJQ750"/>
      <c r="EJR750"/>
      <c r="EJS750"/>
      <c r="EJT750"/>
      <c r="EJU750"/>
      <c r="EJV750"/>
      <c r="EJW750"/>
      <c r="EJX750"/>
      <c r="EJY750"/>
      <c r="EJZ750"/>
      <c r="EKA750"/>
      <c r="EKB750"/>
      <c r="EKC750"/>
      <c r="EKD750"/>
      <c r="EKE750"/>
      <c r="EKF750"/>
      <c r="EKG750"/>
      <c r="EKH750"/>
      <c r="EKI750"/>
      <c r="EKJ750"/>
      <c r="EKK750"/>
      <c r="EKL750"/>
      <c r="EKM750"/>
      <c r="EKN750"/>
      <c r="EKO750"/>
      <c r="EKP750"/>
      <c r="EKQ750"/>
      <c r="EKR750"/>
      <c r="EKS750"/>
      <c r="EKT750"/>
      <c r="EKU750"/>
      <c r="EKV750"/>
      <c r="EKW750"/>
      <c r="EKX750"/>
      <c r="EKY750"/>
      <c r="EKZ750"/>
      <c r="ELA750"/>
      <c r="ELB750"/>
      <c r="ELC750"/>
      <c r="ELD750"/>
      <c r="ELE750"/>
      <c r="ELF750"/>
      <c r="ELG750"/>
      <c r="ELH750"/>
      <c r="ELI750"/>
      <c r="ELJ750"/>
      <c r="ELK750"/>
      <c r="ELL750"/>
      <c r="ELM750"/>
      <c r="ELN750"/>
      <c r="ELO750"/>
      <c r="ELP750"/>
      <c r="ELQ750"/>
      <c r="ELR750"/>
      <c r="ELS750"/>
      <c r="ELT750"/>
      <c r="ELU750"/>
      <c r="ELV750"/>
      <c r="ELW750"/>
      <c r="ELX750"/>
      <c r="ELY750"/>
      <c r="ELZ750"/>
      <c r="EMA750"/>
      <c r="EMB750"/>
      <c r="EMC750"/>
      <c r="EMD750"/>
      <c r="EME750"/>
      <c r="EMF750"/>
      <c r="EMG750"/>
      <c r="EMH750"/>
      <c r="EMI750"/>
      <c r="EMJ750"/>
      <c r="EMK750"/>
      <c r="EML750"/>
      <c r="EMM750"/>
      <c r="EMN750"/>
      <c r="EMO750"/>
      <c r="EMP750"/>
      <c r="EMQ750"/>
      <c r="EMR750"/>
      <c r="EMS750"/>
      <c r="EMT750"/>
      <c r="EMU750"/>
      <c r="EMV750"/>
      <c r="EMW750"/>
      <c r="EMX750"/>
      <c r="EMY750"/>
      <c r="EMZ750"/>
      <c r="ENA750"/>
      <c r="ENB750"/>
      <c r="ENC750"/>
      <c r="END750"/>
      <c r="ENE750"/>
      <c r="ENF750"/>
      <c r="ENG750"/>
      <c r="ENH750"/>
      <c r="ENI750"/>
      <c r="ENJ750"/>
      <c r="ENK750"/>
      <c r="ENL750"/>
      <c r="ENM750"/>
      <c r="ENN750"/>
      <c r="ENO750"/>
      <c r="ENP750"/>
      <c r="ENQ750"/>
      <c r="ENR750"/>
      <c r="ENS750"/>
      <c r="ENT750"/>
      <c r="ENU750"/>
      <c r="ENV750"/>
      <c r="ENW750"/>
      <c r="ENX750"/>
      <c r="ENY750"/>
      <c r="ENZ750"/>
      <c r="EOA750"/>
      <c r="EOB750"/>
      <c r="EOC750"/>
      <c r="EOD750"/>
      <c r="EOE750"/>
      <c r="EOF750"/>
      <c r="EOG750"/>
      <c r="EOH750"/>
      <c r="EOI750"/>
      <c r="EOJ750"/>
      <c r="EOK750"/>
      <c r="EOL750"/>
      <c r="EOM750"/>
      <c r="EON750"/>
      <c r="EOO750"/>
      <c r="EOP750"/>
      <c r="EOQ750"/>
      <c r="EOR750"/>
      <c r="EOS750"/>
      <c r="EOT750"/>
      <c r="EOU750"/>
      <c r="EOV750"/>
      <c r="EOW750"/>
      <c r="EOX750"/>
      <c r="EOY750"/>
      <c r="EOZ750"/>
      <c r="EPA750"/>
      <c r="EPB750"/>
      <c r="EPC750"/>
      <c r="EPD750"/>
      <c r="EPE750"/>
      <c r="EPF750"/>
      <c r="EPG750"/>
      <c r="EPH750"/>
      <c r="EPI750"/>
      <c r="EPJ750"/>
      <c r="EPK750"/>
      <c r="EPL750"/>
      <c r="EPM750"/>
      <c r="EPN750"/>
      <c r="EPO750"/>
      <c r="EPP750"/>
      <c r="EPQ750"/>
      <c r="EPR750"/>
      <c r="EPS750"/>
      <c r="EPT750"/>
      <c r="EPU750"/>
      <c r="EPV750"/>
      <c r="EPW750"/>
      <c r="EPX750"/>
      <c r="EPY750"/>
      <c r="EPZ750"/>
      <c r="EQA750"/>
      <c r="EQB750"/>
      <c r="EQC750"/>
      <c r="EQD750"/>
      <c r="EQE750"/>
      <c r="EQF750"/>
      <c r="EQG750"/>
      <c r="EQH750"/>
      <c r="EQI750"/>
      <c r="EQJ750"/>
      <c r="EQK750"/>
      <c r="EQL750"/>
      <c r="EQM750"/>
      <c r="EQN750"/>
      <c r="EQO750"/>
      <c r="EQP750"/>
      <c r="EQQ750"/>
      <c r="EQR750"/>
      <c r="EQS750"/>
      <c r="EQT750"/>
      <c r="EQU750"/>
      <c r="EQV750"/>
      <c r="EQW750"/>
      <c r="EQX750"/>
      <c r="EQY750"/>
      <c r="EQZ750"/>
      <c r="ERA750"/>
      <c r="ERB750"/>
      <c r="ERC750"/>
      <c r="ERD750"/>
      <c r="ERE750"/>
      <c r="ERF750"/>
      <c r="ERG750"/>
      <c r="ERH750"/>
      <c r="ERI750"/>
      <c r="ERJ750"/>
      <c r="ERK750"/>
      <c r="ERL750"/>
      <c r="ERM750"/>
      <c r="ERN750"/>
      <c r="ERO750"/>
      <c r="ERP750"/>
      <c r="ERQ750"/>
      <c r="ERR750"/>
      <c r="ERS750"/>
      <c r="ERT750"/>
      <c r="ERU750"/>
      <c r="ERV750"/>
      <c r="ERW750"/>
      <c r="ERX750"/>
      <c r="ERY750"/>
      <c r="ERZ750"/>
      <c r="ESA750"/>
      <c r="ESB750"/>
      <c r="ESC750"/>
      <c r="ESD750"/>
      <c r="ESE750"/>
      <c r="ESF750"/>
      <c r="ESG750"/>
      <c r="ESH750"/>
      <c r="ESI750"/>
      <c r="ESJ750"/>
      <c r="ESK750"/>
      <c r="ESL750"/>
      <c r="ESM750"/>
      <c r="ESN750"/>
      <c r="ESO750"/>
      <c r="ESP750"/>
      <c r="ESQ750"/>
      <c r="ESR750"/>
      <c r="ESS750"/>
      <c r="EST750"/>
      <c r="ESU750"/>
      <c r="ESV750"/>
      <c r="ESW750"/>
      <c r="ESX750"/>
      <c r="ESY750"/>
      <c r="ESZ750"/>
      <c r="ETA750"/>
      <c r="ETB750"/>
      <c r="ETC750"/>
      <c r="ETD750"/>
      <c r="ETE750"/>
      <c r="ETF750"/>
      <c r="ETG750"/>
      <c r="ETH750"/>
      <c r="ETI750"/>
      <c r="ETJ750"/>
      <c r="ETK750"/>
      <c r="ETL750"/>
      <c r="ETM750"/>
      <c r="ETN750"/>
      <c r="ETO750"/>
      <c r="ETP750"/>
      <c r="ETQ750"/>
      <c r="ETR750"/>
      <c r="ETS750"/>
      <c r="ETT750"/>
      <c r="ETU750"/>
      <c r="ETV750"/>
      <c r="ETW750"/>
      <c r="ETX750"/>
      <c r="ETY750"/>
      <c r="ETZ750"/>
      <c r="EUA750"/>
      <c r="EUB750"/>
      <c r="EUC750"/>
      <c r="EUD750"/>
      <c r="EUE750"/>
      <c r="EUF750"/>
      <c r="EUG750"/>
      <c r="EUH750"/>
      <c r="EUI750"/>
      <c r="EUJ750"/>
      <c r="EUK750"/>
      <c r="EUL750"/>
      <c r="EUM750"/>
      <c r="EUN750"/>
      <c r="EUO750"/>
      <c r="EUP750"/>
      <c r="EUQ750"/>
      <c r="EUR750"/>
      <c r="EUS750"/>
      <c r="EUT750"/>
      <c r="EUU750"/>
      <c r="EUV750"/>
      <c r="EUW750"/>
      <c r="EUX750"/>
      <c r="EUY750"/>
      <c r="EUZ750"/>
      <c r="EVA750"/>
      <c r="EVB750"/>
      <c r="EVC750"/>
      <c r="EVD750"/>
      <c r="EVE750"/>
      <c r="EVF750"/>
      <c r="EVG750"/>
      <c r="EVH750"/>
      <c r="EVI750"/>
      <c r="EVJ750"/>
      <c r="EVK750"/>
      <c r="EVL750"/>
      <c r="EVM750"/>
      <c r="EVN750"/>
      <c r="EVO750"/>
      <c r="EVP750"/>
      <c r="EVQ750"/>
      <c r="EVR750"/>
      <c r="EVS750"/>
      <c r="EVT750"/>
      <c r="EVU750"/>
      <c r="EVV750"/>
      <c r="EVW750"/>
      <c r="EVX750"/>
      <c r="EVY750"/>
      <c r="EVZ750"/>
      <c r="EWA750"/>
      <c r="EWB750"/>
      <c r="EWC750"/>
      <c r="EWD750"/>
      <c r="EWE750"/>
      <c r="EWF750"/>
      <c r="EWG750"/>
      <c r="EWH750"/>
      <c r="EWI750"/>
      <c r="EWJ750"/>
      <c r="EWK750"/>
      <c r="EWL750"/>
      <c r="EWM750"/>
      <c r="EWN750"/>
      <c r="EWO750"/>
      <c r="EWP750"/>
      <c r="EWQ750"/>
      <c r="EWR750"/>
      <c r="EWS750"/>
      <c r="EWT750"/>
      <c r="EWU750"/>
      <c r="EWV750"/>
      <c r="EWW750"/>
      <c r="EWX750"/>
      <c r="EWY750"/>
      <c r="EWZ750"/>
      <c r="EXA750"/>
      <c r="EXB750"/>
      <c r="EXC750"/>
      <c r="EXD750"/>
      <c r="EXE750"/>
      <c r="EXF750"/>
      <c r="EXG750"/>
      <c r="EXH750"/>
      <c r="EXI750"/>
      <c r="EXJ750"/>
      <c r="EXK750"/>
      <c r="EXL750"/>
      <c r="EXM750"/>
      <c r="EXN750"/>
      <c r="EXO750"/>
      <c r="EXP750"/>
      <c r="EXQ750"/>
      <c r="EXR750"/>
      <c r="EXS750"/>
      <c r="EXT750"/>
      <c r="EXU750"/>
      <c r="EXV750"/>
      <c r="EXW750"/>
      <c r="EXX750"/>
      <c r="EXY750"/>
      <c r="EXZ750"/>
      <c r="EYA750"/>
      <c r="EYB750"/>
      <c r="EYC750"/>
      <c r="EYD750"/>
      <c r="EYE750"/>
      <c r="EYF750"/>
      <c r="EYG750"/>
      <c r="EYH750"/>
      <c r="EYI750"/>
      <c r="EYJ750"/>
      <c r="EYK750"/>
      <c r="EYL750"/>
      <c r="EYM750"/>
      <c r="EYN750"/>
      <c r="EYO750"/>
      <c r="EYP750"/>
      <c r="EYQ750"/>
      <c r="EYR750"/>
      <c r="EYS750"/>
      <c r="EYT750"/>
      <c r="EYU750"/>
      <c r="EYV750"/>
      <c r="EYW750"/>
      <c r="EYX750"/>
      <c r="EYY750"/>
      <c r="EYZ750"/>
      <c r="EZA750"/>
      <c r="EZB750"/>
      <c r="EZC750"/>
      <c r="EZD750"/>
      <c r="EZE750"/>
      <c r="EZF750"/>
      <c r="EZG750"/>
      <c r="EZH750"/>
      <c r="EZI750"/>
      <c r="EZJ750"/>
      <c r="EZK750"/>
      <c r="EZL750"/>
      <c r="EZM750"/>
      <c r="EZN750"/>
      <c r="EZO750"/>
      <c r="EZP750"/>
      <c r="EZQ750"/>
      <c r="EZR750"/>
      <c r="EZS750"/>
      <c r="EZT750"/>
      <c r="EZU750"/>
      <c r="EZV750"/>
      <c r="EZW750"/>
      <c r="EZX750"/>
      <c r="EZY750"/>
      <c r="EZZ750"/>
      <c r="FAA750"/>
      <c r="FAB750"/>
      <c r="FAC750"/>
      <c r="FAD750"/>
      <c r="FAE750"/>
      <c r="FAF750"/>
      <c r="FAG750"/>
      <c r="FAH750"/>
      <c r="FAI750"/>
      <c r="FAJ750"/>
      <c r="FAK750"/>
      <c r="FAL750"/>
      <c r="FAM750"/>
      <c r="FAN750"/>
      <c r="FAO750"/>
      <c r="FAP750"/>
      <c r="FAQ750"/>
      <c r="FAR750"/>
      <c r="FAS750"/>
      <c r="FAT750"/>
      <c r="FAU750"/>
      <c r="FAV750"/>
      <c r="FAW750"/>
      <c r="FAX750"/>
      <c r="FAY750"/>
      <c r="FAZ750"/>
      <c r="FBA750"/>
      <c r="FBB750"/>
      <c r="FBC750"/>
      <c r="FBD750"/>
      <c r="FBE750"/>
      <c r="FBF750"/>
      <c r="FBG750"/>
      <c r="FBH750"/>
      <c r="FBI750"/>
      <c r="FBJ750"/>
      <c r="FBK750"/>
      <c r="FBL750"/>
      <c r="FBM750"/>
      <c r="FBN750"/>
      <c r="FBO750"/>
      <c r="FBP750"/>
      <c r="FBQ750"/>
      <c r="FBR750"/>
      <c r="FBS750"/>
      <c r="FBT750"/>
      <c r="FBU750"/>
      <c r="FBV750"/>
      <c r="FBW750"/>
      <c r="FBX750"/>
      <c r="FBY750"/>
      <c r="FBZ750"/>
      <c r="FCA750"/>
      <c r="FCB750"/>
      <c r="FCC750"/>
      <c r="FCD750"/>
      <c r="FCE750"/>
      <c r="FCF750"/>
      <c r="FCG750"/>
      <c r="FCH750"/>
      <c r="FCI750"/>
      <c r="FCJ750"/>
      <c r="FCK750"/>
      <c r="FCL750"/>
      <c r="FCM750"/>
      <c r="FCN750"/>
      <c r="FCO750"/>
      <c r="FCP750"/>
      <c r="FCQ750"/>
      <c r="FCR750"/>
      <c r="FCS750"/>
      <c r="FCT750"/>
      <c r="FCU750"/>
      <c r="FCV750"/>
      <c r="FCW750"/>
      <c r="FCX750"/>
      <c r="FCY750"/>
      <c r="FCZ750"/>
      <c r="FDA750"/>
      <c r="FDB750"/>
      <c r="FDC750"/>
      <c r="FDD750"/>
      <c r="FDE750"/>
      <c r="FDF750"/>
      <c r="FDG750"/>
      <c r="FDH750"/>
      <c r="FDI750"/>
      <c r="FDJ750"/>
      <c r="FDK750"/>
      <c r="FDL750"/>
      <c r="FDM750"/>
      <c r="FDN750"/>
      <c r="FDO750"/>
      <c r="FDP750"/>
      <c r="FDQ750"/>
      <c r="FDR750"/>
      <c r="FDS750"/>
      <c r="FDT750"/>
      <c r="FDU750"/>
      <c r="FDV750"/>
      <c r="FDW750"/>
      <c r="FDX750"/>
      <c r="FDY750"/>
      <c r="FDZ750"/>
      <c r="FEA750"/>
      <c r="FEB750"/>
      <c r="FEC750"/>
      <c r="FED750"/>
      <c r="FEE750"/>
      <c r="FEF750"/>
      <c r="FEG750"/>
      <c r="FEH750"/>
      <c r="FEI750"/>
      <c r="FEJ750"/>
      <c r="FEK750"/>
      <c r="FEL750"/>
      <c r="FEM750"/>
      <c r="FEN750"/>
      <c r="FEO750"/>
      <c r="FEP750"/>
      <c r="FEQ750"/>
      <c r="FER750"/>
      <c r="FES750"/>
      <c r="FET750"/>
      <c r="FEU750"/>
      <c r="FEV750"/>
      <c r="FEW750"/>
      <c r="FEX750"/>
      <c r="FEY750"/>
      <c r="FEZ750"/>
      <c r="FFA750"/>
      <c r="FFB750"/>
      <c r="FFC750"/>
      <c r="FFD750"/>
      <c r="FFE750"/>
      <c r="FFF750"/>
      <c r="FFG750"/>
      <c r="FFH750"/>
      <c r="FFI750"/>
      <c r="FFJ750"/>
      <c r="FFK750"/>
      <c r="FFL750"/>
      <c r="FFM750"/>
      <c r="FFN750"/>
      <c r="FFO750"/>
      <c r="FFP750"/>
      <c r="FFQ750"/>
      <c r="FFR750"/>
      <c r="FFS750"/>
      <c r="FFT750"/>
      <c r="FFU750"/>
      <c r="FFV750"/>
      <c r="FFW750"/>
      <c r="FFX750"/>
      <c r="FFY750"/>
      <c r="FFZ750"/>
      <c r="FGA750"/>
      <c r="FGB750"/>
      <c r="FGC750"/>
      <c r="FGD750"/>
      <c r="FGE750"/>
      <c r="FGF750"/>
      <c r="FGG750"/>
      <c r="FGH750"/>
      <c r="FGI750"/>
      <c r="FGJ750"/>
      <c r="FGK750"/>
      <c r="FGL750"/>
      <c r="FGM750"/>
      <c r="FGN750"/>
      <c r="FGO750"/>
      <c r="FGP750"/>
      <c r="FGQ750"/>
      <c r="FGR750"/>
      <c r="FGS750"/>
      <c r="FGT750"/>
      <c r="FGU750"/>
      <c r="FGV750"/>
      <c r="FGW750"/>
      <c r="FGX750"/>
      <c r="FGY750"/>
      <c r="FGZ750"/>
      <c r="FHA750"/>
      <c r="FHB750"/>
      <c r="FHC750"/>
      <c r="FHD750"/>
      <c r="FHE750"/>
      <c r="FHF750"/>
      <c r="FHG750"/>
      <c r="FHH750"/>
      <c r="FHI750"/>
      <c r="FHJ750"/>
      <c r="FHK750"/>
      <c r="FHL750"/>
      <c r="FHM750"/>
      <c r="FHN750"/>
      <c r="FHO750"/>
      <c r="FHP750"/>
      <c r="FHQ750"/>
      <c r="FHR750"/>
      <c r="FHS750"/>
      <c r="FHT750"/>
      <c r="FHU750"/>
      <c r="FHV750"/>
      <c r="FHW750"/>
      <c r="FHX750"/>
      <c r="FHY750"/>
      <c r="FHZ750"/>
      <c r="FIA750"/>
      <c r="FIB750"/>
      <c r="FIC750"/>
      <c r="FID750"/>
      <c r="FIE750"/>
      <c r="FIF750"/>
      <c r="FIG750"/>
      <c r="FIH750"/>
      <c r="FII750"/>
      <c r="FIJ750"/>
      <c r="FIK750"/>
      <c r="FIL750"/>
      <c r="FIM750"/>
      <c r="FIN750"/>
      <c r="FIO750"/>
      <c r="FIP750"/>
      <c r="FIQ750"/>
      <c r="FIR750"/>
      <c r="FIS750"/>
      <c r="FIT750"/>
      <c r="FIU750"/>
      <c r="FIV750"/>
      <c r="FIW750"/>
      <c r="FIX750"/>
      <c r="FIY750"/>
      <c r="FIZ750"/>
      <c r="FJA750"/>
      <c r="FJB750"/>
      <c r="FJC750"/>
      <c r="FJD750"/>
      <c r="FJE750"/>
      <c r="FJF750"/>
      <c r="FJG750"/>
      <c r="FJH750"/>
      <c r="FJI750"/>
      <c r="FJJ750"/>
      <c r="FJK750"/>
      <c r="FJL750"/>
      <c r="FJM750"/>
      <c r="FJN750"/>
      <c r="FJO750"/>
      <c r="FJP750"/>
      <c r="FJQ750"/>
      <c r="FJR750"/>
      <c r="FJS750"/>
      <c r="FJT750"/>
      <c r="FJU750"/>
      <c r="FJV750"/>
      <c r="FJW750"/>
      <c r="FJX750"/>
      <c r="FJY750"/>
      <c r="FJZ750"/>
      <c r="FKA750"/>
      <c r="FKB750"/>
      <c r="FKC750"/>
      <c r="FKD750"/>
      <c r="FKE750"/>
      <c r="FKF750"/>
      <c r="FKG750"/>
      <c r="FKH750"/>
      <c r="FKI750"/>
      <c r="FKJ750"/>
      <c r="FKK750"/>
      <c r="FKL750"/>
      <c r="FKM750"/>
      <c r="FKN750"/>
      <c r="FKO750"/>
      <c r="FKP750"/>
      <c r="FKQ750"/>
      <c r="FKR750"/>
      <c r="FKS750"/>
      <c r="FKT750"/>
      <c r="FKU750"/>
      <c r="FKV750"/>
      <c r="FKW750"/>
      <c r="FKX750"/>
      <c r="FKY750"/>
      <c r="FKZ750"/>
      <c r="FLA750"/>
      <c r="FLB750"/>
      <c r="FLC750"/>
      <c r="FLD750"/>
      <c r="FLE750"/>
      <c r="FLF750"/>
      <c r="FLG750"/>
      <c r="FLH750"/>
      <c r="FLI750"/>
      <c r="FLJ750"/>
      <c r="FLK750"/>
      <c r="FLL750"/>
      <c r="FLM750"/>
      <c r="FLN750"/>
      <c r="FLO750"/>
      <c r="FLP750"/>
      <c r="FLQ750"/>
      <c r="FLR750"/>
      <c r="FLS750"/>
      <c r="FLT750"/>
      <c r="FLU750"/>
      <c r="FLV750"/>
      <c r="FLW750"/>
      <c r="FLX750"/>
      <c r="FLY750"/>
      <c r="FLZ750"/>
      <c r="FMA750"/>
      <c r="FMB750"/>
      <c r="FMC750"/>
      <c r="FMD750"/>
      <c r="FME750"/>
      <c r="FMF750"/>
      <c r="FMG750"/>
      <c r="FMH750"/>
      <c r="FMI750"/>
      <c r="FMJ750"/>
      <c r="FMK750"/>
      <c r="FML750"/>
      <c r="FMM750"/>
      <c r="FMN750"/>
      <c r="FMO750"/>
      <c r="FMP750"/>
      <c r="FMQ750"/>
      <c r="FMR750"/>
      <c r="FMS750"/>
      <c r="FMT750"/>
      <c r="FMU750"/>
      <c r="FMV750"/>
      <c r="FMW750"/>
      <c r="FMX750"/>
      <c r="FMY750"/>
      <c r="FMZ750"/>
      <c r="FNA750"/>
      <c r="FNB750"/>
      <c r="FNC750"/>
      <c r="FND750"/>
      <c r="FNE750"/>
      <c r="FNF750"/>
      <c r="FNG750"/>
      <c r="FNH750"/>
      <c r="FNI750"/>
      <c r="FNJ750"/>
      <c r="FNK750"/>
      <c r="FNL750"/>
      <c r="FNM750"/>
      <c r="FNN750"/>
      <c r="FNO750"/>
      <c r="FNP750"/>
      <c r="FNQ750"/>
      <c r="FNR750"/>
      <c r="FNS750"/>
      <c r="FNT750"/>
      <c r="FNU750"/>
      <c r="FNV750"/>
      <c r="FNW750"/>
      <c r="FNX750"/>
      <c r="FNY750"/>
      <c r="FNZ750"/>
      <c r="FOA750"/>
      <c r="FOB750"/>
      <c r="FOC750"/>
      <c r="FOD750"/>
      <c r="FOE750"/>
      <c r="FOF750"/>
      <c r="FOG750"/>
      <c r="FOH750"/>
      <c r="FOI750"/>
      <c r="FOJ750"/>
      <c r="FOK750"/>
      <c r="FOL750"/>
      <c r="FOM750"/>
      <c r="FON750"/>
      <c r="FOO750"/>
      <c r="FOP750"/>
      <c r="FOQ750"/>
      <c r="FOR750"/>
      <c r="FOS750"/>
      <c r="FOT750"/>
      <c r="FOU750"/>
      <c r="FOV750"/>
      <c r="FOW750"/>
      <c r="FOX750"/>
      <c r="FOY750"/>
      <c r="FOZ750"/>
      <c r="FPA750"/>
      <c r="FPB750"/>
      <c r="FPC750"/>
      <c r="FPD750"/>
      <c r="FPE750"/>
      <c r="FPF750"/>
      <c r="FPG750"/>
      <c r="FPH750"/>
      <c r="FPI750"/>
      <c r="FPJ750"/>
      <c r="FPK750"/>
      <c r="FPL750"/>
      <c r="FPM750"/>
      <c r="FPN750"/>
      <c r="FPO750"/>
      <c r="FPP750"/>
      <c r="FPQ750"/>
      <c r="FPR750"/>
      <c r="FPS750"/>
      <c r="FPT750"/>
      <c r="FPU750"/>
      <c r="FPV750"/>
      <c r="FPW750"/>
      <c r="FPX750"/>
      <c r="FPY750"/>
      <c r="FPZ750"/>
      <c r="FQA750"/>
      <c r="FQB750"/>
      <c r="FQC750"/>
      <c r="FQD750"/>
      <c r="FQE750"/>
      <c r="FQF750"/>
      <c r="FQG750"/>
      <c r="FQH750"/>
      <c r="FQI750"/>
      <c r="FQJ750"/>
      <c r="FQK750"/>
      <c r="FQL750"/>
      <c r="FQM750"/>
      <c r="FQN750"/>
      <c r="FQO750"/>
      <c r="FQP750"/>
      <c r="FQQ750"/>
      <c r="FQR750"/>
      <c r="FQS750"/>
      <c r="FQT750"/>
      <c r="FQU750"/>
      <c r="FQV750"/>
      <c r="FQW750"/>
      <c r="FQX750"/>
      <c r="FQY750"/>
      <c r="FQZ750"/>
      <c r="FRA750"/>
      <c r="FRB750"/>
      <c r="FRC750"/>
      <c r="FRD750"/>
      <c r="FRE750"/>
      <c r="FRF750"/>
      <c r="FRG750"/>
      <c r="FRH750"/>
      <c r="FRI750"/>
      <c r="FRJ750"/>
      <c r="FRK750"/>
      <c r="FRL750"/>
      <c r="FRM750"/>
      <c r="FRN750"/>
      <c r="FRO750"/>
      <c r="FRP750"/>
      <c r="FRQ750"/>
      <c r="FRR750"/>
      <c r="FRS750"/>
      <c r="FRT750"/>
      <c r="FRU750"/>
      <c r="FRV750"/>
      <c r="FRW750"/>
      <c r="FRX750"/>
      <c r="FRY750"/>
      <c r="FRZ750"/>
      <c r="FSA750"/>
      <c r="FSB750"/>
      <c r="FSC750"/>
      <c r="FSD750"/>
      <c r="FSE750"/>
      <c r="FSF750"/>
      <c r="FSG750"/>
      <c r="FSH750"/>
      <c r="FSI750"/>
      <c r="FSJ750"/>
      <c r="FSK750"/>
      <c r="FSL750"/>
      <c r="FSM750"/>
      <c r="FSN750"/>
      <c r="FSO750"/>
      <c r="FSP750"/>
      <c r="FSQ750"/>
      <c r="FSR750"/>
      <c r="FSS750"/>
      <c r="FST750"/>
      <c r="FSU750"/>
      <c r="FSV750"/>
      <c r="FSW750"/>
      <c r="FSX750"/>
      <c r="FSY750"/>
      <c r="FSZ750"/>
      <c r="FTA750"/>
      <c r="FTB750"/>
      <c r="FTC750"/>
      <c r="FTD750"/>
      <c r="FTE750"/>
      <c r="FTF750"/>
      <c r="FTG750"/>
      <c r="FTH750"/>
      <c r="FTI750"/>
      <c r="FTJ750"/>
      <c r="FTK750"/>
      <c r="FTL750"/>
      <c r="FTM750"/>
      <c r="FTN750"/>
      <c r="FTO750"/>
      <c r="FTP750"/>
      <c r="FTQ750"/>
      <c r="FTR750"/>
      <c r="FTS750"/>
      <c r="FTT750"/>
      <c r="FTU750"/>
      <c r="FTV750"/>
      <c r="FTW750"/>
      <c r="FTX750"/>
      <c r="FTY750"/>
      <c r="FTZ750"/>
      <c r="FUA750"/>
      <c r="FUB750"/>
      <c r="FUC750"/>
      <c r="FUD750"/>
      <c r="FUE750"/>
      <c r="FUF750"/>
      <c r="FUG750"/>
      <c r="FUH750"/>
      <c r="FUI750"/>
      <c r="FUJ750"/>
      <c r="FUK750"/>
      <c r="FUL750"/>
      <c r="FUM750"/>
      <c r="FUN750"/>
      <c r="FUO750"/>
      <c r="FUP750"/>
      <c r="FUQ750"/>
      <c r="FUR750"/>
      <c r="FUS750"/>
      <c r="FUT750"/>
      <c r="FUU750"/>
      <c r="FUV750"/>
      <c r="FUW750"/>
      <c r="FUX750"/>
      <c r="FUY750"/>
      <c r="FUZ750"/>
      <c r="FVA750"/>
      <c r="FVB750"/>
      <c r="FVC750"/>
      <c r="FVD750"/>
      <c r="FVE750"/>
      <c r="FVF750"/>
      <c r="FVG750"/>
      <c r="FVH750"/>
      <c r="FVI750"/>
      <c r="FVJ750"/>
      <c r="FVK750"/>
      <c r="FVL750"/>
      <c r="FVM750"/>
      <c r="FVN750"/>
      <c r="FVO750"/>
      <c r="FVP750"/>
      <c r="FVQ750"/>
      <c r="FVR750"/>
      <c r="FVS750"/>
      <c r="FVT750"/>
      <c r="FVU750"/>
      <c r="FVV750"/>
      <c r="FVW750"/>
      <c r="FVX750"/>
      <c r="FVY750"/>
      <c r="FVZ750"/>
      <c r="FWA750"/>
      <c r="FWB750"/>
      <c r="FWC750"/>
      <c r="FWD750"/>
      <c r="FWE750"/>
      <c r="FWF750"/>
      <c r="FWG750"/>
      <c r="FWH750"/>
      <c r="FWI750"/>
      <c r="FWJ750"/>
      <c r="FWK750"/>
      <c r="FWL750"/>
      <c r="FWM750"/>
      <c r="FWN750"/>
      <c r="FWO750"/>
      <c r="FWP750"/>
      <c r="FWQ750"/>
      <c r="FWR750"/>
      <c r="FWS750"/>
      <c r="FWT750"/>
      <c r="FWU750"/>
      <c r="FWV750"/>
      <c r="FWW750"/>
      <c r="FWX750"/>
      <c r="FWY750"/>
      <c r="FWZ750"/>
      <c r="FXA750"/>
      <c r="FXB750"/>
      <c r="FXC750"/>
      <c r="FXD750"/>
      <c r="FXE750"/>
      <c r="FXF750"/>
      <c r="FXG750"/>
      <c r="FXH750"/>
      <c r="FXI750"/>
      <c r="FXJ750"/>
      <c r="FXK750"/>
      <c r="FXL750"/>
      <c r="FXM750"/>
      <c r="FXN750"/>
      <c r="FXO750"/>
      <c r="FXP750"/>
      <c r="FXQ750"/>
      <c r="FXR750"/>
      <c r="FXS750"/>
      <c r="FXT750"/>
      <c r="FXU750"/>
      <c r="FXV750"/>
      <c r="FXW750"/>
      <c r="FXX750"/>
      <c r="FXY750"/>
      <c r="FXZ750"/>
      <c r="FYA750"/>
      <c r="FYB750"/>
      <c r="FYC750"/>
      <c r="FYD750"/>
      <c r="FYE750"/>
      <c r="FYF750"/>
      <c r="FYG750"/>
      <c r="FYH750"/>
      <c r="FYI750"/>
      <c r="FYJ750"/>
      <c r="FYK750"/>
      <c r="FYL750"/>
      <c r="FYM750"/>
      <c r="FYN750"/>
      <c r="FYO750"/>
      <c r="FYP750"/>
      <c r="FYQ750"/>
      <c r="FYR750"/>
      <c r="FYS750"/>
      <c r="FYT750"/>
      <c r="FYU750"/>
      <c r="FYV750"/>
      <c r="FYW750"/>
      <c r="FYX750"/>
      <c r="FYY750"/>
      <c r="FYZ750"/>
      <c r="FZA750"/>
      <c r="FZB750"/>
      <c r="FZC750"/>
      <c r="FZD750"/>
      <c r="FZE750"/>
      <c r="FZF750"/>
      <c r="FZG750"/>
      <c r="FZH750"/>
      <c r="FZI750"/>
      <c r="FZJ750"/>
      <c r="FZK750"/>
      <c r="FZL750"/>
      <c r="FZM750"/>
      <c r="FZN750"/>
      <c r="FZO750"/>
      <c r="FZP750"/>
      <c r="FZQ750"/>
      <c r="FZR750"/>
      <c r="FZS750"/>
      <c r="FZT750"/>
      <c r="FZU750"/>
      <c r="FZV750"/>
      <c r="FZW750"/>
      <c r="FZX750"/>
      <c r="FZY750"/>
      <c r="FZZ750"/>
      <c r="GAA750"/>
      <c r="GAB750"/>
      <c r="GAC750"/>
      <c r="GAD750"/>
      <c r="GAE750"/>
      <c r="GAF750"/>
      <c r="GAG750"/>
      <c r="GAH750"/>
      <c r="GAI750"/>
      <c r="GAJ750"/>
      <c r="GAK750"/>
      <c r="GAL750"/>
      <c r="GAM750"/>
      <c r="GAN750"/>
      <c r="GAO750"/>
      <c r="GAP750"/>
      <c r="GAQ750"/>
      <c r="GAR750"/>
      <c r="GAS750"/>
      <c r="GAT750"/>
      <c r="GAU750"/>
      <c r="GAV750"/>
      <c r="GAW750"/>
      <c r="GAX750"/>
      <c r="GAY750"/>
      <c r="GAZ750"/>
      <c r="GBA750"/>
      <c r="GBB750"/>
      <c r="GBC750"/>
      <c r="GBD750"/>
      <c r="GBE750"/>
      <c r="GBF750"/>
      <c r="GBG750"/>
      <c r="GBH750"/>
      <c r="GBI750"/>
      <c r="GBJ750"/>
      <c r="GBK750"/>
      <c r="GBL750"/>
      <c r="GBM750"/>
      <c r="GBN750"/>
      <c r="GBO750"/>
      <c r="GBP750"/>
      <c r="GBQ750"/>
      <c r="GBR750"/>
      <c r="GBS750"/>
      <c r="GBT750"/>
      <c r="GBU750"/>
      <c r="GBV750"/>
      <c r="GBW750"/>
      <c r="GBX750"/>
      <c r="GBY750"/>
      <c r="GBZ750"/>
      <c r="GCA750"/>
      <c r="GCB750"/>
      <c r="GCC750"/>
      <c r="GCD750"/>
      <c r="GCE750"/>
      <c r="GCF750"/>
      <c r="GCG750"/>
      <c r="GCH750"/>
      <c r="GCI750"/>
      <c r="GCJ750"/>
      <c r="GCK750"/>
      <c r="GCL750"/>
      <c r="GCM750"/>
      <c r="GCN750"/>
      <c r="GCO750"/>
      <c r="GCP750"/>
      <c r="GCQ750"/>
      <c r="GCR750"/>
      <c r="GCS750"/>
      <c r="GCT750"/>
      <c r="GCU750"/>
      <c r="GCV750"/>
      <c r="GCW750"/>
      <c r="GCX750"/>
      <c r="GCY750"/>
      <c r="GCZ750"/>
      <c r="GDA750"/>
      <c r="GDB750"/>
      <c r="GDC750"/>
      <c r="GDD750"/>
      <c r="GDE750"/>
      <c r="GDF750"/>
      <c r="GDG750"/>
      <c r="GDH750"/>
      <c r="GDI750"/>
      <c r="GDJ750"/>
      <c r="GDK750"/>
      <c r="GDL750"/>
      <c r="GDM750"/>
      <c r="GDN750"/>
      <c r="GDO750"/>
      <c r="GDP750"/>
      <c r="GDQ750"/>
      <c r="GDR750"/>
      <c r="GDS750"/>
      <c r="GDT750"/>
      <c r="GDU750"/>
      <c r="GDV750"/>
      <c r="GDW750"/>
      <c r="GDX750"/>
      <c r="GDY750"/>
      <c r="GDZ750"/>
      <c r="GEA750"/>
      <c r="GEB750"/>
      <c r="GEC750"/>
      <c r="GED750"/>
      <c r="GEE750"/>
      <c r="GEF750"/>
      <c r="GEG750"/>
      <c r="GEH750"/>
      <c r="GEI750"/>
      <c r="GEJ750"/>
      <c r="GEK750"/>
      <c r="GEL750"/>
      <c r="GEM750"/>
      <c r="GEN750"/>
      <c r="GEO750"/>
      <c r="GEP750"/>
      <c r="GEQ750"/>
      <c r="GER750"/>
      <c r="GES750"/>
      <c r="GET750"/>
      <c r="GEU750"/>
      <c r="GEV750"/>
      <c r="GEW750"/>
      <c r="GEX750"/>
      <c r="GEY750"/>
      <c r="GEZ750"/>
      <c r="GFA750"/>
      <c r="GFB750"/>
      <c r="GFC750"/>
      <c r="GFD750"/>
      <c r="GFE750"/>
      <c r="GFF750"/>
      <c r="GFG750"/>
      <c r="GFH750"/>
      <c r="GFI750"/>
      <c r="GFJ750"/>
      <c r="GFK750"/>
      <c r="GFL750"/>
      <c r="GFM750"/>
      <c r="GFN750"/>
      <c r="GFO750"/>
      <c r="GFP750"/>
      <c r="GFQ750"/>
      <c r="GFR750"/>
      <c r="GFS750"/>
      <c r="GFT750"/>
      <c r="GFU750"/>
      <c r="GFV750"/>
      <c r="GFW750"/>
      <c r="GFX750"/>
      <c r="GFY750"/>
      <c r="GFZ750"/>
      <c r="GGA750"/>
      <c r="GGB750"/>
      <c r="GGC750"/>
      <c r="GGD750"/>
      <c r="GGE750"/>
      <c r="GGF750"/>
      <c r="GGG750"/>
      <c r="GGH750"/>
      <c r="GGI750"/>
      <c r="GGJ750"/>
      <c r="GGK750"/>
      <c r="GGL750"/>
      <c r="GGM750"/>
      <c r="GGN750"/>
      <c r="GGO750"/>
      <c r="GGP750"/>
      <c r="GGQ750"/>
      <c r="GGR750"/>
      <c r="GGS750"/>
      <c r="GGT750"/>
      <c r="GGU750"/>
      <c r="GGV750"/>
      <c r="GGW750"/>
      <c r="GGX750"/>
      <c r="GGY750"/>
      <c r="GGZ750"/>
      <c r="GHA750"/>
      <c r="GHB750"/>
      <c r="GHC750"/>
      <c r="GHD750"/>
      <c r="GHE750"/>
      <c r="GHF750"/>
      <c r="GHG750"/>
      <c r="GHH750"/>
      <c r="GHI750"/>
      <c r="GHJ750"/>
      <c r="GHK750"/>
      <c r="GHL750"/>
      <c r="GHM750"/>
      <c r="GHN750"/>
      <c r="GHO750"/>
      <c r="GHP750"/>
      <c r="GHQ750"/>
      <c r="GHR750"/>
      <c r="GHS750"/>
      <c r="GHT750"/>
      <c r="GHU750"/>
      <c r="GHV750"/>
      <c r="GHW750"/>
      <c r="GHX750"/>
      <c r="GHY750"/>
      <c r="GHZ750"/>
      <c r="GIA750"/>
      <c r="GIB750"/>
      <c r="GIC750"/>
      <c r="GID750"/>
      <c r="GIE750"/>
      <c r="GIF750"/>
      <c r="GIG750"/>
      <c r="GIH750"/>
      <c r="GII750"/>
      <c r="GIJ750"/>
      <c r="GIK750"/>
      <c r="GIL750"/>
      <c r="GIM750"/>
      <c r="GIN750"/>
      <c r="GIO750"/>
      <c r="GIP750"/>
      <c r="GIQ750"/>
      <c r="GIR750"/>
      <c r="GIS750"/>
      <c r="GIT750"/>
      <c r="GIU750"/>
      <c r="GIV750"/>
      <c r="GIW750"/>
      <c r="GIX750"/>
      <c r="GIY750"/>
      <c r="GIZ750"/>
      <c r="GJA750"/>
      <c r="GJB750"/>
      <c r="GJC750"/>
      <c r="GJD750"/>
      <c r="GJE750"/>
      <c r="GJF750"/>
      <c r="GJG750"/>
      <c r="GJH750"/>
      <c r="GJI750"/>
      <c r="GJJ750"/>
      <c r="GJK750"/>
      <c r="GJL750"/>
      <c r="GJM750"/>
      <c r="GJN750"/>
      <c r="GJO750"/>
      <c r="GJP750"/>
      <c r="GJQ750"/>
      <c r="GJR750"/>
      <c r="GJS750"/>
      <c r="GJT750"/>
      <c r="GJU750"/>
      <c r="GJV750"/>
      <c r="GJW750"/>
      <c r="GJX750"/>
      <c r="GJY750"/>
      <c r="GJZ750"/>
      <c r="GKA750"/>
      <c r="GKB750"/>
      <c r="GKC750"/>
      <c r="GKD750"/>
      <c r="GKE750"/>
      <c r="GKF750"/>
      <c r="GKG750"/>
      <c r="GKH750"/>
      <c r="GKI750"/>
      <c r="GKJ750"/>
      <c r="GKK750"/>
      <c r="GKL750"/>
      <c r="GKM750"/>
      <c r="GKN750"/>
      <c r="GKO750"/>
      <c r="GKP750"/>
      <c r="GKQ750"/>
      <c r="GKR750"/>
      <c r="GKS750"/>
      <c r="GKT750"/>
      <c r="GKU750"/>
      <c r="GKV750"/>
      <c r="GKW750"/>
      <c r="GKX750"/>
      <c r="GKY750"/>
      <c r="GKZ750"/>
      <c r="GLA750"/>
      <c r="GLB750"/>
      <c r="GLC750"/>
      <c r="GLD750"/>
      <c r="GLE750"/>
      <c r="GLF750"/>
      <c r="GLG750"/>
      <c r="GLH750"/>
      <c r="GLI750"/>
      <c r="GLJ750"/>
      <c r="GLK750"/>
      <c r="GLL750"/>
      <c r="GLM750"/>
      <c r="GLN750"/>
      <c r="GLO750"/>
      <c r="GLP750"/>
      <c r="GLQ750"/>
      <c r="GLR750"/>
      <c r="GLS750"/>
      <c r="GLT750"/>
      <c r="GLU750"/>
      <c r="GLV750"/>
      <c r="GLW750"/>
      <c r="GLX750"/>
      <c r="GLY750"/>
      <c r="GLZ750"/>
      <c r="GMA750"/>
      <c r="GMB750"/>
      <c r="GMC750"/>
      <c r="GMD750"/>
      <c r="GME750"/>
      <c r="GMF750"/>
      <c r="GMG750"/>
      <c r="GMH750"/>
      <c r="GMI750"/>
      <c r="GMJ750"/>
      <c r="GMK750"/>
      <c r="GML750"/>
      <c r="GMM750"/>
      <c r="GMN750"/>
      <c r="GMO750"/>
      <c r="GMP750"/>
      <c r="GMQ750"/>
      <c r="GMR750"/>
      <c r="GMS750"/>
      <c r="GMT750"/>
      <c r="GMU750"/>
      <c r="GMV750"/>
      <c r="GMW750"/>
      <c r="GMX750"/>
      <c r="GMY750"/>
      <c r="GMZ750"/>
      <c r="GNA750"/>
      <c r="GNB750"/>
      <c r="GNC750"/>
      <c r="GND750"/>
      <c r="GNE750"/>
      <c r="GNF750"/>
      <c r="GNG750"/>
      <c r="GNH750"/>
      <c r="GNI750"/>
      <c r="GNJ750"/>
      <c r="GNK750"/>
      <c r="GNL750"/>
      <c r="GNM750"/>
      <c r="GNN750"/>
      <c r="GNO750"/>
      <c r="GNP750"/>
      <c r="GNQ750"/>
      <c r="GNR750"/>
      <c r="GNS750"/>
      <c r="GNT750"/>
      <c r="GNU750"/>
      <c r="GNV750"/>
      <c r="GNW750"/>
      <c r="GNX750"/>
      <c r="GNY750"/>
      <c r="GNZ750"/>
      <c r="GOA750"/>
      <c r="GOB750"/>
      <c r="GOC750"/>
      <c r="GOD750"/>
      <c r="GOE750"/>
      <c r="GOF750"/>
      <c r="GOG750"/>
      <c r="GOH750"/>
      <c r="GOI750"/>
      <c r="GOJ750"/>
      <c r="GOK750"/>
      <c r="GOL750"/>
      <c r="GOM750"/>
      <c r="GON750"/>
      <c r="GOO750"/>
      <c r="GOP750"/>
      <c r="GOQ750"/>
      <c r="GOR750"/>
      <c r="GOS750"/>
      <c r="GOT750"/>
      <c r="GOU750"/>
      <c r="GOV750"/>
      <c r="GOW750"/>
      <c r="GOX750"/>
      <c r="GOY750"/>
      <c r="GOZ750"/>
      <c r="GPA750"/>
      <c r="GPB750"/>
      <c r="GPC750"/>
      <c r="GPD750"/>
      <c r="GPE750"/>
      <c r="GPF750"/>
      <c r="GPG750"/>
      <c r="GPH750"/>
      <c r="GPI750"/>
      <c r="GPJ750"/>
      <c r="GPK750"/>
      <c r="GPL750"/>
      <c r="GPM750"/>
      <c r="GPN750"/>
      <c r="GPO750"/>
      <c r="GPP750"/>
      <c r="GPQ750"/>
      <c r="GPR750"/>
      <c r="GPS750"/>
      <c r="GPT750"/>
      <c r="GPU750"/>
      <c r="GPV750"/>
      <c r="GPW750"/>
      <c r="GPX750"/>
      <c r="GPY750"/>
      <c r="GPZ750"/>
      <c r="GQA750"/>
      <c r="GQB750"/>
      <c r="GQC750"/>
      <c r="GQD750"/>
      <c r="GQE750"/>
      <c r="GQF750"/>
      <c r="GQG750"/>
      <c r="GQH750"/>
      <c r="GQI750"/>
      <c r="GQJ750"/>
      <c r="GQK750"/>
      <c r="GQL750"/>
      <c r="GQM750"/>
      <c r="GQN750"/>
      <c r="GQO750"/>
      <c r="GQP750"/>
      <c r="GQQ750"/>
      <c r="GQR750"/>
      <c r="GQS750"/>
      <c r="GQT750"/>
      <c r="GQU750"/>
      <c r="GQV750"/>
      <c r="GQW750"/>
      <c r="GQX750"/>
      <c r="GQY750"/>
      <c r="GQZ750"/>
      <c r="GRA750"/>
      <c r="GRB750"/>
      <c r="GRC750"/>
      <c r="GRD750"/>
      <c r="GRE750"/>
      <c r="GRF750"/>
      <c r="GRG750"/>
      <c r="GRH750"/>
      <c r="GRI750"/>
      <c r="GRJ750"/>
      <c r="GRK750"/>
      <c r="GRL750"/>
      <c r="GRM750"/>
      <c r="GRN750"/>
      <c r="GRO750"/>
      <c r="GRP750"/>
      <c r="GRQ750"/>
      <c r="GRR750"/>
      <c r="GRS750"/>
      <c r="GRT750"/>
      <c r="GRU750"/>
      <c r="GRV750"/>
      <c r="GRW750"/>
      <c r="GRX750"/>
      <c r="GRY750"/>
      <c r="GRZ750"/>
      <c r="GSA750"/>
      <c r="GSB750"/>
      <c r="GSC750"/>
      <c r="GSD750"/>
      <c r="GSE750"/>
      <c r="GSF750"/>
      <c r="GSG750"/>
      <c r="GSH750"/>
      <c r="GSI750"/>
      <c r="GSJ750"/>
      <c r="GSK750"/>
      <c r="GSL750"/>
      <c r="GSM750"/>
      <c r="GSN750"/>
      <c r="GSO750"/>
      <c r="GSP750"/>
      <c r="GSQ750"/>
      <c r="GSR750"/>
      <c r="GSS750"/>
      <c r="GST750"/>
      <c r="GSU750"/>
      <c r="GSV750"/>
      <c r="GSW750"/>
      <c r="GSX750"/>
      <c r="GSY750"/>
      <c r="GSZ750"/>
      <c r="GTA750"/>
      <c r="GTB750"/>
      <c r="GTC750"/>
      <c r="GTD750"/>
      <c r="GTE750"/>
      <c r="GTF750"/>
      <c r="GTG750"/>
      <c r="GTH750"/>
      <c r="GTI750"/>
      <c r="GTJ750"/>
      <c r="GTK750"/>
      <c r="GTL750"/>
      <c r="GTM750"/>
      <c r="GTN750"/>
      <c r="GTO750"/>
      <c r="GTP750"/>
      <c r="GTQ750"/>
      <c r="GTR750"/>
      <c r="GTS750"/>
      <c r="GTT750"/>
      <c r="GTU750"/>
      <c r="GTV750"/>
      <c r="GTW750"/>
      <c r="GTX750"/>
      <c r="GTY750"/>
      <c r="GTZ750"/>
      <c r="GUA750"/>
      <c r="GUB750"/>
      <c r="GUC750"/>
      <c r="GUD750"/>
      <c r="GUE750"/>
      <c r="GUF750"/>
      <c r="GUG750"/>
      <c r="GUH750"/>
      <c r="GUI750"/>
      <c r="GUJ750"/>
      <c r="GUK750"/>
      <c r="GUL750"/>
      <c r="GUM750"/>
      <c r="GUN750"/>
      <c r="GUO750"/>
      <c r="GUP750"/>
      <c r="GUQ750"/>
      <c r="GUR750"/>
      <c r="GUS750"/>
      <c r="GUT750"/>
      <c r="GUU750"/>
      <c r="GUV750"/>
      <c r="GUW750"/>
      <c r="GUX750"/>
      <c r="GUY750"/>
      <c r="GUZ750"/>
      <c r="GVA750"/>
      <c r="GVB750"/>
      <c r="GVC750"/>
      <c r="GVD750"/>
      <c r="GVE750"/>
      <c r="GVF750"/>
      <c r="GVG750"/>
      <c r="GVH750"/>
      <c r="GVI750"/>
      <c r="GVJ750"/>
      <c r="GVK750"/>
      <c r="GVL750"/>
      <c r="GVM750"/>
      <c r="GVN750"/>
      <c r="GVO750"/>
      <c r="GVP750"/>
      <c r="GVQ750"/>
      <c r="GVR750"/>
      <c r="GVS750"/>
      <c r="GVT750"/>
      <c r="GVU750"/>
      <c r="GVV750"/>
      <c r="GVW750"/>
      <c r="GVX750"/>
      <c r="GVY750"/>
      <c r="GVZ750"/>
      <c r="GWA750"/>
      <c r="GWB750"/>
      <c r="GWC750"/>
      <c r="GWD750"/>
      <c r="GWE750"/>
      <c r="GWF750"/>
      <c r="GWG750"/>
      <c r="GWH750"/>
      <c r="GWI750"/>
      <c r="GWJ750"/>
      <c r="GWK750"/>
      <c r="GWL750"/>
      <c r="GWM750"/>
      <c r="GWN750"/>
      <c r="GWO750"/>
      <c r="GWP750"/>
      <c r="GWQ750"/>
      <c r="GWR750"/>
      <c r="GWS750"/>
      <c r="GWT750"/>
      <c r="GWU750"/>
      <c r="GWV750"/>
      <c r="GWW750"/>
      <c r="GWX750"/>
      <c r="GWY750"/>
      <c r="GWZ750"/>
      <c r="GXA750"/>
      <c r="GXB750"/>
      <c r="GXC750"/>
      <c r="GXD750"/>
      <c r="GXE750"/>
      <c r="GXF750"/>
      <c r="GXG750"/>
      <c r="GXH750"/>
      <c r="GXI750"/>
      <c r="GXJ750"/>
      <c r="GXK750"/>
      <c r="GXL750"/>
      <c r="GXM750"/>
      <c r="GXN750"/>
      <c r="GXO750"/>
      <c r="GXP750"/>
      <c r="GXQ750"/>
      <c r="GXR750"/>
      <c r="GXS750"/>
      <c r="GXT750"/>
      <c r="GXU750"/>
      <c r="GXV750"/>
      <c r="GXW750"/>
      <c r="GXX750"/>
      <c r="GXY750"/>
      <c r="GXZ750"/>
      <c r="GYA750"/>
      <c r="GYB750"/>
      <c r="GYC750"/>
      <c r="GYD750"/>
      <c r="GYE750"/>
      <c r="GYF750"/>
      <c r="GYG750"/>
      <c r="GYH750"/>
      <c r="GYI750"/>
      <c r="GYJ750"/>
      <c r="GYK750"/>
      <c r="GYL750"/>
      <c r="GYM750"/>
      <c r="GYN750"/>
      <c r="GYO750"/>
      <c r="GYP750"/>
      <c r="GYQ750"/>
      <c r="GYR750"/>
      <c r="GYS750"/>
      <c r="GYT750"/>
      <c r="GYU750"/>
      <c r="GYV750"/>
      <c r="GYW750"/>
      <c r="GYX750"/>
      <c r="GYY750"/>
      <c r="GYZ750"/>
      <c r="GZA750"/>
      <c r="GZB750"/>
      <c r="GZC750"/>
      <c r="GZD750"/>
      <c r="GZE750"/>
      <c r="GZF750"/>
      <c r="GZG750"/>
      <c r="GZH750"/>
      <c r="GZI750"/>
      <c r="GZJ750"/>
      <c r="GZK750"/>
      <c r="GZL750"/>
      <c r="GZM750"/>
      <c r="GZN750"/>
      <c r="GZO750"/>
      <c r="GZP750"/>
      <c r="GZQ750"/>
      <c r="GZR750"/>
      <c r="GZS750"/>
      <c r="GZT750"/>
      <c r="GZU750"/>
      <c r="GZV750"/>
      <c r="GZW750"/>
      <c r="GZX750"/>
      <c r="GZY750"/>
      <c r="GZZ750"/>
      <c r="HAA750"/>
      <c r="HAB750"/>
      <c r="HAC750"/>
      <c r="HAD750"/>
      <c r="HAE750"/>
      <c r="HAF750"/>
      <c r="HAG750"/>
      <c r="HAH750"/>
      <c r="HAI750"/>
      <c r="HAJ750"/>
      <c r="HAK750"/>
      <c r="HAL750"/>
      <c r="HAM750"/>
      <c r="HAN750"/>
      <c r="HAO750"/>
      <c r="HAP750"/>
      <c r="HAQ750"/>
      <c r="HAR750"/>
      <c r="HAS750"/>
      <c r="HAT750"/>
      <c r="HAU750"/>
      <c r="HAV750"/>
      <c r="HAW750"/>
      <c r="HAX750"/>
      <c r="HAY750"/>
      <c r="HAZ750"/>
      <c r="HBA750"/>
      <c r="HBB750"/>
      <c r="HBC750"/>
      <c r="HBD750"/>
      <c r="HBE750"/>
      <c r="HBF750"/>
      <c r="HBG750"/>
      <c r="HBH750"/>
      <c r="HBI750"/>
      <c r="HBJ750"/>
      <c r="HBK750"/>
      <c r="HBL750"/>
      <c r="HBM750"/>
      <c r="HBN750"/>
      <c r="HBO750"/>
      <c r="HBP750"/>
      <c r="HBQ750"/>
      <c r="HBR750"/>
      <c r="HBS750"/>
      <c r="HBT750"/>
      <c r="HBU750"/>
      <c r="HBV750"/>
      <c r="HBW750"/>
      <c r="HBX750"/>
      <c r="HBY750"/>
      <c r="HBZ750"/>
      <c r="HCA750"/>
      <c r="HCB750"/>
      <c r="HCC750"/>
      <c r="HCD750"/>
      <c r="HCE750"/>
      <c r="HCF750"/>
      <c r="HCG750"/>
      <c r="HCH750"/>
      <c r="HCI750"/>
      <c r="HCJ750"/>
      <c r="HCK750"/>
      <c r="HCL750"/>
      <c r="HCM750"/>
      <c r="HCN750"/>
      <c r="HCO750"/>
      <c r="HCP750"/>
      <c r="HCQ750"/>
      <c r="HCR750"/>
      <c r="HCS750"/>
      <c r="HCT750"/>
      <c r="HCU750"/>
      <c r="HCV750"/>
      <c r="HCW750"/>
      <c r="HCX750"/>
      <c r="HCY750"/>
      <c r="HCZ750"/>
      <c r="HDA750"/>
      <c r="HDB750"/>
      <c r="HDC750"/>
      <c r="HDD750"/>
      <c r="HDE750"/>
      <c r="HDF750"/>
      <c r="HDG750"/>
      <c r="HDH750"/>
      <c r="HDI750"/>
      <c r="HDJ750"/>
      <c r="HDK750"/>
      <c r="HDL750"/>
      <c r="HDM750"/>
      <c r="HDN750"/>
      <c r="HDO750"/>
      <c r="HDP750"/>
      <c r="HDQ750"/>
      <c r="HDR750"/>
      <c r="HDS750"/>
      <c r="HDT750"/>
      <c r="HDU750"/>
      <c r="HDV750"/>
      <c r="HDW750"/>
      <c r="HDX750"/>
      <c r="HDY750"/>
      <c r="HDZ750"/>
      <c r="HEA750"/>
      <c r="HEB750"/>
      <c r="HEC750"/>
      <c r="HED750"/>
      <c r="HEE750"/>
      <c r="HEF750"/>
      <c r="HEG750"/>
      <c r="HEH750"/>
      <c r="HEI750"/>
      <c r="HEJ750"/>
      <c r="HEK750"/>
      <c r="HEL750"/>
      <c r="HEM750"/>
      <c r="HEN750"/>
      <c r="HEO750"/>
      <c r="HEP750"/>
      <c r="HEQ750"/>
      <c r="HER750"/>
      <c r="HES750"/>
      <c r="HET750"/>
      <c r="HEU750"/>
      <c r="HEV750"/>
      <c r="HEW750"/>
      <c r="HEX750"/>
      <c r="HEY750"/>
      <c r="HEZ750"/>
      <c r="HFA750"/>
      <c r="HFB750"/>
      <c r="HFC750"/>
      <c r="HFD750"/>
      <c r="HFE750"/>
      <c r="HFF750"/>
      <c r="HFG750"/>
      <c r="HFH750"/>
      <c r="HFI750"/>
      <c r="HFJ750"/>
      <c r="HFK750"/>
      <c r="HFL750"/>
      <c r="HFM750"/>
      <c r="HFN750"/>
      <c r="HFO750"/>
      <c r="HFP750"/>
      <c r="HFQ750"/>
      <c r="HFR750"/>
      <c r="HFS750"/>
      <c r="HFT750"/>
      <c r="HFU750"/>
      <c r="HFV750"/>
      <c r="HFW750"/>
      <c r="HFX750"/>
      <c r="HFY750"/>
      <c r="HFZ750"/>
      <c r="HGA750"/>
      <c r="HGB750"/>
      <c r="HGC750"/>
      <c r="HGD750"/>
      <c r="HGE750"/>
      <c r="HGF750"/>
      <c r="HGG750"/>
      <c r="HGH750"/>
      <c r="HGI750"/>
      <c r="HGJ750"/>
      <c r="HGK750"/>
      <c r="HGL750"/>
      <c r="HGM750"/>
      <c r="HGN750"/>
      <c r="HGO750"/>
      <c r="HGP750"/>
      <c r="HGQ750"/>
      <c r="HGR750"/>
      <c r="HGS750"/>
      <c r="HGT750"/>
      <c r="HGU750"/>
      <c r="HGV750"/>
      <c r="HGW750"/>
      <c r="HGX750"/>
      <c r="HGY750"/>
      <c r="HGZ750"/>
      <c r="HHA750"/>
      <c r="HHB750"/>
      <c r="HHC750"/>
      <c r="HHD750"/>
      <c r="HHE750"/>
      <c r="HHF750"/>
      <c r="HHG750"/>
      <c r="HHH750"/>
      <c r="HHI750"/>
      <c r="HHJ750"/>
      <c r="HHK750"/>
      <c r="HHL750"/>
      <c r="HHM750"/>
      <c r="HHN750"/>
      <c r="HHO750"/>
      <c r="HHP750"/>
      <c r="HHQ750"/>
      <c r="HHR750"/>
      <c r="HHS750"/>
      <c r="HHT750"/>
      <c r="HHU750"/>
      <c r="HHV750"/>
      <c r="HHW750"/>
      <c r="HHX750"/>
      <c r="HHY750"/>
      <c r="HHZ750"/>
      <c r="HIA750"/>
      <c r="HIB750"/>
      <c r="HIC750"/>
      <c r="HID750"/>
      <c r="HIE750"/>
      <c r="HIF750"/>
      <c r="HIG750"/>
      <c r="HIH750"/>
      <c r="HII750"/>
      <c r="HIJ750"/>
      <c r="HIK750"/>
      <c r="HIL750"/>
      <c r="HIM750"/>
      <c r="HIN750"/>
      <c r="HIO750"/>
      <c r="HIP750"/>
      <c r="HIQ750"/>
      <c r="HIR750"/>
      <c r="HIS750"/>
      <c r="HIT750"/>
      <c r="HIU750"/>
      <c r="HIV750"/>
      <c r="HIW750"/>
      <c r="HIX750"/>
      <c r="HIY750"/>
      <c r="HIZ750"/>
      <c r="HJA750"/>
      <c r="HJB750"/>
      <c r="HJC750"/>
      <c r="HJD750"/>
      <c r="HJE750"/>
      <c r="HJF750"/>
      <c r="HJG750"/>
      <c r="HJH750"/>
      <c r="HJI750"/>
      <c r="HJJ750"/>
      <c r="HJK750"/>
      <c r="HJL750"/>
      <c r="HJM750"/>
      <c r="HJN750"/>
      <c r="HJO750"/>
      <c r="HJP750"/>
      <c r="HJQ750"/>
      <c r="HJR750"/>
      <c r="HJS750"/>
      <c r="HJT750"/>
      <c r="HJU750"/>
      <c r="HJV750"/>
      <c r="HJW750"/>
      <c r="HJX750"/>
      <c r="HJY750"/>
      <c r="HJZ750"/>
      <c r="HKA750"/>
      <c r="HKB750"/>
      <c r="HKC750"/>
      <c r="HKD750"/>
      <c r="HKE750"/>
      <c r="HKF750"/>
      <c r="HKG750"/>
      <c r="HKH750"/>
      <c r="HKI750"/>
      <c r="HKJ750"/>
      <c r="HKK750"/>
      <c r="HKL750"/>
      <c r="HKM750"/>
      <c r="HKN750"/>
      <c r="HKO750"/>
      <c r="HKP750"/>
      <c r="HKQ750"/>
      <c r="HKR750"/>
      <c r="HKS750"/>
      <c r="HKT750"/>
      <c r="HKU750"/>
      <c r="HKV750"/>
      <c r="HKW750"/>
      <c r="HKX750"/>
      <c r="HKY750"/>
      <c r="HKZ750"/>
      <c r="HLA750"/>
      <c r="HLB750"/>
      <c r="HLC750"/>
      <c r="HLD750"/>
      <c r="HLE750"/>
      <c r="HLF750"/>
      <c r="HLG750"/>
      <c r="HLH750"/>
      <c r="HLI750"/>
      <c r="HLJ750"/>
      <c r="HLK750"/>
      <c r="HLL750"/>
      <c r="HLM750"/>
      <c r="HLN750"/>
      <c r="HLO750"/>
      <c r="HLP750"/>
      <c r="HLQ750"/>
      <c r="HLR750"/>
      <c r="HLS750"/>
      <c r="HLT750"/>
      <c r="HLU750"/>
      <c r="HLV750"/>
      <c r="HLW750"/>
      <c r="HLX750"/>
      <c r="HLY750"/>
      <c r="HLZ750"/>
      <c r="HMA750"/>
      <c r="HMB750"/>
      <c r="HMC750"/>
      <c r="HMD750"/>
      <c r="HME750"/>
      <c r="HMF750"/>
      <c r="HMG750"/>
      <c r="HMH750"/>
      <c r="HMI750"/>
      <c r="HMJ750"/>
      <c r="HMK750"/>
      <c r="HML750"/>
      <c r="HMM750"/>
      <c r="HMN750"/>
      <c r="HMO750"/>
      <c r="HMP750"/>
      <c r="HMQ750"/>
      <c r="HMR750"/>
      <c r="HMS750"/>
      <c r="HMT750"/>
      <c r="HMU750"/>
      <c r="HMV750"/>
      <c r="HMW750"/>
      <c r="HMX750"/>
      <c r="HMY750"/>
      <c r="HMZ750"/>
      <c r="HNA750"/>
      <c r="HNB750"/>
      <c r="HNC750"/>
      <c r="HND750"/>
      <c r="HNE750"/>
      <c r="HNF750"/>
      <c r="HNG750"/>
      <c r="HNH750"/>
      <c r="HNI750"/>
      <c r="HNJ750"/>
      <c r="HNK750"/>
      <c r="HNL750"/>
      <c r="HNM750"/>
      <c r="HNN750"/>
      <c r="HNO750"/>
      <c r="HNP750"/>
      <c r="HNQ750"/>
      <c r="HNR750"/>
      <c r="HNS750"/>
      <c r="HNT750"/>
      <c r="HNU750"/>
      <c r="HNV750"/>
      <c r="HNW750"/>
      <c r="HNX750"/>
      <c r="HNY750"/>
      <c r="HNZ750"/>
      <c r="HOA750"/>
      <c r="HOB750"/>
      <c r="HOC750"/>
      <c r="HOD750"/>
      <c r="HOE750"/>
      <c r="HOF750"/>
      <c r="HOG750"/>
      <c r="HOH750"/>
      <c r="HOI750"/>
      <c r="HOJ750"/>
      <c r="HOK750"/>
      <c r="HOL750"/>
      <c r="HOM750"/>
      <c r="HON750"/>
      <c r="HOO750"/>
      <c r="HOP750"/>
      <c r="HOQ750"/>
      <c r="HOR750"/>
      <c r="HOS750"/>
      <c r="HOT750"/>
      <c r="HOU750"/>
      <c r="HOV750"/>
      <c r="HOW750"/>
      <c r="HOX750"/>
      <c r="HOY750"/>
      <c r="HOZ750"/>
      <c r="HPA750"/>
      <c r="HPB750"/>
      <c r="HPC750"/>
      <c r="HPD750"/>
      <c r="HPE750"/>
      <c r="HPF750"/>
      <c r="HPG750"/>
      <c r="HPH750"/>
      <c r="HPI750"/>
      <c r="HPJ750"/>
      <c r="HPK750"/>
      <c r="HPL750"/>
      <c r="HPM750"/>
      <c r="HPN750"/>
      <c r="HPO750"/>
      <c r="HPP750"/>
      <c r="HPQ750"/>
      <c r="HPR750"/>
      <c r="HPS750"/>
      <c r="HPT750"/>
      <c r="HPU750"/>
      <c r="HPV750"/>
      <c r="HPW750"/>
      <c r="HPX750"/>
      <c r="HPY750"/>
      <c r="HPZ750"/>
      <c r="HQA750"/>
      <c r="HQB750"/>
      <c r="HQC750"/>
      <c r="HQD750"/>
      <c r="HQE750"/>
      <c r="HQF750"/>
      <c r="HQG750"/>
      <c r="HQH750"/>
      <c r="HQI750"/>
      <c r="HQJ750"/>
      <c r="HQK750"/>
      <c r="HQL750"/>
      <c r="HQM750"/>
      <c r="HQN750"/>
      <c r="HQO750"/>
      <c r="HQP750"/>
      <c r="HQQ750"/>
      <c r="HQR750"/>
      <c r="HQS750"/>
      <c r="HQT750"/>
      <c r="HQU750"/>
      <c r="HQV750"/>
      <c r="HQW750"/>
      <c r="HQX750"/>
      <c r="HQY750"/>
      <c r="HQZ750"/>
      <c r="HRA750"/>
      <c r="HRB750"/>
      <c r="HRC750"/>
      <c r="HRD750"/>
      <c r="HRE750"/>
      <c r="HRF750"/>
      <c r="HRG750"/>
      <c r="HRH750"/>
      <c r="HRI750"/>
      <c r="HRJ750"/>
      <c r="HRK750"/>
      <c r="HRL750"/>
      <c r="HRM750"/>
      <c r="HRN750"/>
      <c r="HRO750"/>
      <c r="HRP750"/>
      <c r="HRQ750"/>
      <c r="HRR750"/>
      <c r="HRS750"/>
      <c r="HRT750"/>
      <c r="HRU750"/>
      <c r="HRV750"/>
      <c r="HRW750"/>
      <c r="HRX750"/>
      <c r="HRY750"/>
      <c r="HRZ750"/>
      <c r="HSA750"/>
      <c r="HSB750"/>
      <c r="HSC750"/>
      <c r="HSD750"/>
      <c r="HSE750"/>
      <c r="HSF750"/>
      <c r="HSG750"/>
      <c r="HSH750"/>
      <c r="HSI750"/>
      <c r="HSJ750"/>
      <c r="HSK750"/>
      <c r="HSL750"/>
      <c r="HSM750"/>
      <c r="HSN750"/>
      <c r="HSO750"/>
      <c r="HSP750"/>
      <c r="HSQ750"/>
      <c r="HSR750"/>
      <c r="HSS750"/>
      <c r="HST750"/>
      <c r="HSU750"/>
      <c r="HSV750"/>
      <c r="HSW750"/>
      <c r="HSX750"/>
      <c r="HSY750"/>
      <c r="HSZ750"/>
      <c r="HTA750"/>
      <c r="HTB750"/>
      <c r="HTC750"/>
      <c r="HTD750"/>
      <c r="HTE750"/>
      <c r="HTF750"/>
      <c r="HTG750"/>
      <c r="HTH750"/>
      <c r="HTI750"/>
      <c r="HTJ750"/>
      <c r="HTK750"/>
      <c r="HTL750"/>
      <c r="HTM750"/>
      <c r="HTN750"/>
      <c r="HTO750"/>
      <c r="HTP750"/>
      <c r="HTQ750"/>
      <c r="HTR750"/>
      <c r="HTS750"/>
      <c r="HTT750"/>
      <c r="HTU750"/>
      <c r="HTV750"/>
      <c r="HTW750"/>
      <c r="HTX750"/>
      <c r="HTY750"/>
      <c r="HTZ750"/>
      <c r="HUA750"/>
      <c r="HUB750"/>
      <c r="HUC750"/>
      <c r="HUD750"/>
      <c r="HUE750"/>
      <c r="HUF750"/>
      <c r="HUG750"/>
      <c r="HUH750"/>
      <c r="HUI750"/>
      <c r="HUJ750"/>
      <c r="HUK750"/>
      <c r="HUL750"/>
      <c r="HUM750"/>
      <c r="HUN750"/>
      <c r="HUO750"/>
      <c r="HUP750"/>
      <c r="HUQ750"/>
      <c r="HUR750"/>
      <c r="HUS750"/>
      <c r="HUT750"/>
      <c r="HUU750"/>
      <c r="HUV750"/>
      <c r="HUW750"/>
      <c r="HUX750"/>
      <c r="HUY750"/>
      <c r="HUZ750"/>
      <c r="HVA750"/>
      <c r="HVB750"/>
      <c r="HVC750"/>
      <c r="HVD750"/>
      <c r="HVE750"/>
      <c r="HVF750"/>
      <c r="HVG750"/>
      <c r="HVH750"/>
      <c r="HVI750"/>
      <c r="HVJ750"/>
      <c r="HVK750"/>
      <c r="HVL750"/>
      <c r="HVM750"/>
      <c r="HVN750"/>
      <c r="HVO750"/>
      <c r="HVP750"/>
      <c r="HVQ750"/>
      <c r="HVR750"/>
      <c r="HVS750"/>
      <c r="HVT750"/>
      <c r="HVU750"/>
      <c r="HVV750"/>
      <c r="HVW750"/>
      <c r="HVX750"/>
      <c r="HVY750"/>
      <c r="HVZ750"/>
      <c r="HWA750"/>
      <c r="HWB750"/>
      <c r="HWC750"/>
      <c r="HWD750"/>
      <c r="HWE750"/>
      <c r="HWF750"/>
      <c r="HWG750"/>
      <c r="HWH750"/>
      <c r="HWI750"/>
      <c r="HWJ750"/>
      <c r="HWK750"/>
      <c r="HWL750"/>
      <c r="HWM750"/>
      <c r="HWN750"/>
      <c r="HWO750"/>
      <c r="HWP750"/>
      <c r="HWQ750"/>
      <c r="HWR750"/>
      <c r="HWS750"/>
      <c r="HWT750"/>
      <c r="HWU750"/>
      <c r="HWV750"/>
      <c r="HWW750"/>
      <c r="HWX750"/>
      <c r="HWY750"/>
      <c r="HWZ750"/>
      <c r="HXA750"/>
      <c r="HXB750"/>
      <c r="HXC750"/>
      <c r="HXD750"/>
      <c r="HXE750"/>
      <c r="HXF750"/>
      <c r="HXG750"/>
      <c r="HXH750"/>
      <c r="HXI750"/>
      <c r="HXJ750"/>
      <c r="HXK750"/>
      <c r="HXL750"/>
      <c r="HXM750"/>
      <c r="HXN750"/>
      <c r="HXO750"/>
      <c r="HXP750"/>
      <c r="HXQ750"/>
      <c r="HXR750"/>
      <c r="HXS750"/>
      <c r="HXT750"/>
      <c r="HXU750"/>
      <c r="HXV750"/>
      <c r="HXW750"/>
      <c r="HXX750"/>
      <c r="HXY750"/>
      <c r="HXZ750"/>
      <c r="HYA750"/>
      <c r="HYB750"/>
      <c r="HYC750"/>
      <c r="HYD750"/>
      <c r="HYE750"/>
      <c r="HYF750"/>
      <c r="HYG750"/>
      <c r="HYH750"/>
      <c r="HYI750"/>
      <c r="HYJ750"/>
      <c r="HYK750"/>
      <c r="HYL750"/>
      <c r="HYM750"/>
      <c r="HYN750"/>
      <c r="HYO750"/>
      <c r="HYP750"/>
      <c r="HYQ750"/>
      <c r="HYR750"/>
      <c r="HYS750"/>
      <c r="HYT750"/>
      <c r="HYU750"/>
      <c r="HYV750"/>
      <c r="HYW750"/>
      <c r="HYX750"/>
      <c r="HYY750"/>
      <c r="HYZ750"/>
      <c r="HZA750"/>
      <c r="HZB750"/>
      <c r="HZC750"/>
      <c r="HZD750"/>
      <c r="HZE750"/>
      <c r="HZF750"/>
      <c r="HZG750"/>
      <c r="HZH750"/>
      <c r="HZI750"/>
      <c r="HZJ750"/>
      <c r="HZK750"/>
      <c r="HZL750"/>
      <c r="HZM750"/>
      <c r="HZN750"/>
      <c r="HZO750"/>
      <c r="HZP750"/>
      <c r="HZQ750"/>
      <c r="HZR750"/>
      <c r="HZS750"/>
      <c r="HZT750"/>
      <c r="HZU750"/>
      <c r="HZV750"/>
      <c r="HZW750"/>
      <c r="HZX750"/>
      <c r="HZY750"/>
      <c r="HZZ750"/>
      <c r="IAA750"/>
      <c r="IAB750"/>
      <c r="IAC750"/>
      <c r="IAD750"/>
      <c r="IAE750"/>
      <c r="IAF750"/>
      <c r="IAG750"/>
      <c r="IAH750"/>
      <c r="IAI750"/>
      <c r="IAJ750"/>
      <c r="IAK750"/>
      <c r="IAL750"/>
      <c r="IAM750"/>
      <c r="IAN750"/>
      <c r="IAO750"/>
      <c r="IAP750"/>
      <c r="IAQ750"/>
      <c r="IAR750"/>
      <c r="IAS750"/>
      <c r="IAT750"/>
      <c r="IAU750"/>
      <c r="IAV750"/>
      <c r="IAW750"/>
      <c r="IAX750"/>
      <c r="IAY750"/>
      <c r="IAZ750"/>
      <c r="IBA750"/>
      <c r="IBB750"/>
      <c r="IBC750"/>
      <c r="IBD750"/>
      <c r="IBE750"/>
      <c r="IBF750"/>
      <c r="IBG750"/>
      <c r="IBH750"/>
      <c r="IBI750"/>
      <c r="IBJ750"/>
      <c r="IBK750"/>
      <c r="IBL750"/>
      <c r="IBM750"/>
      <c r="IBN750"/>
      <c r="IBO750"/>
      <c r="IBP750"/>
      <c r="IBQ750"/>
      <c r="IBR750"/>
      <c r="IBS750"/>
      <c r="IBT750"/>
      <c r="IBU750"/>
      <c r="IBV750"/>
      <c r="IBW750"/>
      <c r="IBX750"/>
      <c r="IBY750"/>
      <c r="IBZ750"/>
      <c r="ICA750"/>
      <c r="ICB750"/>
      <c r="ICC750"/>
      <c r="ICD750"/>
      <c r="ICE750"/>
      <c r="ICF750"/>
      <c r="ICG750"/>
      <c r="ICH750"/>
      <c r="ICI750"/>
      <c r="ICJ750"/>
      <c r="ICK750"/>
      <c r="ICL750"/>
      <c r="ICM750"/>
      <c r="ICN750"/>
      <c r="ICO750"/>
      <c r="ICP750"/>
      <c r="ICQ750"/>
      <c r="ICR750"/>
      <c r="ICS750"/>
      <c r="ICT750"/>
      <c r="ICU750"/>
      <c r="ICV750"/>
      <c r="ICW750"/>
      <c r="ICX750"/>
      <c r="ICY750"/>
      <c r="ICZ750"/>
      <c r="IDA750"/>
      <c r="IDB750"/>
      <c r="IDC750"/>
      <c r="IDD750"/>
      <c r="IDE750"/>
      <c r="IDF750"/>
      <c r="IDG750"/>
      <c r="IDH750"/>
      <c r="IDI750"/>
      <c r="IDJ750"/>
      <c r="IDK750"/>
      <c r="IDL750"/>
      <c r="IDM750"/>
      <c r="IDN750"/>
      <c r="IDO750"/>
      <c r="IDP750"/>
      <c r="IDQ750"/>
      <c r="IDR750"/>
      <c r="IDS750"/>
      <c r="IDT750"/>
      <c r="IDU750"/>
      <c r="IDV750"/>
      <c r="IDW750"/>
      <c r="IDX750"/>
      <c r="IDY750"/>
      <c r="IDZ750"/>
      <c r="IEA750"/>
      <c r="IEB750"/>
      <c r="IEC750"/>
      <c r="IED750"/>
      <c r="IEE750"/>
      <c r="IEF750"/>
      <c r="IEG750"/>
      <c r="IEH750"/>
      <c r="IEI750"/>
      <c r="IEJ750"/>
      <c r="IEK750"/>
      <c r="IEL750"/>
      <c r="IEM750"/>
      <c r="IEN750"/>
      <c r="IEO750"/>
      <c r="IEP750"/>
      <c r="IEQ750"/>
      <c r="IER750"/>
      <c r="IES750"/>
      <c r="IET750"/>
      <c r="IEU750"/>
      <c r="IEV750"/>
      <c r="IEW750"/>
      <c r="IEX750"/>
      <c r="IEY750"/>
      <c r="IEZ750"/>
      <c r="IFA750"/>
      <c r="IFB750"/>
      <c r="IFC750"/>
      <c r="IFD750"/>
      <c r="IFE750"/>
      <c r="IFF750"/>
      <c r="IFG750"/>
      <c r="IFH750"/>
      <c r="IFI750"/>
      <c r="IFJ750"/>
      <c r="IFK750"/>
      <c r="IFL750"/>
      <c r="IFM750"/>
      <c r="IFN750"/>
      <c r="IFO750"/>
      <c r="IFP750"/>
      <c r="IFQ750"/>
      <c r="IFR750"/>
      <c r="IFS750"/>
      <c r="IFT750"/>
      <c r="IFU750"/>
      <c r="IFV750"/>
      <c r="IFW750"/>
      <c r="IFX750"/>
      <c r="IFY750"/>
      <c r="IFZ750"/>
      <c r="IGA750"/>
      <c r="IGB750"/>
      <c r="IGC750"/>
      <c r="IGD750"/>
      <c r="IGE750"/>
      <c r="IGF750"/>
      <c r="IGG750"/>
      <c r="IGH750"/>
      <c r="IGI750"/>
      <c r="IGJ750"/>
      <c r="IGK750"/>
      <c r="IGL750"/>
      <c r="IGM750"/>
      <c r="IGN750"/>
      <c r="IGO750"/>
      <c r="IGP750"/>
      <c r="IGQ750"/>
      <c r="IGR750"/>
      <c r="IGS750"/>
      <c r="IGT750"/>
      <c r="IGU750"/>
      <c r="IGV750"/>
      <c r="IGW750"/>
      <c r="IGX750"/>
      <c r="IGY750"/>
      <c r="IGZ750"/>
      <c r="IHA750"/>
      <c r="IHB750"/>
      <c r="IHC750"/>
      <c r="IHD750"/>
      <c r="IHE750"/>
      <c r="IHF750"/>
      <c r="IHG750"/>
      <c r="IHH750"/>
      <c r="IHI750"/>
      <c r="IHJ750"/>
      <c r="IHK750"/>
      <c r="IHL750"/>
      <c r="IHM750"/>
      <c r="IHN750"/>
      <c r="IHO750"/>
      <c r="IHP750"/>
      <c r="IHQ750"/>
      <c r="IHR750"/>
      <c r="IHS750"/>
      <c r="IHT750"/>
      <c r="IHU750"/>
      <c r="IHV750"/>
      <c r="IHW750"/>
      <c r="IHX750"/>
      <c r="IHY750"/>
      <c r="IHZ750"/>
      <c r="IIA750"/>
      <c r="IIB750"/>
      <c r="IIC750"/>
      <c r="IID750"/>
      <c r="IIE750"/>
      <c r="IIF750"/>
      <c r="IIG750"/>
      <c r="IIH750"/>
      <c r="III750"/>
      <c r="IIJ750"/>
      <c r="IIK750"/>
      <c r="IIL750"/>
      <c r="IIM750"/>
      <c r="IIN750"/>
      <c r="IIO750"/>
      <c r="IIP750"/>
      <c r="IIQ750"/>
      <c r="IIR750"/>
      <c r="IIS750"/>
      <c r="IIT750"/>
      <c r="IIU750"/>
      <c r="IIV750"/>
      <c r="IIW750"/>
      <c r="IIX750"/>
      <c r="IIY750"/>
      <c r="IIZ750"/>
      <c r="IJA750"/>
      <c r="IJB750"/>
      <c r="IJC750"/>
      <c r="IJD750"/>
      <c r="IJE750"/>
      <c r="IJF750"/>
      <c r="IJG750"/>
      <c r="IJH750"/>
      <c r="IJI750"/>
      <c r="IJJ750"/>
      <c r="IJK750"/>
      <c r="IJL750"/>
      <c r="IJM750"/>
      <c r="IJN750"/>
      <c r="IJO750"/>
      <c r="IJP750"/>
      <c r="IJQ750"/>
      <c r="IJR750"/>
      <c r="IJS750"/>
      <c r="IJT750"/>
      <c r="IJU750"/>
      <c r="IJV750"/>
      <c r="IJW750"/>
      <c r="IJX750"/>
      <c r="IJY750"/>
      <c r="IJZ750"/>
      <c r="IKA750"/>
      <c r="IKB750"/>
      <c r="IKC750"/>
      <c r="IKD750"/>
      <c r="IKE750"/>
      <c r="IKF750"/>
      <c r="IKG750"/>
      <c r="IKH750"/>
      <c r="IKI750"/>
      <c r="IKJ750"/>
      <c r="IKK750"/>
      <c r="IKL750"/>
      <c r="IKM750"/>
      <c r="IKN750"/>
      <c r="IKO750"/>
      <c r="IKP750"/>
      <c r="IKQ750"/>
      <c r="IKR750"/>
      <c r="IKS750"/>
      <c r="IKT750"/>
      <c r="IKU750"/>
      <c r="IKV750"/>
      <c r="IKW750"/>
      <c r="IKX750"/>
      <c r="IKY750"/>
      <c r="IKZ750"/>
      <c r="ILA750"/>
      <c r="ILB750"/>
      <c r="ILC750"/>
      <c r="ILD750"/>
      <c r="ILE750"/>
      <c r="ILF750"/>
      <c r="ILG750"/>
      <c r="ILH750"/>
      <c r="ILI750"/>
      <c r="ILJ750"/>
      <c r="ILK750"/>
      <c r="ILL750"/>
      <c r="ILM750"/>
      <c r="ILN750"/>
      <c r="ILO750"/>
      <c r="ILP750"/>
      <c r="ILQ750"/>
      <c r="ILR750"/>
      <c r="ILS750"/>
      <c r="ILT750"/>
      <c r="ILU750"/>
      <c r="ILV750"/>
      <c r="ILW750"/>
      <c r="ILX750"/>
      <c r="ILY750"/>
      <c r="ILZ750"/>
      <c r="IMA750"/>
      <c r="IMB750"/>
      <c r="IMC750"/>
      <c r="IMD750"/>
      <c r="IME750"/>
      <c r="IMF750"/>
      <c r="IMG750"/>
      <c r="IMH750"/>
      <c r="IMI750"/>
      <c r="IMJ750"/>
      <c r="IMK750"/>
      <c r="IML750"/>
      <c r="IMM750"/>
      <c r="IMN750"/>
      <c r="IMO750"/>
      <c r="IMP750"/>
      <c r="IMQ750"/>
      <c r="IMR750"/>
      <c r="IMS750"/>
      <c r="IMT750"/>
      <c r="IMU750"/>
      <c r="IMV750"/>
      <c r="IMW750"/>
      <c r="IMX750"/>
      <c r="IMY750"/>
      <c r="IMZ750"/>
      <c r="INA750"/>
      <c r="INB750"/>
      <c r="INC750"/>
      <c r="IND750"/>
      <c r="INE750"/>
      <c r="INF750"/>
      <c r="ING750"/>
      <c r="INH750"/>
      <c r="INI750"/>
      <c r="INJ750"/>
      <c r="INK750"/>
      <c r="INL750"/>
      <c r="INM750"/>
      <c r="INN750"/>
      <c r="INO750"/>
      <c r="INP750"/>
      <c r="INQ750"/>
      <c r="INR750"/>
      <c r="INS750"/>
      <c r="INT750"/>
      <c r="INU750"/>
      <c r="INV750"/>
      <c r="INW750"/>
      <c r="INX750"/>
      <c r="INY750"/>
      <c r="INZ750"/>
      <c r="IOA750"/>
      <c r="IOB750"/>
      <c r="IOC750"/>
      <c r="IOD750"/>
      <c r="IOE750"/>
      <c r="IOF750"/>
      <c r="IOG750"/>
      <c r="IOH750"/>
      <c r="IOI750"/>
      <c r="IOJ750"/>
      <c r="IOK750"/>
      <c r="IOL750"/>
      <c r="IOM750"/>
      <c r="ION750"/>
      <c r="IOO750"/>
      <c r="IOP750"/>
      <c r="IOQ750"/>
      <c r="IOR750"/>
      <c r="IOS750"/>
      <c r="IOT750"/>
      <c r="IOU750"/>
      <c r="IOV750"/>
      <c r="IOW750"/>
      <c r="IOX750"/>
      <c r="IOY750"/>
      <c r="IOZ750"/>
      <c r="IPA750"/>
      <c r="IPB750"/>
      <c r="IPC750"/>
      <c r="IPD750"/>
      <c r="IPE750"/>
      <c r="IPF750"/>
      <c r="IPG750"/>
      <c r="IPH750"/>
      <c r="IPI750"/>
      <c r="IPJ750"/>
      <c r="IPK750"/>
      <c r="IPL750"/>
      <c r="IPM750"/>
      <c r="IPN750"/>
      <c r="IPO750"/>
      <c r="IPP750"/>
      <c r="IPQ750"/>
      <c r="IPR750"/>
      <c r="IPS750"/>
      <c r="IPT750"/>
      <c r="IPU750"/>
      <c r="IPV750"/>
      <c r="IPW750"/>
      <c r="IPX750"/>
      <c r="IPY750"/>
      <c r="IPZ750"/>
      <c r="IQA750"/>
      <c r="IQB750"/>
      <c r="IQC750"/>
      <c r="IQD750"/>
      <c r="IQE750"/>
      <c r="IQF750"/>
      <c r="IQG750"/>
      <c r="IQH750"/>
      <c r="IQI750"/>
      <c r="IQJ750"/>
      <c r="IQK750"/>
      <c r="IQL750"/>
      <c r="IQM750"/>
      <c r="IQN750"/>
      <c r="IQO750"/>
      <c r="IQP750"/>
      <c r="IQQ750"/>
      <c r="IQR750"/>
      <c r="IQS750"/>
      <c r="IQT750"/>
      <c r="IQU750"/>
      <c r="IQV750"/>
      <c r="IQW750"/>
      <c r="IQX750"/>
      <c r="IQY750"/>
      <c r="IQZ750"/>
      <c r="IRA750"/>
      <c r="IRB750"/>
      <c r="IRC750"/>
      <c r="IRD750"/>
      <c r="IRE750"/>
      <c r="IRF750"/>
      <c r="IRG750"/>
      <c r="IRH750"/>
      <c r="IRI750"/>
      <c r="IRJ750"/>
      <c r="IRK750"/>
      <c r="IRL750"/>
      <c r="IRM750"/>
      <c r="IRN750"/>
      <c r="IRO750"/>
      <c r="IRP750"/>
      <c r="IRQ750"/>
      <c r="IRR750"/>
      <c r="IRS750"/>
      <c r="IRT750"/>
      <c r="IRU750"/>
      <c r="IRV750"/>
      <c r="IRW750"/>
      <c r="IRX750"/>
      <c r="IRY750"/>
      <c r="IRZ750"/>
      <c r="ISA750"/>
      <c r="ISB750"/>
      <c r="ISC750"/>
      <c r="ISD750"/>
      <c r="ISE750"/>
      <c r="ISF750"/>
      <c r="ISG750"/>
      <c r="ISH750"/>
      <c r="ISI750"/>
      <c r="ISJ750"/>
      <c r="ISK750"/>
      <c r="ISL750"/>
      <c r="ISM750"/>
      <c r="ISN750"/>
      <c r="ISO750"/>
      <c r="ISP750"/>
      <c r="ISQ750"/>
      <c r="ISR750"/>
      <c r="ISS750"/>
      <c r="IST750"/>
      <c r="ISU750"/>
      <c r="ISV750"/>
      <c r="ISW750"/>
      <c r="ISX750"/>
      <c r="ISY750"/>
      <c r="ISZ750"/>
      <c r="ITA750"/>
      <c r="ITB750"/>
      <c r="ITC750"/>
      <c r="ITD750"/>
      <c r="ITE750"/>
      <c r="ITF750"/>
      <c r="ITG750"/>
      <c r="ITH750"/>
      <c r="ITI750"/>
      <c r="ITJ750"/>
      <c r="ITK750"/>
      <c r="ITL750"/>
      <c r="ITM750"/>
      <c r="ITN750"/>
      <c r="ITO750"/>
      <c r="ITP750"/>
      <c r="ITQ750"/>
      <c r="ITR750"/>
      <c r="ITS750"/>
      <c r="ITT750"/>
      <c r="ITU750"/>
      <c r="ITV750"/>
      <c r="ITW750"/>
      <c r="ITX750"/>
      <c r="ITY750"/>
      <c r="ITZ750"/>
      <c r="IUA750"/>
      <c r="IUB750"/>
      <c r="IUC750"/>
      <c r="IUD750"/>
      <c r="IUE750"/>
      <c r="IUF750"/>
      <c r="IUG750"/>
      <c r="IUH750"/>
      <c r="IUI750"/>
      <c r="IUJ750"/>
      <c r="IUK750"/>
      <c r="IUL750"/>
      <c r="IUM750"/>
      <c r="IUN750"/>
      <c r="IUO750"/>
      <c r="IUP750"/>
      <c r="IUQ750"/>
      <c r="IUR750"/>
      <c r="IUS750"/>
      <c r="IUT750"/>
      <c r="IUU750"/>
      <c r="IUV750"/>
      <c r="IUW750"/>
      <c r="IUX750"/>
      <c r="IUY750"/>
      <c r="IUZ750"/>
      <c r="IVA750"/>
      <c r="IVB750"/>
      <c r="IVC750"/>
      <c r="IVD750"/>
      <c r="IVE750"/>
      <c r="IVF750"/>
      <c r="IVG750"/>
      <c r="IVH750"/>
      <c r="IVI750"/>
      <c r="IVJ750"/>
      <c r="IVK750"/>
      <c r="IVL750"/>
      <c r="IVM750"/>
      <c r="IVN750"/>
      <c r="IVO750"/>
      <c r="IVP750"/>
      <c r="IVQ750"/>
      <c r="IVR750"/>
      <c r="IVS750"/>
      <c r="IVT750"/>
      <c r="IVU750"/>
      <c r="IVV750"/>
      <c r="IVW750"/>
      <c r="IVX750"/>
      <c r="IVY750"/>
      <c r="IVZ750"/>
      <c r="IWA750"/>
      <c r="IWB750"/>
      <c r="IWC750"/>
      <c r="IWD750"/>
      <c r="IWE750"/>
      <c r="IWF750"/>
      <c r="IWG750"/>
      <c r="IWH750"/>
      <c r="IWI750"/>
      <c r="IWJ750"/>
      <c r="IWK750"/>
      <c r="IWL750"/>
      <c r="IWM750"/>
      <c r="IWN750"/>
      <c r="IWO750"/>
      <c r="IWP750"/>
      <c r="IWQ750"/>
      <c r="IWR750"/>
      <c r="IWS750"/>
      <c r="IWT750"/>
      <c r="IWU750"/>
      <c r="IWV750"/>
      <c r="IWW750"/>
      <c r="IWX750"/>
      <c r="IWY750"/>
      <c r="IWZ750"/>
      <c r="IXA750"/>
      <c r="IXB750"/>
      <c r="IXC750"/>
      <c r="IXD750"/>
      <c r="IXE750"/>
      <c r="IXF750"/>
      <c r="IXG750"/>
      <c r="IXH750"/>
      <c r="IXI750"/>
      <c r="IXJ750"/>
      <c r="IXK750"/>
      <c r="IXL750"/>
      <c r="IXM750"/>
      <c r="IXN750"/>
      <c r="IXO750"/>
      <c r="IXP750"/>
      <c r="IXQ750"/>
      <c r="IXR750"/>
      <c r="IXS750"/>
      <c r="IXT750"/>
      <c r="IXU750"/>
      <c r="IXV750"/>
      <c r="IXW750"/>
      <c r="IXX750"/>
      <c r="IXY750"/>
      <c r="IXZ750"/>
      <c r="IYA750"/>
      <c r="IYB750"/>
      <c r="IYC750"/>
      <c r="IYD750"/>
      <c r="IYE750"/>
      <c r="IYF750"/>
      <c r="IYG750"/>
      <c r="IYH750"/>
      <c r="IYI750"/>
      <c r="IYJ750"/>
      <c r="IYK750"/>
      <c r="IYL750"/>
      <c r="IYM750"/>
      <c r="IYN750"/>
      <c r="IYO750"/>
      <c r="IYP750"/>
      <c r="IYQ750"/>
      <c r="IYR750"/>
      <c r="IYS750"/>
      <c r="IYT750"/>
      <c r="IYU750"/>
      <c r="IYV750"/>
      <c r="IYW750"/>
      <c r="IYX750"/>
      <c r="IYY750"/>
      <c r="IYZ750"/>
      <c r="IZA750"/>
      <c r="IZB750"/>
      <c r="IZC750"/>
      <c r="IZD750"/>
      <c r="IZE750"/>
      <c r="IZF750"/>
      <c r="IZG750"/>
      <c r="IZH750"/>
      <c r="IZI750"/>
      <c r="IZJ750"/>
      <c r="IZK750"/>
      <c r="IZL750"/>
      <c r="IZM750"/>
      <c r="IZN750"/>
      <c r="IZO750"/>
      <c r="IZP750"/>
      <c r="IZQ750"/>
      <c r="IZR750"/>
      <c r="IZS750"/>
      <c r="IZT750"/>
      <c r="IZU750"/>
      <c r="IZV750"/>
      <c r="IZW750"/>
      <c r="IZX750"/>
      <c r="IZY750"/>
      <c r="IZZ750"/>
      <c r="JAA750"/>
      <c r="JAB750"/>
      <c r="JAC750"/>
      <c r="JAD750"/>
      <c r="JAE750"/>
      <c r="JAF750"/>
      <c r="JAG750"/>
      <c r="JAH750"/>
      <c r="JAI750"/>
      <c r="JAJ750"/>
      <c r="JAK750"/>
      <c r="JAL750"/>
      <c r="JAM750"/>
      <c r="JAN750"/>
      <c r="JAO750"/>
      <c r="JAP750"/>
      <c r="JAQ750"/>
      <c r="JAR750"/>
      <c r="JAS750"/>
      <c r="JAT750"/>
      <c r="JAU750"/>
      <c r="JAV750"/>
      <c r="JAW750"/>
      <c r="JAX750"/>
      <c r="JAY750"/>
      <c r="JAZ750"/>
      <c r="JBA750"/>
      <c r="JBB750"/>
      <c r="JBC750"/>
      <c r="JBD750"/>
      <c r="JBE750"/>
      <c r="JBF750"/>
      <c r="JBG750"/>
      <c r="JBH750"/>
      <c r="JBI750"/>
      <c r="JBJ750"/>
      <c r="JBK750"/>
      <c r="JBL750"/>
      <c r="JBM750"/>
      <c r="JBN750"/>
      <c r="JBO750"/>
      <c r="JBP750"/>
      <c r="JBQ750"/>
      <c r="JBR750"/>
      <c r="JBS750"/>
      <c r="JBT750"/>
      <c r="JBU750"/>
      <c r="JBV750"/>
      <c r="JBW750"/>
      <c r="JBX750"/>
      <c r="JBY750"/>
      <c r="JBZ750"/>
      <c r="JCA750"/>
      <c r="JCB750"/>
      <c r="JCC750"/>
      <c r="JCD750"/>
      <c r="JCE750"/>
      <c r="JCF750"/>
      <c r="JCG750"/>
      <c r="JCH750"/>
      <c r="JCI750"/>
      <c r="JCJ750"/>
      <c r="JCK750"/>
      <c r="JCL750"/>
      <c r="JCM750"/>
      <c r="JCN750"/>
      <c r="JCO750"/>
      <c r="JCP750"/>
      <c r="JCQ750"/>
      <c r="JCR750"/>
      <c r="JCS750"/>
      <c r="JCT750"/>
      <c r="JCU750"/>
      <c r="JCV750"/>
      <c r="JCW750"/>
      <c r="JCX750"/>
      <c r="JCY750"/>
      <c r="JCZ750"/>
      <c r="JDA750"/>
      <c r="JDB750"/>
      <c r="JDC750"/>
      <c r="JDD750"/>
      <c r="JDE750"/>
      <c r="JDF750"/>
      <c r="JDG750"/>
      <c r="JDH750"/>
      <c r="JDI750"/>
      <c r="JDJ750"/>
      <c r="JDK750"/>
      <c r="JDL750"/>
      <c r="JDM750"/>
      <c r="JDN750"/>
      <c r="JDO750"/>
      <c r="JDP750"/>
      <c r="JDQ750"/>
      <c r="JDR750"/>
      <c r="JDS750"/>
      <c r="JDT750"/>
      <c r="JDU750"/>
      <c r="JDV750"/>
      <c r="JDW750"/>
      <c r="JDX750"/>
      <c r="JDY750"/>
      <c r="JDZ750"/>
      <c r="JEA750"/>
      <c r="JEB750"/>
      <c r="JEC750"/>
      <c r="JED750"/>
      <c r="JEE750"/>
      <c r="JEF750"/>
      <c r="JEG750"/>
      <c r="JEH750"/>
      <c r="JEI750"/>
      <c r="JEJ750"/>
      <c r="JEK750"/>
      <c r="JEL750"/>
      <c r="JEM750"/>
      <c r="JEN750"/>
      <c r="JEO750"/>
      <c r="JEP750"/>
      <c r="JEQ750"/>
      <c r="JER750"/>
      <c r="JES750"/>
      <c r="JET750"/>
      <c r="JEU750"/>
      <c r="JEV750"/>
      <c r="JEW750"/>
      <c r="JEX750"/>
      <c r="JEY750"/>
      <c r="JEZ750"/>
      <c r="JFA750"/>
      <c r="JFB750"/>
      <c r="JFC750"/>
      <c r="JFD750"/>
      <c r="JFE750"/>
      <c r="JFF750"/>
      <c r="JFG750"/>
      <c r="JFH750"/>
      <c r="JFI750"/>
      <c r="JFJ750"/>
      <c r="JFK750"/>
      <c r="JFL750"/>
      <c r="JFM750"/>
      <c r="JFN750"/>
      <c r="JFO750"/>
      <c r="JFP750"/>
      <c r="JFQ750"/>
      <c r="JFR750"/>
      <c r="JFS750"/>
      <c r="JFT750"/>
      <c r="JFU750"/>
      <c r="JFV750"/>
      <c r="JFW750"/>
      <c r="JFX750"/>
      <c r="JFY750"/>
      <c r="JFZ750"/>
      <c r="JGA750"/>
      <c r="JGB750"/>
      <c r="JGC750"/>
      <c r="JGD750"/>
      <c r="JGE750"/>
      <c r="JGF750"/>
      <c r="JGG750"/>
      <c r="JGH750"/>
      <c r="JGI750"/>
      <c r="JGJ750"/>
      <c r="JGK750"/>
      <c r="JGL750"/>
      <c r="JGM750"/>
      <c r="JGN750"/>
      <c r="JGO750"/>
      <c r="JGP750"/>
      <c r="JGQ750"/>
      <c r="JGR750"/>
      <c r="JGS750"/>
      <c r="JGT750"/>
      <c r="JGU750"/>
      <c r="JGV750"/>
      <c r="JGW750"/>
      <c r="JGX750"/>
      <c r="JGY750"/>
      <c r="JGZ750"/>
      <c r="JHA750"/>
      <c r="JHB750"/>
      <c r="JHC750"/>
      <c r="JHD750"/>
      <c r="JHE750"/>
      <c r="JHF750"/>
      <c r="JHG750"/>
      <c r="JHH750"/>
      <c r="JHI750"/>
      <c r="JHJ750"/>
      <c r="JHK750"/>
      <c r="JHL750"/>
      <c r="JHM750"/>
      <c r="JHN750"/>
      <c r="JHO750"/>
      <c r="JHP750"/>
      <c r="JHQ750"/>
      <c r="JHR750"/>
      <c r="JHS750"/>
      <c r="JHT750"/>
      <c r="JHU750"/>
      <c r="JHV750"/>
      <c r="JHW750"/>
      <c r="JHX750"/>
      <c r="JHY750"/>
      <c r="JHZ750"/>
      <c r="JIA750"/>
      <c r="JIB750"/>
      <c r="JIC750"/>
      <c r="JID750"/>
      <c r="JIE750"/>
      <c r="JIF750"/>
      <c r="JIG750"/>
      <c r="JIH750"/>
      <c r="JII750"/>
      <c r="JIJ750"/>
      <c r="JIK750"/>
      <c r="JIL750"/>
      <c r="JIM750"/>
      <c r="JIN750"/>
      <c r="JIO750"/>
      <c r="JIP750"/>
      <c r="JIQ750"/>
      <c r="JIR750"/>
      <c r="JIS750"/>
      <c r="JIT750"/>
      <c r="JIU750"/>
      <c r="JIV750"/>
      <c r="JIW750"/>
      <c r="JIX750"/>
      <c r="JIY750"/>
      <c r="JIZ750"/>
      <c r="JJA750"/>
      <c r="JJB750"/>
      <c r="JJC750"/>
      <c r="JJD750"/>
      <c r="JJE750"/>
      <c r="JJF750"/>
      <c r="JJG750"/>
      <c r="JJH750"/>
      <c r="JJI750"/>
      <c r="JJJ750"/>
      <c r="JJK750"/>
      <c r="JJL750"/>
      <c r="JJM750"/>
      <c r="JJN750"/>
      <c r="JJO750"/>
      <c r="JJP750"/>
      <c r="JJQ750"/>
      <c r="JJR750"/>
      <c r="JJS750"/>
      <c r="JJT750"/>
      <c r="JJU750"/>
      <c r="JJV750"/>
      <c r="JJW750"/>
      <c r="JJX750"/>
      <c r="JJY750"/>
      <c r="JJZ750"/>
      <c r="JKA750"/>
      <c r="JKB750"/>
      <c r="JKC750"/>
      <c r="JKD750"/>
      <c r="JKE750"/>
      <c r="JKF750"/>
      <c r="JKG750"/>
      <c r="JKH750"/>
      <c r="JKI750"/>
      <c r="JKJ750"/>
      <c r="JKK750"/>
      <c r="JKL750"/>
      <c r="JKM750"/>
      <c r="JKN750"/>
      <c r="JKO750"/>
      <c r="JKP750"/>
      <c r="JKQ750"/>
      <c r="JKR750"/>
      <c r="JKS750"/>
      <c r="JKT750"/>
      <c r="JKU750"/>
      <c r="JKV750"/>
      <c r="JKW750"/>
      <c r="JKX750"/>
      <c r="JKY750"/>
      <c r="JKZ750"/>
      <c r="JLA750"/>
      <c r="JLB750"/>
      <c r="JLC750"/>
      <c r="JLD750"/>
      <c r="JLE750"/>
      <c r="JLF750"/>
      <c r="JLG750"/>
      <c r="JLH750"/>
      <c r="JLI750"/>
      <c r="JLJ750"/>
      <c r="JLK750"/>
      <c r="JLL750"/>
      <c r="JLM750"/>
      <c r="JLN750"/>
      <c r="JLO750"/>
      <c r="JLP750"/>
      <c r="JLQ750"/>
      <c r="JLR750"/>
      <c r="JLS750"/>
      <c r="JLT750"/>
      <c r="JLU750"/>
      <c r="JLV750"/>
      <c r="JLW750"/>
      <c r="JLX750"/>
      <c r="JLY750"/>
      <c r="JLZ750"/>
      <c r="JMA750"/>
      <c r="JMB750"/>
      <c r="JMC750"/>
      <c r="JMD750"/>
      <c r="JME750"/>
      <c r="JMF750"/>
      <c r="JMG750"/>
      <c r="JMH750"/>
      <c r="JMI750"/>
      <c r="JMJ750"/>
      <c r="JMK750"/>
      <c r="JML750"/>
      <c r="JMM750"/>
      <c r="JMN750"/>
      <c r="JMO750"/>
      <c r="JMP750"/>
      <c r="JMQ750"/>
      <c r="JMR750"/>
      <c r="JMS750"/>
      <c r="JMT750"/>
      <c r="JMU750"/>
      <c r="JMV750"/>
      <c r="JMW750"/>
      <c r="JMX750"/>
      <c r="JMY750"/>
      <c r="JMZ750"/>
      <c r="JNA750"/>
      <c r="JNB750"/>
      <c r="JNC750"/>
      <c r="JND750"/>
      <c r="JNE750"/>
      <c r="JNF750"/>
      <c r="JNG750"/>
      <c r="JNH750"/>
      <c r="JNI750"/>
      <c r="JNJ750"/>
      <c r="JNK750"/>
      <c r="JNL750"/>
      <c r="JNM750"/>
      <c r="JNN750"/>
      <c r="JNO750"/>
      <c r="JNP750"/>
      <c r="JNQ750"/>
      <c r="JNR750"/>
      <c r="JNS750"/>
      <c r="JNT750"/>
      <c r="JNU750"/>
      <c r="JNV750"/>
      <c r="JNW750"/>
      <c r="JNX750"/>
      <c r="JNY750"/>
      <c r="JNZ750"/>
      <c r="JOA750"/>
      <c r="JOB750"/>
      <c r="JOC750"/>
      <c r="JOD750"/>
      <c r="JOE750"/>
      <c r="JOF750"/>
      <c r="JOG750"/>
      <c r="JOH750"/>
      <c r="JOI750"/>
      <c r="JOJ750"/>
      <c r="JOK750"/>
      <c r="JOL750"/>
      <c r="JOM750"/>
      <c r="JON750"/>
      <c r="JOO750"/>
      <c r="JOP750"/>
      <c r="JOQ750"/>
      <c r="JOR750"/>
      <c r="JOS750"/>
      <c r="JOT750"/>
      <c r="JOU750"/>
      <c r="JOV750"/>
      <c r="JOW750"/>
      <c r="JOX750"/>
      <c r="JOY750"/>
      <c r="JOZ750"/>
      <c r="JPA750"/>
      <c r="JPB750"/>
      <c r="JPC750"/>
      <c r="JPD750"/>
      <c r="JPE750"/>
      <c r="JPF750"/>
      <c r="JPG750"/>
      <c r="JPH750"/>
      <c r="JPI750"/>
      <c r="JPJ750"/>
      <c r="JPK750"/>
      <c r="JPL750"/>
      <c r="JPM750"/>
      <c r="JPN750"/>
      <c r="JPO750"/>
      <c r="JPP750"/>
      <c r="JPQ750"/>
      <c r="JPR750"/>
      <c r="JPS750"/>
      <c r="JPT750"/>
      <c r="JPU750"/>
      <c r="JPV750"/>
      <c r="JPW750"/>
      <c r="JPX750"/>
      <c r="JPY750"/>
      <c r="JPZ750"/>
      <c r="JQA750"/>
      <c r="JQB750"/>
      <c r="JQC750"/>
      <c r="JQD750"/>
      <c r="JQE750"/>
      <c r="JQF750"/>
      <c r="JQG750"/>
      <c r="JQH750"/>
      <c r="JQI750"/>
      <c r="JQJ750"/>
      <c r="JQK750"/>
      <c r="JQL750"/>
      <c r="JQM750"/>
      <c r="JQN750"/>
      <c r="JQO750"/>
      <c r="JQP750"/>
      <c r="JQQ750"/>
      <c r="JQR750"/>
      <c r="JQS750"/>
      <c r="JQT750"/>
      <c r="JQU750"/>
      <c r="JQV750"/>
      <c r="JQW750"/>
      <c r="JQX750"/>
      <c r="JQY750"/>
      <c r="JQZ750"/>
      <c r="JRA750"/>
      <c r="JRB750"/>
      <c r="JRC750"/>
      <c r="JRD750"/>
      <c r="JRE750"/>
      <c r="JRF750"/>
      <c r="JRG750"/>
      <c r="JRH750"/>
      <c r="JRI750"/>
      <c r="JRJ750"/>
      <c r="JRK750"/>
      <c r="JRL750"/>
      <c r="JRM750"/>
      <c r="JRN750"/>
      <c r="JRO750"/>
      <c r="JRP750"/>
      <c r="JRQ750"/>
      <c r="JRR750"/>
      <c r="JRS750"/>
      <c r="JRT750"/>
      <c r="JRU750"/>
      <c r="JRV750"/>
      <c r="JRW750"/>
      <c r="JRX750"/>
      <c r="JRY750"/>
      <c r="JRZ750"/>
      <c r="JSA750"/>
      <c r="JSB750"/>
      <c r="JSC750"/>
      <c r="JSD750"/>
      <c r="JSE750"/>
      <c r="JSF750"/>
      <c r="JSG750"/>
      <c r="JSH750"/>
      <c r="JSI750"/>
      <c r="JSJ750"/>
      <c r="JSK750"/>
      <c r="JSL750"/>
      <c r="JSM750"/>
      <c r="JSN750"/>
      <c r="JSO750"/>
      <c r="JSP750"/>
      <c r="JSQ750"/>
      <c r="JSR750"/>
      <c r="JSS750"/>
      <c r="JST750"/>
      <c r="JSU750"/>
      <c r="JSV750"/>
      <c r="JSW750"/>
      <c r="JSX750"/>
      <c r="JSY750"/>
      <c r="JSZ750"/>
      <c r="JTA750"/>
      <c r="JTB750"/>
      <c r="JTC750"/>
      <c r="JTD750"/>
      <c r="JTE750"/>
      <c r="JTF750"/>
      <c r="JTG750"/>
      <c r="JTH750"/>
      <c r="JTI750"/>
      <c r="JTJ750"/>
      <c r="JTK750"/>
      <c r="JTL750"/>
      <c r="JTM750"/>
      <c r="JTN750"/>
      <c r="JTO750"/>
      <c r="JTP750"/>
      <c r="JTQ750"/>
      <c r="JTR750"/>
      <c r="JTS750"/>
      <c r="JTT750"/>
      <c r="JTU750"/>
      <c r="JTV750"/>
      <c r="JTW750"/>
      <c r="JTX750"/>
      <c r="JTY750"/>
      <c r="JTZ750"/>
      <c r="JUA750"/>
      <c r="JUB750"/>
      <c r="JUC750"/>
      <c r="JUD750"/>
      <c r="JUE750"/>
      <c r="JUF750"/>
      <c r="JUG750"/>
      <c r="JUH750"/>
      <c r="JUI750"/>
      <c r="JUJ750"/>
      <c r="JUK750"/>
      <c r="JUL750"/>
      <c r="JUM750"/>
      <c r="JUN750"/>
      <c r="JUO750"/>
      <c r="JUP750"/>
      <c r="JUQ750"/>
      <c r="JUR750"/>
      <c r="JUS750"/>
      <c r="JUT750"/>
      <c r="JUU750"/>
      <c r="JUV750"/>
      <c r="JUW750"/>
      <c r="JUX750"/>
      <c r="JUY750"/>
      <c r="JUZ750"/>
      <c r="JVA750"/>
      <c r="JVB750"/>
      <c r="JVC750"/>
      <c r="JVD750"/>
      <c r="JVE750"/>
      <c r="JVF750"/>
      <c r="JVG750"/>
      <c r="JVH750"/>
      <c r="JVI750"/>
      <c r="JVJ750"/>
      <c r="JVK750"/>
      <c r="JVL750"/>
      <c r="JVM750"/>
      <c r="JVN750"/>
      <c r="JVO750"/>
      <c r="JVP750"/>
      <c r="JVQ750"/>
      <c r="JVR750"/>
      <c r="JVS750"/>
      <c r="JVT750"/>
      <c r="JVU750"/>
      <c r="JVV750"/>
      <c r="JVW750"/>
      <c r="JVX750"/>
      <c r="JVY750"/>
      <c r="JVZ750"/>
      <c r="JWA750"/>
      <c r="JWB750"/>
      <c r="JWC750"/>
      <c r="JWD750"/>
      <c r="JWE750"/>
      <c r="JWF750"/>
      <c r="JWG750"/>
      <c r="JWH750"/>
      <c r="JWI750"/>
      <c r="JWJ750"/>
      <c r="JWK750"/>
      <c r="JWL750"/>
      <c r="JWM750"/>
      <c r="JWN750"/>
      <c r="JWO750"/>
      <c r="JWP750"/>
      <c r="JWQ750"/>
      <c r="JWR750"/>
      <c r="JWS750"/>
      <c r="JWT750"/>
      <c r="JWU750"/>
      <c r="JWV750"/>
      <c r="JWW750"/>
      <c r="JWX750"/>
      <c r="JWY750"/>
      <c r="JWZ750"/>
      <c r="JXA750"/>
      <c r="JXB750"/>
      <c r="JXC750"/>
      <c r="JXD750"/>
      <c r="JXE750"/>
      <c r="JXF750"/>
      <c r="JXG750"/>
      <c r="JXH750"/>
      <c r="JXI750"/>
      <c r="JXJ750"/>
      <c r="JXK750"/>
      <c r="JXL750"/>
      <c r="JXM750"/>
      <c r="JXN750"/>
      <c r="JXO750"/>
      <c r="JXP750"/>
      <c r="JXQ750"/>
      <c r="JXR750"/>
      <c r="JXS750"/>
      <c r="JXT750"/>
      <c r="JXU750"/>
      <c r="JXV750"/>
      <c r="JXW750"/>
      <c r="JXX750"/>
      <c r="JXY750"/>
      <c r="JXZ750"/>
      <c r="JYA750"/>
      <c r="JYB750"/>
      <c r="JYC750"/>
      <c r="JYD750"/>
      <c r="JYE750"/>
      <c r="JYF750"/>
      <c r="JYG750"/>
      <c r="JYH750"/>
      <c r="JYI750"/>
      <c r="JYJ750"/>
      <c r="JYK750"/>
      <c r="JYL750"/>
      <c r="JYM750"/>
      <c r="JYN750"/>
      <c r="JYO750"/>
      <c r="JYP750"/>
      <c r="JYQ750"/>
      <c r="JYR750"/>
      <c r="JYS750"/>
      <c r="JYT750"/>
      <c r="JYU750"/>
      <c r="JYV750"/>
      <c r="JYW750"/>
      <c r="JYX750"/>
      <c r="JYY750"/>
      <c r="JYZ750"/>
      <c r="JZA750"/>
      <c r="JZB750"/>
      <c r="JZC750"/>
      <c r="JZD750"/>
      <c r="JZE750"/>
      <c r="JZF750"/>
      <c r="JZG750"/>
      <c r="JZH750"/>
      <c r="JZI750"/>
      <c r="JZJ750"/>
      <c r="JZK750"/>
      <c r="JZL750"/>
      <c r="JZM750"/>
      <c r="JZN750"/>
      <c r="JZO750"/>
      <c r="JZP750"/>
      <c r="JZQ750"/>
      <c r="JZR750"/>
      <c r="JZS750"/>
      <c r="JZT750"/>
      <c r="JZU750"/>
      <c r="JZV750"/>
      <c r="JZW750"/>
      <c r="JZX750"/>
      <c r="JZY750"/>
      <c r="JZZ750"/>
      <c r="KAA750"/>
      <c r="KAB750"/>
      <c r="KAC750"/>
      <c r="KAD750"/>
      <c r="KAE750"/>
      <c r="KAF750"/>
      <c r="KAG750"/>
      <c r="KAH750"/>
      <c r="KAI750"/>
      <c r="KAJ750"/>
      <c r="KAK750"/>
      <c r="KAL750"/>
      <c r="KAM750"/>
      <c r="KAN750"/>
      <c r="KAO750"/>
      <c r="KAP750"/>
      <c r="KAQ750"/>
      <c r="KAR750"/>
      <c r="KAS750"/>
      <c r="KAT750"/>
      <c r="KAU750"/>
      <c r="KAV750"/>
      <c r="KAW750"/>
      <c r="KAX750"/>
      <c r="KAY750"/>
      <c r="KAZ750"/>
      <c r="KBA750"/>
      <c r="KBB750"/>
      <c r="KBC750"/>
      <c r="KBD750"/>
      <c r="KBE750"/>
      <c r="KBF750"/>
      <c r="KBG750"/>
      <c r="KBH750"/>
      <c r="KBI750"/>
      <c r="KBJ750"/>
      <c r="KBK750"/>
      <c r="KBL750"/>
      <c r="KBM750"/>
      <c r="KBN750"/>
      <c r="KBO750"/>
      <c r="KBP750"/>
      <c r="KBQ750"/>
      <c r="KBR750"/>
      <c r="KBS750"/>
      <c r="KBT750"/>
      <c r="KBU750"/>
      <c r="KBV750"/>
      <c r="KBW750"/>
      <c r="KBX750"/>
      <c r="KBY750"/>
      <c r="KBZ750"/>
      <c r="KCA750"/>
      <c r="KCB750"/>
      <c r="KCC750"/>
      <c r="KCD750"/>
      <c r="KCE750"/>
      <c r="KCF750"/>
      <c r="KCG750"/>
      <c r="KCH750"/>
      <c r="KCI750"/>
      <c r="KCJ750"/>
      <c r="KCK750"/>
      <c r="KCL750"/>
      <c r="KCM750"/>
      <c r="KCN750"/>
      <c r="KCO750"/>
      <c r="KCP750"/>
      <c r="KCQ750"/>
      <c r="KCR750"/>
      <c r="KCS750"/>
      <c r="KCT750"/>
      <c r="KCU750"/>
      <c r="KCV750"/>
      <c r="KCW750"/>
      <c r="KCX750"/>
      <c r="KCY750"/>
      <c r="KCZ750"/>
      <c r="KDA750"/>
      <c r="KDB750"/>
      <c r="KDC750"/>
      <c r="KDD750"/>
      <c r="KDE750"/>
      <c r="KDF750"/>
      <c r="KDG750"/>
      <c r="KDH750"/>
      <c r="KDI750"/>
      <c r="KDJ750"/>
      <c r="KDK750"/>
      <c r="KDL750"/>
      <c r="KDM750"/>
      <c r="KDN750"/>
      <c r="KDO750"/>
      <c r="KDP750"/>
      <c r="KDQ750"/>
      <c r="KDR750"/>
      <c r="KDS750"/>
      <c r="KDT750"/>
      <c r="KDU750"/>
      <c r="KDV750"/>
      <c r="KDW750"/>
      <c r="KDX750"/>
      <c r="KDY750"/>
      <c r="KDZ750"/>
      <c r="KEA750"/>
      <c r="KEB750"/>
      <c r="KEC750"/>
      <c r="KED750"/>
      <c r="KEE750"/>
      <c r="KEF750"/>
      <c r="KEG750"/>
      <c r="KEH750"/>
      <c r="KEI750"/>
      <c r="KEJ750"/>
      <c r="KEK750"/>
      <c r="KEL750"/>
      <c r="KEM750"/>
      <c r="KEN750"/>
      <c r="KEO750"/>
      <c r="KEP750"/>
      <c r="KEQ750"/>
      <c r="KER750"/>
      <c r="KES750"/>
      <c r="KET750"/>
      <c r="KEU750"/>
      <c r="KEV750"/>
      <c r="KEW750"/>
      <c r="KEX750"/>
      <c r="KEY750"/>
      <c r="KEZ750"/>
      <c r="KFA750"/>
      <c r="KFB750"/>
      <c r="KFC750"/>
      <c r="KFD750"/>
      <c r="KFE750"/>
      <c r="KFF750"/>
      <c r="KFG750"/>
      <c r="KFH750"/>
      <c r="KFI750"/>
      <c r="KFJ750"/>
      <c r="KFK750"/>
      <c r="KFL750"/>
      <c r="KFM750"/>
      <c r="KFN750"/>
      <c r="KFO750"/>
      <c r="KFP750"/>
      <c r="KFQ750"/>
      <c r="KFR750"/>
      <c r="KFS750"/>
      <c r="KFT750"/>
      <c r="KFU750"/>
      <c r="KFV750"/>
      <c r="KFW750"/>
      <c r="KFX750"/>
      <c r="KFY750"/>
      <c r="KFZ750"/>
      <c r="KGA750"/>
      <c r="KGB750"/>
      <c r="KGC750"/>
      <c r="KGD750"/>
      <c r="KGE750"/>
      <c r="KGF750"/>
      <c r="KGG750"/>
      <c r="KGH750"/>
      <c r="KGI750"/>
      <c r="KGJ750"/>
      <c r="KGK750"/>
      <c r="KGL750"/>
      <c r="KGM750"/>
      <c r="KGN750"/>
      <c r="KGO750"/>
      <c r="KGP750"/>
      <c r="KGQ750"/>
      <c r="KGR750"/>
      <c r="KGS750"/>
      <c r="KGT750"/>
      <c r="KGU750"/>
      <c r="KGV750"/>
      <c r="KGW750"/>
      <c r="KGX750"/>
      <c r="KGY750"/>
      <c r="KGZ750"/>
      <c r="KHA750"/>
      <c r="KHB750"/>
      <c r="KHC750"/>
      <c r="KHD750"/>
      <c r="KHE750"/>
      <c r="KHF750"/>
      <c r="KHG750"/>
      <c r="KHH750"/>
      <c r="KHI750"/>
      <c r="KHJ750"/>
      <c r="KHK750"/>
      <c r="KHL750"/>
      <c r="KHM750"/>
      <c r="KHN750"/>
      <c r="KHO750"/>
      <c r="KHP750"/>
      <c r="KHQ750"/>
      <c r="KHR750"/>
      <c r="KHS750"/>
      <c r="KHT750"/>
      <c r="KHU750"/>
      <c r="KHV750"/>
      <c r="KHW750"/>
      <c r="KHX750"/>
      <c r="KHY750"/>
      <c r="KHZ750"/>
      <c r="KIA750"/>
      <c r="KIB750"/>
      <c r="KIC750"/>
      <c r="KID750"/>
      <c r="KIE750"/>
      <c r="KIF750"/>
      <c r="KIG750"/>
      <c r="KIH750"/>
      <c r="KII750"/>
      <c r="KIJ750"/>
      <c r="KIK750"/>
      <c r="KIL750"/>
      <c r="KIM750"/>
      <c r="KIN750"/>
      <c r="KIO750"/>
      <c r="KIP750"/>
      <c r="KIQ750"/>
      <c r="KIR750"/>
      <c r="KIS750"/>
      <c r="KIT750"/>
      <c r="KIU750"/>
      <c r="KIV750"/>
      <c r="KIW750"/>
      <c r="KIX750"/>
      <c r="KIY750"/>
      <c r="KIZ750"/>
      <c r="KJA750"/>
      <c r="KJB750"/>
      <c r="KJC750"/>
      <c r="KJD750"/>
      <c r="KJE750"/>
      <c r="KJF750"/>
      <c r="KJG750"/>
      <c r="KJH750"/>
      <c r="KJI750"/>
      <c r="KJJ750"/>
      <c r="KJK750"/>
      <c r="KJL750"/>
      <c r="KJM750"/>
      <c r="KJN750"/>
      <c r="KJO750"/>
      <c r="KJP750"/>
      <c r="KJQ750"/>
      <c r="KJR750"/>
      <c r="KJS750"/>
      <c r="KJT750"/>
      <c r="KJU750"/>
      <c r="KJV750"/>
      <c r="KJW750"/>
      <c r="KJX750"/>
      <c r="KJY750"/>
      <c r="KJZ750"/>
      <c r="KKA750"/>
      <c r="KKB750"/>
      <c r="KKC750"/>
      <c r="KKD750"/>
      <c r="KKE750"/>
      <c r="KKF750"/>
      <c r="KKG750"/>
      <c r="KKH750"/>
      <c r="KKI750"/>
      <c r="KKJ750"/>
      <c r="KKK750"/>
      <c r="KKL750"/>
      <c r="KKM750"/>
      <c r="KKN750"/>
      <c r="KKO750"/>
      <c r="KKP750"/>
      <c r="KKQ750"/>
      <c r="KKR750"/>
      <c r="KKS750"/>
      <c r="KKT750"/>
      <c r="KKU750"/>
      <c r="KKV750"/>
      <c r="KKW750"/>
      <c r="KKX750"/>
      <c r="KKY750"/>
      <c r="KKZ750"/>
      <c r="KLA750"/>
      <c r="KLB750"/>
      <c r="KLC750"/>
      <c r="KLD750"/>
      <c r="KLE750"/>
      <c r="KLF750"/>
      <c r="KLG750"/>
      <c r="KLH750"/>
      <c r="KLI750"/>
      <c r="KLJ750"/>
      <c r="KLK750"/>
      <c r="KLL750"/>
      <c r="KLM750"/>
      <c r="KLN750"/>
      <c r="KLO750"/>
      <c r="KLP750"/>
      <c r="KLQ750"/>
      <c r="KLR750"/>
      <c r="KLS750"/>
      <c r="KLT750"/>
      <c r="KLU750"/>
      <c r="KLV750"/>
      <c r="KLW750"/>
      <c r="KLX750"/>
      <c r="KLY750"/>
      <c r="KLZ750"/>
      <c r="KMA750"/>
      <c r="KMB750"/>
      <c r="KMC750"/>
      <c r="KMD750"/>
      <c r="KME750"/>
      <c r="KMF750"/>
      <c r="KMG750"/>
      <c r="KMH750"/>
      <c r="KMI750"/>
      <c r="KMJ750"/>
      <c r="KMK750"/>
      <c r="KML750"/>
      <c r="KMM750"/>
      <c r="KMN750"/>
      <c r="KMO750"/>
      <c r="KMP750"/>
      <c r="KMQ750"/>
      <c r="KMR750"/>
      <c r="KMS750"/>
      <c r="KMT750"/>
      <c r="KMU750"/>
      <c r="KMV750"/>
      <c r="KMW750"/>
      <c r="KMX750"/>
      <c r="KMY750"/>
      <c r="KMZ750"/>
      <c r="KNA750"/>
      <c r="KNB750"/>
      <c r="KNC750"/>
      <c r="KND750"/>
      <c r="KNE750"/>
      <c r="KNF750"/>
      <c r="KNG750"/>
      <c r="KNH750"/>
      <c r="KNI750"/>
      <c r="KNJ750"/>
      <c r="KNK750"/>
      <c r="KNL750"/>
      <c r="KNM750"/>
      <c r="KNN750"/>
      <c r="KNO750"/>
      <c r="KNP750"/>
      <c r="KNQ750"/>
      <c r="KNR750"/>
      <c r="KNS750"/>
      <c r="KNT750"/>
      <c r="KNU750"/>
      <c r="KNV750"/>
      <c r="KNW750"/>
      <c r="KNX750"/>
      <c r="KNY750"/>
      <c r="KNZ750"/>
      <c r="KOA750"/>
      <c r="KOB750"/>
      <c r="KOC750"/>
      <c r="KOD750"/>
      <c r="KOE750"/>
      <c r="KOF750"/>
      <c r="KOG750"/>
      <c r="KOH750"/>
      <c r="KOI750"/>
      <c r="KOJ750"/>
      <c r="KOK750"/>
      <c r="KOL750"/>
      <c r="KOM750"/>
      <c r="KON750"/>
      <c r="KOO750"/>
      <c r="KOP750"/>
      <c r="KOQ750"/>
      <c r="KOR750"/>
      <c r="KOS750"/>
      <c r="KOT750"/>
      <c r="KOU750"/>
      <c r="KOV750"/>
      <c r="KOW750"/>
      <c r="KOX750"/>
      <c r="KOY750"/>
      <c r="KOZ750"/>
      <c r="KPA750"/>
      <c r="KPB750"/>
      <c r="KPC750"/>
      <c r="KPD750"/>
      <c r="KPE750"/>
      <c r="KPF750"/>
      <c r="KPG750"/>
      <c r="KPH750"/>
      <c r="KPI750"/>
      <c r="KPJ750"/>
      <c r="KPK750"/>
      <c r="KPL750"/>
      <c r="KPM750"/>
      <c r="KPN750"/>
      <c r="KPO750"/>
      <c r="KPP750"/>
      <c r="KPQ750"/>
      <c r="KPR750"/>
      <c r="KPS750"/>
      <c r="KPT750"/>
      <c r="KPU750"/>
      <c r="KPV750"/>
      <c r="KPW750"/>
      <c r="KPX750"/>
      <c r="KPY750"/>
      <c r="KPZ750"/>
      <c r="KQA750"/>
      <c r="KQB750"/>
      <c r="KQC750"/>
      <c r="KQD750"/>
      <c r="KQE750"/>
      <c r="KQF750"/>
      <c r="KQG750"/>
      <c r="KQH750"/>
      <c r="KQI750"/>
      <c r="KQJ750"/>
      <c r="KQK750"/>
      <c r="KQL750"/>
      <c r="KQM750"/>
      <c r="KQN750"/>
      <c r="KQO750"/>
      <c r="KQP750"/>
      <c r="KQQ750"/>
      <c r="KQR750"/>
      <c r="KQS750"/>
      <c r="KQT750"/>
      <c r="KQU750"/>
      <c r="KQV750"/>
      <c r="KQW750"/>
      <c r="KQX750"/>
      <c r="KQY750"/>
      <c r="KQZ750"/>
      <c r="KRA750"/>
      <c r="KRB750"/>
      <c r="KRC750"/>
      <c r="KRD750"/>
      <c r="KRE750"/>
      <c r="KRF750"/>
      <c r="KRG750"/>
      <c r="KRH750"/>
      <c r="KRI750"/>
      <c r="KRJ750"/>
      <c r="KRK750"/>
      <c r="KRL750"/>
      <c r="KRM750"/>
      <c r="KRN750"/>
      <c r="KRO750"/>
      <c r="KRP750"/>
      <c r="KRQ750"/>
      <c r="KRR750"/>
      <c r="KRS750"/>
      <c r="KRT750"/>
      <c r="KRU750"/>
      <c r="KRV750"/>
      <c r="KRW750"/>
      <c r="KRX750"/>
      <c r="KRY750"/>
      <c r="KRZ750"/>
      <c r="KSA750"/>
      <c r="KSB750"/>
      <c r="KSC750"/>
      <c r="KSD750"/>
      <c r="KSE750"/>
      <c r="KSF750"/>
      <c r="KSG750"/>
      <c r="KSH750"/>
      <c r="KSI750"/>
      <c r="KSJ750"/>
      <c r="KSK750"/>
      <c r="KSL750"/>
      <c r="KSM750"/>
      <c r="KSN750"/>
      <c r="KSO750"/>
      <c r="KSP750"/>
      <c r="KSQ750"/>
      <c r="KSR750"/>
      <c r="KSS750"/>
      <c r="KST750"/>
      <c r="KSU750"/>
      <c r="KSV750"/>
      <c r="KSW750"/>
      <c r="KSX750"/>
      <c r="KSY750"/>
      <c r="KSZ750"/>
      <c r="KTA750"/>
      <c r="KTB750"/>
      <c r="KTC750"/>
      <c r="KTD750"/>
      <c r="KTE750"/>
      <c r="KTF750"/>
      <c r="KTG750"/>
      <c r="KTH750"/>
      <c r="KTI750"/>
      <c r="KTJ750"/>
      <c r="KTK750"/>
      <c r="KTL750"/>
      <c r="KTM750"/>
      <c r="KTN750"/>
      <c r="KTO750"/>
      <c r="KTP750"/>
      <c r="KTQ750"/>
      <c r="KTR750"/>
      <c r="KTS750"/>
      <c r="KTT750"/>
      <c r="KTU750"/>
      <c r="KTV750"/>
      <c r="KTW750"/>
      <c r="KTX750"/>
      <c r="KTY750"/>
      <c r="KTZ750"/>
      <c r="KUA750"/>
      <c r="KUB750"/>
      <c r="KUC750"/>
      <c r="KUD750"/>
      <c r="KUE750"/>
      <c r="KUF750"/>
      <c r="KUG750"/>
      <c r="KUH750"/>
      <c r="KUI750"/>
      <c r="KUJ750"/>
      <c r="KUK750"/>
      <c r="KUL750"/>
      <c r="KUM750"/>
      <c r="KUN750"/>
      <c r="KUO750"/>
      <c r="KUP750"/>
      <c r="KUQ750"/>
      <c r="KUR750"/>
      <c r="KUS750"/>
      <c r="KUT750"/>
      <c r="KUU750"/>
      <c r="KUV750"/>
      <c r="KUW750"/>
      <c r="KUX750"/>
      <c r="KUY750"/>
      <c r="KUZ750"/>
      <c r="KVA750"/>
      <c r="KVB750"/>
      <c r="KVC750"/>
      <c r="KVD750"/>
      <c r="KVE750"/>
      <c r="KVF750"/>
      <c r="KVG750"/>
      <c r="KVH750"/>
      <c r="KVI750"/>
      <c r="KVJ750"/>
      <c r="KVK750"/>
      <c r="KVL750"/>
      <c r="KVM750"/>
      <c r="KVN750"/>
      <c r="KVO750"/>
      <c r="KVP750"/>
      <c r="KVQ750"/>
      <c r="KVR750"/>
      <c r="KVS750"/>
      <c r="KVT750"/>
      <c r="KVU750"/>
      <c r="KVV750"/>
      <c r="KVW750"/>
      <c r="KVX750"/>
      <c r="KVY750"/>
      <c r="KVZ750"/>
      <c r="KWA750"/>
      <c r="KWB750"/>
      <c r="KWC750"/>
      <c r="KWD750"/>
      <c r="KWE750"/>
      <c r="KWF750"/>
      <c r="KWG750"/>
      <c r="KWH750"/>
      <c r="KWI750"/>
      <c r="KWJ750"/>
      <c r="KWK750"/>
      <c r="KWL750"/>
      <c r="KWM750"/>
      <c r="KWN750"/>
      <c r="KWO750"/>
      <c r="KWP750"/>
      <c r="KWQ750"/>
      <c r="KWR750"/>
      <c r="KWS750"/>
      <c r="KWT750"/>
      <c r="KWU750"/>
      <c r="KWV750"/>
      <c r="KWW750"/>
      <c r="KWX750"/>
      <c r="KWY750"/>
      <c r="KWZ750"/>
      <c r="KXA750"/>
      <c r="KXB750"/>
      <c r="KXC750"/>
      <c r="KXD750"/>
      <c r="KXE750"/>
      <c r="KXF750"/>
      <c r="KXG750"/>
      <c r="KXH750"/>
      <c r="KXI750"/>
      <c r="KXJ750"/>
      <c r="KXK750"/>
      <c r="KXL750"/>
      <c r="KXM750"/>
      <c r="KXN750"/>
      <c r="KXO750"/>
      <c r="KXP750"/>
      <c r="KXQ750"/>
      <c r="KXR750"/>
      <c r="KXS750"/>
      <c r="KXT750"/>
      <c r="KXU750"/>
      <c r="KXV750"/>
      <c r="KXW750"/>
      <c r="KXX750"/>
      <c r="KXY750"/>
      <c r="KXZ750"/>
      <c r="KYA750"/>
      <c r="KYB750"/>
      <c r="KYC750"/>
      <c r="KYD750"/>
      <c r="KYE750"/>
      <c r="KYF750"/>
      <c r="KYG750"/>
      <c r="KYH750"/>
      <c r="KYI750"/>
      <c r="KYJ750"/>
      <c r="KYK750"/>
      <c r="KYL750"/>
      <c r="KYM750"/>
      <c r="KYN750"/>
      <c r="KYO750"/>
      <c r="KYP750"/>
      <c r="KYQ750"/>
      <c r="KYR750"/>
      <c r="KYS750"/>
      <c r="KYT750"/>
      <c r="KYU750"/>
      <c r="KYV750"/>
      <c r="KYW750"/>
      <c r="KYX750"/>
      <c r="KYY750"/>
      <c r="KYZ750"/>
      <c r="KZA750"/>
      <c r="KZB750"/>
      <c r="KZC750"/>
      <c r="KZD750"/>
      <c r="KZE750"/>
      <c r="KZF750"/>
      <c r="KZG750"/>
      <c r="KZH750"/>
      <c r="KZI750"/>
      <c r="KZJ750"/>
      <c r="KZK750"/>
      <c r="KZL750"/>
      <c r="KZM750"/>
      <c r="KZN750"/>
      <c r="KZO750"/>
      <c r="KZP750"/>
      <c r="KZQ750"/>
      <c r="KZR750"/>
      <c r="KZS750"/>
      <c r="KZT750"/>
      <c r="KZU750"/>
      <c r="KZV750"/>
      <c r="KZW750"/>
      <c r="KZX750"/>
      <c r="KZY750"/>
      <c r="KZZ750"/>
      <c r="LAA750"/>
      <c r="LAB750"/>
      <c r="LAC750"/>
      <c r="LAD750"/>
      <c r="LAE750"/>
      <c r="LAF750"/>
      <c r="LAG750"/>
      <c r="LAH750"/>
      <c r="LAI750"/>
      <c r="LAJ750"/>
      <c r="LAK750"/>
      <c r="LAL750"/>
      <c r="LAM750"/>
      <c r="LAN750"/>
      <c r="LAO750"/>
      <c r="LAP750"/>
      <c r="LAQ750"/>
      <c r="LAR750"/>
      <c r="LAS750"/>
      <c r="LAT750"/>
      <c r="LAU750"/>
      <c r="LAV750"/>
      <c r="LAW750"/>
      <c r="LAX750"/>
      <c r="LAY750"/>
      <c r="LAZ750"/>
      <c r="LBA750"/>
      <c r="LBB750"/>
      <c r="LBC750"/>
      <c r="LBD750"/>
      <c r="LBE750"/>
      <c r="LBF750"/>
      <c r="LBG750"/>
      <c r="LBH750"/>
      <c r="LBI750"/>
      <c r="LBJ750"/>
      <c r="LBK750"/>
      <c r="LBL750"/>
      <c r="LBM750"/>
      <c r="LBN750"/>
      <c r="LBO750"/>
      <c r="LBP750"/>
      <c r="LBQ750"/>
      <c r="LBR750"/>
      <c r="LBS750"/>
      <c r="LBT750"/>
      <c r="LBU750"/>
      <c r="LBV750"/>
      <c r="LBW750"/>
      <c r="LBX750"/>
      <c r="LBY750"/>
      <c r="LBZ750"/>
      <c r="LCA750"/>
      <c r="LCB750"/>
      <c r="LCC750"/>
      <c r="LCD750"/>
      <c r="LCE750"/>
      <c r="LCF750"/>
      <c r="LCG750"/>
      <c r="LCH750"/>
      <c r="LCI750"/>
      <c r="LCJ750"/>
      <c r="LCK750"/>
      <c r="LCL750"/>
      <c r="LCM750"/>
      <c r="LCN750"/>
      <c r="LCO750"/>
      <c r="LCP750"/>
      <c r="LCQ750"/>
      <c r="LCR750"/>
      <c r="LCS750"/>
      <c r="LCT750"/>
      <c r="LCU750"/>
      <c r="LCV750"/>
      <c r="LCW750"/>
      <c r="LCX750"/>
      <c r="LCY750"/>
      <c r="LCZ750"/>
      <c r="LDA750"/>
      <c r="LDB750"/>
      <c r="LDC750"/>
      <c r="LDD750"/>
      <c r="LDE750"/>
      <c r="LDF750"/>
      <c r="LDG750"/>
      <c r="LDH750"/>
      <c r="LDI750"/>
      <c r="LDJ750"/>
      <c r="LDK750"/>
      <c r="LDL750"/>
      <c r="LDM750"/>
      <c r="LDN750"/>
      <c r="LDO750"/>
      <c r="LDP750"/>
      <c r="LDQ750"/>
      <c r="LDR750"/>
      <c r="LDS750"/>
      <c r="LDT750"/>
      <c r="LDU750"/>
      <c r="LDV750"/>
      <c r="LDW750"/>
      <c r="LDX750"/>
      <c r="LDY750"/>
      <c r="LDZ750"/>
      <c r="LEA750"/>
      <c r="LEB750"/>
      <c r="LEC750"/>
      <c r="LED750"/>
      <c r="LEE750"/>
      <c r="LEF750"/>
      <c r="LEG750"/>
      <c r="LEH750"/>
      <c r="LEI750"/>
      <c r="LEJ750"/>
      <c r="LEK750"/>
      <c r="LEL750"/>
      <c r="LEM750"/>
      <c r="LEN750"/>
      <c r="LEO750"/>
      <c r="LEP750"/>
      <c r="LEQ750"/>
      <c r="LER750"/>
      <c r="LES750"/>
      <c r="LET750"/>
      <c r="LEU750"/>
      <c r="LEV750"/>
      <c r="LEW750"/>
      <c r="LEX750"/>
      <c r="LEY750"/>
      <c r="LEZ750"/>
      <c r="LFA750"/>
      <c r="LFB750"/>
      <c r="LFC750"/>
      <c r="LFD750"/>
      <c r="LFE750"/>
      <c r="LFF750"/>
      <c r="LFG750"/>
      <c r="LFH750"/>
      <c r="LFI750"/>
      <c r="LFJ750"/>
      <c r="LFK750"/>
      <c r="LFL750"/>
      <c r="LFM750"/>
      <c r="LFN750"/>
      <c r="LFO750"/>
      <c r="LFP750"/>
      <c r="LFQ750"/>
      <c r="LFR750"/>
      <c r="LFS750"/>
      <c r="LFT750"/>
      <c r="LFU750"/>
      <c r="LFV750"/>
      <c r="LFW750"/>
      <c r="LFX750"/>
      <c r="LFY750"/>
      <c r="LFZ750"/>
      <c r="LGA750"/>
      <c r="LGB750"/>
      <c r="LGC750"/>
      <c r="LGD750"/>
      <c r="LGE750"/>
      <c r="LGF750"/>
      <c r="LGG750"/>
      <c r="LGH750"/>
      <c r="LGI750"/>
      <c r="LGJ750"/>
      <c r="LGK750"/>
      <c r="LGL750"/>
      <c r="LGM750"/>
      <c r="LGN750"/>
      <c r="LGO750"/>
      <c r="LGP750"/>
      <c r="LGQ750"/>
      <c r="LGR750"/>
      <c r="LGS750"/>
      <c r="LGT750"/>
      <c r="LGU750"/>
      <c r="LGV750"/>
      <c r="LGW750"/>
      <c r="LGX750"/>
      <c r="LGY750"/>
      <c r="LGZ750"/>
      <c r="LHA750"/>
      <c r="LHB750"/>
      <c r="LHC750"/>
      <c r="LHD750"/>
      <c r="LHE750"/>
      <c r="LHF750"/>
      <c r="LHG750"/>
      <c r="LHH750"/>
      <c r="LHI750"/>
      <c r="LHJ750"/>
      <c r="LHK750"/>
      <c r="LHL750"/>
      <c r="LHM750"/>
      <c r="LHN750"/>
      <c r="LHO750"/>
      <c r="LHP750"/>
      <c r="LHQ750"/>
      <c r="LHR750"/>
      <c r="LHS750"/>
      <c r="LHT750"/>
      <c r="LHU750"/>
      <c r="LHV750"/>
      <c r="LHW750"/>
      <c r="LHX750"/>
      <c r="LHY750"/>
      <c r="LHZ750"/>
      <c r="LIA750"/>
      <c r="LIB750"/>
      <c r="LIC750"/>
      <c r="LID750"/>
      <c r="LIE750"/>
      <c r="LIF750"/>
      <c r="LIG750"/>
      <c r="LIH750"/>
      <c r="LII750"/>
      <c r="LIJ750"/>
      <c r="LIK750"/>
      <c r="LIL750"/>
      <c r="LIM750"/>
      <c r="LIN750"/>
      <c r="LIO750"/>
      <c r="LIP750"/>
      <c r="LIQ750"/>
      <c r="LIR750"/>
      <c r="LIS750"/>
      <c r="LIT750"/>
      <c r="LIU750"/>
      <c r="LIV750"/>
      <c r="LIW750"/>
      <c r="LIX750"/>
      <c r="LIY750"/>
      <c r="LIZ750"/>
      <c r="LJA750"/>
      <c r="LJB750"/>
      <c r="LJC750"/>
      <c r="LJD750"/>
      <c r="LJE750"/>
      <c r="LJF750"/>
      <c r="LJG750"/>
      <c r="LJH750"/>
      <c r="LJI750"/>
      <c r="LJJ750"/>
      <c r="LJK750"/>
      <c r="LJL750"/>
      <c r="LJM750"/>
      <c r="LJN750"/>
      <c r="LJO750"/>
      <c r="LJP750"/>
      <c r="LJQ750"/>
      <c r="LJR750"/>
      <c r="LJS750"/>
      <c r="LJT750"/>
      <c r="LJU750"/>
      <c r="LJV750"/>
      <c r="LJW750"/>
      <c r="LJX750"/>
      <c r="LJY750"/>
      <c r="LJZ750"/>
      <c r="LKA750"/>
      <c r="LKB750"/>
      <c r="LKC750"/>
      <c r="LKD750"/>
      <c r="LKE750"/>
      <c r="LKF750"/>
      <c r="LKG750"/>
      <c r="LKH750"/>
      <c r="LKI750"/>
      <c r="LKJ750"/>
      <c r="LKK750"/>
      <c r="LKL750"/>
      <c r="LKM750"/>
      <c r="LKN750"/>
      <c r="LKO750"/>
      <c r="LKP750"/>
      <c r="LKQ750"/>
      <c r="LKR750"/>
      <c r="LKS750"/>
      <c r="LKT750"/>
      <c r="LKU750"/>
      <c r="LKV750"/>
      <c r="LKW750"/>
      <c r="LKX750"/>
      <c r="LKY750"/>
      <c r="LKZ750"/>
      <c r="LLA750"/>
      <c r="LLB750"/>
      <c r="LLC750"/>
      <c r="LLD750"/>
      <c r="LLE750"/>
      <c r="LLF750"/>
      <c r="LLG750"/>
      <c r="LLH750"/>
      <c r="LLI750"/>
      <c r="LLJ750"/>
      <c r="LLK750"/>
      <c r="LLL750"/>
      <c r="LLM750"/>
      <c r="LLN750"/>
      <c r="LLO750"/>
      <c r="LLP750"/>
      <c r="LLQ750"/>
      <c r="LLR750"/>
      <c r="LLS750"/>
      <c r="LLT750"/>
      <c r="LLU750"/>
      <c r="LLV750"/>
      <c r="LLW750"/>
      <c r="LLX750"/>
      <c r="LLY750"/>
      <c r="LLZ750"/>
      <c r="LMA750"/>
      <c r="LMB750"/>
      <c r="LMC750"/>
      <c r="LMD750"/>
      <c r="LME750"/>
      <c r="LMF750"/>
      <c r="LMG750"/>
      <c r="LMH750"/>
      <c r="LMI750"/>
      <c r="LMJ750"/>
      <c r="LMK750"/>
      <c r="LML750"/>
      <c r="LMM750"/>
      <c r="LMN750"/>
      <c r="LMO750"/>
      <c r="LMP750"/>
      <c r="LMQ750"/>
      <c r="LMR750"/>
      <c r="LMS750"/>
      <c r="LMT750"/>
      <c r="LMU750"/>
      <c r="LMV750"/>
      <c r="LMW750"/>
      <c r="LMX750"/>
      <c r="LMY750"/>
      <c r="LMZ750"/>
      <c r="LNA750"/>
      <c r="LNB750"/>
      <c r="LNC750"/>
      <c r="LND750"/>
      <c r="LNE750"/>
      <c r="LNF750"/>
      <c r="LNG750"/>
      <c r="LNH750"/>
      <c r="LNI750"/>
      <c r="LNJ750"/>
      <c r="LNK750"/>
      <c r="LNL750"/>
      <c r="LNM750"/>
      <c r="LNN750"/>
      <c r="LNO750"/>
      <c r="LNP750"/>
      <c r="LNQ750"/>
      <c r="LNR750"/>
      <c r="LNS750"/>
      <c r="LNT750"/>
      <c r="LNU750"/>
      <c r="LNV750"/>
      <c r="LNW750"/>
      <c r="LNX750"/>
      <c r="LNY750"/>
      <c r="LNZ750"/>
      <c r="LOA750"/>
      <c r="LOB750"/>
      <c r="LOC750"/>
      <c r="LOD750"/>
      <c r="LOE750"/>
      <c r="LOF750"/>
      <c r="LOG750"/>
      <c r="LOH750"/>
      <c r="LOI750"/>
      <c r="LOJ750"/>
      <c r="LOK750"/>
      <c r="LOL750"/>
      <c r="LOM750"/>
      <c r="LON750"/>
      <c r="LOO750"/>
      <c r="LOP750"/>
      <c r="LOQ750"/>
      <c r="LOR750"/>
      <c r="LOS750"/>
      <c r="LOT750"/>
      <c r="LOU750"/>
      <c r="LOV750"/>
      <c r="LOW750"/>
      <c r="LOX750"/>
      <c r="LOY750"/>
      <c r="LOZ750"/>
      <c r="LPA750"/>
      <c r="LPB750"/>
      <c r="LPC750"/>
      <c r="LPD750"/>
      <c r="LPE750"/>
      <c r="LPF750"/>
      <c r="LPG750"/>
      <c r="LPH750"/>
      <c r="LPI750"/>
      <c r="LPJ750"/>
      <c r="LPK750"/>
      <c r="LPL750"/>
      <c r="LPM750"/>
      <c r="LPN750"/>
      <c r="LPO750"/>
      <c r="LPP750"/>
      <c r="LPQ750"/>
      <c r="LPR750"/>
      <c r="LPS750"/>
      <c r="LPT750"/>
      <c r="LPU750"/>
      <c r="LPV750"/>
      <c r="LPW750"/>
      <c r="LPX750"/>
      <c r="LPY750"/>
      <c r="LPZ750"/>
      <c r="LQA750"/>
      <c r="LQB750"/>
      <c r="LQC750"/>
      <c r="LQD750"/>
      <c r="LQE750"/>
      <c r="LQF750"/>
      <c r="LQG750"/>
      <c r="LQH750"/>
      <c r="LQI750"/>
      <c r="LQJ750"/>
      <c r="LQK750"/>
      <c r="LQL750"/>
      <c r="LQM750"/>
      <c r="LQN750"/>
      <c r="LQO750"/>
      <c r="LQP750"/>
      <c r="LQQ750"/>
      <c r="LQR750"/>
      <c r="LQS750"/>
      <c r="LQT750"/>
      <c r="LQU750"/>
      <c r="LQV750"/>
      <c r="LQW750"/>
      <c r="LQX750"/>
      <c r="LQY750"/>
      <c r="LQZ750"/>
      <c r="LRA750"/>
      <c r="LRB750"/>
      <c r="LRC750"/>
      <c r="LRD750"/>
      <c r="LRE750"/>
      <c r="LRF750"/>
      <c r="LRG750"/>
      <c r="LRH750"/>
      <c r="LRI750"/>
      <c r="LRJ750"/>
      <c r="LRK750"/>
      <c r="LRL750"/>
      <c r="LRM750"/>
      <c r="LRN750"/>
      <c r="LRO750"/>
      <c r="LRP750"/>
      <c r="LRQ750"/>
      <c r="LRR750"/>
      <c r="LRS750"/>
      <c r="LRT750"/>
      <c r="LRU750"/>
      <c r="LRV750"/>
      <c r="LRW750"/>
      <c r="LRX750"/>
      <c r="LRY750"/>
      <c r="LRZ750"/>
      <c r="LSA750"/>
      <c r="LSB750"/>
      <c r="LSC750"/>
      <c r="LSD750"/>
      <c r="LSE750"/>
      <c r="LSF750"/>
      <c r="LSG750"/>
      <c r="LSH750"/>
      <c r="LSI750"/>
      <c r="LSJ750"/>
      <c r="LSK750"/>
      <c r="LSL750"/>
      <c r="LSM750"/>
      <c r="LSN750"/>
      <c r="LSO750"/>
      <c r="LSP750"/>
      <c r="LSQ750"/>
      <c r="LSR750"/>
      <c r="LSS750"/>
      <c r="LST750"/>
      <c r="LSU750"/>
      <c r="LSV750"/>
      <c r="LSW750"/>
      <c r="LSX750"/>
      <c r="LSY750"/>
      <c r="LSZ750"/>
      <c r="LTA750"/>
      <c r="LTB750"/>
      <c r="LTC750"/>
      <c r="LTD750"/>
      <c r="LTE750"/>
      <c r="LTF750"/>
      <c r="LTG750"/>
      <c r="LTH750"/>
      <c r="LTI750"/>
      <c r="LTJ750"/>
      <c r="LTK750"/>
      <c r="LTL750"/>
      <c r="LTM750"/>
      <c r="LTN750"/>
      <c r="LTO750"/>
      <c r="LTP750"/>
      <c r="LTQ750"/>
      <c r="LTR750"/>
      <c r="LTS750"/>
      <c r="LTT750"/>
      <c r="LTU750"/>
      <c r="LTV750"/>
      <c r="LTW750"/>
      <c r="LTX750"/>
      <c r="LTY750"/>
      <c r="LTZ750"/>
      <c r="LUA750"/>
      <c r="LUB750"/>
      <c r="LUC750"/>
      <c r="LUD750"/>
      <c r="LUE750"/>
      <c r="LUF750"/>
      <c r="LUG750"/>
      <c r="LUH750"/>
      <c r="LUI750"/>
      <c r="LUJ750"/>
      <c r="LUK750"/>
      <c r="LUL750"/>
      <c r="LUM750"/>
      <c r="LUN750"/>
      <c r="LUO750"/>
      <c r="LUP750"/>
      <c r="LUQ750"/>
      <c r="LUR750"/>
      <c r="LUS750"/>
      <c r="LUT750"/>
      <c r="LUU750"/>
      <c r="LUV750"/>
      <c r="LUW750"/>
      <c r="LUX750"/>
      <c r="LUY750"/>
      <c r="LUZ750"/>
      <c r="LVA750"/>
      <c r="LVB750"/>
      <c r="LVC750"/>
      <c r="LVD750"/>
      <c r="LVE750"/>
      <c r="LVF750"/>
      <c r="LVG750"/>
      <c r="LVH750"/>
      <c r="LVI750"/>
      <c r="LVJ750"/>
      <c r="LVK750"/>
      <c r="LVL750"/>
      <c r="LVM750"/>
      <c r="LVN750"/>
      <c r="LVO750"/>
      <c r="LVP750"/>
      <c r="LVQ750"/>
      <c r="LVR750"/>
      <c r="LVS750"/>
      <c r="LVT750"/>
      <c r="LVU750"/>
      <c r="LVV750"/>
      <c r="LVW750"/>
      <c r="LVX750"/>
      <c r="LVY750"/>
      <c r="LVZ750"/>
      <c r="LWA750"/>
      <c r="LWB750"/>
      <c r="LWC750"/>
      <c r="LWD750"/>
      <c r="LWE750"/>
      <c r="LWF750"/>
      <c r="LWG750"/>
      <c r="LWH750"/>
      <c r="LWI750"/>
      <c r="LWJ750"/>
      <c r="LWK750"/>
      <c r="LWL750"/>
      <c r="LWM750"/>
      <c r="LWN750"/>
      <c r="LWO750"/>
      <c r="LWP750"/>
      <c r="LWQ750"/>
      <c r="LWR750"/>
      <c r="LWS750"/>
      <c r="LWT750"/>
      <c r="LWU750"/>
      <c r="LWV750"/>
      <c r="LWW750"/>
      <c r="LWX750"/>
      <c r="LWY750"/>
      <c r="LWZ750"/>
      <c r="LXA750"/>
      <c r="LXB750"/>
      <c r="LXC750"/>
      <c r="LXD750"/>
      <c r="LXE750"/>
      <c r="LXF750"/>
      <c r="LXG750"/>
      <c r="LXH750"/>
      <c r="LXI750"/>
      <c r="LXJ750"/>
      <c r="LXK750"/>
      <c r="LXL750"/>
      <c r="LXM750"/>
      <c r="LXN750"/>
      <c r="LXO750"/>
      <c r="LXP750"/>
      <c r="LXQ750"/>
      <c r="LXR750"/>
      <c r="LXS750"/>
      <c r="LXT750"/>
      <c r="LXU750"/>
      <c r="LXV750"/>
      <c r="LXW750"/>
      <c r="LXX750"/>
      <c r="LXY750"/>
      <c r="LXZ750"/>
      <c r="LYA750"/>
      <c r="LYB750"/>
      <c r="LYC750"/>
      <c r="LYD750"/>
      <c r="LYE750"/>
      <c r="LYF750"/>
      <c r="LYG750"/>
      <c r="LYH750"/>
      <c r="LYI750"/>
      <c r="LYJ750"/>
      <c r="LYK750"/>
      <c r="LYL750"/>
      <c r="LYM750"/>
      <c r="LYN750"/>
      <c r="LYO750"/>
      <c r="LYP750"/>
      <c r="LYQ750"/>
      <c r="LYR750"/>
      <c r="LYS750"/>
      <c r="LYT750"/>
      <c r="LYU750"/>
      <c r="LYV750"/>
      <c r="LYW750"/>
      <c r="LYX750"/>
      <c r="LYY750"/>
      <c r="LYZ750"/>
      <c r="LZA750"/>
      <c r="LZB750"/>
      <c r="LZC750"/>
      <c r="LZD750"/>
      <c r="LZE750"/>
      <c r="LZF750"/>
      <c r="LZG750"/>
      <c r="LZH750"/>
      <c r="LZI750"/>
      <c r="LZJ750"/>
      <c r="LZK750"/>
      <c r="LZL750"/>
      <c r="LZM750"/>
      <c r="LZN750"/>
      <c r="LZO750"/>
      <c r="LZP750"/>
      <c r="LZQ750"/>
      <c r="LZR750"/>
      <c r="LZS750"/>
      <c r="LZT750"/>
      <c r="LZU750"/>
      <c r="LZV750"/>
      <c r="LZW750"/>
      <c r="LZX750"/>
      <c r="LZY750"/>
      <c r="LZZ750"/>
      <c r="MAA750"/>
      <c r="MAB750"/>
      <c r="MAC750"/>
      <c r="MAD750"/>
      <c r="MAE750"/>
      <c r="MAF750"/>
      <c r="MAG750"/>
      <c r="MAH750"/>
      <c r="MAI750"/>
      <c r="MAJ750"/>
      <c r="MAK750"/>
      <c r="MAL750"/>
      <c r="MAM750"/>
      <c r="MAN750"/>
      <c r="MAO750"/>
      <c r="MAP750"/>
      <c r="MAQ750"/>
      <c r="MAR750"/>
      <c r="MAS750"/>
      <c r="MAT750"/>
      <c r="MAU750"/>
      <c r="MAV750"/>
      <c r="MAW750"/>
      <c r="MAX750"/>
      <c r="MAY750"/>
      <c r="MAZ750"/>
      <c r="MBA750"/>
      <c r="MBB750"/>
      <c r="MBC750"/>
      <c r="MBD750"/>
      <c r="MBE750"/>
      <c r="MBF750"/>
      <c r="MBG750"/>
      <c r="MBH750"/>
      <c r="MBI750"/>
      <c r="MBJ750"/>
      <c r="MBK750"/>
      <c r="MBL750"/>
      <c r="MBM750"/>
      <c r="MBN750"/>
      <c r="MBO750"/>
      <c r="MBP750"/>
      <c r="MBQ750"/>
      <c r="MBR750"/>
      <c r="MBS750"/>
      <c r="MBT750"/>
      <c r="MBU750"/>
      <c r="MBV750"/>
      <c r="MBW750"/>
      <c r="MBX750"/>
      <c r="MBY750"/>
      <c r="MBZ750"/>
      <c r="MCA750"/>
      <c r="MCB750"/>
      <c r="MCC750"/>
      <c r="MCD750"/>
      <c r="MCE750"/>
      <c r="MCF750"/>
      <c r="MCG750"/>
      <c r="MCH750"/>
      <c r="MCI750"/>
      <c r="MCJ750"/>
      <c r="MCK750"/>
      <c r="MCL750"/>
      <c r="MCM750"/>
      <c r="MCN750"/>
      <c r="MCO750"/>
      <c r="MCP750"/>
      <c r="MCQ750"/>
      <c r="MCR750"/>
      <c r="MCS750"/>
      <c r="MCT750"/>
      <c r="MCU750"/>
      <c r="MCV750"/>
      <c r="MCW750"/>
      <c r="MCX750"/>
      <c r="MCY750"/>
      <c r="MCZ750"/>
      <c r="MDA750"/>
      <c r="MDB750"/>
      <c r="MDC750"/>
      <c r="MDD750"/>
      <c r="MDE750"/>
      <c r="MDF750"/>
      <c r="MDG750"/>
      <c r="MDH750"/>
      <c r="MDI750"/>
      <c r="MDJ750"/>
      <c r="MDK750"/>
      <c r="MDL750"/>
      <c r="MDM750"/>
      <c r="MDN750"/>
      <c r="MDO750"/>
      <c r="MDP750"/>
      <c r="MDQ750"/>
      <c r="MDR750"/>
      <c r="MDS750"/>
      <c r="MDT750"/>
      <c r="MDU750"/>
      <c r="MDV750"/>
      <c r="MDW750"/>
      <c r="MDX750"/>
      <c r="MDY750"/>
      <c r="MDZ750"/>
      <c r="MEA750"/>
      <c r="MEB750"/>
      <c r="MEC750"/>
      <c r="MED750"/>
      <c r="MEE750"/>
      <c r="MEF750"/>
      <c r="MEG750"/>
      <c r="MEH750"/>
      <c r="MEI750"/>
      <c r="MEJ750"/>
      <c r="MEK750"/>
      <c r="MEL750"/>
      <c r="MEM750"/>
      <c r="MEN750"/>
      <c r="MEO750"/>
      <c r="MEP750"/>
      <c r="MEQ750"/>
      <c r="MER750"/>
      <c r="MES750"/>
      <c r="MET750"/>
      <c r="MEU750"/>
      <c r="MEV750"/>
      <c r="MEW750"/>
      <c r="MEX750"/>
      <c r="MEY750"/>
      <c r="MEZ750"/>
      <c r="MFA750"/>
      <c r="MFB750"/>
      <c r="MFC750"/>
      <c r="MFD750"/>
      <c r="MFE750"/>
      <c r="MFF750"/>
      <c r="MFG750"/>
      <c r="MFH750"/>
      <c r="MFI750"/>
      <c r="MFJ750"/>
      <c r="MFK750"/>
      <c r="MFL750"/>
      <c r="MFM750"/>
      <c r="MFN750"/>
      <c r="MFO750"/>
      <c r="MFP750"/>
      <c r="MFQ750"/>
      <c r="MFR750"/>
      <c r="MFS750"/>
      <c r="MFT750"/>
      <c r="MFU750"/>
      <c r="MFV750"/>
      <c r="MFW750"/>
      <c r="MFX750"/>
      <c r="MFY750"/>
      <c r="MFZ750"/>
      <c r="MGA750"/>
      <c r="MGB750"/>
      <c r="MGC750"/>
      <c r="MGD750"/>
      <c r="MGE750"/>
      <c r="MGF750"/>
      <c r="MGG750"/>
      <c r="MGH750"/>
      <c r="MGI750"/>
      <c r="MGJ750"/>
      <c r="MGK750"/>
      <c r="MGL750"/>
      <c r="MGM750"/>
      <c r="MGN750"/>
      <c r="MGO750"/>
      <c r="MGP750"/>
      <c r="MGQ750"/>
      <c r="MGR750"/>
      <c r="MGS750"/>
      <c r="MGT750"/>
      <c r="MGU750"/>
      <c r="MGV750"/>
      <c r="MGW750"/>
      <c r="MGX750"/>
      <c r="MGY750"/>
      <c r="MGZ750"/>
      <c r="MHA750"/>
      <c r="MHB750"/>
      <c r="MHC750"/>
      <c r="MHD750"/>
      <c r="MHE750"/>
      <c r="MHF750"/>
      <c r="MHG750"/>
      <c r="MHH750"/>
      <c r="MHI750"/>
      <c r="MHJ750"/>
      <c r="MHK750"/>
      <c r="MHL750"/>
      <c r="MHM750"/>
      <c r="MHN750"/>
      <c r="MHO750"/>
      <c r="MHP750"/>
      <c r="MHQ750"/>
      <c r="MHR750"/>
      <c r="MHS750"/>
      <c r="MHT750"/>
      <c r="MHU750"/>
      <c r="MHV750"/>
      <c r="MHW750"/>
      <c r="MHX750"/>
      <c r="MHY750"/>
      <c r="MHZ750"/>
      <c r="MIA750"/>
      <c r="MIB750"/>
      <c r="MIC750"/>
      <c r="MID750"/>
      <c r="MIE750"/>
      <c r="MIF750"/>
      <c r="MIG750"/>
      <c r="MIH750"/>
      <c r="MII750"/>
      <c r="MIJ750"/>
      <c r="MIK750"/>
      <c r="MIL750"/>
      <c r="MIM750"/>
      <c r="MIN750"/>
      <c r="MIO750"/>
      <c r="MIP750"/>
      <c r="MIQ750"/>
      <c r="MIR750"/>
      <c r="MIS750"/>
      <c r="MIT750"/>
      <c r="MIU750"/>
      <c r="MIV750"/>
      <c r="MIW750"/>
      <c r="MIX750"/>
      <c r="MIY750"/>
      <c r="MIZ750"/>
      <c r="MJA750"/>
      <c r="MJB750"/>
      <c r="MJC750"/>
      <c r="MJD750"/>
      <c r="MJE750"/>
      <c r="MJF750"/>
      <c r="MJG750"/>
      <c r="MJH750"/>
      <c r="MJI750"/>
      <c r="MJJ750"/>
      <c r="MJK750"/>
      <c r="MJL750"/>
      <c r="MJM750"/>
      <c r="MJN750"/>
      <c r="MJO750"/>
      <c r="MJP750"/>
      <c r="MJQ750"/>
      <c r="MJR750"/>
      <c r="MJS750"/>
      <c r="MJT750"/>
      <c r="MJU750"/>
      <c r="MJV750"/>
      <c r="MJW750"/>
      <c r="MJX750"/>
      <c r="MJY750"/>
      <c r="MJZ750"/>
      <c r="MKA750"/>
      <c r="MKB750"/>
      <c r="MKC750"/>
      <c r="MKD750"/>
      <c r="MKE750"/>
      <c r="MKF750"/>
      <c r="MKG750"/>
      <c r="MKH750"/>
      <c r="MKI750"/>
      <c r="MKJ750"/>
      <c r="MKK750"/>
      <c r="MKL750"/>
      <c r="MKM750"/>
      <c r="MKN750"/>
      <c r="MKO750"/>
      <c r="MKP750"/>
      <c r="MKQ750"/>
      <c r="MKR750"/>
      <c r="MKS750"/>
      <c r="MKT750"/>
      <c r="MKU750"/>
      <c r="MKV750"/>
      <c r="MKW750"/>
      <c r="MKX750"/>
      <c r="MKY750"/>
      <c r="MKZ750"/>
      <c r="MLA750"/>
      <c r="MLB750"/>
      <c r="MLC750"/>
      <c r="MLD750"/>
      <c r="MLE750"/>
      <c r="MLF750"/>
      <c r="MLG750"/>
      <c r="MLH750"/>
      <c r="MLI750"/>
      <c r="MLJ750"/>
      <c r="MLK750"/>
      <c r="MLL750"/>
      <c r="MLM750"/>
      <c r="MLN750"/>
      <c r="MLO750"/>
      <c r="MLP750"/>
      <c r="MLQ750"/>
      <c r="MLR750"/>
      <c r="MLS750"/>
      <c r="MLT750"/>
      <c r="MLU750"/>
      <c r="MLV750"/>
      <c r="MLW750"/>
      <c r="MLX750"/>
      <c r="MLY750"/>
      <c r="MLZ750"/>
      <c r="MMA750"/>
      <c r="MMB750"/>
      <c r="MMC750"/>
      <c r="MMD750"/>
      <c r="MME750"/>
      <c r="MMF750"/>
      <c r="MMG750"/>
      <c r="MMH750"/>
      <c r="MMI750"/>
      <c r="MMJ750"/>
      <c r="MMK750"/>
      <c r="MML750"/>
      <c r="MMM750"/>
      <c r="MMN750"/>
      <c r="MMO750"/>
      <c r="MMP750"/>
      <c r="MMQ750"/>
      <c r="MMR750"/>
      <c r="MMS750"/>
      <c r="MMT750"/>
      <c r="MMU750"/>
      <c r="MMV750"/>
      <c r="MMW750"/>
      <c r="MMX750"/>
      <c r="MMY750"/>
      <c r="MMZ750"/>
      <c r="MNA750"/>
      <c r="MNB750"/>
      <c r="MNC750"/>
      <c r="MND750"/>
      <c r="MNE750"/>
      <c r="MNF750"/>
      <c r="MNG750"/>
      <c r="MNH750"/>
      <c r="MNI750"/>
      <c r="MNJ750"/>
      <c r="MNK750"/>
      <c r="MNL750"/>
      <c r="MNM750"/>
      <c r="MNN750"/>
      <c r="MNO750"/>
      <c r="MNP750"/>
      <c r="MNQ750"/>
      <c r="MNR750"/>
      <c r="MNS750"/>
      <c r="MNT750"/>
      <c r="MNU750"/>
      <c r="MNV750"/>
      <c r="MNW750"/>
      <c r="MNX750"/>
      <c r="MNY750"/>
      <c r="MNZ750"/>
      <c r="MOA750"/>
      <c r="MOB750"/>
      <c r="MOC750"/>
      <c r="MOD750"/>
      <c r="MOE750"/>
      <c r="MOF750"/>
      <c r="MOG750"/>
      <c r="MOH750"/>
      <c r="MOI750"/>
      <c r="MOJ750"/>
      <c r="MOK750"/>
      <c r="MOL750"/>
      <c r="MOM750"/>
      <c r="MON750"/>
      <c r="MOO750"/>
      <c r="MOP750"/>
      <c r="MOQ750"/>
      <c r="MOR750"/>
      <c r="MOS750"/>
      <c r="MOT750"/>
      <c r="MOU750"/>
      <c r="MOV750"/>
      <c r="MOW750"/>
      <c r="MOX750"/>
      <c r="MOY750"/>
      <c r="MOZ750"/>
      <c r="MPA750"/>
      <c r="MPB750"/>
      <c r="MPC750"/>
      <c r="MPD750"/>
      <c r="MPE750"/>
      <c r="MPF750"/>
      <c r="MPG750"/>
      <c r="MPH750"/>
      <c r="MPI750"/>
      <c r="MPJ750"/>
      <c r="MPK750"/>
      <c r="MPL750"/>
      <c r="MPM750"/>
      <c r="MPN750"/>
      <c r="MPO750"/>
      <c r="MPP750"/>
      <c r="MPQ750"/>
      <c r="MPR750"/>
      <c r="MPS750"/>
      <c r="MPT750"/>
      <c r="MPU750"/>
      <c r="MPV750"/>
      <c r="MPW750"/>
      <c r="MPX750"/>
      <c r="MPY750"/>
      <c r="MPZ750"/>
      <c r="MQA750"/>
      <c r="MQB750"/>
      <c r="MQC750"/>
      <c r="MQD750"/>
      <c r="MQE750"/>
      <c r="MQF750"/>
      <c r="MQG750"/>
      <c r="MQH750"/>
      <c r="MQI750"/>
      <c r="MQJ750"/>
      <c r="MQK750"/>
      <c r="MQL750"/>
      <c r="MQM750"/>
      <c r="MQN750"/>
      <c r="MQO750"/>
      <c r="MQP750"/>
      <c r="MQQ750"/>
      <c r="MQR750"/>
      <c r="MQS750"/>
      <c r="MQT750"/>
      <c r="MQU750"/>
      <c r="MQV750"/>
      <c r="MQW750"/>
      <c r="MQX750"/>
      <c r="MQY750"/>
      <c r="MQZ750"/>
      <c r="MRA750"/>
      <c r="MRB750"/>
      <c r="MRC750"/>
      <c r="MRD750"/>
      <c r="MRE750"/>
      <c r="MRF750"/>
      <c r="MRG750"/>
      <c r="MRH750"/>
      <c r="MRI750"/>
      <c r="MRJ750"/>
      <c r="MRK750"/>
      <c r="MRL750"/>
      <c r="MRM750"/>
      <c r="MRN750"/>
      <c r="MRO750"/>
      <c r="MRP750"/>
      <c r="MRQ750"/>
      <c r="MRR750"/>
      <c r="MRS750"/>
      <c r="MRT750"/>
      <c r="MRU750"/>
      <c r="MRV750"/>
      <c r="MRW750"/>
      <c r="MRX750"/>
      <c r="MRY750"/>
      <c r="MRZ750"/>
      <c r="MSA750"/>
      <c r="MSB750"/>
      <c r="MSC750"/>
      <c r="MSD750"/>
      <c r="MSE750"/>
      <c r="MSF750"/>
      <c r="MSG750"/>
      <c r="MSH750"/>
      <c r="MSI750"/>
      <c r="MSJ750"/>
      <c r="MSK750"/>
      <c r="MSL750"/>
      <c r="MSM750"/>
      <c r="MSN750"/>
      <c r="MSO750"/>
      <c r="MSP750"/>
      <c r="MSQ750"/>
      <c r="MSR750"/>
      <c r="MSS750"/>
      <c r="MST750"/>
      <c r="MSU750"/>
      <c r="MSV750"/>
      <c r="MSW750"/>
      <c r="MSX750"/>
      <c r="MSY750"/>
      <c r="MSZ750"/>
      <c r="MTA750"/>
      <c r="MTB750"/>
      <c r="MTC750"/>
      <c r="MTD750"/>
      <c r="MTE750"/>
      <c r="MTF750"/>
      <c r="MTG750"/>
      <c r="MTH750"/>
      <c r="MTI750"/>
      <c r="MTJ750"/>
      <c r="MTK750"/>
      <c r="MTL750"/>
      <c r="MTM750"/>
      <c r="MTN750"/>
      <c r="MTO750"/>
      <c r="MTP750"/>
      <c r="MTQ750"/>
      <c r="MTR750"/>
      <c r="MTS750"/>
      <c r="MTT750"/>
      <c r="MTU750"/>
      <c r="MTV750"/>
      <c r="MTW750"/>
      <c r="MTX750"/>
      <c r="MTY750"/>
      <c r="MTZ750"/>
      <c r="MUA750"/>
      <c r="MUB750"/>
      <c r="MUC750"/>
      <c r="MUD750"/>
      <c r="MUE750"/>
      <c r="MUF750"/>
      <c r="MUG750"/>
      <c r="MUH750"/>
      <c r="MUI750"/>
      <c r="MUJ750"/>
      <c r="MUK750"/>
      <c r="MUL750"/>
      <c r="MUM750"/>
      <c r="MUN750"/>
      <c r="MUO750"/>
      <c r="MUP750"/>
      <c r="MUQ750"/>
      <c r="MUR750"/>
      <c r="MUS750"/>
      <c r="MUT750"/>
      <c r="MUU750"/>
      <c r="MUV750"/>
      <c r="MUW750"/>
      <c r="MUX750"/>
      <c r="MUY750"/>
      <c r="MUZ750"/>
      <c r="MVA750"/>
      <c r="MVB750"/>
      <c r="MVC750"/>
      <c r="MVD750"/>
      <c r="MVE750"/>
      <c r="MVF750"/>
      <c r="MVG750"/>
      <c r="MVH750"/>
      <c r="MVI750"/>
      <c r="MVJ750"/>
      <c r="MVK750"/>
      <c r="MVL750"/>
      <c r="MVM750"/>
      <c r="MVN750"/>
      <c r="MVO750"/>
      <c r="MVP750"/>
      <c r="MVQ750"/>
      <c r="MVR750"/>
      <c r="MVS750"/>
      <c r="MVT750"/>
      <c r="MVU750"/>
      <c r="MVV750"/>
      <c r="MVW750"/>
      <c r="MVX750"/>
      <c r="MVY750"/>
      <c r="MVZ750"/>
      <c r="MWA750"/>
      <c r="MWB750"/>
      <c r="MWC750"/>
      <c r="MWD750"/>
      <c r="MWE750"/>
      <c r="MWF750"/>
      <c r="MWG750"/>
      <c r="MWH750"/>
      <c r="MWI750"/>
      <c r="MWJ750"/>
      <c r="MWK750"/>
      <c r="MWL750"/>
      <c r="MWM750"/>
      <c r="MWN750"/>
      <c r="MWO750"/>
      <c r="MWP750"/>
      <c r="MWQ750"/>
      <c r="MWR750"/>
      <c r="MWS750"/>
      <c r="MWT750"/>
      <c r="MWU750"/>
      <c r="MWV750"/>
      <c r="MWW750"/>
      <c r="MWX750"/>
      <c r="MWY750"/>
      <c r="MWZ750"/>
      <c r="MXA750"/>
      <c r="MXB750"/>
      <c r="MXC750"/>
      <c r="MXD750"/>
      <c r="MXE750"/>
      <c r="MXF750"/>
      <c r="MXG750"/>
      <c r="MXH750"/>
      <c r="MXI750"/>
      <c r="MXJ750"/>
      <c r="MXK750"/>
      <c r="MXL750"/>
      <c r="MXM750"/>
      <c r="MXN750"/>
      <c r="MXO750"/>
      <c r="MXP750"/>
      <c r="MXQ750"/>
      <c r="MXR750"/>
      <c r="MXS750"/>
      <c r="MXT750"/>
      <c r="MXU750"/>
      <c r="MXV750"/>
      <c r="MXW750"/>
      <c r="MXX750"/>
      <c r="MXY750"/>
      <c r="MXZ750"/>
      <c r="MYA750"/>
      <c r="MYB750"/>
      <c r="MYC750"/>
      <c r="MYD750"/>
      <c r="MYE750"/>
      <c r="MYF750"/>
      <c r="MYG750"/>
      <c r="MYH750"/>
      <c r="MYI750"/>
      <c r="MYJ750"/>
      <c r="MYK750"/>
      <c r="MYL750"/>
      <c r="MYM750"/>
      <c r="MYN750"/>
      <c r="MYO750"/>
      <c r="MYP750"/>
      <c r="MYQ750"/>
      <c r="MYR750"/>
      <c r="MYS750"/>
      <c r="MYT750"/>
      <c r="MYU750"/>
      <c r="MYV750"/>
      <c r="MYW750"/>
      <c r="MYX750"/>
      <c r="MYY750"/>
      <c r="MYZ750"/>
      <c r="MZA750"/>
      <c r="MZB750"/>
      <c r="MZC750"/>
      <c r="MZD750"/>
      <c r="MZE750"/>
      <c r="MZF750"/>
      <c r="MZG750"/>
      <c r="MZH750"/>
      <c r="MZI750"/>
      <c r="MZJ750"/>
      <c r="MZK750"/>
      <c r="MZL750"/>
      <c r="MZM750"/>
      <c r="MZN750"/>
      <c r="MZO750"/>
      <c r="MZP750"/>
      <c r="MZQ750"/>
      <c r="MZR750"/>
      <c r="MZS750"/>
      <c r="MZT750"/>
      <c r="MZU750"/>
      <c r="MZV750"/>
      <c r="MZW750"/>
      <c r="MZX750"/>
      <c r="MZY750"/>
      <c r="MZZ750"/>
      <c r="NAA750"/>
      <c r="NAB750"/>
      <c r="NAC750"/>
      <c r="NAD750"/>
      <c r="NAE750"/>
      <c r="NAF750"/>
      <c r="NAG750"/>
      <c r="NAH750"/>
      <c r="NAI750"/>
      <c r="NAJ750"/>
      <c r="NAK750"/>
      <c r="NAL750"/>
      <c r="NAM750"/>
      <c r="NAN750"/>
      <c r="NAO750"/>
      <c r="NAP750"/>
      <c r="NAQ750"/>
      <c r="NAR750"/>
      <c r="NAS750"/>
      <c r="NAT750"/>
      <c r="NAU750"/>
      <c r="NAV750"/>
      <c r="NAW750"/>
      <c r="NAX750"/>
      <c r="NAY750"/>
      <c r="NAZ750"/>
      <c r="NBA750"/>
      <c r="NBB750"/>
      <c r="NBC750"/>
      <c r="NBD750"/>
      <c r="NBE750"/>
      <c r="NBF750"/>
      <c r="NBG750"/>
      <c r="NBH750"/>
      <c r="NBI750"/>
      <c r="NBJ750"/>
      <c r="NBK750"/>
      <c r="NBL750"/>
      <c r="NBM750"/>
      <c r="NBN750"/>
      <c r="NBO750"/>
      <c r="NBP750"/>
      <c r="NBQ750"/>
      <c r="NBR750"/>
      <c r="NBS750"/>
      <c r="NBT750"/>
      <c r="NBU750"/>
      <c r="NBV750"/>
      <c r="NBW750"/>
      <c r="NBX750"/>
      <c r="NBY750"/>
      <c r="NBZ750"/>
      <c r="NCA750"/>
      <c r="NCB750"/>
      <c r="NCC750"/>
      <c r="NCD750"/>
      <c r="NCE750"/>
      <c r="NCF750"/>
      <c r="NCG750"/>
      <c r="NCH750"/>
      <c r="NCI750"/>
      <c r="NCJ750"/>
      <c r="NCK750"/>
      <c r="NCL750"/>
      <c r="NCM750"/>
      <c r="NCN750"/>
      <c r="NCO750"/>
      <c r="NCP750"/>
      <c r="NCQ750"/>
      <c r="NCR750"/>
      <c r="NCS750"/>
      <c r="NCT750"/>
      <c r="NCU750"/>
      <c r="NCV750"/>
      <c r="NCW750"/>
      <c r="NCX750"/>
      <c r="NCY750"/>
      <c r="NCZ750"/>
      <c r="NDA750"/>
      <c r="NDB750"/>
      <c r="NDC750"/>
      <c r="NDD750"/>
      <c r="NDE750"/>
      <c r="NDF750"/>
      <c r="NDG750"/>
      <c r="NDH750"/>
      <c r="NDI750"/>
      <c r="NDJ750"/>
      <c r="NDK750"/>
      <c r="NDL750"/>
      <c r="NDM750"/>
      <c r="NDN750"/>
      <c r="NDO750"/>
      <c r="NDP750"/>
      <c r="NDQ750"/>
      <c r="NDR750"/>
      <c r="NDS750"/>
      <c r="NDT750"/>
      <c r="NDU750"/>
      <c r="NDV750"/>
      <c r="NDW750"/>
      <c r="NDX750"/>
      <c r="NDY750"/>
      <c r="NDZ750"/>
      <c r="NEA750"/>
      <c r="NEB750"/>
      <c r="NEC750"/>
      <c r="NED750"/>
      <c r="NEE750"/>
      <c r="NEF750"/>
      <c r="NEG750"/>
      <c r="NEH750"/>
      <c r="NEI750"/>
      <c r="NEJ750"/>
      <c r="NEK750"/>
      <c r="NEL750"/>
      <c r="NEM750"/>
      <c r="NEN750"/>
      <c r="NEO750"/>
      <c r="NEP750"/>
      <c r="NEQ750"/>
      <c r="NER750"/>
      <c r="NES750"/>
      <c r="NET750"/>
      <c r="NEU750"/>
      <c r="NEV750"/>
      <c r="NEW750"/>
      <c r="NEX750"/>
      <c r="NEY750"/>
      <c r="NEZ750"/>
      <c r="NFA750"/>
      <c r="NFB750"/>
      <c r="NFC750"/>
      <c r="NFD750"/>
      <c r="NFE750"/>
      <c r="NFF750"/>
      <c r="NFG750"/>
      <c r="NFH750"/>
      <c r="NFI750"/>
      <c r="NFJ750"/>
      <c r="NFK750"/>
      <c r="NFL750"/>
      <c r="NFM750"/>
      <c r="NFN750"/>
      <c r="NFO750"/>
      <c r="NFP750"/>
      <c r="NFQ750"/>
      <c r="NFR750"/>
      <c r="NFS750"/>
      <c r="NFT750"/>
      <c r="NFU750"/>
      <c r="NFV750"/>
      <c r="NFW750"/>
      <c r="NFX750"/>
      <c r="NFY750"/>
      <c r="NFZ750"/>
      <c r="NGA750"/>
      <c r="NGB750"/>
      <c r="NGC750"/>
      <c r="NGD750"/>
      <c r="NGE750"/>
      <c r="NGF750"/>
      <c r="NGG750"/>
      <c r="NGH750"/>
      <c r="NGI750"/>
      <c r="NGJ750"/>
      <c r="NGK750"/>
      <c r="NGL750"/>
      <c r="NGM750"/>
      <c r="NGN750"/>
      <c r="NGO750"/>
      <c r="NGP750"/>
      <c r="NGQ750"/>
      <c r="NGR750"/>
      <c r="NGS750"/>
      <c r="NGT750"/>
      <c r="NGU750"/>
      <c r="NGV750"/>
      <c r="NGW750"/>
      <c r="NGX750"/>
      <c r="NGY750"/>
      <c r="NGZ750"/>
      <c r="NHA750"/>
      <c r="NHB750"/>
      <c r="NHC750"/>
      <c r="NHD750"/>
      <c r="NHE750"/>
      <c r="NHF750"/>
      <c r="NHG750"/>
      <c r="NHH750"/>
      <c r="NHI750"/>
      <c r="NHJ750"/>
      <c r="NHK750"/>
      <c r="NHL750"/>
      <c r="NHM750"/>
      <c r="NHN750"/>
      <c r="NHO750"/>
      <c r="NHP750"/>
      <c r="NHQ750"/>
      <c r="NHR750"/>
      <c r="NHS750"/>
      <c r="NHT750"/>
      <c r="NHU750"/>
      <c r="NHV750"/>
      <c r="NHW750"/>
      <c r="NHX750"/>
      <c r="NHY750"/>
      <c r="NHZ750"/>
      <c r="NIA750"/>
      <c r="NIB750"/>
      <c r="NIC750"/>
      <c r="NID750"/>
      <c r="NIE750"/>
      <c r="NIF750"/>
      <c r="NIG750"/>
      <c r="NIH750"/>
      <c r="NII750"/>
      <c r="NIJ750"/>
      <c r="NIK750"/>
      <c r="NIL750"/>
      <c r="NIM750"/>
      <c r="NIN750"/>
      <c r="NIO750"/>
      <c r="NIP750"/>
      <c r="NIQ750"/>
      <c r="NIR750"/>
      <c r="NIS750"/>
      <c r="NIT750"/>
      <c r="NIU750"/>
      <c r="NIV750"/>
      <c r="NIW750"/>
      <c r="NIX750"/>
      <c r="NIY750"/>
      <c r="NIZ750"/>
      <c r="NJA750"/>
      <c r="NJB750"/>
      <c r="NJC750"/>
      <c r="NJD750"/>
      <c r="NJE750"/>
      <c r="NJF750"/>
      <c r="NJG750"/>
      <c r="NJH750"/>
      <c r="NJI750"/>
      <c r="NJJ750"/>
      <c r="NJK750"/>
      <c r="NJL750"/>
      <c r="NJM750"/>
      <c r="NJN750"/>
      <c r="NJO750"/>
      <c r="NJP750"/>
      <c r="NJQ750"/>
      <c r="NJR750"/>
      <c r="NJS750"/>
      <c r="NJT750"/>
      <c r="NJU750"/>
      <c r="NJV750"/>
      <c r="NJW750"/>
      <c r="NJX750"/>
      <c r="NJY750"/>
      <c r="NJZ750"/>
      <c r="NKA750"/>
      <c r="NKB750"/>
      <c r="NKC750"/>
      <c r="NKD750"/>
      <c r="NKE750"/>
      <c r="NKF750"/>
      <c r="NKG750"/>
      <c r="NKH750"/>
      <c r="NKI750"/>
      <c r="NKJ750"/>
      <c r="NKK750"/>
      <c r="NKL750"/>
      <c r="NKM750"/>
      <c r="NKN750"/>
      <c r="NKO750"/>
      <c r="NKP750"/>
      <c r="NKQ750"/>
      <c r="NKR750"/>
      <c r="NKS750"/>
      <c r="NKT750"/>
      <c r="NKU750"/>
      <c r="NKV750"/>
      <c r="NKW750"/>
      <c r="NKX750"/>
      <c r="NKY750"/>
      <c r="NKZ750"/>
      <c r="NLA750"/>
      <c r="NLB750"/>
      <c r="NLC750"/>
      <c r="NLD750"/>
      <c r="NLE750"/>
      <c r="NLF750"/>
      <c r="NLG750"/>
      <c r="NLH750"/>
      <c r="NLI750"/>
      <c r="NLJ750"/>
      <c r="NLK750"/>
      <c r="NLL750"/>
      <c r="NLM750"/>
      <c r="NLN750"/>
      <c r="NLO750"/>
      <c r="NLP750"/>
      <c r="NLQ750"/>
      <c r="NLR750"/>
      <c r="NLS750"/>
      <c r="NLT750"/>
      <c r="NLU750"/>
      <c r="NLV750"/>
      <c r="NLW750"/>
      <c r="NLX750"/>
      <c r="NLY750"/>
      <c r="NLZ750"/>
      <c r="NMA750"/>
      <c r="NMB750"/>
      <c r="NMC750"/>
      <c r="NMD750"/>
      <c r="NME750"/>
      <c r="NMF750"/>
      <c r="NMG750"/>
      <c r="NMH750"/>
      <c r="NMI750"/>
      <c r="NMJ750"/>
      <c r="NMK750"/>
      <c r="NML750"/>
      <c r="NMM750"/>
      <c r="NMN750"/>
      <c r="NMO750"/>
      <c r="NMP750"/>
      <c r="NMQ750"/>
      <c r="NMR750"/>
      <c r="NMS750"/>
      <c r="NMT750"/>
      <c r="NMU750"/>
      <c r="NMV750"/>
      <c r="NMW750"/>
      <c r="NMX750"/>
      <c r="NMY750"/>
      <c r="NMZ750"/>
      <c r="NNA750"/>
      <c r="NNB750"/>
      <c r="NNC750"/>
      <c r="NND750"/>
      <c r="NNE750"/>
      <c r="NNF750"/>
      <c r="NNG750"/>
      <c r="NNH750"/>
      <c r="NNI750"/>
      <c r="NNJ750"/>
      <c r="NNK750"/>
      <c r="NNL750"/>
      <c r="NNM750"/>
      <c r="NNN750"/>
      <c r="NNO750"/>
      <c r="NNP750"/>
      <c r="NNQ750"/>
      <c r="NNR750"/>
      <c r="NNS750"/>
      <c r="NNT750"/>
      <c r="NNU750"/>
      <c r="NNV750"/>
      <c r="NNW750"/>
      <c r="NNX750"/>
      <c r="NNY750"/>
      <c r="NNZ750"/>
      <c r="NOA750"/>
      <c r="NOB750"/>
      <c r="NOC750"/>
      <c r="NOD750"/>
      <c r="NOE750"/>
      <c r="NOF750"/>
      <c r="NOG750"/>
      <c r="NOH750"/>
      <c r="NOI750"/>
      <c r="NOJ750"/>
      <c r="NOK750"/>
      <c r="NOL750"/>
      <c r="NOM750"/>
      <c r="NON750"/>
      <c r="NOO750"/>
      <c r="NOP750"/>
      <c r="NOQ750"/>
      <c r="NOR750"/>
      <c r="NOS750"/>
      <c r="NOT750"/>
      <c r="NOU750"/>
      <c r="NOV750"/>
      <c r="NOW750"/>
      <c r="NOX750"/>
      <c r="NOY750"/>
      <c r="NOZ750"/>
      <c r="NPA750"/>
      <c r="NPB750"/>
      <c r="NPC750"/>
      <c r="NPD750"/>
      <c r="NPE750"/>
      <c r="NPF750"/>
      <c r="NPG750"/>
      <c r="NPH750"/>
      <c r="NPI750"/>
      <c r="NPJ750"/>
      <c r="NPK750"/>
      <c r="NPL750"/>
      <c r="NPM750"/>
      <c r="NPN750"/>
      <c r="NPO750"/>
      <c r="NPP750"/>
      <c r="NPQ750"/>
      <c r="NPR750"/>
      <c r="NPS750"/>
      <c r="NPT750"/>
      <c r="NPU750"/>
      <c r="NPV750"/>
      <c r="NPW750"/>
      <c r="NPX750"/>
      <c r="NPY750"/>
      <c r="NPZ750"/>
      <c r="NQA750"/>
      <c r="NQB750"/>
      <c r="NQC750"/>
      <c r="NQD750"/>
      <c r="NQE750"/>
      <c r="NQF750"/>
      <c r="NQG750"/>
      <c r="NQH750"/>
      <c r="NQI750"/>
      <c r="NQJ750"/>
      <c r="NQK750"/>
      <c r="NQL750"/>
      <c r="NQM750"/>
      <c r="NQN750"/>
      <c r="NQO750"/>
      <c r="NQP750"/>
      <c r="NQQ750"/>
      <c r="NQR750"/>
      <c r="NQS750"/>
      <c r="NQT750"/>
      <c r="NQU750"/>
      <c r="NQV750"/>
      <c r="NQW750"/>
      <c r="NQX750"/>
      <c r="NQY750"/>
      <c r="NQZ750"/>
      <c r="NRA750"/>
      <c r="NRB750"/>
      <c r="NRC750"/>
      <c r="NRD750"/>
      <c r="NRE750"/>
      <c r="NRF750"/>
      <c r="NRG750"/>
      <c r="NRH750"/>
      <c r="NRI750"/>
      <c r="NRJ750"/>
      <c r="NRK750"/>
      <c r="NRL750"/>
      <c r="NRM750"/>
      <c r="NRN750"/>
      <c r="NRO750"/>
      <c r="NRP750"/>
      <c r="NRQ750"/>
      <c r="NRR750"/>
      <c r="NRS750"/>
      <c r="NRT750"/>
      <c r="NRU750"/>
      <c r="NRV750"/>
      <c r="NRW750"/>
      <c r="NRX750"/>
      <c r="NRY750"/>
      <c r="NRZ750"/>
      <c r="NSA750"/>
      <c r="NSB750"/>
      <c r="NSC750"/>
      <c r="NSD750"/>
      <c r="NSE750"/>
      <c r="NSF750"/>
      <c r="NSG750"/>
      <c r="NSH750"/>
      <c r="NSI750"/>
      <c r="NSJ750"/>
      <c r="NSK750"/>
      <c r="NSL750"/>
      <c r="NSM750"/>
      <c r="NSN750"/>
      <c r="NSO750"/>
      <c r="NSP750"/>
      <c r="NSQ750"/>
      <c r="NSR750"/>
      <c r="NSS750"/>
      <c r="NST750"/>
      <c r="NSU750"/>
      <c r="NSV750"/>
      <c r="NSW750"/>
      <c r="NSX750"/>
      <c r="NSY750"/>
      <c r="NSZ750"/>
      <c r="NTA750"/>
      <c r="NTB750"/>
      <c r="NTC750"/>
      <c r="NTD750"/>
      <c r="NTE750"/>
      <c r="NTF750"/>
      <c r="NTG750"/>
      <c r="NTH750"/>
      <c r="NTI750"/>
      <c r="NTJ750"/>
      <c r="NTK750"/>
      <c r="NTL750"/>
      <c r="NTM750"/>
      <c r="NTN750"/>
      <c r="NTO750"/>
      <c r="NTP750"/>
      <c r="NTQ750"/>
      <c r="NTR750"/>
      <c r="NTS750"/>
      <c r="NTT750"/>
      <c r="NTU750"/>
      <c r="NTV750"/>
      <c r="NTW750"/>
      <c r="NTX750"/>
      <c r="NTY750"/>
      <c r="NTZ750"/>
      <c r="NUA750"/>
      <c r="NUB750"/>
      <c r="NUC750"/>
      <c r="NUD750"/>
      <c r="NUE750"/>
      <c r="NUF750"/>
      <c r="NUG750"/>
      <c r="NUH750"/>
      <c r="NUI750"/>
      <c r="NUJ750"/>
      <c r="NUK750"/>
      <c r="NUL750"/>
      <c r="NUM750"/>
      <c r="NUN750"/>
      <c r="NUO750"/>
      <c r="NUP750"/>
      <c r="NUQ750"/>
      <c r="NUR750"/>
      <c r="NUS750"/>
      <c r="NUT750"/>
      <c r="NUU750"/>
      <c r="NUV750"/>
      <c r="NUW750"/>
      <c r="NUX750"/>
      <c r="NUY750"/>
      <c r="NUZ750"/>
      <c r="NVA750"/>
      <c r="NVB750"/>
      <c r="NVC750"/>
      <c r="NVD750"/>
      <c r="NVE750"/>
      <c r="NVF750"/>
      <c r="NVG750"/>
      <c r="NVH750"/>
      <c r="NVI750"/>
      <c r="NVJ750"/>
      <c r="NVK750"/>
      <c r="NVL750"/>
      <c r="NVM750"/>
      <c r="NVN750"/>
      <c r="NVO750"/>
      <c r="NVP750"/>
      <c r="NVQ750"/>
      <c r="NVR750"/>
      <c r="NVS750"/>
      <c r="NVT750"/>
      <c r="NVU750"/>
      <c r="NVV750"/>
      <c r="NVW750"/>
      <c r="NVX750"/>
      <c r="NVY750"/>
      <c r="NVZ750"/>
      <c r="NWA750"/>
      <c r="NWB750"/>
      <c r="NWC750"/>
      <c r="NWD750"/>
      <c r="NWE750"/>
      <c r="NWF750"/>
      <c r="NWG750"/>
      <c r="NWH750"/>
      <c r="NWI750"/>
      <c r="NWJ750"/>
      <c r="NWK750"/>
      <c r="NWL750"/>
      <c r="NWM750"/>
      <c r="NWN750"/>
      <c r="NWO750"/>
      <c r="NWP750"/>
      <c r="NWQ750"/>
      <c r="NWR750"/>
      <c r="NWS750"/>
      <c r="NWT750"/>
      <c r="NWU750"/>
      <c r="NWV750"/>
      <c r="NWW750"/>
      <c r="NWX750"/>
      <c r="NWY750"/>
      <c r="NWZ750"/>
      <c r="NXA750"/>
      <c r="NXB750"/>
      <c r="NXC750"/>
      <c r="NXD750"/>
      <c r="NXE750"/>
      <c r="NXF750"/>
      <c r="NXG750"/>
      <c r="NXH750"/>
      <c r="NXI750"/>
      <c r="NXJ750"/>
      <c r="NXK750"/>
      <c r="NXL750"/>
      <c r="NXM750"/>
      <c r="NXN750"/>
      <c r="NXO750"/>
      <c r="NXP750"/>
      <c r="NXQ750"/>
      <c r="NXR750"/>
      <c r="NXS750"/>
      <c r="NXT750"/>
      <c r="NXU750"/>
      <c r="NXV750"/>
      <c r="NXW750"/>
      <c r="NXX750"/>
      <c r="NXY750"/>
      <c r="NXZ750"/>
      <c r="NYA750"/>
      <c r="NYB750"/>
      <c r="NYC750"/>
      <c r="NYD750"/>
      <c r="NYE750"/>
      <c r="NYF750"/>
      <c r="NYG750"/>
      <c r="NYH750"/>
      <c r="NYI750"/>
      <c r="NYJ750"/>
      <c r="NYK750"/>
      <c r="NYL750"/>
      <c r="NYM750"/>
      <c r="NYN750"/>
      <c r="NYO750"/>
      <c r="NYP750"/>
      <c r="NYQ750"/>
      <c r="NYR750"/>
      <c r="NYS750"/>
      <c r="NYT750"/>
      <c r="NYU750"/>
      <c r="NYV750"/>
      <c r="NYW750"/>
      <c r="NYX750"/>
      <c r="NYY750"/>
      <c r="NYZ750"/>
      <c r="NZA750"/>
      <c r="NZB750"/>
      <c r="NZC750"/>
      <c r="NZD750"/>
      <c r="NZE750"/>
      <c r="NZF750"/>
      <c r="NZG750"/>
      <c r="NZH750"/>
      <c r="NZI750"/>
      <c r="NZJ750"/>
      <c r="NZK750"/>
      <c r="NZL750"/>
      <c r="NZM750"/>
      <c r="NZN750"/>
      <c r="NZO750"/>
      <c r="NZP750"/>
      <c r="NZQ750"/>
      <c r="NZR750"/>
      <c r="NZS750"/>
      <c r="NZT750"/>
      <c r="NZU750"/>
      <c r="NZV750"/>
      <c r="NZW750"/>
      <c r="NZX750"/>
      <c r="NZY750"/>
      <c r="NZZ750"/>
      <c r="OAA750"/>
      <c r="OAB750"/>
      <c r="OAC750"/>
      <c r="OAD750"/>
      <c r="OAE750"/>
      <c r="OAF750"/>
      <c r="OAG750"/>
      <c r="OAH750"/>
      <c r="OAI750"/>
      <c r="OAJ750"/>
      <c r="OAK750"/>
      <c r="OAL750"/>
      <c r="OAM750"/>
      <c r="OAN750"/>
      <c r="OAO750"/>
      <c r="OAP750"/>
      <c r="OAQ750"/>
      <c r="OAR750"/>
      <c r="OAS750"/>
      <c r="OAT750"/>
      <c r="OAU750"/>
      <c r="OAV750"/>
      <c r="OAW750"/>
      <c r="OAX750"/>
      <c r="OAY750"/>
      <c r="OAZ750"/>
      <c r="OBA750"/>
      <c r="OBB750"/>
      <c r="OBC750"/>
      <c r="OBD750"/>
      <c r="OBE750"/>
      <c r="OBF750"/>
      <c r="OBG750"/>
      <c r="OBH750"/>
      <c r="OBI750"/>
      <c r="OBJ750"/>
      <c r="OBK750"/>
      <c r="OBL750"/>
      <c r="OBM750"/>
      <c r="OBN750"/>
      <c r="OBO750"/>
      <c r="OBP750"/>
      <c r="OBQ750"/>
      <c r="OBR750"/>
      <c r="OBS750"/>
      <c r="OBT750"/>
      <c r="OBU750"/>
      <c r="OBV750"/>
      <c r="OBW750"/>
      <c r="OBX750"/>
      <c r="OBY750"/>
      <c r="OBZ750"/>
      <c r="OCA750"/>
      <c r="OCB750"/>
      <c r="OCC750"/>
      <c r="OCD750"/>
      <c r="OCE750"/>
      <c r="OCF750"/>
      <c r="OCG750"/>
      <c r="OCH750"/>
      <c r="OCI750"/>
      <c r="OCJ750"/>
      <c r="OCK750"/>
      <c r="OCL750"/>
      <c r="OCM750"/>
      <c r="OCN750"/>
      <c r="OCO750"/>
      <c r="OCP750"/>
      <c r="OCQ750"/>
      <c r="OCR750"/>
      <c r="OCS750"/>
      <c r="OCT750"/>
      <c r="OCU750"/>
      <c r="OCV750"/>
      <c r="OCW750"/>
      <c r="OCX750"/>
      <c r="OCY750"/>
      <c r="OCZ750"/>
      <c r="ODA750"/>
      <c r="ODB750"/>
      <c r="ODC750"/>
      <c r="ODD750"/>
      <c r="ODE750"/>
      <c r="ODF750"/>
      <c r="ODG750"/>
      <c r="ODH750"/>
      <c r="ODI750"/>
      <c r="ODJ750"/>
      <c r="ODK750"/>
      <c r="ODL750"/>
      <c r="ODM750"/>
      <c r="ODN750"/>
      <c r="ODO750"/>
      <c r="ODP750"/>
      <c r="ODQ750"/>
      <c r="ODR750"/>
      <c r="ODS750"/>
      <c r="ODT750"/>
      <c r="ODU750"/>
      <c r="ODV750"/>
      <c r="ODW750"/>
      <c r="ODX750"/>
      <c r="ODY750"/>
      <c r="ODZ750"/>
      <c r="OEA750"/>
      <c r="OEB750"/>
      <c r="OEC750"/>
      <c r="OED750"/>
      <c r="OEE750"/>
      <c r="OEF750"/>
      <c r="OEG750"/>
      <c r="OEH750"/>
      <c r="OEI750"/>
      <c r="OEJ750"/>
      <c r="OEK750"/>
      <c r="OEL750"/>
      <c r="OEM750"/>
      <c r="OEN750"/>
      <c r="OEO750"/>
      <c r="OEP750"/>
      <c r="OEQ750"/>
      <c r="OER750"/>
      <c r="OES750"/>
      <c r="OET750"/>
      <c r="OEU750"/>
      <c r="OEV750"/>
      <c r="OEW750"/>
      <c r="OEX750"/>
      <c r="OEY750"/>
      <c r="OEZ750"/>
      <c r="OFA750"/>
      <c r="OFB750"/>
      <c r="OFC750"/>
      <c r="OFD750"/>
      <c r="OFE750"/>
      <c r="OFF750"/>
      <c r="OFG750"/>
      <c r="OFH750"/>
      <c r="OFI750"/>
      <c r="OFJ750"/>
      <c r="OFK750"/>
      <c r="OFL750"/>
      <c r="OFM750"/>
      <c r="OFN750"/>
      <c r="OFO750"/>
      <c r="OFP750"/>
      <c r="OFQ750"/>
      <c r="OFR750"/>
      <c r="OFS750"/>
      <c r="OFT750"/>
      <c r="OFU750"/>
      <c r="OFV750"/>
      <c r="OFW750"/>
      <c r="OFX750"/>
      <c r="OFY750"/>
      <c r="OFZ750"/>
      <c r="OGA750"/>
      <c r="OGB750"/>
      <c r="OGC750"/>
      <c r="OGD750"/>
      <c r="OGE750"/>
      <c r="OGF750"/>
      <c r="OGG750"/>
      <c r="OGH750"/>
      <c r="OGI750"/>
      <c r="OGJ750"/>
      <c r="OGK750"/>
      <c r="OGL750"/>
      <c r="OGM750"/>
      <c r="OGN750"/>
      <c r="OGO750"/>
      <c r="OGP750"/>
      <c r="OGQ750"/>
      <c r="OGR750"/>
      <c r="OGS750"/>
      <c r="OGT750"/>
      <c r="OGU750"/>
      <c r="OGV750"/>
      <c r="OGW750"/>
      <c r="OGX750"/>
      <c r="OGY750"/>
      <c r="OGZ750"/>
      <c r="OHA750"/>
      <c r="OHB750"/>
      <c r="OHC750"/>
      <c r="OHD750"/>
      <c r="OHE750"/>
      <c r="OHF750"/>
      <c r="OHG750"/>
      <c r="OHH750"/>
      <c r="OHI750"/>
      <c r="OHJ750"/>
      <c r="OHK750"/>
      <c r="OHL750"/>
      <c r="OHM750"/>
      <c r="OHN750"/>
      <c r="OHO750"/>
      <c r="OHP750"/>
      <c r="OHQ750"/>
      <c r="OHR750"/>
      <c r="OHS750"/>
      <c r="OHT750"/>
      <c r="OHU750"/>
      <c r="OHV750"/>
      <c r="OHW750"/>
      <c r="OHX750"/>
      <c r="OHY750"/>
      <c r="OHZ750"/>
      <c r="OIA750"/>
      <c r="OIB750"/>
      <c r="OIC750"/>
      <c r="OID750"/>
      <c r="OIE750"/>
      <c r="OIF750"/>
      <c r="OIG750"/>
      <c r="OIH750"/>
      <c r="OII750"/>
      <c r="OIJ750"/>
      <c r="OIK750"/>
      <c r="OIL750"/>
      <c r="OIM750"/>
      <c r="OIN750"/>
      <c r="OIO750"/>
      <c r="OIP750"/>
      <c r="OIQ750"/>
      <c r="OIR750"/>
      <c r="OIS750"/>
      <c r="OIT750"/>
      <c r="OIU750"/>
      <c r="OIV750"/>
      <c r="OIW750"/>
      <c r="OIX750"/>
      <c r="OIY750"/>
      <c r="OIZ750"/>
      <c r="OJA750"/>
      <c r="OJB750"/>
      <c r="OJC750"/>
      <c r="OJD750"/>
      <c r="OJE750"/>
      <c r="OJF750"/>
      <c r="OJG750"/>
      <c r="OJH750"/>
      <c r="OJI750"/>
      <c r="OJJ750"/>
      <c r="OJK750"/>
      <c r="OJL750"/>
      <c r="OJM750"/>
      <c r="OJN750"/>
      <c r="OJO750"/>
      <c r="OJP750"/>
      <c r="OJQ750"/>
      <c r="OJR750"/>
      <c r="OJS750"/>
      <c r="OJT750"/>
      <c r="OJU750"/>
      <c r="OJV750"/>
      <c r="OJW750"/>
      <c r="OJX750"/>
      <c r="OJY750"/>
      <c r="OJZ750"/>
      <c r="OKA750"/>
      <c r="OKB750"/>
      <c r="OKC750"/>
      <c r="OKD750"/>
      <c r="OKE750"/>
      <c r="OKF750"/>
      <c r="OKG750"/>
      <c r="OKH750"/>
      <c r="OKI750"/>
      <c r="OKJ750"/>
      <c r="OKK750"/>
      <c r="OKL750"/>
      <c r="OKM750"/>
      <c r="OKN750"/>
      <c r="OKO750"/>
      <c r="OKP750"/>
      <c r="OKQ750"/>
      <c r="OKR750"/>
      <c r="OKS750"/>
      <c r="OKT750"/>
      <c r="OKU750"/>
      <c r="OKV750"/>
      <c r="OKW750"/>
      <c r="OKX750"/>
      <c r="OKY750"/>
      <c r="OKZ750"/>
      <c r="OLA750"/>
      <c r="OLB750"/>
      <c r="OLC750"/>
      <c r="OLD750"/>
      <c r="OLE750"/>
      <c r="OLF750"/>
      <c r="OLG750"/>
      <c r="OLH750"/>
      <c r="OLI750"/>
      <c r="OLJ750"/>
      <c r="OLK750"/>
      <c r="OLL750"/>
      <c r="OLM750"/>
      <c r="OLN750"/>
      <c r="OLO750"/>
      <c r="OLP750"/>
      <c r="OLQ750"/>
      <c r="OLR750"/>
      <c r="OLS750"/>
      <c r="OLT750"/>
      <c r="OLU750"/>
      <c r="OLV750"/>
      <c r="OLW750"/>
      <c r="OLX750"/>
      <c r="OLY750"/>
      <c r="OLZ750"/>
      <c r="OMA750"/>
      <c r="OMB750"/>
      <c r="OMC750"/>
      <c r="OMD750"/>
      <c r="OME750"/>
      <c r="OMF750"/>
      <c r="OMG750"/>
      <c r="OMH750"/>
      <c r="OMI750"/>
      <c r="OMJ750"/>
      <c r="OMK750"/>
      <c r="OML750"/>
      <c r="OMM750"/>
      <c r="OMN750"/>
      <c r="OMO750"/>
      <c r="OMP750"/>
      <c r="OMQ750"/>
      <c r="OMR750"/>
      <c r="OMS750"/>
      <c r="OMT750"/>
      <c r="OMU750"/>
      <c r="OMV750"/>
      <c r="OMW750"/>
      <c r="OMX750"/>
      <c r="OMY750"/>
      <c r="OMZ750"/>
      <c r="ONA750"/>
      <c r="ONB750"/>
      <c r="ONC750"/>
      <c r="OND750"/>
      <c r="ONE750"/>
      <c r="ONF750"/>
      <c r="ONG750"/>
      <c r="ONH750"/>
      <c r="ONI750"/>
      <c r="ONJ750"/>
      <c r="ONK750"/>
      <c r="ONL750"/>
      <c r="ONM750"/>
      <c r="ONN750"/>
      <c r="ONO750"/>
      <c r="ONP750"/>
      <c r="ONQ750"/>
      <c r="ONR750"/>
      <c r="ONS750"/>
      <c r="ONT750"/>
      <c r="ONU750"/>
      <c r="ONV750"/>
      <c r="ONW750"/>
      <c r="ONX750"/>
      <c r="ONY750"/>
      <c r="ONZ750"/>
      <c r="OOA750"/>
      <c r="OOB750"/>
      <c r="OOC750"/>
      <c r="OOD750"/>
      <c r="OOE750"/>
      <c r="OOF750"/>
      <c r="OOG750"/>
      <c r="OOH750"/>
      <c r="OOI750"/>
      <c r="OOJ750"/>
      <c r="OOK750"/>
      <c r="OOL750"/>
      <c r="OOM750"/>
      <c r="OON750"/>
      <c r="OOO750"/>
      <c r="OOP750"/>
      <c r="OOQ750"/>
      <c r="OOR750"/>
      <c r="OOS750"/>
      <c r="OOT750"/>
      <c r="OOU750"/>
      <c r="OOV750"/>
      <c r="OOW750"/>
      <c r="OOX750"/>
      <c r="OOY750"/>
      <c r="OOZ750"/>
      <c r="OPA750"/>
      <c r="OPB750"/>
      <c r="OPC750"/>
      <c r="OPD750"/>
      <c r="OPE750"/>
      <c r="OPF750"/>
      <c r="OPG750"/>
      <c r="OPH750"/>
      <c r="OPI750"/>
      <c r="OPJ750"/>
      <c r="OPK750"/>
      <c r="OPL750"/>
      <c r="OPM750"/>
      <c r="OPN750"/>
      <c r="OPO750"/>
      <c r="OPP750"/>
      <c r="OPQ750"/>
      <c r="OPR750"/>
      <c r="OPS750"/>
      <c r="OPT750"/>
      <c r="OPU750"/>
      <c r="OPV750"/>
      <c r="OPW750"/>
      <c r="OPX750"/>
      <c r="OPY750"/>
      <c r="OPZ750"/>
      <c r="OQA750"/>
      <c r="OQB750"/>
      <c r="OQC750"/>
      <c r="OQD750"/>
      <c r="OQE750"/>
      <c r="OQF750"/>
      <c r="OQG750"/>
      <c r="OQH750"/>
      <c r="OQI750"/>
      <c r="OQJ750"/>
      <c r="OQK750"/>
      <c r="OQL750"/>
      <c r="OQM750"/>
      <c r="OQN750"/>
      <c r="OQO750"/>
      <c r="OQP750"/>
      <c r="OQQ750"/>
      <c r="OQR750"/>
      <c r="OQS750"/>
      <c r="OQT750"/>
      <c r="OQU750"/>
      <c r="OQV750"/>
      <c r="OQW750"/>
      <c r="OQX750"/>
      <c r="OQY750"/>
      <c r="OQZ750"/>
      <c r="ORA750"/>
      <c r="ORB750"/>
      <c r="ORC750"/>
      <c r="ORD750"/>
      <c r="ORE750"/>
      <c r="ORF750"/>
      <c r="ORG750"/>
      <c r="ORH750"/>
      <c r="ORI750"/>
      <c r="ORJ750"/>
      <c r="ORK750"/>
      <c r="ORL750"/>
      <c r="ORM750"/>
      <c r="ORN750"/>
      <c r="ORO750"/>
      <c r="ORP750"/>
      <c r="ORQ750"/>
      <c r="ORR750"/>
      <c r="ORS750"/>
      <c r="ORT750"/>
      <c r="ORU750"/>
      <c r="ORV750"/>
      <c r="ORW750"/>
      <c r="ORX750"/>
      <c r="ORY750"/>
      <c r="ORZ750"/>
      <c r="OSA750"/>
      <c r="OSB750"/>
      <c r="OSC750"/>
      <c r="OSD750"/>
      <c r="OSE750"/>
      <c r="OSF750"/>
      <c r="OSG750"/>
      <c r="OSH750"/>
      <c r="OSI750"/>
      <c r="OSJ750"/>
      <c r="OSK750"/>
      <c r="OSL750"/>
      <c r="OSM750"/>
      <c r="OSN750"/>
      <c r="OSO750"/>
      <c r="OSP750"/>
      <c r="OSQ750"/>
      <c r="OSR750"/>
      <c r="OSS750"/>
      <c r="OST750"/>
      <c r="OSU750"/>
      <c r="OSV750"/>
      <c r="OSW750"/>
      <c r="OSX750"/>
      <c r="OSY750"/>
      <c r="OSZ750"/>
      <c r="OTA750"/>
      <c r="OTB750"/>
      <c r="OTC750"/>
      <c r="OTD750"/>
      <c r="OTE750"/>
      <c r="OTF750"/>
      <c r="OTG750"/>
      <c r="OTH750"/>
      <c r="OTI750"/>
      <c r="OTJ750"/>
      <c r="OTK750"/>
      <c r="OTL750"/>
      <c r="OTM750"/>
      <c r="OTN750"/>
      <c r="OTO750"/>
      <c r="OTP750"/>
      <c r="OTQ750"/>
      <c r="OTR750"/>
      <c r="OTS750"/>
      <c r="OTT750"/>
      <c r="OTU750"/>
      <c r="OTV750"/>
      <c r="OTW750"/>
      <c r="OTX750"/>
      <c r="OTY750"/>
      <c r="OTZ750"/>
      <c r="OUA750"/>
      <c r="OUB750"/>
      <c r="OUC750"/>
      <c r="OUD750"/>
      <c r="OUE750"/>
      <c r="OUF750"/>
      <c r="OUG750"/>
      <c r="OUH750"/>
      <c r="OUI750"/>
      <c r="OUJ750"/>
      <c r="OUK750"/>
      <c r="OUL750"/>
      <c r="OUM750"/>
      <c r="OUN750"/>
      <c r="OUO750"/>
      <c r="OUP750"/>
      <c r="OUQ750"/>
      <c r="OUR750"/>
      <c r="OUS750"/>
      <c r="OUT750"/>
      <c r="OUU750"/>
      <c r="OUV750"/>
      <c r="OUW750"/>
      <c r="OUX750"/>
      <c r="OUY750"/>
      <c r="OUZ750"/>
      <c r="OVA750"/>
      <c r="OVB750"/>
      <c r="OVC750"/>
      <c r="OVD750"/>
      <c r="OVE750"/>
      <c r="OVF750"/>
      <c r="OVG750"/>
      <c r="OVH750"/>
      <c r="OVI750"/>
      <c r="OVJ750"/>
      <c r="OVK750"/>
      <c r="OVL750"/>
      <c r="OVM750"/>
      <c r="OVN750"/>
      <c r="OVO750"/>
      <c r="OVP750"/>
      <c r="OVQ750"/>
      <c r="OVR750"/>
      <c r="OVS750"/>
      <c r="OVT750"/>
      <c r="OVU750"/>
      <c r="OVV750"/>
      <c r="OVW750"/>
      <c r="OVX750"/>
      <c r="OVY750"/>
      <c r="OVZ750"/>
      <c r="OWA750"/>
      <c r="OWB750"/>
      <c r="OWC750"/>
      <c r="OWD750"/>
      <c r="OWE750"/>
      <c r="OWF750"/>
      <c r="OWG750"/>
      <c r="OWH750"/>
      <c r="OWI750"/>
      <c r="OWJ750"/>
      <c r="OWK750"/>
      <c r="OWL750"/>
      <c r="OWM750"/>
      <c r="OWN750"/>
      <c r="OWO750"/>
      <c r="OWP750"/>
      <c r="OWQ750"/>
      <c r="OWR750"/>
      <c r="OWS750"/>
      <c r="OWT750"/>
      <c r="OWU750"/>
      <c r="OWV750"/>
      <c r="OWW750"/>
      <c r="OWX750"/>
      <c r="OWY750"/>
      <c r="OWZ750"/>
      <c r="OXA750"/>
      <c r="OXB750"/>
      <c r="OXC750"/>
      <c r="OXD750"/>
      <c r="OXE750"/>
      <c r="OXF750"/>
      <c r="OXG750"/>
      <c r="OXH750"/>
      <c r="OXI750"/>
      <c r="OXJ750"/>
      <c r="OXK750"/>
      <c r="OXL750"/>
      <c r="OXM750"/>
      <c r="OXN750"/>
      <c r="OXO750"/>
      <c r="OXP750"/>
      <c r="OXQ750"/>
      <c r="OXR750"/>
      <c r="OXS750"/>
      <c r="OXT750"/>
      <c r="OXU750"/>
      <c r="OXV750"/>
      <c r="OXW750"/>
      <c r="OXX750"/>
      <c r="OXY750"/>
      <c r="OXZ750"/>
      <c r="OYA750"/>
      <c r="OYB750"/>
      <c r="OYC750"/>
      <c r="OYD750"/>
      <c r="OYE750"/>
      <c r="OYF750"/>
      <c r="OYG750"/>
      <c r="OYH750"/>
      <c r="OYI750"/>
      <c r="OYJ750"/>
      <c r="OYK750"/>
      <c r="OYL750"/>
      <c r="OYM750"/>
      <c r="OYN750"/>
      <c r="OYO750"/>
      <c r="OYP750"/>
      <c r="OYQ750"/>
      <c r="OYR750"/>
      <c r="OYS750"/>
      <c r="OYT750"/>
      <c r="OYU750"/>
      <c r="OYV750"/>
      <c r="OYW750"/>
      <c r="OYX750"/>
      <c r="OYY750"/>
      <c r="OYZ750"/>
      <c r="OZA750"/>
      <c r="OZB750"/>
      <c r="OZC750"/>
      <c r="OZD750"/>
      <c r="OZE750"/>
      <c r="OZF750"/>
      <c r="OZG750"/>
      <c r="OZH750"/>
      <c r="OZI750"/>
      <c r="OZJ750"/>
      <c r="OZK750"/>
      <c r="OZL750"/>
      <c r="OZM750"/>
      <c r="OZN750"/>
      <c r="OZO750"/>
      <c r="OZP750"/>
      <c r="OZQ750"/>
      <c r="OZR750"/>
      <c r="OZS750"/>
      <c r="OZT750"/>
      <c r="OZU750"/>
      <c r="OZV750"/>
      <c r="OZW750"/>
      <c r="OZX750"/>
      <c r="OZY750"/>
      <c r="OZZ750"/>
      <c r="PAA750"/>
      <c r="PAB750"/>
      <c r="PAC750"/>
      <c r="PAD750"/>
      <c r="PAE750"/>
      <c r="PAF750"/>
      <c r="PAG750"/>
      <c r="PAH750"/>
      <c r="PAI750"/>
      <c r="PAJ750"/>
      <c r="PAK750"/>
      <c r="PAL750"/>
      <c r="PAM750"/>
      <c r="PAN750"/>
      <c r="PAO750"/>
      <c r="PAP750"/>
      <c r="PAQ750"/>
      <c r="PAR750"/>
      <c r="PAS750"/>
      <c r="PAT750"/>
      <c r="PAU750"/>
      <c r="PAV750"/>
      <c r="PAW750"/>
      <c r="PAX750"/>
      <c r="PAY750"/>
      <c r="PAZ750"/>
      <c r="PBA750"/>
      <c r="PBB750"/>
      <c r="PBC750"/>
      <c r="PBD750"/>
      <c r="PBE750"/>
      <c r="PBF750"/>
      <c r="PBG750"/>
      <c r="PBH750"/>
      <c r="PBI750"/>
      <c r="PBJ750"/>
      <c r="PBK750"/>
      <c r="PBL750"/>
      <c r="PBM750"/>
      <c r="PBN750"/>
      <c r="PBO750"/>
      <c r="PBP750"/>
      <c r="PBQ750"/>
      <c r="PBR750"/>
      <c r="PBS750"/>
      <c r="PBT750"/>
      <c r="PBU750"/>
      <c r="PBV750"/>
      <c r="PBW750"/>
      <c r="PBX750"/>
      <c r="PBY750"/>
      <c r="PBZ750"/>
      <c r="PCA750"/>
      <c r="PCB750"/>
      <c r="PCC750"/>
      <c r="PCD750"/>
      <c r="PCE750"/>
      <c r="PCF750"/>
      <c r="PCG750"/>
      <c r="PCH750"/>
      <c r="PCI750"/>
      <c r="PCJ750"/>
      <c r="PCK750"/>
      <c r="PCL750"/>
      <c r="PCM750"/>
      <c r="PCN750"/>
      <c r="PCO750"/>
      <c r="PCP750"/>
      <c r="PCQ750"/>
      <c r="PCR750"/>
      <c r="PCS750"/>
      <c r="PCT750"/>
      <c r="PCU750"/>
      <c r="PCV750"/>
      <c r="PCW750"/>
      <c r="PCX750"/>
      <c r="PCY750"/>
      <c r="PCZ750"/>
      <c r="PDA750"/>
      <c r="PDB750"/>
      <c r="PDC750"/>
      <c r="PDD750"/>
      <c r="PDE750"/>
      <c r="PDF750"/>
      <c r="PDG750"/>
      <c r="PDH750"/>
      <c r="PDI750"/>
      <c r="PDJ750"/>
      <c r="PDK750"/>
      <c r="PDL750"/>
      <c r="PDM750"/>
      <c r="PDN750"/>
      <c r="PDO750"/>
      <c r="PDP750"/>
      <c r="PDQ750"/>
      <c r="PDR750"/>
      <c r="PDS750"/>
      <c r="PDT750"/>
      <c r="PDU750"/>
      <c r="PDV750"/>
      <c r="PDW750"/>
      <c r="PDX750"/>
      <c r="PDY750"/>
      <c r="PDZ750"/>
      <c r="PEA750"/>
      <c r="PEB750"/>
      <c r="PEC750"/>
      <c r="PED750"/>
      <c r="PEE750"/>
      <c r="PEF750"/>
      <c r="PEG750"/>
      <c r="PEH750"/>
      <c r="PEI750"/>
      <c r="PEJ750"/>
      <c r="PEK750"/>
      <c r="PEL750"/>
      <c r="PEM750"/>
      <c r="PEN750"/>
      <c r="PEO750"/>
      <c r="PEP750"/>
      <c r="PEQ750"/>
      <c r="PER750"/>
      <c r="PES750"/>
      <c r="PET750"/>
      <c r="PEU750"/>
      <c r="PEV750"/>
      <c r="PEW750"/>
      <c r="PEX750"/>
      <c r="PEY750"/>
      <c r="PEZ750"/>
      <c r="PFA750"/>
      <c r="PFB750"/>
      <c r="PFC750"/>
      <c r="PFD750"/>
      <c r="PFE750"/>
      <c r="PFF750"/>
      <c r="PFG750"/>
      <c r="PFH750"/>
      <c r="PFI750"/>
      <c r="PFJ750"/>
      <c r="PFK750"/>
      <c r="PFL750"/>
      <c r="PFM750"/>
      <c r="PFN750"/>
      <c r="PFO750"/>
      <c r="PFP750"/>
      <c r="PFQ750"/>
      <c r="PFR750"/>
      <c r="PFS750"/>
      <c r="PFT750"/>
      <c r="PFU750"/>
      <c r="PFV750"/>
      <c r="PFW750"/>
      <c r="PFX750"/>
      <c r="PFY750"/>
      <c r="PFZ750"/>
      <c r="PGA750"/>
      <c r="PGB750"/>
      <c r="PGC750"/>
      <c r="PGD750"/>
      <c r="PGE750"/>
      <c r="PGF750"/>
      <c r="PGG750"/>
      <c r="PGH750"/>
      <c r="PGI750"/>
      <c r="PGJ750"/>
      <c r="PGK750"/>
      <c r="PGL750"/>
      <c r="PGM750"/>
      <c r="PGN750"/>
      <c r="PGO750"/>
      <c r="PGP750"/>
      <c r="PGQ750"/>
      <c r="PGR750"/>
      <c r="PGS750"/>
      <c r="PGT750"/>
      <c r="PGU750"/>
      <c r="PGV750"/>
      <c r="PGW750"/>
      <c r="PGX750"/>
      <c r="PGY750"/>
      <c r="PGZ750"/>
      <c r="PHA750"/>
      <c r="PHB750"/>
      <c r="PHC750"/>
      <c r="PHD750"/>
      <c r="PHE750"/>
      <c r="PHF750"/>
      <c r="PHG750"/>
      <c r="PHH750"/>
      <c r="PHI750"/>
      <c r="PHJ750"/>
      <c r="PHK750"/>
      <c r="PHL750"/>
      <c r="PHM750"/>
      <c r="PHN750"/>
      <c r="PHO750"/>
      <c r="PHP750"/>
      <c r="PHQ750"/>
      <c r="PHR750"/>
      <c r="PHS750"/>
      <c r="PHT750"/>
      <c r="PHU750"/>
      <c r="PHV750"/>
      <c r="PHW750"/>
      <c r="PHX750"/>
      <c r="PHY750"/>
      <c r="PHZ750"/>
      <c r="PIA750"/>
      <c r="PIB750"/>
      <c r="PIC750"/>
      <c r="PID750"/>
      <c r="PIE750"/>
      <c r="PIF750"/>
      <c r="PIG750"/>
      <c r="PIH750"/>
      <c r="PII750"/>
      <c r="PIJ750"/>
      <c r="PIK750"/>
      <c r="PIL750"/>
      <c r="PIM750"/>
      <c r="PIN750"/>
      <c r="PIO750"/>
      <c r="PIP750"/>
      <c r="PIQ750"/>
      <c r="PIR750"/>
      <c r="PIS750"/>
      <c r="PIT750"/>
      <c r="PIU750"/>
      <c r="PIV750"/>
      <c r="PIW750"/>
      <c r="PIX750"/>
      <c r="PIY750"/>
      <c r="PIZ750"/>
      <c r="PJA750"/>
      <c r="PJB750"/>
      <c r="PJC750"/>
      <c r="PJD750"/>
      <c r="PJE750"/>
      <c r="PJF750"/>
      <c r="PJG750"/>
      <c r="PJH750"/>
      <c r="PJI750"/>
      <c r="PJJ750"/>
      <c r="PJK750"/>
      <c r="PJL750"/>
      <c r="PJM750"/>
      <c r="PJN750"/>
      <c r="PJO750"/>
      <c r="PJP750"/>
      <c r="PJQ750"/>
      <c r="PJR750"/>
      <c r="PJS750"/>
      <c r="PJT750"/>
      <c r="PJU750"/>
      <c r="PJV750"/>
      <c r="PJW750"/>
      <c r="PJX750"/>
      <c r="PJY750"/>
      <c r="PJZ750"/>
      <c r="PKA750"/>
      <c r="PKB750"/>
      <c r="PKC750"/>
      <c r="PKD750"/>
      <c r="PKE750"/>
      <c r="PKF750"/>
      <c r="PKG750"/>
      <c r="PKH750"/>
      <c r="PKI750"/>
      <c r="PKJ750"/>
      <c r="PKK750"/>
      <c r="PKL750"/>
      <c r="PKM750"/>
      <c r="PKN750"/>
      <c r="PKO750"/>
      <c r="PKP750"/>
      <c r="PKQ750"/>
      <c r="PKR750"/>
      <c r="PKS750"/>
      <c r="PKT750"/>
      <c r="PKU750"/>
      <c r="PKV750"/>
      <c r="PKW750"/>
      <c r="PKX750"/>
      <c r="PKY750"/>
      <c r="PKZ750"/>
      <c r="PLA750"/>
      <c r="PLB750"/>
      <c r="PLC750"/>
      <c r="PLD750"/>
      <c r="PLE750"/>
      <c r="PLF750"/>
      <c r="PLG750"/>
      <c r="PLH750"/>
      <c r="PLI750"/>
      <c r="PLJ750"/>
      <c r="PLK750"/>
      <c r="PLL750"/>
      <c r="PLM750"/>
      <c r="PLN750"/>
      <c r="PLO750"/>
      <c r="PLP750"/>
      <c r="PLQ750"/>
      <c r="PLR750"/>
      <c r="PLS750"/>
      <c r="PLT750"/>
      <c r="PLU750"/>
      <c r="PLV750"/>
      <c r="PLW750"/>
      <c r="PLX750"/>
      <c r="PLY750"/>
      <c r="PLZ750"/>
      <c r="PMA750"/>
      <c r="PMB750"/>
      <c r="PMC750"/>
      <c r="PMD750"/>
      <c r="PME750"/>
      <c r="PMF750"/>
      <c r="PMG750"/>
      <c r="PMH750"/>
      <c r="PMI750"/>
      <c r="PMJ750"/>
      <c r="PMK750"/>
      <c r="PML750"/>
      <c r="PMM750"/>
      <c r="PMN750"/>
      <c r="PMO750"/>
      <c r="PMP750"/>
      <c r="PMQ750"/>
      <c r="PMR750"/>
      <c r="PMS750"/>
      <c r="PMT750"/>
      <c r="PMU750"/>
      <c r="PMV750"/>
      <c r="PMW750"/>
      <c r="PMX750"/>
      <c r="PMY750"/>
      <c r="PMZ750"/>
      <c r="PNA750"/>
      <c r="PNB750"/>
      <c r="PNC750"/>
      <c r="PND750"/>
      <c r="PNE750"/>
      <c r="PNF750"/>
      <c r="PNG750"/>
      <c r="PNH750"/>
      <c r="PNI750"/>
      <c r="PNJ750"/>
      <c r="PNK750"/>
      <c r="PNL750"/>
      <c r="PNM750"/>
      <c r="PNN750"/>
      <c r="PNO750"/>
      <c r="PNP750"/>
      <c r="PNQ750"/>
      <c r="PNR750"/>
      <c r="PNS750"/>
      <c r="PNT750"/>
      <c r="PNU750"/>
      <c r="PNV750"/>
      <c r="PNW750"/>
      <c r="PNX750"/>
      <c r="PNY750"/>
      <c r="PNZ750"/>
      <c r="POA750"/>
      <c r="POB750"/>
      <c r="POC750"/>
      <c r="POD750"/>
      <c r="POE750"/>
      <c r="POF750"/>
      <c r="POG750"/>
      <c r="POH750"/>
      <c r="POI750"/>
      <c r="POJ750"/>
      <c r="POK750"/>
      <c r="POL750"/>
      <c r="POM750"/>
      <c r="PON750"/>
      <c r="POO750"/>
      <c r="POP750"/>
      <c r="POQ750"/>
      <c r="POR750"/>
      <c r="POS750"/>
      <c r="POT750"/>
      <c r="POU750"/>
      <c r="POV750"/>
      <c r="POW750"/>
      <c r="POX750"/>
      <c r="POY750"/>
      <c r="POZ750"/>
      <c r="PPA750"/>
      <c r="PPB750"/>
      <c r="PPC750"/>
      <c r="PPD750"/>
      <c r="PPE750"/>
      <c r="PPF750"/>
      <c r="PPG750"/>
      <c r="PPH750"/>
      <c r="PPI750"/>
      <c r="PPJ750"/>
      <c r="PPK750"/>
      <c r="PPL750"/>
      <c r="PPM750"/>
      <c r="PPN750"/>
      <c r="PPO750"/>
      <c r="PPP750"/>
      <c r="PPQ750"/>
      <c r="PPR750"/>
      <c r="PPS750"/>
      <c r="PPT750"/>
      <c r="PPU750"/>
      <c r="PPV750"/>
      <c r="PPW750"/>
      <c r="PPX750"/>
      <c r="PPY750"/>
      <c r="PPZ750"/>
      <c r="PQA750"/>
      <c r="PQB750"/>
      <c r="PQC750"/>
      <c r="PQD750"/>
      <c r="PQE750"/>
      <c r="PQF750"/>
      <c r="PQG750"/>
      <c r="PQH750"/>
      <c r="PQI750"/>
      <c r="PQJ750"/>
      <c r="PQK750"/>
      <c r="PQL750"/>
      <c r="PQM750"/>
      <c r="PQN750"/>
      <c r="PQO750"/>
      <c r="PQP750"/>
      <c r="PQQ750"/>
      <c r="PQR750"/>
      <c r="PQS750"/>
      <c r="PQT750"/>
      <c r="PQU750"/>
      <c r="PQV750"/>
      <c r="PQW750"/>
      <c r="PQX750"/>
      <c r="PQY750"/>
      <c r="PQZ750"/>
      <c r="PRA750"/>
      <c r="PRB750"/>
      <c r="PRC750"/>
      <c r="PRD750"/>
      <c r="PRE750"/>
      <c r="PRF750"/>
      <c r="PRG750"/>
      <c r="PRH750"/>
      <c r="PRI750"/>
      <c r="PRJ750"/>
      <c r="PRK750"/>
      <c r="PRL750"/>
      <c r="PRM750"/>
      <c r="PRN750"/>
      <c r="PRO750"/>
      <c r="PRP750"/>
      <c r="PRQ750"/>
      <c r="PRR750"/>
      <c r="PRS750"/>
      <c r="PRT750"/>
      <c r="PRU750"/>
      <c r="PRV750"/>
      <c r="PRW750"/>
      <c r="PRX750"/>
      <c r="PRY750"/>
      <c r="PRZ750"/>
      <c r="PSA750"/>
      <c r="PSB750"/>
      <c r="PSC750"/>
      <c r="PSD750"/>
      <c r="PSE750"/>
      <c r="PSF750"/>
      <c r="PSG750"/>
      <c r="PSH750"/>
      <c r="PSI750"/>
      <c r="PSJ750"/>
      <c r="PSK750"/>
      <c r="PSL750"/>
      <c r="PSM750"/>
      <c r="PSN750"/>
      <c r="PSO750"/>
      <c r="PSP750"/>
      <c r="PSQ750"/>
      <c r="PSR750"/>
      <c r="PSS750"/>
      <c r="PST750"/>
      <c r="PSU750"/>
      <c r="PSV750"/>
      <c r="PSW750"/>
      <c r="PSX750"/>
      <c r="PSY750"/>
      <c r="PSZ750"/>
      <c r="PTA750"/>
      <c r="PTB750"/>
      <c r="PTC750"/>
      <c r="PTD750"/>
      <c r="PTE750"/>
      <c r="PTF750"/>
      <c r="PTG750"/>
      <c r="PTH750"/>
      <c r="PTI750"/>
      <c r="PTJ750"/>
      <c r="PTK750"/>
      <c r="PTL750"/>
      <c r="PTM750"/>
      <c r="PTN750"/>
      <c r="PTO750"/>
      <c r="PTP750"/>
      <c r="PTQ750"/>
      <c r="PTR750"/>
      <c r="PTS750"/>
      <c r="PTT750"/>
      <c r="PTU750"/>
      <c r="PTV750"/>
      <c r="PTW750"/>
      <c r="PTX750"/>
      <c r="PTY750"/>
      <c r="PTZ750"/>
      <c r="PUA750"/>
      <c r="PUB750"/>
      <c r="PUC750"/>
      <c r="PUD750"/>
      <c r="PUE750"/>
      <c r="PUF750"/>
      <c r="PUG750"/>
      <c r="PUH750"/>
      <c r="PUI750"/>
      <c r="PUJ750"/>
      <c r="PUK750"/>
      <c r="PUL750"/>
      <c r="PUM750"/>
      <c r="PUN750"/>
      <c r="PUO750"/>
      <c r="PUP750"/>
      <c r="PUQ750"/>
      <c r="PUR750"/>
      <c r="PUS750"/>
      <c r="PUT750"/>
      <c r="PUU750"/>
      <c r="PUV750"/>
      <c r="PUW750"/>
      <c r="PUX750"/>
      <c r="PUY750"/>
      <c r="PUZ750"/>
      <c r="PVA750"/>
      <c r="PVB750"/>
      <c r="PVC750"/>
      <c r="PVD750"/>
      <c r="PVE750"/>
      <c r="PVF750"/>
      <c r="PVG750"/>
      <c r="PVH750"/>
      <c r="PVI750"/>
      <c r="PVJ750"/>
      <c r="PVK750"/>
      <c r="PVL750"/>
      <c r="PVM750"/>
      <c r="PVN750"/>
      <c r="PVO750"/>
      <c r="PVP750"/>
      <c r="PVQ750"/>
      <c r="PVR750"/>
      <c r="PVS750"/>
      <c r="PVT750"/>
      <c r="PVU750"/>
      <c r="PVV750"/>
      <c r="PVW750"/>
      <c r="PVX750"/>
      <c r="PVY750"/>
      <c r="PVZ750"/>
      <c r="PWA750"/>
      <c r="PWB750"/>
      <c r="PWC750"/>
      <c r="PWD750"/>
      <c r="PWE750"/>
      <c r="PWF750"/>
      <c r="PWG750"/>
      <c r="PWH750"/>
      <c r="PWI750"/>
      <c r="PWJ750"/>
      <c r="PWK750"/>
      <c r="PWL750"/>
      <c r="PWM750"/>
      <c r="PWN750"/>
      <c r="PWO750"/>
      <c r="PWP750"/>
      <c r="PWQ750"/>
      <c r="PWR750"/>
      <c r="PWS750"/>
      <c r="PWT750"/>
      <c r="PWU750"/>
      <c r="PWV750"/>
      <c r="PWW750"/>
      <c r="PWX750"/>
      <c r="PWY750"/>
      <c r="PWZ750"/>
      <c r="PXA750"/>
      <c r="PXB750"/>
      <c r="PXC750"/>
      <c r="PXD750"/>
      <c r="PXE750"/>
      <c r="PXF750"/>
      <c r="PXG750"/>
      <c r="PXH750"/>
      <c r="PXI750"/>
      <c r="PXJ750"/>
      <c r="PXK750"/>
      <c r="PXL750"/>
      <c r="PXM750"/>
      <c r="PXN750"/>
      <c r="PXO750"/>
      <c r="PXP750"/>
      <c r="PXQ750"/>
      <c r="PXR750"/>
      <c r="PXS750"/>
      <c r="PXT750"/>
      <c r="PXU750"/>
      <c r="PXV750"/>
      <c r="PXW750"/>
      <c r="PXX750"/>
      <c r="PXY750"/>
      <c r="PXZ750"/>
      <c r="PYA750"/>
      <c r="PYB750"/>
      <c r="PYC750"/>
      <c r="PYD750"/>
      <c r="PYE750"/>
      <c r="PYF750"/>
      <c r="PYG750"/>
      <c r="PYH750"/>
      <c r="PYI750"/>
      <c r="PYJ750"/>
      <c r="PYK750"/>
      <c r="PYL750"/>
      <c r="PYM750"/>
      <c r="PYN750"/>
      <c r="PYO750"/>
      <c r="PYP750"/>
      <c r="PYQ750"/>
      <c r="PYR750"/>
      <c r="PYS750"/>
      <c r="PYT750"/>
      <c r="PYU750"/>
      <c r="PYV750"/>
      <c r="PYW750"/>
      <c r="PYX750"/>
      <c r="PYY750"/>
      <c r="PYZ750"/>
      <c r="PZA750"/>
      <c r="PZB750"/>
      <c r="PZC750"/>
      <c r="PZD750"/>
      <c r="PZE750"/>
      <c r="PZF750"/>
      <c r="PZG750"/>
      <c r="PZH750"/>
      <c r="PZI750"/>
      <c r="PZJ750"/>
      <c r="PZK750"/>
      <c r="PZL750"/>
      <c r="PZM750"/>
      <c r="PZN750"/>
      <c r="PZO750"/>
      <c r="PZP750"/>
      <c r="PZQ750"/>
      <c r="PZR750"/>
      <c r="PZS750"/>
      <c r="PZT750"/>
      <c r="PZU750"/>
      <c r="PZV750"/>
      <c r="PZW750"/>
      <c r="PZX750"/>
      <c r="PZY750"/>
      <c r="PZZ750"/>
      <c r="QAA750"/>
      <c r="QAB750"/>
      <c r="QAC750"/>
      <c r="QAD750"/>
      <c r="QAE750"/>
      <c r="QAF750"/>
      <c r="QAG750"/>
      <c r="QAH750"/>
      <c r="QAI750"/>
      <c r="QAJ750"/>
      <c r="QAK750"/>
      <c r="QAL750"/>
      <c r="QAM750"/>
      <c r="QAN750"/>
      <c r="QAO750"/>
      <c r="QAP750"/>
      <c r="QAQ750"/>
      <c r="QAR750"/>
      <c r="QAS750"/>
      <c r="QAT750"/>
      <c r="QAU750"/>
      <c r="QAV750"/>
      <c r="QAW750"/>
      <c r="QAX750"/>
      <c r="QAY750"/>
      <c r="QAZ750"/>
      <c r="QBA750"/>
      <c r="QBB750"/>
      <c r="QBC750"/>
      <c r="QBD750"/>
      <c r="QBE750"/>
      <c r="QBF750"/>
      <c r="QBG750"/>
      <c r="QBH750"/>
      <c r="QBI750"/>
      <c r="QBJ750"/>
      <c r="QBK750"/>
      <c r="QBL750"/>
      <c r="QBM750"/>
      <c r="QBN750"/>
      <c r="QBO750"/>
      <c r="QBP750"/>
      <c r="QBQ750"/>
      <c r="QBR750"/>
      <c r="QBS750"/>
      <c r="QBT750"/>
      <c r="QBU750"/>
      <c r="QBV750"/>
      <c r="QBW750"/>
      <c r="QBX750"/>
      <c r="QBY750"/>
      <c r="QBZ750"/>
      <c r="QCA750"/>
      <c r="QCB750"/>
      <c r="QCC750"/>
      <c r="QCD750"/>
      <c r="QCE750"/>
      <c r="QCF750"/>
      <c r="QCG750"/>
      <c r="QCH750"/>
      <c r="QCI750"/>
      <c r="QCJ750"/>
      <c r="QCK750"/>
      <c r="QCL750"/>
      <c r="QCM750"/>
      <c r="QCN750"/>
      <c r="QCO750"/>
      <c r="QCP750"/>
      <c r="QCQ750"/>
      <c r="QCR750"/>
      <c r="QCS750"/>
      <c r="QCT750"/>
      <c r="QCU750"/>
      <c r="QCV750"/>
      <c r="QCW750"/>
      <c r="QCX750"/>
      <c r="QCY750"/>
      <c r="QCZ750"/>
      <c r="QDA750"/>
      <c r="QDB750"/>
      <c r="QDC750"/>
      <c r="QDD750"/>
      <c r="QDE750"/>
      <c r="QDF750"/>
      <c r="QDG750"/>
      <c r="QDH750"/>
      <c r="QDI750"/>
      <c r="QDJ750"/>
      <c r="QDK750"/>
      <c r="QDL750"/>
      <c r="QDM750"/>
      <c r="QDN750"/>
      <c r="QDO750"/>
      <c r="QDP750"/>
      <c r="QDQ750"/>
      <c r="QDR750"/>
      <c r="QDS750"/>
      <c r="QDT750"/>
      <c r="QDU750"/>
      <c r="QDV750"/>
      <c r="QDW750"/>
      <c r="QDX750"/>
      <c r="QDY750"/>
      <c r="QDZ750"/>
      <c r="QEA750"/>
      <c r="QEB750"/>
      <c r="QEC750"/>
      <c r="QED750"/>
      <c r="QEE750"/>
      <c r="QEF750"/>
      <c r="QEG750"/>
      <c r="QEH750"/>
      <c r="QEI750"/>
      <c r="QEJ750"/>
      <c r="QEK750"/>
      <c r="QEL750"/>
      <c r="QEM750"/>
      <c r="QEN750"/>
      <c r="QEO750"/>
      <c r="QEP750"/>
      <c r="QEQ750"/>
      <c r="QER750"/>
      <c r="QES750"/>
      <c r="QET750"/>
      <c r="QEU750"/>
      <c r="QEV750"/>
      <c r="QEW750"/>
      <c r="QEX750"/>
      <c r="QEY750"/>
      <c r="QEZ750"/>
      <c r="QFA750"/>
      <c r="QFB750"/>
      <c r="QFC750"/>
      <c r="QFD750"/>
      <c r="QFE750"/>
      <c r="QFF750"/>
      <c r="QFG750"/>
      <c r="QFH750"/>
      <c r="QFI750"/>
      <c r="QFJ750"/>
      <c r="QFK750"/>
      <c r="QFL750"/>
      <c r="QFM750"/>
      <c r="QFN750"/>
      <c r="QFO750"/>
      <c r="QFP750"/>
      <c r="QFQ750"/>
      <c r="QFR750"/>
      <c r="QFS750"/>
      <c r="QFT750"/>
      <c r="QFU750"/>
      <c r="QFV750"/>
      <c r="QFW750"/>
      <c r="QFX750"/>
      <c r="QFY750"/>
      <c r="QFZ750"/>
      <c r="QGA750"/>
      <c r="QGB750"/>
      <c r="QGC750"/>
      <c r="QGD750"/>
      <c r="QGE750"/>
      <c r="QGF750"/>
      <c r="QGG750"/>
      <c r="QGH750"/>
      <c r="QGI750"/>
      <c r="QGJ750"/>
      <c r="QGK750"/>
      <c r="QGL750"/>
      <c r="QGM750"/>
      <c r="QGN750"/>
      <c r="QGO750"/>
      <c r="QGP750"/>
      <c r="QGQ750"/>
      <c r="QGR750"/>
      <c r="QGS750"/>
      <c r="QGT750"/>
      <c r="QGU750"/>
      <c r="QGV750"/>
      <c r="QGW750"/>
      <c r="QGX750"/>
      <c r="QGY750"/>
      <c r="QGZ750"/>
      <c r="QHA750"/>
      <c r="QHB750"/>
      <c r="QHC750"/>
      <c r="QHD750"/>
      <c r="QHE750"/>
      <c r="QHF750"/>
      <c r="QHG750"/>
      <c r="QHH750"/>
      <c r="QHI750"/>
      <c r="QHJ750"/>
      <c r="QHK750"/>
      <c r="QHL750"/>
      <c r="QHM750"/>
      <c r="QHN750"/>
      <c r="QHO750"/>
      <c r="QHP750"/>
      <c r="QHQ750"/>
      <c r="QHR750"/>
      <c r="QHS750"/>
      <c r="QHT750"/>
      <c r="QHU750"/>
      <c r="QHV750"/>
      <c r="QHW750"/>
      <c r="QHX750"/>
      <c r="QHY750"/>
      <c r="QHZ750"/>
      <c r="QIA750"/>
      <c r="QIB750"/>
      <c r="QIC750"/>
      <c r="QID750"/>
      <c r="QIE750"/>
      <c r="QIF750"/>
      <c r="QIG750"/>
      <c r="QIH750"/>
      <c r="QII750"/>
      <c r="QIJ750"/>
      <c r="QIK750"/>
      <c r="QIL750"/>
      <c r="QIM750"/>
      <c r="QIN750"/>
      <c r="QIO750"/>
      <c r="QIP750"/>
      <c r="QIQ750"/>
      <c r="QIR750"/>
      <c r="QIS750"/>
      <c r="QIT750"/>
      <c r="QIU750"/>
      <c r="QIV750"/>
      <c r="QIW750"/>
      <c r="QIX750"/>
      <c r="QIY750"/>
      <c r="QIZ750"/>
      <c r="QJA750"/>
      <c r="QJB750"/>
      <c r="QJC750"/>
      <c r="QJD750"/>
      <c r="QJE750"/>
      <c r="QJF750"/>
      <c r="QJG750"/>
      <c r="QJH750"/>
      <c r="QJI750"/>
      <c r="QJJ750"/>
      <c r="QJK750"/>
      <c r="QJL750"/>
      <c r="QJM750"/>
      <c r="QJN750"/>
      <c r="QJO750"/>
      <c r="QJP750"/>
      <c r="QJQ750"/>
      <c r="QJR750"/>
      <c r="QJS750"/>
      <c r="QJT750"/>
      <c r="QJU750"/>
      <c r="QJV750"/>
      <c r="QJW750"/>
      <c r="QJX750"/>
      <c r="QJY750"/>
      <c r="QJZ750"/>
      <c r="QKA750"/>
      <c r="QKB750"/>
      <c r="QKC750"/>
      <c r="QKD750"/>
      <c r="QKE750"/>
      <c r="QKF750"/>
      <c r="QKG750"/>
      <c r="QKH750"/>
      <c r="QKI750"/>
      <c r="QKJ750"/>
      <c r="QKK750"/>
      <c r="QKL750"/>
      <c r="QKM750"/>
      <c r="QKN750"/>
      <c r="QKO750"/>
      <c r="QKP750"/>
      <c r="QKQ750"/>
      <c r="QKR750"/>
      <c r="QKS750"/>
      <c r="QKT750"/>
      <c r="QKU750"/>
      <c r="QKV750"/>
      <c r="QKW750"/>
      <c r="QKX750"/>
      <c r="QKY750"/>
      <c r="QKZ750"/>
      <c r="QLA750"/>
      <c r="QLB750"/>
      <c r="QLC750"/>
      <c r="QLD750"/>
      <c r="QLE750"/>
      <c r="QLF750"/>
      <c r="QLG750"/>
      <c r="QLH750"/>
      <c r="QLI750"/>
      <c r="QLJ750"/>
      <c r="QLK750"/>
      <c r="QLL750"/>
      <c r="QLM750"/>
      <c r="QLN750"/>
      <c r="QLO750"/>
      <c r="QLP750"/>
      <c r="QLQ750"/>
      <c r="QLR750"/>
      <c r="QLS750"/>
      <c r="QLT750"/>
      <c r="QLU750"/>
      <c r="QLV750"/>
      <c r="QLW750"/>
      <c r="QLX750"/>
      <c r="QLY750"/>
      <c r="QLZ750"/>
      <c r="QMA750"/>
      <c r="QMB750"/>
      <c r="QMC750"/>
      <c r="QMD750"/>
      <c r="QME750"/>
      <c r="QMF750"/>
      <c r="QMG750"/>
      <c r="QMH750"/>
      <c r="QMI750"/>
      <c r="QMJ750"/>
      <c r="QMK750"/>
      <c r="QML750"/>
      <c r="QMM750"/>
      <c r="QMN750"/>
      <c r="QMO750"/>
      <c r="QMP750"/>
      <c r="QMQ750"/>
      <c r="QMR750"/>
      <c r="QMS750"/>
      <c r="QMT750"/>
      <c r="QMU750"/>
      <c r="QMV750"/>
      <c r="QMW750"/>
      <c r="QMX750"/>
      <c r="QMY750"/>
      <c r="QMZ750"/>
      <c r="QNA750"/>
      <c r="QNB750"/>
      <c r="QNC750"/>
      <c r="QND750"/>
      <c r="QNE750"/>
      <c r="QNF750"/>
      <c r="QNG750"/>
      <c r="QNH750"/>
      <c r="QNI750"/>
      <c r="QNJ750"/>
      <c r="QNK750"/>
      <c r="QNL750"/>
      <c r="QNM750"/>
      <c r="QNN750"/>
      <c r="QNO750"/>
      <c r="QNP750"/>
      <c r="QNQ750"/>
      <c r="QNR750"/>
      <c r="QNS750"/>
      <c r="QNT750"/>
      <c r="QNU750"/>
      <c r="QNV750"/>
      <c r="QNW750"/>
      <c r="QNX750"/>
      <c r="QNY750"/>
      <c r="QNZ750"/>
      <c r="QOA750"/>
      <c r="QOB750"/>
      <c r="QOC750"/>
      <c r="QOD750"/>
      <c r="QOE750"/>
      <c r="QOF750"/>
      <c r="QOG750"/>
      <c r="QOH750"/>
      <c r="QOI750"/>
      <c r="QOJ750"/>
      <c r="QOK750"/>
      <c r="QOL750"/>
      <c r="QOM750"/>
      <c r="QON750"/>
      <c r="QOO750"/>
      <c r="QOP750"/>
      <c r="QOQ750"/>
      <c r="QOR750"/>
      <c r="QOS750"/>
      <c r="QOT750"/>
      <c r="QOU750"/>
      <c r="QOV750"/>
      <c r="QOW750"/>
      <c r="QOX750"/>
      <c r="QOY750"/>
      <c r="QOZ750"/>
      <c r="QPA750"/>
      <c r="QPB750"/>
      <c r="QPC750"/>
      <c r="QPD750"/>
      <c r="QPE750"/>
      <c r="QPF750"/>
      <c r="QPG750"/>
      <c r="QPH750"/>
      <c r="QPI750"/>
      <c r="QPJ750"/>
      <c r="QPK750"/>
      <c r="QPL750"/>
      <c r="QPM750"/>
      <c r="QPN750"/>
      <c r="QPO750"/>
      <c r="QPP750"/>
      <c r="QPQ750"/>
      <c r="QPR750"/>
      <c r="QPS750"/>
      <c r="QPT750"/>
      <c r="QPU750"/>
      <c r="QPV750"/>
      <c r="QPW750"/>
      <c r="QPX750"/>
      <c r="QPY750"/>
      <c r="QPZ750"/>
      <c r="QQA750"/>
      <c r="QQB750"/>
      <c r="QQC750"/>
      <c r="QQD750"/>
      <c r="QQE750"/>
      <c r="QQF750"/>
      <c r="QQG750"/>
      <c r="QQH750"/>
      <c r="QQI750"/>
      <c r="QQJ750"/>
      <c r="QQK750"/>
      <c r="QQL750"/>
      <c r="QQM750"/>
      <c r="QQN750"/>
      <c r="QQO750"/>
      <c r="QQP750"/>
      <c r="QQQ750"/>
      <c r="QQR750"/>
      <c r="QQS750"/>
      <c r="QQT750"/>
      <c r="QQU750"/>
      <c r="QQV750"/>
      <c r="QQW750"/>
      <c r="QQX750"/>
      <c r="QQY750"/>
      <c r="QQZ750"/>
      <c r="QRA750"/>
      <c r="QRB750"/>
      <c r="QRC750"/>
      <c r="QRD750"/>
      <c r="QRE750"/>
      <c r="QRF750"/>
      <c r="QRG750"/>
      <c r="QRH750"/>
      <c r="QRI750"/>
      <c r="QRJ750"/>
      <c r="QRK750"/>
      <c r="QRL750"/>
      <c r="QRM750"/>
      <c r="QRN750"/>
      <c r="QRO750"/>
      <c r="QRP750"/>
      <c r="QRQ750"/>
      <c r="QRR750"/>
      <c r="QRS750"/>
      <c r="QRT750"/>
      <c r="QRU750"/>
      <c r="QRV750"/>
      <c r="QRW750"/>
      <c r="QRX750"/>
      <c r="QRY750"/>
      <c r="QRZ750"/>
      <c r="QSA750"/>
      <c r="QSB750"/>
      <c r="QSC750"/>
      <c r="QSD750"/>
      <c r="QSE750"/>
      <c r="QSF750"/>
      <c r="QSG750"/>
      <c r="QSH750"/>
      <c r="QSI750"/>
      <c r="QSJ750"/>
      <c r="QSK750"/>
      <c r="QSL750"/>
      <c r="QSM750"/>
      <c r="QSN750"/>
      <c r="QSO750"/>
      <c r="QSP750"/>
      <c r="QSQ750"/>
      <c r="QSR750"/>
      <c r="QSS750"/>
      <c r="QST750"/>
      <c r="QSU750"/>
      <c r="QSV750"/>
      <c r="QSW750"/>
      <c r="QSX750"/>
      <c r="QSY750"/>
      <c r="QSZ750"/>
      <c r="QTA750"/>
      <c r="QTB750"/>
      <c r="QTC750"/>
      <c r="QTD750"/>
      <c r="QTE750"/>
      <c r="QTF750"/>
      <c r="QTG750"/>
      <c r="QTH750"/>
      <c r="QTI750"/>
      <c r="QTJ750"/>
      <c r="QTK750"/>
      <c r="QTL750"/>
      <c r="QTM750"/>
      <c r="QTN750"/>
      <c r="QTO750"/>
      <c r="QTP750"/>
      <c r="QTQ750"/>
      <c r="QTR750"/>
      <c r="QTS750"/>
      <c r="QTT750"/>
      <c r="QTU750"/>
      <c r="QTV750"/>
      <c r="QTW750"/>
      <c r="QTX750"/>
      <c r="QTY750"/>
      <c r="QTZ750"/>
      <c r="QUA750"/>
      <c r="QUB750"/>
      <c r="QUC750"/>
      <c r="QUD750"/>
      <c r="QUE750"/>
      <c r="QUF750"/>
      <c r="QUG750"/>
      <c r="QUH750"/>
      <c r="QUI750"/>
      <c r="QUJ750"/>
      <c r="QUK750"/>
      <c r="QUL750"/>
      <c r="QUM750"/>
      <c r="QUN750"/>
      <c r="QUO750"/>
      <c r="QUP750"/>
      <c r="QUQ750"/>
      <c r="QUR750"/>
      <c r="QUS750"/>
      <c r="QUT750"/>
      <c r="QUU750"/>
      <c r="QUV750"/>
      <c r="QUW750"/>
      <c r="QUX750"/>
      <c r="QUY750"/>
      <c r="QUZ750"/>
      <c r="QVA750"/>
      <c r="QVB750"/>
      <c r="QVC750"/>
      <c r="QVD750"/>
      <c r="QVE750"/>
      <c r="QVF750"/>
      <c r="QVG750"/>
      <c r="QVH750"/>
      <c r="QVI750"/>
      <c r="QVJ750"/>
      <c r="QVK750"/>
      <c r="QVL750"/>
      <c r="QVM750"/>
      <c r="QVN750"/>
      <c r="QVO750"/>
      <c r="QVP750"/>
      <c r="QVQ750"/>
      <c r="QVR750"/>
      <c r="QVS750"/>
      <c r="QVT750"/>
      <c r="QVU750"/>
      <c r="QVV750"/>
      <c r="QVW750"/>
      <c r="QVX750"/>
      <c r="QVY750"/>
      <c r="QVZ750"/>
      <c r="QWA750"/>
      <c r="QWB750"/>
      <c r="QWC750"/>
      <c r="QWD750"/>
      <c r="QWE750"/>
      <c r="QWF750"/>
      <c r="QWG750"/>
      <c r="QWH750"/>
      <c r="QWI750"/>
      <c r="QWJ750"/>
      <c r="QWK750"/>
      <c r="QWL750"/>
      <c r="QWM750"/>
      <c r="QWN750"/>
      <c r="QWO750"/>
      <c r="QWP750"/>
      <c r="QWQ750"/>
      <c r="QWR750"/>
      <c r="QWS750"/>
      <c r="QWT750"/>
      <c r="QWU750"/>
      <c r="QWV750"/>
      <c r="QWW750"/>
      <c r="QWX750"/>
      <c r="QWY750"/>
      <c r="QWZ750"/>
      <c r="QXA750"/>
      <c r="QXB750"/>
      <c r="QXC750"/>
      <c r="QXD750"/>
      <c r="QXE750"/>
      <c r="QXF750"/>
      <c r="QXG750"/>
      <c r="QXH750"/>
      <c r="QXI750"/>
      <c r="QXJ750"/>
      <c r="QXK750"/>
      <c r="QXL750"/>
      <c r="QXM750"/>
      <c r="QXN750"/>
      <c r="QXO750"/>
      <c r="QXP750"/>
      <c r="QXQ750"/>
      <c r="QXR750"/>
      <c r="QXS750"/>
      <c r="QXT750"/>
      <c r="QXU750"/>
      <c r="QXV750"/>
      <c r="QXW750"/>
      <c r="QXX750"/>
      <c r="QXY750"/>
      <c r="QXZ750"/>
      <c r="QYA750"/>
      <c r="QYB750"/>
      <c r="QYC750"/>
      <c r="QYD750"/>
      <c r="QYE750"/>
      <c r="QYF750"/>
      <c r="QYG750"/>
      <c r="QYH750"/>
      <c r="QYI750"/>
      <c r="QYJ750"/>
      <c r="QYK750"/>
      <c r="QYL750"/>
      <c r="QYM750"/>
      <c r="QYN750"/>
      <c r="QYO750"/>
      <c r="QYP750"/>
      <c r="QYQ750"/>
      <c r="QYR750"/>
      <c r="QYS750"/>
      <c r="QYT750"/>
      <c r="QYU750"/>
      <c r="QYV750"/>
      <c r="QYW750"/>
      <c r="QYX750"/>
      <c r="QYY750"/>
      <c r="QYZ750"/>
      <c r="QZA750"/>
      <c r="QZB750"/>
      <c r="QZC750"/>
      <c r="QZD750"/>
      <c r="QZE750"/>
      <c r="QZF750"/>
      <c r="QZG750"/>
      <c r="QZH750"/>
      <c r="QZI750"/>
      <c r="QZJ750"/>
      <c r="QZK750"/>
      <c r="QZL750"/>
      <c r="QZM750"/>
      <c r="QZN750"/>
      <c r="QZO750"/>
      <c r="QZP750"/>
      <c r="QZQ750"/>
      <c r="QZR750"/>
      <c r="QZS750"/>
      <c r="QZT750"/>
      <c r="QZU750"/>
      <c r="QZV750"/>
      <c r="QZW750"/>
      <c r="QZX750"/>
      <c r="QZY750"/>
      <c r="QZZ750"/>
      <c r="RAA750"/>
      <c r="RAB750"/>
      <c r="RAC750"/>
      <c r="RAD750"/>
      <c r="RAE750"/>
      <c r="RAF750"/>
      <c r="RAG750"/>
      <c r="RAH750"/>
      <c r="RAI750"/>
      <c r="RAJ750"/>
      <c r="RAK750"/>
      <c r="RAL750"/>
      <c r="RAM750"/>
      <c r="RAN750"/>
      <c r="RAO750"/>
      <c r="RAP750"/>
      <c r="RAQ750"/>
      <c r="RAR750"/>
      <c r="RAS750"/>
      <c r="RAT750"/>
      <c r="RAU750"/>
      <c r="RAV750"/>
      <c r="RAW750"/>
      <c r="RAX750"/>
      <c r="RAY750"/>
      <c r="RAZ750"/>
      <c r="RBA750"/>
      <c r="RBB750"/>
      <c r="RBC750"/>
      <c r="RBD750"/>
      <c r="RBE750"/>
      <c r="RBF750"/>
      <c r="RBG750"/>
      <c r="RBH750"/>
      <c r="RBI750"/>
      <c r="RBJ750"/>
      <c r="RBK750"/>
      <c r="RBL750"/>
      <c r="RBM750"/>
      <c r="RBN750"/>
      <c r="RBO750"/>
      <c r="RBP750"/>
      <c r="RBQ750"/>
      <c r="RBR750"/>
      <c r="RBS750"/>
      <c r="RBT750"/>
      <c r="RBU750"/>
      <c r="RBV750"/>
      <c r="RBW750"/>
      <c r="RBX750"/>
      <c r="RBY750"/>
      <c r="RBZ750"/>
      <c r="RCA750"/>
      <c r="RCB750"/>
      <c r="RCC750"/>
      <c r="RCD750"/>
      <c r="RCE750"/>
      <c r="RCF750"/>
      <c r="RCG750"/>
      <c r="RCH750"/>
      <c r="RCI750"/>
      <c r="RCJ750"/>
      <c r="RCK750"/>
      <c r="RCL750"/>
      <c r="RCM750"/>
      <c r="RCN750"/>
      <c r="RCO750"/>
      <c r="RCP750"/>
      <c r="RCQ750"/>
      <c r="RCR750"/>
      <c r="RCS750"/>
      <c r="RCT750"/>
      <c r="RCU750"/>
      <c r="RCV750"/>
      <c r="RCW750"/>
      <c r="RCX750"/>
      <c r="RCY750"/>
      <c r="RCZ750"/>
      <c r="RDA750"/>
      <c r="RDB750"/>
      <c r="RDC750"/>
      <c r="RDD750"/>
      <c r="RDE750"/>
      <c r="RDF750"/>
      <c r="RDG750"/>
      <c r="RDH750"/>
      <c r="RDI750"/>
      <c r="RDJ750"/>
      <c r="RDK750"/>
      <c r="RDL750"/>
      <c r="RDM750"/>
      <c r="RDN750"/>
      <c r="RDO750"/>
      <c r="RDP750"/>
      <c r="RDQ750"/>
      <c r="RDR750"/>
      <c r="RDS750"/>
      <c r="RDT750"/>
      <c r="RDU750"/>
      <c r="RDV750"/>
      <c r="RDW750"/>
      <c r="RDX750"/>
      <c r="RDY750"/>
      <c r="RDZ750"/>
      <c r="REA750"/>
      <c r="REB750"/>
      <c r="REC750"/>
      <c r="RED750"/>
      <c r="REE750"/>
      <c r="REF750"/>
      <c r="REG750"/>
      <c r="REH750"/>
      <c r="REI750"/>
      <c r="REJ750"/>
      <c r="REK750"/>
      <c r="REL750"/>
      <c r="REM750"/>
      <c r="REN750"/>
      <c r="REO750"/>
      <c r="REP750"/>
      <c r="REQ750"/>
      <c r="RER750"/>
      <c r="RES750"/>
      <c r="RET750"/>
      <c r="REU750"/>
      <c r="REV750"/>
      <c r="REW750"/>
      <c r="REX750"/>
      <c r="REY750"/>
      <c r="REZ750"/>
      <c r="RFA750"/>
      <c r="RFB750"/>
      <c r="RFC750"/>
      <c r="RFD750"/>
      <c r="RFE750"/>
      <c r="RFF750"/>
      <c r="RFG750"/>
      <c r="RFH750"/>
      <c r="RFI750"/>
      <c r="RFJ750"/>
      <c r="RFK750"/>
      <c r="RFL750"/>
      <c r="RFM750"/>
      <c r="RFN750"/>
      <c r="RFO750"/>
      <c r="RFP750"/>
      <c r="RFQ750"/>
      <c r="RFR750"/>
      <c r="RFS750"/>
      <c r="RFT750"/>
      <c r="RFU750"/>
      <c r="RFV750"/>
      <c r="RFW750"/>
      <c r="RFX750"/>
      <c r="RFY750"/>
      <c r="RFZ750"/>
      <c r="RGA750"/>
      <c r="RGB750"/>
      <c r="RGC750"/>
      <c r="RGD750"/>
      <c r="RGE750"/>
      <c r="RGF750"/>
      <c r="RGG750"/>
      <c r="RGH750"/>
      <c r="RGI750"/>
      <c r="RGJ750"/>
      <c r="RGK750"/>
      <c r="RGL750"/>
      <c r="RGM750"/>
      <c r="RGN750"/>
      <c r="RGO750"/>
      <c r="RGP750"/>
      <c r="RGQ750"/>
      <c r="RGR750"/>
      <c r="RGS750"/>
      <c r="RGT750"/>
      <c r="RGU750"/>
      <c r="RGV750"/>
      <c r="RGW750"/>
      <c r="RGX750"/>
      <c r="RGY750"/>
      <c r="RGZ750"/>
      <c r="RHA750"/>
      <c r="RHB750"/>
      <c r="RHC750"/>
      <c r="RHD750"/>
      <c r="RHE750"/>
      <c r="RHF750"/>
      <c r="RHG750"/>
      <c r="RHH750"/>
      <c r="RHI750"/>
      <c r="RHJ750"/>
      <c r="RHK750"/>
      <c r="RHL750"/>
      <c r="RHM750"/>
      <c r="RHN750"/>
      <c r="RHO750"/>
      <c r="RHP750"/>
      <c r="RHQ750"/>
      <c r="RHR750"/>
      <c r="RHS750"/>
      <c r="RHT750"/>
      <c r="RHU750"/>
      <c r="RHV750"/>
      <c r="RHW750"/>
      <c r="RHX750"/>
      <c r="RHY750"/>
      <c r="RHZ750"/>
      <c r="RIA750"/>
      <c r="RIB750"/>
      <c r="RIC750"/>
      <c r="RID750"/>
      <c r="RIE750"/>
      <c r="RIF750"/>
      <c r="RIG750"/>
      <c r="RIH750"/>
      <c r="RII750"/>
      <c r="RIJ750"/>
      <c r="RIK750"/>
      <c r="RIL750"/>
      <c r="RIM750"/>
      <c r="RIN750"/>
      <c r="RIO750"/>
      <c r="RIP750"/>
      <c r="RIQ750"/>
      <c r="RIR750"/>
      <c r="RIS750"/>
      <c r="RIT750"/>
      <c r="RIU750"/>
      <c r="RIV750"/>
      <c r="RIW750"/>
      <c r="RIX750"/>
      <c r="RIY750"/>
      <c r="RIZ750"/>
      <c r="RJA750"/>
      <c r="RJB750"/>
      <c r="RJC750"/>
      <c r="RJD750"/>
      <c r="RJE750"/>
      <c r="RJF750"/>
      <c r="RJG750"/>
      <c r="RJH750"/>
      <c r="RJI750"/>
      <c r="RJJ750"/>
      <c r="RJK750"/>
      <c r="RJL750"/>
      <c r="RJM750"/>
      <c r="RJN750"/>
      <c r="RJO750"/>
      <c r="RJP750"/>
      <c r="RJQ750"/>
      <c r="RJR750"/>
      <c r="RJS750"/>
      <c r="RJT750"/>
      <c r="RJU750"/>
      <c r="RJV750"/>
      <c r="RJW750"/>
      <c r="RJX750"/>
      <c r="RJY750"/>
      <c r="RJZ750"/>
      <c r="RKA750"/>
      <c r="RKB750"/>
      <c r="RKC750"/>
      <c r="RKD750"/>
      <c r="RKE750"/>
      <c r="RKF750"/>
      <c r="RKG750"/>
      <c r="RKH750"/>
      <c r="RKI750"/>
      <c r="RKJ750"/>
      <c r="RKK750"/>
      <c r="RKL750"/>
      <c r="RKM750"/>
      <c r="RKN750"/>
      <c r="RKO750"/>
      <c r="RKP750"/>
      <c r="RKQ750"/>
      <c r="RKR750"/>
      <c r="RKS750"/>
      <c r="RKT750"/>
      <c r="RKU750"/>
      <c r="RKV750"/>
      <c r="RKW750"/>
      <c r="RKX750"/>
      <c r="RKY750"/>
      <c r="RKZ750"/>
      <c r="RLA750"/>
      <c r="RLB750"/>
      <c r="RLC750"/>
      <c r="RLD750"/>
      <c r="RLE750"/>
      <c r="RLF750"/>
      <c r="RLG750"/>
      <c r="RLH750"/>
      <c r="RLI750"/>
      <c r="RLJ750"/>
      <c r="RLK750"/>
      <c r="RLL750"/>
      <c r="RLM750"/>
      <c r="RLN750"/>
      <c r="RLO750"/>
      <c r="RLP750"/>
      <c r="RLQ750"/>
      <c r="RLR750"/>
      <c r="RLS750"/>
      <c r="RLT750"/>
      <c r="RLU750"/>
      <c r="RLV750"/>
      <c r="RLW750"/>
      <c r="RLX750"/>
      <c r="RLY750"/>
      <c r="RLZ750"/>
      <c r="RMA750"/>
      <c r="RMB750"/>
      <c r="RMC750"/>
      <c r="RMD750"/>
      <c r="RME750"/>
      <c r="RMF750"/>
      <c r="RMG750"/>
      <c r="RMH750"/>
      <c r="RMI750"/>
      <c r="RMJ750"/>
      <c r="RMK750"/>
      <c r="RML750"/>
      <c r="RMM750"/>
      <c r="RMN750"/>
      <c r="RMO750"/>
      <c r="RMP750"/>
      <c r="RMQ750"/>
      <c r="RMR750"/>
      <c r="RMS750"/>
      <c r="RMT750"/>
      <c r="RMU750"/>
      <c r="RMV750"/>
      <c r="RMW750"/>
      <c r="RMX750"/>
      <c r="RMY750"/>
      <c r="RMZ750"/>
      <c r="RNA750"/>
      <c r="RNB750"/>
      <c r="RNC750"/>
      <c r="RND750"/>
      <c r="RNE750"/>
      <c r="RNF750"/>
      <c r="RNG750"/>
      <c r="RNH750"/>
      <c r="RNI750"/>
      <c r="RNJ750"/>
      <c r="RNK750"/>
      <c r="RNL750"/>
      <c r="RNM750"/>
      <c r="RNN750"/>
      <c r="RNO750"/>
      <c r="RNP750"/>
      <c r="RNQ750"/>
      <c r="RNR750"/>
      <c r="RNS750"/>
      <c r="RNT750"/>
      <c r="RNU750"/>
      <c r="RNV750"/>
      <c r="RNW750"/>
      <c r="RNX750"/>
      <c r="RNY750"/>
      <c r="RNZ750"/>
      <c r="ROA750"/>
      <c r="ROB750"/>
      <c r="ROC750"/>
      <c r="ROD750"/>
      <c r="ROE750"/>
      <c r="ROF750"/>
      <c r="ROG750"/>
      <c r="ROH750"/>
      <c r="ROI750"/>
      <c r="ROJ750"/>
      <c r="ROK750"/>
      <c r="ROL750"/>
      <c r="ROM750"/>
      <c r="RON750"/>
      <c r="ROO750"/>
      <c r="ROP750"/>
      <c r="ROQ750"/>
      <c r="ROR750"/>
      <c r="ROS750"/>
      <c r="ROT750"/>
      <c r="ROU750"/>
      <c r="ROV750"/>
      <c r="ROW750"/>
      <c r="ROX750"/>
      <c r="ROY750"/>
      <c r="ROZ750"/>
      <c r="RPA750"/>
      <c r="RPB750"/>
      <c r="RPC750"/>
      <c r="RPD750"/>
      <c r="RPE750"/>
      <c r="RPF750"/>
      <c r="RPG750"/>
      <c r="RPH750"/>
      <c r="RPI750"/>
      <c r="RPJ750"/>
      <c r="RPK750"/>
      <c r="RPL750"/>
      <c r="RPM750"/>
      <c r="RPN750"/>
      <c r="RPO750"/>
      <c r="RPP750"/>
      <c r="RPQ750"/>
      <c r="RPR750"/>
      <c r="RPS750"/>
      <c r="RPT750"/>
      <c r="RPU750"/>
      <c r="RPV750"/>
      <c r="RPW750"/>
      <c r="RPX750"/>
      <c r="RPY750"/>
      <c r="RPZ750"/>
      <c r="RQA750"/>
      <c r="RQB750"/>
      <c r="RQC750"/>
      <c r="RQD750"/>
      <c r="RQE750"/>
      <c r="RQF750"/>
      <c r="RQG750"/>
      <c r="RQH750"/>
      <c r="RQI750"/>
      <c r="RQJ750"/>
      <c r="RQK750"/>
      <c r="RQL750"/>
      <c r="RQM750"/>
      <c r="RQN750"/>
      <c r="RQO750"/>
      <c r="RQP750"/>
      <c r="RQQ750"/>
      <c r="RQR750"/>
      <c r="RQS750"/>
      <c r="RQT750"/>
      <c r="RQU750"/>
      <c r="RQV750"/>
      <c r="RQW750"/>
      <c r="RQX750"/>
      <c r="RQY750"/>
      <c r="RQZ750"/>
      <c r="RRA750"/>
      <c r="RRB750"/>
      <c r="RRC750"/>
      <c r="RRD750"/>
      <c r="RRE750"/>
      <c r="RRF750"/>
      <c r="RRG750"/>
      <c r="RRH750"/>
      <c r="RRI750"/>
      <c r="RRJ750"/>
      <c r="RRK750"/>
      <c r="RRL750"/>
      <c r="RRM750"/>
      <c r="RRN750"/>
      <c r="RRO750"/>
      <c r="RRP750"/>
      <c r="RRQ750"/>
      <c r="RRR750"/>
      <c r="RRS750"/>
      <c r="RRT750"/>
      <c r="RRU750"/>
      <c r="RRV750"/>
      <c r="RRW750"/>
      <c r="RRX750"/>
      <c r="RRY750"/>
      <c r="RRZ750"/>
      <c r="RSA750"/>
      <c r="RSB750"/>
      <c r="RSC750"/>
      <c r="RSD750"/>
      <c r="RSE750"/>
      <c r="RSF750"/>
      <c r="RSG750"/>
      <c r="RSH750"/>
      <c r="RSI750"/>
      <c r="RSJ750"/>
      <c r="RSK750"/>
      <c r="RSL750"/>
      <c r="RSM750"/>
      <c r="RSN750"/>
      <c r="RSO750"/>
      <c r="RSP750"/>
      <c r="RSQ750"/>
      <c r="RSR750"/>
      <c r="RSS750"/>
      <c r="RST750"/>
      <c r="RSU750"/>
      <c r="RSV750"/>
      <c r="RSW750"/>
      <c r="RSX750"/>
      <c r="RSY750"/>
      <c r="RSZ750"/>
      <c r="RTA750"/>
      <c r="RTB750"/>
      <c r="RTC750"/>
      <c r="RTD750"/>
      <c r="RTE750"/>
      <c r="RTF750"/>
      <c r="RTG750"/>
      <c r="RTH750"/>
      <c r="RTI750"/>
      <c r="RTJ750"/>
      <c r="RTK750"/>
      <c r="RTL750"/>
      <c r="RTM750"/>
      <c r="RTN750"/>
      <c r="RTO750"/>
      <c r="RTP750"/>
      <c r="RTQ750"/>
      <c r="RTR750"/>
      <c r="RTS750"/>
      <c r="RTT750"/>
      <c r="RTU750"/>
      <c r="RTV750"/>
      <c r="RTW750"/>
      <c r="RTX750"/>
      <c r="RTY750"/>
      <c r="RTZ750"/>
      <c r="RUA750"/>
      <c r="RUB750"/>
      <c r="RUC750"/>
      <c r="RUD750"/>
      <c r="RUE750"/>
      <c r="RUF750"/>
      <c r="RUG750"/>
      <c r="RUH750"/>
      <c r="RUI750"/>
      <c r="RUJ750"/>
      <c r="RUK750"/>
      <c r="RUL750"/>
      <c r="RUM750"/>
      <c r="RUN750"/>
      <c r="RUO750"/>
      <c r="RUP750"/>
      <c r="RUQ750"/>
      <c r="RUR750"/>
      <c r="RUS750"/>
      <c r="RUT750"/>
      <c r="RUU750"/>
      <c r="RUV750"/>
      <c r="RUW750"/>
      <c r="RUX750"/>
      <c r="RUY750"/>
      <c r="RUZ750"/>
      <c r="RVA750"/>
      <c r="RVB750"/>
      <c r="RVC750"/>
      <c r="RVD750"/>
      <c r="RVE750"/>
      <c r="RVF750"/>
      <c r="RVG750"/>
      <c r="RVH750"/>
      <c r="RVI750"/>
      <c r="RVJ750"/>
      <c r="RVK750"/>
      <c r="RVL750"/>
      <c r="RVM750"/>
      <c r="RVN750"/>
      <c r="RVO750"/>
      <c r="RVP750"/>
      <c r="RVQ750"/>
      <c r="RVR750"/>
      <c r="RVS750"/>
      <c r="RVT750"/>
      <c r="RVU750"/>
      <c r="RVV750"/>
      <c r="RVW750"/>
      <c r="RVX750"/>
      <c r="RVY750"/>
      <c r="RVZ750"/>
      <c r="RWA750"/>
      <c r="RWB750"/>
      <c r="RWC750"/>
      <c r="RWD750"/>
      <c r="RWE750"/>
      <c r="RWF750"/>
      <c r="RWG750"/>
      <c r="RWH750"/>
      <c r="RWI750"/>
      <c r="RWJ750"/>
      <c r="RWK750"/>
      <c r="RWL750"/>
      <c r="RWM750"/>
      <c r="RWN750"/>
      <c r="RWO750"/>
      <c r="RWP750"/>
      <c r="RWQ750"/>
      <c r="RWR750"/>
      <c r="RWS750"/>
      <c r="RWT750"/>
      <c r="RWU750"/>
      <c r="RWV750"/>
      <c r="RWW750"/>
      <c r="RWX750"/>
      <c r="RWY750"/>
      <c r="RWZ750"/>
      <c r="RXA750"/>
      <c r="RXB750"/>
      <c r="RXC750"/>
      <c r="RXD750"/>
      <c r="RXE750"/>
      <c r="RXF750"/>
      <c r="RXG750"/>
      <c r="RXH750"/>
      <c r="RXI750"/>
      <c r="RXJ750"/>
      <c r="RXK750"/>
      <c r="RXL750"/>
      <c r="RXM750"/>
      <c r="RXN750"/>
      <c r="RXO750"/>
      <c r="RXP750"/>
      <c r="RXQ750"/>
      <c r="RXR750"/>
      <c r="RXS750"/>
      <c r="RXT750"/>
      <c r="RXU750"/>
      <c r="RXV750"/>
      <c r="RXW750"/>
      <c r="RXX750"/>
      <c r="RXY750"/>
      <c r="RXZ750"/>
      <c r="RYA750"/>
      <c r="RYB750"/>
      <c r="RYC750"/>
      <c r="RYD750"/>
      <c r="RYE750"/>
      <c r="RYF750"/>
      <c r="RYG750"/>
      <c r="RYH750"/>
      <c r="RYI750"/>
      <c r="RYJ750"/>
      <c r="RYK750"/>
      <c r="RYL750"/>
      <c r="RYM750"/>
      <c r="RYN750"/>
      <c r="RYO750"/>
      <c r="RYP750"/>
      <c r="RYQ750"/>
      <c r="RYR750"/>
      <c r="RYS750"/>
      <c r="RYT750"/>
      <c r="RYU750"/>
      <c r="RYV750"/>
      <c r="RYW750"/>
      <c r="RYX750"/>
      <c r="RYY750"/>
      <c r="RYZ750"/>
      <c r="RZA750"/>
      <c r="RZB750"/>
      <c r="RZC750"/>
      <c r="RZD750"/>
      <c r="RZE750"/>
      <c r="RZF750"/>
      <c r="RZG750"/>
      <c r="RZH750"/>
      <c r="RZI750"/>
      <c r="RZJ750"/>
      <c r="RZK750"/>
      <c r="RZL750"/>
      <c r="RZM750"/>
      <c r="RZN750"/>
      <c r="RZO750"/>
      <c r="RZP750"/>
      <c r="RZQ750"/>
      <c r="RZR750"/>
      <c r="RZS750"/>
      <c r="RZT750"/>
      <c r="RZU750"/>
      <c r="RZV750"/>
      <c r="RZW750"/>
      <c r="RZX750"/>
      <c r="RZY750"/>
      <c r="RZZ750"/>
      <c r="SAA750"/>
      <c r="SAB750"/>
      <c r="SAC750"/>
      <c r="SAD750"/>
      <c r="SAE750"/>
      <c r="SAF750"/>
      <c r="SAG750"/>
      <c r="SAH750"/>
      <c r="SAI750"/>
      <c r="SAJ750"/>
      <c r="SAK750"/>
      <c r="SAL750"/>
      <c r="SAM750"/>
      <c r="SAN750"/>
      <c r="SAO750"/>
      <c r="SAP750"/>
      <c r="SAQ750"/>
      <c r="SAR750"/>
      <c r="SAS750"/>
      <c r="SAT750"/>
      <c r="SAU750"/>
      <c r="SAV750"/>
      <c r="SAW750"/>
      <c r="SAX750"/>
      <c r="SAY750"/>
      <c r="SAZ750"/>
      <c r="SBA750"/>
      <c r="SBB750"/>
      <c r="SBC750"/>
      <c r="SBD750"/>
      <c r="SBE750"/>
      <c r="SBF750"/>
      <c r="SBG750"/>
      <c r="SBH750"/>
      <c r="SBI750"/>
      <c r="SBJ750"/>
      <c r="SBK750"/>
      <c r="SBL750"/>
      <c r="SBM750"/>
      <c r="SBN750"/>
      <c r="SBO750"/>
      <c r="SBP750"/>
      <c r="SBQ750"/>
      <c r="SBR750"/>
      <c r="SBS750"/>
      <c r="SBT750"/>
      <c r="SBU750"/>
      <c r="SBV750"/>
      <c r="SBW750"/>
      <c r="SBX750"/>
      <c r="SBY750"/>
      <c r="SBZ750"/>
      <c r="SCA750"/>
      <c r="SCB750"/>
      <c r="SCC750"/>
      <c r="SCD750"/>
      <c r="SCE750"/>
      <c r="SCF750"/>
      <c r="SCG750"/>
      <c r="SCH750"/>
      <c r="SCI750"/>
      <c r="SCJ750"/>
      <c r="SCK750"/>
      <c r="SCL750"/>
      <c r="SCM750"/>
      <c r="SCN750"/>
      <c r="SCO750"/>
      <c r="SCP750"/>
      <c r="SCQ750"/>
      <c r="SCR750"/>
      <c r="SCS750"/>
      <c r="SCT750"/>
      <c r="SCU750"/>
      <c r="SCV750"/>
      <c r="SCW750"/>
      <c r="SCX750"/>
      <c r="SCY750"/>
      <c r="SCZ750"/>
      <c r="SDA750"/>
      <c r="SDB750"/>
      <c r="SDC750"/>
      <c r="SDD750"/>
      <c r="SDE750"/>
      <c r="SDF750"/>
      <c r="SDG750"/>
      <c r="SDH750"/>
      <c r="SDI750"/>
      <c r="SDJ750"/>
      <c r="SDK750"/>
      <c r="SDL750"/>
      <c r="SDM750"/>
      <c r="SDN750"/>
      <c r="SDO750"/>
      <c r="SDP750"/>
      <c r="SDQ750"/>
      <c r="SDR750"/>
      <c r="SDS750"/>
      <c r="SDT750"/>
      <c r="SDU750"/>
      <c r="SDV750"/>
      <c r="SDW750"/>
      <c r="SDX750"/>
      <c r="SDY750"/>
      <c r="SDZ750"/>
      <c r="SEA750"/>
      <c r="SEB750"/>
      <c r="SEC750"/>
      <c r="SED750"/>
      <c r="SEE750"/>
      <c r="SEF750"/>
      <c r="SEG750"/>
      <c r="SEH750"/>
      <c r="SEI750"/>
      <c r="SEJ750"/>
      <c r="SEK750"/>
      <c r="SEL750"/>
      <c r="SEM750"/>
      <c r="SEN750"/>
      <c r="SEO750"/>
      <c r="SEP750"/>
      <c r="SEQ750"/>
      <c r="SER750"/>
      <c r="SES750"/>
      <c r="SET750"/>
      <c r="SEU750"/>
      <c r="SEV750"/>
      <c r="SEW750"/>
      <c r="SEX750"/>
      <c r="SEY750"/>
      <c r="SEZ750"/>
      <c r="SFA750"/>
      <c r="SFB750"/>
      <c r="SFC750"/>
      <c r="SFD750"/>
      <c r="SFE750"/>
      <c r="SFF750"/>
      <c r="SFG750"/>
      <c r="SFH750"/>
      <c r="SFI750"/>
      <c r="SFJ750"/>
      <c r="SFK750"/>
      <c r="SFL750"/>
      <c r="SFM750"/>
      <c r="SFN750"/>
      <c r="SFO750"/>
      <c r="SFP750"/>
      <c r="SFQ750"/>
      <c r="SFR750"/>
      <c r="SFS750"/>
      <c r="SFT750"/>
      <c r="SFU750"/>
      <c r="SFV750"/>
      <c r="SFW750"/>
      <c r="SFX750"/>
      <c r="SFY750"/>
      <c r="SFZ750"/>
      <c r="SGA750"/>
      <c r="SGB750"/>
      <c r="SGC750"/>
      <c r="SGD750"/>
      <c r="SGE750"/>
      <c r="SGF750"/>
      <c r="SGG750"/>
      <c r="SGH750"/>
      <c r="SGI750"/>
      <c r="SGJ750"/>
      <c r="SGK750"/>
      <c r="SGL750"/>
      <c r="SGM750"/>
      <c r="SGN750"/>
      <c r="SGO750"/>
      <c r="SGP750"/>
      <c r="SGQ750"/>
      <c r="SGR750"/>
      <c r="SGS750"/>
      <c r="SGT750"/>
      <c r="SGU750"/>
      <c r="SGV750"/>
      <c r="SGW750"/>
      <c r="SGX750"/>
      <c r="SGY750"/>
      <c r="SGZ750"/>
      <c r="SHA750"/>
      <c r="SHB750"/>
      <c r="SHC750"/>
      <c r="SHD750"/>
      <c r="SHE750"/>
      <c r="SHF750"/>
      <c r="SHG750"/>
      <c r="SHH750"/>
      <c r="SHI750"/>
      <c r="SHJ750"/>
      <c r="SHK750"/>
      <c r="SHL750"/>
      <c r="SHM750"/>
      <c r="SHN750"/>
      <c r="SHO750"/>
      <c r="SHP750"/>
      <c r="SHQ750"/>
      <c r="SHR750"/>
      <c r="SHS750"/>
      <c r="SHT750"/>
      <c r="SHU750"/>
      <c r="SHV750"/>
      <c r="SHW750"/>
      <c r="SHX750"/>
      <c r="SHY750"/>
      <c r="SHZ750"/>
      <c r="SIA750"/>
      <c r="SIB750"/>
      <c r="SIC750"/>
      <c r="SID750"/>
      <c r="SIE750"/>
      <c r="SIF750"/>
      <c r="SIG750"/>
      <c r="SIH750"/>
      <c r="SII750"/>
      <c r="SIJ750"/>
      <c r="SIK750"/>
      <c r="SIL750"/>
      <c r="SIM750"/>
      <c r="SIN750"/>
      <c r="SIO750"/>
      <c r="SIP750"/>
      <c r="SIQ750"/>
      <c r="SIR750"/>
      <c r="SIS750"/>
      <c r="SIT750"/>
      <c r="SIU750"/>
      <c r="SIV750"/>
      <c r="SIW750"/>
      <c r="SIX750"/>
      <c r="SIY750"/>
      <c r="SIZ750"/>
      <c r="SJA750"/>
      <c r="SJB750"/>
      <c r="SJC750"/>
      <c r="SJD750"/>
      <c r="SJE750"/>
      <c r="SJF750"/>
      <c r="SJG750"/>
      <c r="SJH750"/>
      <c r="SJI750"/>
      <c r="SJJ750"/>
      <c r="SJK750"/>
      <c r="SJL750"/>
      <c r="SJM750"/>
      <c r="SJN750"/>
      <c r="SJO750"/>
      <c r="SJP750"/>
      <c r="SJQ750"/>
      <c r="SJR750"/>
      <c r="SJS750"/>
      <c r="SJT750"/>
      <c r="SJU750"/>
      <c r="SJV750"/>
      <c r="SJW750"/>
      <c r="SJX750"/>
      <c r="SJY750"/>
      <c r="SJZ750"/>
      <c r="SKA750"/>
      <c r="SKB750"/>
      <c r="SKC750"/>
      <c r="SKD750"/>
      <c r="SKE750"/>
      <c r="SKF750"/>
      <c r="SKG750"/>
      <c r="SKH750"/>
      <c r="SKI750"/>
      <c r="SKJ750"/>
      <c r="SKK750"/>
      <c r="SKL750"/>
      <c r="SKM750"/>
      <c r="SKN750"/>
      <c r="SKO750"/>
      <c r="SKP750"/>
      <c r="SKQ750"/>
      <c r="SKR750"/>
      <c r="SKS750"/>
      <c r="SKT750"/>
      <c r="SKU750"/>
      <c r="SKV750"/>
      <c r="SKW750"/>
      <c r="SKX750"/>
      <c r="SKY750"/>
      <c r="SKZ750"/>
      <c r="SLA750"/>
      <c r="SLB750"/>
      <c r="SLC750"/>
      <c r="SLD750"/>
      <c r="SLE750"/>
      <c r="SLF750"/>
      <c r="SLG750"/>
      <c r="SLH750"/>
      <c r="SLI750"/>
      <c r="SLJ750"/>
      <c r="SLK750"/>
      <c r="SLL750"/>
      <c r="SLM750"/>
      <c r="SLN750"/>
      <c r="SLO750"/>
      <c r="SLP750"/>
      <c r="SLQ750"/>
      <c r="SLR750"/>
      <c r="SLS750"/>
      <c r="SLT750"/>
      <c r="SLU750"/>
      <c r="SLV750"/>
      <c r="SLW750"/>
      <c r="SLX750"/>
      <c r="SLY750"/>
      <c r="SLZ750"/>
      <c r="SMA750"/>
      <c r="SMB750"/>
      <c r="SMC750"/>
      <c r="SMD750"/>
      <c r="SME750"/>
      <c r="SMF750"/>
      <c r="SMG750"/>
      <c r="SMH750"/>
      <c r="SMI750"/>
      <c r="SMJ750"/>
      <c r="SMK750"/>
      <c r="SML750"/>
      <c r="SMM750"/>
      <c r="SMN750"/>
      <c r="SMO750"/>
      <c r="SMP750"/>
      <c r="SMQ750"/>
      <c r="SMR750"/>
      <c r="SMS750"/>
      <c r="SMT750"/>
      <c r="SMU750"/>
      <c r="SMV750"/>
      <c r="SMW750"/>
      <c r="SMX750"/>
      <c r="SMY750"/>
      <c r="SMZ750"/>
      <c r="SNA750"/>
      <c r="SNB750"/>
      <c r="SNC750"/>
      <c r="SND750"/>
      <c r="SNE750"/>
      <c r="SNF750"/>
      <c r="SNG750"/>
      <c r="SNH750"/>
      <c r="SNI750"/>
      <c r="SNJ750"/>
      <c r="SNK750"/>
      <c r="SNL750"/>
      <c r="SNM750"/>
      <c r="SNN750"/>
      <c r="SNO750"/>
      <c r="SNP750"/>
      <c r="SNQ750"/>
      <c r="SNR750"/>
      <c r="SNS750"/>
      <c r="SNT750"/>
      <c r="SNU750"/>
      <c r="SNV750"/>
      <c r="SNW750"/>
      <c r="SNX750"/>
      <c r="SNY750"/>
      <c r="SNZ750"/>
      <c r="SOA750"/>
      <c r="SOB750"/>
      <c r="SOC750"/>
      <c r="SOD750"/>
      <c r="SOE750"/>
      <c r="SOF750"/>
      <c r="SOG750"/>
      <c r="SOH750"/>
      <c r="SOI750"/>
      <c r="SOJ750"/>
      <c r="SOK750"/>
      <c r="SOL750"/>
      <c r="SOM750"/>
      <c r="SON750"/>
      <c r="SOO750"/>
      <c r="SOP750"/>
      <c r="SOQ750"/>
      <c r="SOR750"/>
      <c r="SOS750"/>
      <c r="SOT750"/>
      <c r="SOU750"/>
      <c r="SOV750"/>
      <c r="SOW750"/>
      <c r="SOX750"/>
      <c r="SOY750"/>
      <c r="SOZ750"/>
      <c r="SPA750"/>
      <c r="SPB750"/>
      <c r="SPC750"/>
      <c r="SPD750"/>
      <c r="SPE750"/>
      <c r="SPF750"/>
      <c r="SPG750"/>
      <c r="SPH750"/>
      <c r="SPI750"/>
      <c r="SPJ750"/>
      <c r="SPK750"/>
      <c r="SPL750"/>
      <c r="SPM750"/>
      <c r="SPN750"/>
      <c r="SPO750"/>
      <c r="SPP750"/>
      <c r="SPQ750"/>
      <c r="SPR750"/>
      <c r="SPS750"/>
      <c r="SPT750"/>
      <c r="SPU750"/>
      <c r="SPV750"/>
      <c r="SPW750"/>
      <c r="SPX750"/>
      <c r="SPY750"/>
      <c r="SPZ750"/>
      <c r="SQA750"/>
      <c r="SQB750"/>
      <c r="SQC750"/>
      <c r="SQD750"/>
      <c r="SQE750"/>
      <c r="SQF750"/>
      <c r="SQG750"/>
      <c r="SQH750"/>
      <c r="SQI750"/>
      <c r="SQJ750"/>
      <c r="SQK750"/>
      <c r="SQL750"/>
      <c r="SQM750"/>
      <c r="SQN750"/>
      <c r="SQO750"/>
      <c r="SQP750"/>
      <c r="SQQ750"/>
      <c r="SQR750"/>
      <c r="SQS750"/>
      <c r="SQT750"/>
      <c r="SQU750"/>
      <c r="SQV750"/>
      <c r="SQW750"/>
      <c r="SQX750"/>
      <c r="SQY750"/>
      <c r="SQZ750"/>
      <c r="SRA750"/>
      <c r="SRB750"/>
      <c r="SRC750"/>
      <c r="SRD750"/>
      <c r="SRE750"/>
      <c r="SRF750"/>
      <c r="SRG750"/>
      <c r="SRH750"/>
      <c r="SRI750"/>
      <c r="SRJ750"/>
      <c r="SRK750"/>
      <c r="SRL750"/>
      <c r="SRM750"/>
      <c r="SRN750"/>
      <c r="SRO750"/>
      <c r="SRP750"/>
      <c r="SRQ750"/>
      <c r="SRR750"/>
      <c r="SRS750"/>
      <c r="SRT750"/>
      <c r="SRU750"/>
      <c r="SRV750"/>
      <c r="SRW750"/>
      <c r="SRX750"/>
      <c r="SRY750"/>
      <c r="SRZ750"/>
      <c r="SSA750"/>
      <c r="SSB750"/>
      <c r="SSC750"/>
      <c r="SSD750"/>
      <c r="SSE750"/>
      <c r="SSF750"/>
      <c r="SSG750"/>
      <c r="SSH750"/>
      <c r="SSI750"/>
      <c r="SSJ750"/>
      <c r="SSK750"/>
      <c r="SSL750"/>
      <c r="SSM750"/>
      <c r="SSN750"/>
      <c r="SSO750"/>
      <c r="SSP750"/>
      <c r="SSQ750"/>
      <c r="SSR750"/>
      <c r="SSS750"/>
      <c r="SST750"/>
      <c r="SSU750"/>
      <c r="SSV750"/>
      <c r="SSW750"/>
      <c r="SSX750"/>
      <c r="SSY750"/>
      <c r="SSZ750"/>
      <c r="STA750"/>
      <c r="STB750"/>
      <c r="STC750"/>
      <c r="STD750"/>
      <c r="STE750"/>
      <c r="STF750"/>
      <c r="STG750"/>
      <c r="STH750"/>
      <c r="STI750"/>
      <c r="STJ750"/>
      <c r="STK750"/>
      <c r="STL750"/>
      <c r="STM750"/>
      <c r="STN750"/>
      <c r="STO750"/>
      <c r="STP750"/>
      <c r="STQ750"/>
      <c r="STR750"/>
      <c r="STS750"/>
      <c r="STT750"/>
      <c r="STU750"/>
      <c r="STV750"/>
      <c r="STW750"/>
      <c r="STX750"/>
      <c r="STY750"/>
      <c r="STZ750"/>
      <c r="SUA750"/>
      <c r="SUB750"/>
      <c r="SUC750"/>
      <c r="SUD750"/>
      <c r="SUE750"/>
      <c r="SUF750"/>
      <c r="SUG750"/>
      <c r="SUH750"/>
      <c r="SUI750"/>
      <c r="SUJ750"/>
      <c r="SUK750"/>
      <c r="SUL750"/>
      <c r="SUM750"/>
      <c r="SUN750"/>
      <c r="SUO750"/>
      <c r="SUP750"/>
      <c r="SUQ750"/>
      <c r="SUR750"/>
      <c r="SUS750"/>
      <c r="SUT750"/>
      <c r="SUU750"/>
      <c r="SUV750"/>
      <c r="SUW750"/>
      <c r="SUX750"/>
      <c r="SUY750"/>
      <c r="SUZ750"/>
      <c r="SVA750"/>
      <c r="SVB750"/>
      <c r="SVC750"/>
      <c r="SVD750"/>
      <c r="SVE750"/>
      <c r="SVF750"/>
      <c r="SVG750"/>
      <c r="SVH750"/>
      <c r="SVI750"/>
      <c r="SVJ750"/>
      <c r="SVK750"/>
      <c r="SVL750"/>
      <c r="SVM750"/>
      <c r="SVN750"/>
      <c r="SVO750"/>
      <c r="SVP750"/>
      <c r="SVQ750"/>
      <c r="SVR750"/>
      <c r="SVS750"/>
      <c r="SVT750"/>
      <c r="SVU750"/>
      <c r="SVV750"/>
      <c r="SVW750"/>
      <c r="SVX750"/>
      <c r="SVY750"/>
      <c r="SVZ750"/>
      <c r="SWA750"/>
      <c r="SWB750"/>
      <c r="SWC750"/>
      <c r="SWD750"/>
      <c r="SWE750"/>
      <c r="SWF750"/>
      <c r="SWG750"/>
      <c r="SWH750"/>
      <c r="SWI750"/>
      <c r="SWJ750"/>
      <c r="SWK750"/>
      <c r="SWL750"/>
      <c r="SWM750"/>
      <c r="SWN750"/>
      <c r="SWO750"/>
      <c r="SWP750"/>
      <c r="SWQ750"/>
      <c r="SWR750"/>
      <c r="SWS750"/>
      <c r="SWT750"/>
      <c r="SWU750"/>
      <c r="SWV750"/>
      <c r="SWW750"/>
      <c r="SWX750"/>
      <c r="SWY750"/>
      <c r="SWZ750"/>
      <c r="SXA750"/>
      <c r="SXB750"/>
      <c r="SXC750"/>
      <c r="SXD750"/>
      <c r="SXE750"/>
      <c r="SXF750"/>
      <c r="SXG750"/>
      <c r="SXH750"/>
      <c r="SXI750"/>
      <c r="SXJ750"/>
      <c r="SXK750"/>
      <c r="SXL750"/>
      <c r="SXM750"/>
      <c r="SXN750"/>
      <c r="SXO750"/>
      <c r="SXP750"/>
      <c r="SXQ750"/>
      <c r="SXR750"/>
      <c r="SXS750"/>
      <c r="SXT750"/>
      <c r="SXU750"/>
      <c r="SXV750"/>
      <c r="SXW750"/>
      <c r="SXX750"/>
      <c r="SXY750"/>
      <c r="SXZ750"/>
      <c r="SYA750"/>
      <c r="SYB750"/>
      <c r="SYC750"/>
      <c r="SYD750"/>
      <c r="SYE750"/>
      <c r="SYF750"/>
      <c r="SYG750"/>
      <c r="SYH750"/>
      <c r="SYI750"/>
      <c r="SYJ750"/>
      <c r="SYK750"/>
      <c r="SYL750"/>
      <c r="SYM750"/>
      <c r="SYN750"/>
      <c r="SYO750"/>
      <c r="SYP750"/>
      <c r="SYQ750"/>
      <c r="SYR750"/>
      <c r="SYS750"/>
      <c r="SYT750"/>
      <c r="SYU750"/>
      <c r="SYV750"/>
      <c r="SYW750"/>
      <c r="SYX750"/>
      <c r="SYY750"/>
      <c r="SYZ750"/>
      <c r="SZA750"/>
      <c r="SZB750"/>
      <c r="SZC750"/>
      <c r="SZD750"/>
      <c r="SZE750"/>
      <c r="SZF750"/>
      <c r="SZG750"/>
      <c r="SZH750"/>
      <c r="SZI750"/>
      <c r="SZJ750"/>
      <c r="SZK750"/>
      <c r="SZL750"/>
      <c r="SZM750"/>
      <c r="SZN750"/>
      <c r="SZO750"/>
      <c r="SZP750"/>
      <c r="SZQ750"/>
      <c r="SZR750"/>
      <c r="SZS750"/>
      <c r="SZT750"/>
      <c r="SZU750"/>
      <c r="SZV750"/>
      <c r="SZW750"/>
      <c r="SZX750"/>
      <c r="SZY750"/>
      <c r="SZZ750"/>
      <c r="TAA750"/>
      <c r="TAB750"/>
      <c r="TAC750"/>
      <c r="TAD750"/>
      <c r="TAE750"/>
      <c r="TAF750"/>
      <c r="TAG750"/>
      <c r="TAH750"/>
      <c r="TAI750"/>
      <c r="TAJ750"/>
      <c r="TAK750"/>
      <c r="TAL750"/>
      <c r="TAM750"/>
      <c r="TAN750"/>
      <c r="TAO750"/>
      <c r="TAP750"/>
      <c r="TAQ750"/>
      <c r="TAR750"/>
      <c r="TAS750"/>
      <c r="TAT750"/>
      <c r="TAU750"/>
      <c r="TAV750"/>
      <c r="TAW750"/>
      <c r="TAX750"/>
      <c r="TAY750"/>
      <c r="TAZ750"/>
      <c r="TBA750"/>
      <c r="TBB750"/>
      <c r="TBC750"/>
      <c r="TBD750"/>
      <c r="TBE750"/>
      <c r="TBF750"/>
      <c r="TBG750"/>
      <c r="TBH750"/>
      <c r="TBI750"/>
      <c r="TBJ750"/>
      <c r="TBK750"/>
      <c r="TBL750"/>
      <c r="TBM750"/>
      <c r="TBN750"/>
      <c r="TBO750"/>
      <c r="TBP750"/>
      <c r="TBQ750"/>
      <c r="TBR750"/>
      <c r="TBS750"/>
      <c r="TBT750"/>
      <c r="TBU750"/>
      <c r="TBV750"/>
      <c r="TBW750"/>
      <c r="TBX750"/>
      <c r="TBY750"/>
      <c r="TBZ750"/>
      <c r="TCA750"/>
      <c r="TCB750"/>
      <c r="TCC750"/>
      <c r="TCD750"/>
      <c r="TCE750"/>
      <c r="TCF750"/>
      <c r="TCG750"/>
      <c r="TCH750"/>
      <c r="TCI750"/>
      <c r="TCJ750"/>
      <c r="TCK750"/>
      <c r="TCL750"/>
      <c r="TCM750"/>
      <c r="TCN750"/>
      <c r="TCO750"/>
      <c r="TCP750"/>
      <c r="TCQ750"/>
      <c r="TCR750"/>
      <c r="TCS750"/>
      <c r="TCT750"/>
      <c r="TCU750"/>
      <c r="TCV750"/>
      <c r="TCW750"/>
      <c r="TCX750"/>
      <c r="TCY750"/>
      <c r="TCZ750"/>
      <c r="TDA750"/>
      <c r="TDB750"/>
      <c r="TDC750"/>
      <c r="TDD750"/>
      <c r="TDE750"/>
      <c r="TDF750"/>
      <c r="TDG750"/>
      <c r="TDH750"/>
      <c r="TDI750"/>
      <c r="TDJ750"/>
      <c r="TDK750"/>
      <c r="TDL750"/>
      <c r="TDM750"/>
      <c r="TDN750"/>
      <c r="TDO750"/>
      <c r="TDP750"/>
      <c r="TDQ750"/>
      <c r="TDR750"/>
      <c r="TDS750"/>
      <c r="TDT750"/>
      <c r="TDU750"/>
      <c r="TDV750"/>
      <c r="TDW750"/>
      <c r="TDX750"/>
      <c r="TDY750"/>
      <c r="TDZ750"/>
      <c r="TEA750"/>
      <c r="TEB750"/>
      <c r="TEC750"/>
      <c r="TED750"/>
      <c r="TEE750"/>
      <c r="TEF750"/>
      <c r="TEG750"/>
      <c r="TEH750"/>
      <c r="TEI750"/>
      <c r="TEJ750"/>
      <c r="TEK750"/>
      <c r="TEL750"/>
      <c r="TEM750"/>
      <c r="TEN750"/>
      <c r="TEO750"/>
      <c r="TEP750"/>
      <c r="TEQ750"/>
      <c r="TER750"/>
      <c r="TES750"/>
      <c r="TET750"/>
      <c r="TEU750"/>
      <c r="TEV750"/>
      <c r="TEW750"/>
      <c r="TEX750"/>
      <c r="TEY750"/>
      <c r="TEZ750"/>
      <c r="TFA750"/>
      <c r="TFB750"/>
      <c r="TFC750"/>
      <c r="TFD750"/>
      <c r="TFE750"/>
      <c r="TFF750"/>
      <c r="TFG750"/>
      <c r="TFH750"/>
      <c r="TFI750"/>
      <c r="TFJ750"/>
      <c r="TFK750"/>
      <c r="TFL750"/>
      <c r="TFM750"/>
      <c r="TFN750"/>
      <c r="TFO750"/>
      <c r="TFP750"/>
      <c r="TFQ750"/>
      <c r="TFR750"/>
      <c r="TFS750"/>
      <c r="TFT750"/>
      <c r="TFU750"/>
      <c r="TFV750"/>
      <c r="TFW750"/>
      <c r="TFX750"/>
      <c r="TFY750"/>
      <c r="TFZ750"/>
      <c r="TGA750"/>
      <c r="TGB750"/>
      <c r="TGC750"/>
      <c r="TGD750"/>
      <c r="TGE750"/>
      <c r="TGF750"/>
      <c r="TGG750"/>
      <c r="TGH750"/>
      <c r="TGI750"/>
      <c r="TGJ750"/>
      <c r="TGK750"/>
      <c r="TGL750"/>
      <c r="TGM750"/>
      <c r="TGN750"/>
      <c r="TGO750"/>
      <c r="TGP750"/>
      <c r="TGQ750"/>
      <c r="TGR750"/>
      <c r="TGS750"/>
      <c r="TGT750"/>
      <c r="TGU750"/>
      <c r="TGV750"/>
      <c r="TGW750"/>
      <c r="TGX750"/>
      <c r="TGY750"/>
      <c r="TGZ750"/>
      <c r="THA750"/>
      <c r="THB750"/>
      <c r="THC750"/>
      <c r="THD750"/>
      <c r="THE750"/>
      <c r="THF750"/>
      <c r="THG750"/>
      <c r="THH750"/>
      <c r="THI750"/>
      <c r="THJ750"/>
      <c r="THK750"/>
      <c r="THL750"/>
      <c r="THM750"/>
      <c r="THN750"/>
      <c r="THO750"/>
      <c r="THP750"/>
      <c r="THQ750"/>
      <c r="THR750"/>
      <c r="THS750"/>
      <c r="THT750"/>
      <c r="THU750"/>
      <c r="THV750"/>
      <c r="THW750"/>
      <c r="THX750"/>
      <c r="THY750"/>
      <c r="THZ750"/>
      <c r="TIA750"/>
      <c r="TIB750"/>
      <c r="TIC750"/>
      <c r="TID750"/>
      <c r="TIE750"/>
      <c r="TIF750"/>
      <c r="TIG750"/>
      <c r="TIH750"/>
      <c r="TII750"/>
      <c r="TIJ750"/>
      <c r="TIK750"/>
      <c r="TIL750"/>
      <c r="TIM750"/>
      <c r="TIN750"/>
      <c r="TIO750"/>
      <c r="TIP750"/>
      <c r="TIQ750"/>
      <c r="TIR750"/>
      <c r="TIS750"/>
      <c r="TIT750"/>
      <c r="TIU750"/>
      <c r="TIV750"/>
      <c r="TIW750"/>
      <c r="TIX750"/>
      <c r="TIY750"/>
      <c r="TIZ750"/>
      <c r="TJA750"/>
      <c r="TJB750"/>
      <c r="TJC750"/>
      <c r="TJD750"/>
      <c r="TJE750"/>
      <c r="TJF750"/>
      <c r="TJG750"/>
      <c r="TJH750"/>
      <c r="TJI750"/>
      <c r="TJJ750"/>
      <c r="TJK750"/>
      <c r="TJL750"/>
      <c r="TJM750"/>
      <c r="TJN750"/>
      <c r="TJO750"/>
      <c r="TJP750"/>
      <c r="TJQ750"/>
      <c r="TJR750"/>
      <c r="TJS750"/>
      <c r="TJT750"/>
      <c r="TJU750"/>
      <c r="TJV750"/>
      <c r="TJW750"/>
      <c r="TJX750"/>
      <c r="TJY750"/>
      <c r="TJZ750"/>
      <c r="TKA750"/>
      <c r="TKB750"/>
      <c r="TKC750"/>
      <c r="TKD750"/>
      <c r="TKE750"/>
      <c r="TKF750"/>
      <c r="TKG750"/>
      <c r="TKH750"/>
      <c r="TKI750"/>
      <c r="TKJ750"/>
      <c r="TKK750"/>
      <c r="TKL750"/>
      <c r="TKM750"/>
      <c r="TKN750"/>
      <c r="TKO750"/>
      <c r="TKP750"/>
      <c r="TKQ750"/>
      <c r="TKR750"/>
      <c r="TKS750"/>
      <c r="TKT750"/>
      <c r="TKU750"/>
      <c r="TKV750"/>
      <c r="TKW750"/>
      <c r="TKX750"/>
      <c r="TKY750"/>
      <c r="TKZ750"/>
      <c r="TLA750"/>
      <c r="TLB750"/>
      <c r="TLC750"/>
      <c r="TLD750"/>
      <c r="TLE750"/>
      <c r="TLF750"/>
      <c r="TLG750"/>
      <c r="TLH750"/>
      <c r="TLI750"/>
      <c r="TLJ750"/>
      <c r="TLK750"/>
      <c r="TLL750"/>
      <c r="TLM750"/>
      <c r="TLN750"/>
      <c r="TLO750"/>
      <c r="TLP750"/>
      <c r="TLQ750"/>
      <c r="TLR750"/>
      <c r="TLS750"/>
      <c r="TLT750"/>
      <c r="TLU750"/>
      <c r="TLV750"/>
      <c r="TLW750"/>
      <c r="TLX750"/>
      <c r="TLY750"/>
      <c r="TLZ750"/>
      <c r="TMA750"/>
      <c r="TMB750"/>
      <c r="TMC750"/>
      <c r="TMD750"/>
      <c r="TME750"/>
      <c r="TMF750"/>
      <c r="TMG750"/>
      <c r="TMH750"/>
      <c r="TMI750"/>
      <c r="TMJ750"/>
      <c r="TMK750"/>
      <c r="TML750"/>
      <c r="TMM750"/>
      <c r="TMN750"/>
      <c r="TMO750"/>
      <c r="TMP750"/>
      <c r="TMQ750"/>
      <c r="TMR750"/>
      <c r="TMS750"/>
      <c r="TMT750"/>
      <c r="TMU750"/>
      <c r="TMV750"/>
      <c r="TMW750"/>
      <c r="TMX750"/>
      <c r="TMY750"/>
      <c r="TMZ750"/>
      <c r="TNA750"/>
      <c r="TNB750"/>
      <c r="TNC750"/>
      <c r="TND750"/>
      <c r="TNE750"/>
      <c r="TNF750"/>
      <c r="TNG750"/>
      <c r="TNH750"/>
      <c r="TNI750"/>
      <c r="TNJ750"/>
      <c r="TNK750"/>
      <c r="TNL750"/>
      <c r="TNM750"/>
      <c r="TNN750"/>
      <c r="TNO750"/>
      <c r="TNP750"/>
      <c r="TNQ750"/>
      <c r="TNR750"/>
      <c r="TNS750"/>
      <c r="TNT750"/>
      <c r="TNU750"/>
      <c r="TNV750"/>
      <c r="TNW750"/>
      <c r="TNX750"/>
      <c r="TNY750"/>
      <c r="TNZ750"/>
      <c r="TOA750"/>
      <c r="TOB750"/>
      <c r="TOC750"/>
      <c r="TOD750"/>
      <c r="TOE750"/>
      <c r="TOF750"/>
      <c r="TOG750"/>
      <c r="TOH750"/>
      <c r="TOI750"/>
      <c r="TOJ750"/>
      <c r="TOK750"/>
      <c r="TOL750"/>
      <c r="TOM750"/>
      <c r="TON750"/>
      <c r="TOO750"/>
      <c r="TOP750"/>
      <c r="TOQ750"/>
      <c r="TOR750"/>
      <c r="TOS750"/>
      <c r="TOT750"/>
      <c r="TOU750"/>
      <c r="TOV750"/>
      <c r="TOW750"/>
      <c r="TOX750"/>
      <c r="TOY750"/>
      <c r="TOZ750"/>
      <c r="TPA750"/>
      <c r="TPB750"/>
      <c r="TPC750"/>
      <c r="TPD750"/>
      <c r="TPE750"/>
      <c r="TPF750"/>
      <c r="TPG750"/>
      <c r="TPH750"/>
      <c r="TPI750"/>
      <c r="TPJ750"/>
      <c r="TPK750"/>
      <c r="TPL750"/>
      <c r="TPM750"/>
      <c r="TPN750"/>
      <c r="TPO750"/>
      <c r="TPP750"/>
      <c r="TPQ750"/>
      <c r="TPR750"/>
      <c r="TPS750"/>
      <c r="TPT750"/>
      <c r="TPU750"/>
      <c r="TPV750"/>
      <c r="TPW750"/>
      <c r="TPX750"/>
      <c r="TPY750"/>
      <c r="TPZ750"/>
      <c r="TQA750"/>
      <c r="TQB750"/>
      <c r="TQC750"/>
      <c r="TQD750"/>
      <c r="TQE750"/>
      <c r="TQF750"/>
      <c r="TQG750"/>
      <c r="TQH750"/>
      <c r="TQI750"/>
      <c r="TQJ750"/>
      <c r="TQK750"/>
      <c r="TQL750"/>
      <c r="TQM750"/>
      <c r="TQN750"/>
      <c r="TQO750"/>
      <c r="TQP750"/>
      <c r="TQQ750"/>
      <c r="TQR750"/>
      <c r="TQS750"/>
      <c r="TQT750"/>
      <c r="TQU750"/>
      <c r="TQV750"/>
      <c r="TQW750"/>
      <c r="TQX750"/>
      <c r="TQY750"/>
      <c r="TQZ750"/>
      <c r="TRA750"/>
      <c r="TRB750"/>
      <c r="TRC750"/>
      <c r="TRD750"/>
      <c r="TRE750"/>
      <c r="TRF750"/>
      <c r="TRG750"/>
      <c r="TRH750"/>
      <c r="TRI750"/>
      <c r="TRJ750"/>
      <c r="TRK750"/>
      <c r="TRL750"/>
      <c r="TRM750"/>
      <c r="TRN750"/>
      <c r="TRO750"/>
      <c r="TRP750"/>
      <c r="TRQ750"/>
      <c r="TRR750"/>
      <c r="TRS750"/>
      <c r="TRT750"/>
      <c r="TRU750"/>
      <c r="TRV750"/>
      <c r="TRW750"/>
      <c r="TRX750"/>
      <c r="TRY750"/>
      <c r="TRZ750"/>
      <c r="TSA750"/>
      <c r="TSB750"/>
      <c r="TSC750"/>
      <c r="TSD750"/>
      <c r="TSE750"/>
      <c r="TSF750"/>
      <c r="TSG750"/>
      <c r="TSH750"/>
      <c r="TSI750"/>
      <c r="TSJ750"/>
      <c r="TSK750"/>
      <c r="TSL750"/>
      <c r="TSM750"/>
      <c r="TSN750"/>
      <c r="TSO750"/>
      <c r="TSP750"/>
      <c r="TSQ750"/>
      <c r="TSR750"/>
      <c r="TSS750"/>
      <c r="TST750"/>
      <c r="TSU750"/>
      <c r="TSV750"/>
      <c r="TSW750"/>
      <c r="TSX750"/>
      <c r="TSY750"/>
      <c r="TSZ750"/>
      <c r="TTA750"/>
      <c r="TTB750"/>
      <c r="TTC750"/>
      <c r="TTD750"/>
      <c r="TTE750"/>
      <c r="TTF750"/>
      <c r="TTG750"/>
      <c r="TTH750"/>
      <c r="TTI750"/>
      <c r="TTJ750"/>
      <c r="TTK750"/>
      <c r="TTL750"/>
      <c r="TTM750"/>
      <c r="TTN750"/>
      <c r="TTO750"/>
      <c r="TTP750"/>
      <c r="TTQ750"/>
      <c r="TTR750"/>
      <c r="TTS750"/>
      <c r="TTT750"/>
      <c r="TTU750"/>
      <c r="TTV750"/>
      <c r="TTW750"/>
      <c r="TTX750"/>
      <c r="TTY750"/>
      <c r="TTZ750"/>
      <c r="TUA750"/>
      <c r="TUB750"/>
      <c r="TUC750"/>
      <c r="TUD750"/>
      <c r="TUE750"/>
      <c r="TUF750"/>
      <c r="TUG750"/>
      <c r="TUH750"/>
      <c r="TUI750"/>
      <c r="TUJ750"/>
      <c r="TUK750"/>
      <c r="TUL750"/>
      <c r="TUM750"/>
      <c r="TUN750"/>
      <c r="TUO750"/>
      <c r="TUP750"/>
      <c r="TUQ750"/>
      <c r="TUR750"/>
      <c r="TUS750"/>
      <c r="TUT750"/>
      <c r="TUU750"/>
      <c r="TUV750"/>
      <c r="TUW750"/>
      <c r="TUX750"/>
      <c r="TUY750"/>
      <c r="TUZ750"/>
      <c r="TVA750"/>
      <c r="TVB750"/>
      <c r="TVC750"/>
      <c r="TVD750"/>
      <c r="TVE750"/>
      <c r="TVF750"/>
      <c r="TVG750"/>
      <c r="TVH750"/>
      <c r="TVI750"/>
      <c r="TVJ750"/>
      <c r="TVK750"/>
      <c r="TVL750"/>
      <c r="TVM750"/>
      <c r="TVN750"/>
      <c r="TVO750"/>
      <c r="TVP750"/>
      <c r="TVQ750"/>
      <c r="TVR750"/>
      <c r="TVS750"/>
      <c r="TVT750"/>
      <c r="TVU750"/>
      <c r="TVV750"/>
      <c r="TVW750"/>
      <c r="TVX750"/>
      <c r="TVY750"/>
      <c r="TVZ750"/>
      <c r="TWA750"/>
      <c r="TWB750"/>
      <c r="TWC750"/>
      <c r="TWD750"/>
      <c r="TWE750"/>
      <c r="TWF750"/>
      <c r="TWG750"/>
      <c r="TWH750"/>
      <c r="TWI750"/>
      <c r="TWJ750"/>
      <c r="TWK750"/>
      <c r="TWL750"/>
      <c r="TWM750"/>
      <c r="TWN750"/>
      <c r="TWO750"/>
      <c r="TWP750"/>
      <c r="TWQ750"/>
      <c r="TWR750"/>
      <c r="TWS750"/>
      <c r="TWT750"/>
      <c r="TWU750"/>
      <c r="TWV750"/>
      <c r="TWW750"/>
      <c r="TWX750"/>
      <c r="TWY750"/>
      <c r="TWZ750"/>
      <c r="TXA750"/>
      <c r="TXB750"/>
      <c r="TXC750"/>
      <c r="TXD750"/>
      <c r="TXE750"/>
      <c r="TXF750"/>
      <c r="TXG750"/>
      <c r="TXH750"/>
      <c r="TXI750"/>
      <c r="TXJ750"/>
      <c r="TXK750"/>
      <c r="TXL750"/>
      <c r="TXM750"/>
      <c r="TXN750"/>
      <c r="TXO750"/>
      <c r="TXP750"/>
      <c r="TXQ750"/>
      <c r="TXR750"/>
      <c r="TXS750"/>
      <c r="TXT750"/>
      <c r="TXU750"/>
      <c r="TXV750"/>
      <c r="TXW750"/>
      <c r="TXX750"/>
      <c r="TXY750"/>
      <c r="TXZ750"/>
      <c r="TYA750"/>
      <c r="TYB750"/>
      <c r="TYC750"/>
      <c r="TYD750"/>
      <c r="TYE750"/>
      <c r="TYF750"/>
      <c r="TYG750"/>
      <c r="TYH750"/>
      <c r="TYI750"/>
      <c r="TYJ750"/>
      <c r="TYK750"/>
      <c r="TYL750"/>
      <c r="TYM750"/>
      <c r="TYN750"/>
      <c r="TYO750"/>
      <c r="TYP750"/>
      <c r="TYQ750"/>
      <c r="TYR750"/>
      <c r="TYS750"/>
      <c r="TYT750"/>
      <c r="TYU750"/>
      <c r="TYV750"/>
      <c r="TYW750"/>
      <c r="TYX750"/>
      <c r="TYY750"/>
      <c r="TYZ750"/>
      <c r="TZA750"/>
      <c r="TZB750"/>
      <c r="TZC750"/>
      <c r="TZD750"/>
      <c r="TZE750"/>
      <c r="TZF750"/>
      <c r="TZG750"/>
      <c r="TZH750"/>
      <c r="TZI750"/>
      <c r="TZJ750"/>
      <c r="TZK750"/>
      <c r="TZL750"/>
      <c r="TZM750"/>
      <c r="TZN750"/>
      <c r="TZO750"/>
      <c r="TZP750"/>
      <c r="TZQ750"/>
      <c r="TZR750"/>
      <c r="TZS750"/>
      <c r="TZT750"/>
      <c r="TZU750"/>
      <c r="TZV750"/>
      <c r="TZW750"/>
      <c r="TZX750"/>
      <c r="TZY750"/>
      <c r="TZZ750"/>
      <c r="UAA750"/>
      <c r="UAB750"/>
      <c r="UAC750"/>
      <c r="UAD750"/>
      <c r="UAE750"/>
      <c r="UAF750"/>
      <c r="UAG750"/>
      <c r="UAH750"/>
      <c r="UAI750"/>
      <c r="UAJ750"/>
      <c r="UAK750"/>
      <c r="UAL750"/>
      <c r="UAM750"/>
      <c r="UAN750"/>
      <c r="UAO750"/>
      <c r="UAP750"/>
      <c r="UAQ750"/>
      <c r="UAR750"/>
      <c r="UAS750"/>
      <c r="UAT750"/>
      <c r="UAU750"/>
      <c r="UAV750"/>
      <c r="UAW750"/>
      <c r="UAX750"/>
      <c r="UAY750"/>
      <c r="UAZ750"/>
      <c r="UBA750"/>
      <c r="UBB750"/>
      <c r="UBC750"/>
      <c r="UBD750"/>
      <c r="UBE750"/>
      <c r="UBF750"/>
      <c r="UBG750"/>
      <c r="UBH750"/>
      <c r="UBI750"/>
      <c r="UBJ750"/>
      <c r="UBK750"/>
      <c r="UBL750"/>
      <c r="UBM750"/>
      <c r="UBN750"/>
      <c r="UBO750"/>
      <c r="UBP750"/>
      <c r="UBQ750"/>
      <c r="UBR750"/>
      <c r="UBS750"/>
      <c r="UBT750"/>
      <c r="UBU750"/>
      <c r="UBV750"/>
      <c r="UBW750"/>
      <c r="UBX750"/>
      <c r="UBY750"/>
      <c r="UBZ750"/>
      <c r="UCA750"/>
      <c r="UCB750"/>
      <c r="UCC750"/>
      <c r="UCD750"/>
      <c r="UCE750"/>
      <c r="UCF750"/>
      <c r="UCG750"/>
      <c r="UCH750"/>
      <c r="UCI750"/>
      <c r="UCJ750"/>
      <c r="UCK750"/>
      <c r="UCL750"/>
      <c r="UCM750"/>
      <c r="UCN750"/>
      <c r="UCO750"/>
      <c r="UCP750"/>
      <c r="UCQ750"/>
      <c r="UCR750"/>
      <c r="UCS750"/>
      <c r="UCT750"/>
      <c r="UCU750"/>
      <c r="UCV750"/>
      <c r="UCW750"/>
      <c r="UCX750"/>
      <c r="UCY750"/>
      <c r="UCZ750"/>
      <c r="UDA750"/>
      <c r="UDB750"/>
      <c r="UDC750"/>
      <c r="UDD750"/>
      <c r="UDE750"/>
      <c r="UDF750"/>
      <c r="UDG750"/>
      <c r="UDH750"/>
      <c r="UDI750"/>
      <c r="UDJ750"/>
      <c r="UDK750"/>
      <c r="UDL750"/>
      <c r="UDM750"/>
      <c r="UDN750"/>
      <c r="UDO750"/>
      <c r="UDP750"/>
      <c r="UDQ750"/>
      <c r="UDR750"/>
      <c r="UDS750"/>
      <c r="UDT750"/>
      <c r="UDU750"/>
      <c r="UDV750"/>
      <c r="UDW750"/>
      <c r="UDX750"/>
      <c r="UDY750"/>
      <c r="UDZ750"/>
      <c r="UEA750"/>
      <c r="UEB750"/>
      <c r="UEC750"/>
      <c r="UED750"/>
      <c r="UEE750"/>
      <c r="UEF750"/>
      <c r="UEG750"/>
      <c r="UEH750"/>
      <c r="UEI750"/>
      <c r="UEJ750"/>
      <c r="UEK750"/>
      <c r="UEL750"/>
      <c r="UEM750"/>
      <c r="UEN750"/>
      <c r="UEO750"/>
      <c r="UEP750"/>
      <c r="UEQ750"/>
      <c r="UER750"/>
      <c r="UES750"/>
      <c r="UET750"/>
      <c r="UEU750"/>
      <c r="UEV750"/>
      <c r="UEW750"/>
      <c r="UEX750"/>
      <c r="UEY750"/>
      <c r="UEZ750"/>
      <c r="UFA750"/>
      <c r="UFB750"/>
      <c r="UFC750"/>
      <c r="UFD750"/>
      <c r="UFE750"/>
      <c r="UFF750"/>
      <c r="UFG750"/>
      <c r="UFH750"/>
      <c r="UFI750"/>
      <c r="UFJ750"/>
      <c r="UFK750"/>
      <c r="UFL750"/>
      <c r="UFM750"/>
      <c r="UFN750"/>
      <c r="UFO750"/>
      <c r="UFP750"/>
      <c r="UFQ750"/>
      <c r="UFR750"/>
      <c r="UFS750"/>
      <c r="UFT750"/>
      <c r="UFU750"/>
      <c r="UFV750"/>
      <c r="UFW750"/>
      <c r="UFX750"/>
      <c r="UFY750"/>
      <c r="UFZ750"/>
      <c r="UGA750"/>
      <c r="UGB750"/>
      <c r="UGC750"/>
      <c r="UGD750"/>
      <c r="UGE750"/>
      <c r="UGF750"/>
      <c r="UGG750"/>
      <c r="UGH750"/>
      <c r="UGI750"/>
      <c r="UGJ750"/>
      <c r="UGK750"/>
      <c r="UGL750"/>
      <c r="UGM750"/>
      <c r="UGN750"/>
      <c r="UGO750"/>
      <c r="UGP750"/>
      <c r="UGQ750"/>
      <c r="UGR750"/>
      <c r="UGS750"/>
      <c r="UGT750"/>
      <c r="UGU750"/>
      <c r="UGV750"/>
      <c r="UGW750"/>
      <c r="UGX750"/>
      <c r="UGY750"/>
      <c r="UGZ750"/>
      <c r="UHA750"/>
      <c r="UHB750"/>
      <c r="UHC750"/>
      <c r="UHD750"/>
      <c r="UHE750"/>
      <c r="UHF750"/>
      <c r="UHG750"/>
      <c r="UHH750"/>
      <c r="UHI750"/>
      <c r="UHJ750"/>
      <c r="UHK750"/>
      <c r="UHL750"/>
      <c r="UHM750"/>
      <c r="UHN750"/>
      <c r="UHO750"/>
      <c r="UHP750"/>
      <c r="UHQ750"/>
      <c r="UHR750"/>
      <c r="UHS750"/>
      <c r="UHT750"/>
      <c r="UHU750"/>
      <c r="UHV750"/>
      <c r="UHW750"/>
      <c r="UHX750"/>
      <c r="UHY750"/>
      <c r="UHZ750"/>
      <c r="UIA750"/>
      <c r="UIB750"/>
      <c r="UIC750"/>
      <c r="UID750"/>
      <c r="UIE750"/>
      <c r="UIF750"/>
      <c r="UIG750"/>
      <c r="UIH750"/>
      <c r="UII750"/>
      <c r="UIJ750"/>
      <c r="UIK750"/>
      <c r="UIL750"/>
      <c r="UIM750"/>
      <c r="UIN750"/>
      <c r="UIO750"/>
      <c r="UIP750"/>
      <c r="UIQ750"/>
      <c r="UIR750"/>
      <c r="UIS750"/>
      <c r="UIT750"/>
      <c r="UIU750"/>
      <c r="UIV750"/>
      <c r="UIW750"/>
      <c r="UIX750"/>
      <c r="UIY750"/>
      <c r="UIZ750"/>
      <c r="UJA750"/>
      <c r="UJB750"/>
      <c r="UJC750"/>
      <c r="UJD750"/>
      <c r="UJE750"/>
      <c r="UJF750"/>
      <c r="UJG750"/>
      <c r="UJH750"/>
      <c r="UJI750"/>
      <c r="UJJ750"/>
      <c r="UJK750"/>
      <c r="UJL750"/>
      <c r="UJM750"/>
      <c r="UJN750"/>
      <c r="UJO750"/>
      <c r="UJP750"/>
      <c r="UJQ750"/>
      <c r="UJR750"/>
      <c r="UJS750"/>
      <c r="UJT750"/>
      <c r="UJU750"/>
      <c r="UJV750"/>
      <c r="UJW750"/>
      <c r="UJX750"/>
      <c r="UJY750"/>
      <c r="UJZ750"/>
      <c r="UKA750"/>
      <c r="UKB750"/>
      <c r="UKC750"/>
      <c r="UKD750"/>
      <c r="UKE750"/>
      <c r="UKF750"/>
      <c r="UKG750"/>
      <c r="UKH750"/>
      <c r="UKI750"/>
      <c r="UKJ750"/>
      <c r="UKK750"/>
      <c r="UKL750"/>
      <c r="UKM750"/>
      <c r="UKN750"/>
      <c r="UKO750"/>
      <c r="UKP750"/>
      <c r="UKQ750"/>
      <c r="UKR750"/>
      <c r="UKS750"/>
      <c r="UKT750"/>
      <c r="UKU750"/>
      <c r="UKV750"/>
      <c r="UKW750"/>
      <c r="UKX750"/>
      <c r="UKY750"/>
      <c r="UKZ750"/>
      <c r="ULA750"/>
      <c r="ULB750"/>
      <c r="ULC750"/>
      <c r="ULD750"/>
      <c r="ULE750"/>
      <c r="ULF750"/>
      <c r="ULG750"/>
      <c r="ULH750"/>
      <c r="ULI750"/>
      <c r="ULJ750"/>
      <c r="ULK750"/>
      <c r="ULL750"/>
      <c r="ULM750"/>
      <c r="ULN750"/>
      <c r="ULO750"/>
      <c r="ULP750"/>
      <c r="ULQ750"/>
      <c r="ULR750"/>
      <c r="ULS750"/>
      <c r="ULT750"/>
      <c r="ULU750"/>
      <c r="ULV750"/>
      <c r="ULW750"/>
      <c r="ULX750"/>
      <c r="ULY750"/>
      <c r="ULZ750"/>
      <c r="UMA750"/>
      <c r="UMB750"/>
      <c r="UMC750"/>
      <c r="UMD750"/>
      <c r="UME750"/>
      <c r="UMF750"/>
      <c r="UMG750"/>
      <c r="UMH750"/>
      <c r="UMI750"/>
      <c r="UMJ750"/>
      <c r="UMK750"/>
      <c r="UML750"/>
      <c r="UMM750"/>
      <c r="UMN750"/>
      <c r="UMO750"/>
      <c r="UMP750"/>
      <c r="UMQ750"/>
      <c r="UMR750"/>
      <c r="UMS750"/>
      <c r="UMT750"/>
      <c r="UMU750"/>
      <c r="UMV750"/>
      <c r="UMW750"/>
      <c r="UMX750"/>
      <c r="UMY750"/>
      <c r="UMZ750"/>
      <c r="UNA750"/>
      <c r="UNB750"/>
      <c r="UNC750"/>
      <c r="UND750"/>
      <c r="UNE750"/>
      <c r="UNF750"/>
      <c r="UNG750"/>
      <c r="UNH750"/>
      <c r="UNI750"/>
      <c r="UNJ750"/>
      <c r="UNK750"/>
      <c r="UNL750"/>
      <c r="UNM750"/>
      <c r="UNN750"/>
      <c r="UNO750"/>
      <c r="UNP750"/>
      <c r="UNQ750"/>
      <c r="UNR750"/>
      <c r="UNS750"/>
      <c r="UNT750"/>
      <c r="UNU750"/>
      <c r="UNV750"/>
      <c r="UNW750"/>
      <c r="UNX750"/>
      <c r="UNY750"/>
      <c r="UNZ750"/>
      <c r="UOA750"/>
      <c r="UOB750"/>
      <c r="UOC750"/>
      <c r="UOD750"/>
      <c r="UOE750"/>
      <c r="UOF750"/>
      <c r="UOG750"/>
      <c r="UOH750"/>
      <c r="UOI750"/>
      <c r="UOJ750"/>
      <c r="UOK750"/>
      <c r="UOL750"/>
      <c r="UOM750"/>
      <c r="UON750"/>
      <c r="UOO750"/>
      <c r="UOP750"/>
      <c r="UOQ750"/>
      <c r="UOR750"/>
      <c r="UOS750"/>
      <c r="UOT750"/>
      <c r="UOU750"/>
      <c r="UOV750"/>
      <c r="UOW750"/>
      <c r="UOX750"/>
      <c r="UOY750"/>
      <c r="UOZ750"/>
      <c r="UPA750"/>
      <c r="UPB750"/>
      <c r="UPC750"/>
      <c r="UPD750"/>
      <c r="UPE750"/>
      <c r="UPF750"/>
      <c r="UPG750"/>
      <c r="UPH750"/>
      <c r="UPI750"/>
      <c r="UPJ750"/>
      <c r="UPK750"/>
      <c r="UPL750"/>
      <c r="UPM750"/>
      <c r="UPN750"/>
      <c r="UPO750"/>
      <c r="UPP750"/>
      <c r="UPQ750"/>
      <c r="UPR750"/>
      <c r="UPS750"/>
      <c r="UPT750"/>
      <c r="UPU750"/>
      <c r="UPV750"/>
      <c r="UPW750"/>
      <c r="UPX750"/>
      <c r="UPY750"/>
      <c r="UPZ750"/>
      <c r="UQA750"/>
      <c r="UQB750"/>
      <c r="UQC750"/>
      <c r="UQD750"/>
      <c r="UQE750"/>
      <c r="UQF750"/>
      <c r="UQG750"/>
      <c r="UQH750"/>
      <c r="UQI750"/>
      <c r="UQJ750"/>
      <c r="UQK750"/>
      <c r="UQL750"/>
      <c r="UQM750"/>
      <c r="UQN750"/>
      <c r="UQO750"/>
      <c r="UQP750"/>
      <c r="UQQ750"/>
      <c r="UQR750"/>
      <c r="UQS750"/>
      <c r="UQT750"/>
      <c r="UQU750"/>
      <c r="UQV750"/>
      <c r="UQW750"/>
      <c r="UQX750"/>
      <c r="UQY750"/>
      <c r="UQZ750"/>
      <c r="URA750"/>
      <c r="URB750"/>
      <c r="URC750"/>
      <c r="URD750"/>
      <c r="URE750"/>
      <c r="URF750"/>
      <c r="URG750"/>
      <c r="URH750"/>
      <c r="URI750"/>
      <c r="URJ750"/>
      <c r="URK750"/>
      <c r="URL750"/>
      <c r="URM750"/>
      <c r="URN750"/>
      <c r="URO750"/>
      <c r="URP750"/>
      <c r="URQ750"/>
      <c r="URR750"/>
      <c r="URS750"/>
      <c r="URT750"/>
      <c r="URU750"/>
      <c r="URV750"/>
      <c r="URW750"/>
      <c r="URX750"/>
      <c r="URY750"/>
      <c r="URZ750"/>
      <c r="USA750"/>
      <c r="USB750"/>
      <c r="USC750"/>
      <c r="USD750"/>
      <c r="USE750"/>
      <c r="USF750"/>
      <c r="USG750"/>
      <c r="USH750"/>
      <c r="USI750"/>
      <c r="USJ750"/>
      <c r="USK750"/>
      <c r="USL750"/>
      <c r="USM750"/>
      <c r="USN750"/>
      <c r="USO750"/>
      <c r="USP750"/>
      <c r="USQ750"/>
      <c r="USR750"/>
      <c r="USS750"/>
      <c r="UST750"/>
      <c r="USU750"/>
      <c r="USV750"/>
      <c r="USW750"/>
      <c r="USX750"/>
      <c r="USY750"/>
      <c r="USZ750"/>
      <c r="UTA750"/>
      <c r="UTB750"/>
      <c r="UTC750"/>
      <c r="UTD750"/>
      <c r="UTE750"/>
      <c r="UTF750"/>
      <c r="UTG750"/>
      <c r="UTH750"/>
      <c r="UTI750"/>
      <c r="UTJ750"/>
      <c r="UTK750"/>
      <c r="UTL750"/>
      <c r="UTM750"/>
      <c r="UTN750"/>
      <c r="UTO750"/>
      <c r="UTP750"/>
      <c r="UTQ750"/>
      <c r="UTR750"/>
      <c r="UTS750"/>
      <c r="UTT750"/>
      <c r="UTU750"/>
      <c r="UTV750"/>
      <c r="UTW750"/>
      <c r="UTX750"/>
      <c r="UTY750"/>
      <c r="UTZ750"/>
      <c r="UUA750"/>
      <c r="UUB750"/>
      <c r="UUC750"/>
      <c r="UUD750"/>
      <c r="UUE750"/>
      <c r="UUF750"/>
      <c r="UUG750"/>
      <c r="UUH750"/>
      <c r="UUI750"/>
      <c r="UUJ750"/>
      <c r="UUK750"/>
      <c r="UUL750"/>
      <c r="UUM750"/>
      <c r="UUN750"/>
      <c r="UUO750"/>
      <c r="UUP750"/>
      <c r="UUQ750"/>
      <c r="UUR750"/>
      <c r="UUS750"/>
      <c r="UUT750"/>
      <c r="UUU750"/>
      <c r="UUV750"/>
      <c r="UUW750"/>
      <c r="UUX750"/>
      <c r="UUY750"/>
      <c r="UUZ750"/>
      <c r="UVA750"/>
      <c r="UVB750"/>
      <c r="UVC750"/>
      <c r="UVD750"/>
      <c r="UVE750"/>
      <c r="UVF750"/>
      <c r="UVG750"/>
      <c r="UVH750"/>
      <c r="UVI750"/>
      <c r="UVJ750"/>
      <c r="UVK750"/>
      <c r="UVL750"/>
      <c r="UVM750"/>
      <c r="UVN750"/>
      <c r="UVO750"/>
      <c r="UVP750"/>
      <c r="UVQ750"/>
      <c r="UVR750"/>
      <c r="UVS750"/>
      <c r="UVT750"/>
      <c r="UVU750"/>
      <c r="UVV750"/>
      <c r="UVW750"/>
      <c r="UVX750"/>
      <c r="UVY750"/>
      <c r="UVZ750"/>
      <c r="UWA750"/>
      <c r="UWB750"/>
      <c r="UWC750"/>
      <c r="UWD750"/>
      <c r="UWE750"/>
      <c r="UWF750"/>
      <c r="UWG750"/>
      <c r="UWH750"/>
      <c r="UWI750"/>
      <c r="UWJ750"/>
      <c r="UWK750"/>
      <c r="UWL750"/>
      <c r="UWM750"/>
      <c r="UWN750"/>
      <c r="UWO750"/>
      <c r="UWP750"/>
      <c r="UWQ750"/>
      <c r="UWR750"/>
      <c r="UWS750"/>
      <c r="UWT750"/>
      <c r="UWU750"/>
      <c r="UWV750"/>
      <c r="UWW750"/>
      <c r="UWX750"/>
      <c r="UWY750"/>
      <c r="UWZ750"/>
      <c r="UXA750"/>
      <c r="UXB750"/>
      <c r="UXC750"/>
      <c r="UXD750"/>
      <c r="UXE750"/>
      <c r="UXF750"/>
      <c r="UXG750"/>
      <c r="UXH750"/>
      <c r="UXI750"/>
      <c r="UXJ750"/>
      <c r="UXK750"/>
      <c r="UXL750"/>
      <c r="UXM750"/>
      <c r="UXN750"/>
      <c r="UXO750"/>
      <c r="UXP750"/>
      <c r="UXQ750"/>
      <c r="UXR750"/>
      <c r="UXS750"/>
      <c r="UXT750"/>
      <c r="UXU750"/>
      <c r="UXV750"/>
      <c r="UXW750"/>
      <c r="UXX750"/>
      <c r="UXY750"/>
      <c r="UXZ750"/>
      <c r="UYA750"/>
      <c r="UYB750"/>
      <c r="UYC750"/>
      <c r="UYD750"/>
      <c r="UYE750"/>
      <c r="UYF750"/>
      <c r="UYG750"/>
      <c r="UYH750"/>
      <c r="UYI750"/>
      <c r="UYJ750"/>
      <c r="UYK750"/>
      <c r="UYL750"/>
      <c r="UYM750"/>
      <c r="UYN750"/>
      <c r="UYO750"/>
      <c r="UYP750"/>
      <c r="UYQ750"/>
      <c r="UYR750"/>
      <c r="UYS750"/>
      <c r="UYT750"/>
      <c r="UYU750"/>
      <c r="UYV750"/>
      <c r="UYW750"/>
      <c r="UYX750"/>
      <c r="UYY750"/>
      <c r="UYZ750"/>
      <c r="UZA750"/>
      <c r="UZB750"/>
      <c r="UZC750"/>
      <c r="UZD750"/>
      <c r="UZE750"/>
      <c r="UZF750"/>
      <c r="UZG750"/>
      <c r="UZH750"/>
      <c r="UZI750"/>
      <c r="UZJ750"/>
      <c r="UZK750"/>
      <c r="UZL750"/>
      <c r="UZM750"/>
      <c r="UZN750"/>
      <c r="UZO750"/>
      <c r="UZP750"/>
      <c r="UZQ750"/>
      <c r="UZR750"/>
      <c r="UZS750"/>
      <c r="UZT750"/>
      <c r="UZU750"/>
      <c r="UZV750"/>
      <c r="UZW750"/>
      <c r="UZX750"/>
      <c r="UZY750"/>
      <c r="UZZ750"/>
      <c r="VAA750"/>
      <c r="VAB750"/>
      <c r="VAC750"/>
      <c r="VAD750"/>
      <c r="VAE750"/>
      <c r="VAF750"/>
      <c r="VAG750"/>
      <c r="VAH750"/>
      <c r="VAI750"/>
      <c r="VAJ750"/>
      <c r="VAK750"/>
      <c r="VAL750"/>
      <c r="VAM750"/>
      <c r="VAN750"/>
      <c r="VAO750"/>
      <c r="VAP750"/>
      <c r="VAQ750"/>
      <c r="VAR750"/>
      <c r="VAS750"/>
      <c r="VAT750"/>
      <c r="VAU750"/>
      <c r="VAV750"/>
      <c r="VAW750"/>
      <c r="VAX750"/>
      <c r="VAY750"/>
      <c r="VAZ750"/>
      <c r="VBA750"/>
      <c r="VBB750"/>
      <c r="VBC750"/>
      <c r="VBD750"/>
      <c r="VBE750"/>
      <c r="VBF750"/>
      <c r="VBG750"/>
      <c r="VBH750"/>
      <c r="VBI750"/>
      <c r="VBJ750"/>
      <c r="VBK750"/>
      <c r="VBL750"/>
      <c r="VBM750"/>
      <c r="VBN750"/>
      <c r="VBO750"/>
      <c r="VBP750"/>
      <c r="VBQ750"/>
      <c r="VBR750"/>
      <c r="VBS750"/>
      <c r="VBT750"/>
      <c r="VBU750"/>
      <c r="VBV750"/>
      <c r="VBW750"/>
      <c r="VBX750"/>
      <c r="VBY750"/>
      <c r="VBZ750"/>
      <c r="VCA750"/>
      <c r="VCB750"/>
      <c r="VCC750"/>
      <c r="VCD750"/>
      <c r="VCE750"/>
      <c r="VCF750"/>
      <c r="VCG750"/>
      <c r="VCH750"/>
      <c r="VCI750"/>
      <c r="VCJ750"/>
      <c r="VCK750"/>
      <c r="VCL750"/>
      <c r="VCM750"/>
      <c r="VCN750"/>
      <c r="VCO750"/>
      <c r="VCP750"/>
      <c r="VCQ750"/>
      <c r="VCR750"/>
      <c r="VCS750"/>
      <c r="VCT750"/>
      <c r="VCU750"/>
      <c r="VCV750"/>
      <c r="VCW750"/>
      <c r="VCX750"/>
      <c r="VCY750"/>
      <c r="VCZ750"/>
      <c r="VDA750"/>
      <c r="VDB750"/>
      <c r="VDC750"/>
      <c r="VDD750"/>
      <c r="VDE750"/>
      <c r="VDF750"/>
      <c r="VDG750"/>
      <c r="VDH750"/>
      <c r="VDI750"/>
      <c r="VDJ750"/>
      <c r="VDK750"/>
      <c r="VDL750"/>
      <c r="VDM750"/>
      <c r="VDN750"/>
      <c r="VDO750"/>
      <c r="VDP750"/>
      <c r="VDQ750"/>
      <c r="VDR750"/>
      <c r="VDS750"/>
      <c r="VDT750"/>
      <c r="VDU750"/>
      <c r="VDV750"/>
      <c r="VDW750"/>
      <c r="VDX750"/>
      <c r="VDY750"/>
      <c r="VDZ750"/>
      <c r="VEA750"/>
      <c r="VEB750"/>
      <c r="VEC750"/>
      <c r="VED750"/>
      <c r="VEE750"/>
      <c r="VEF750"/>
      <c r="VEG750"/>
      <c r="VEH750"/>
      <c r="VEI750"/>
      <c r="VEJ750"/>
      <c r="VEK750"/>
      <c r="VEL750"/>
      <c r="VEM750"/>
      <c r="VEN750"/>
      <c r="VEO750"/>
      <c r="VEP750"/>
      <c r="VEQ750"/>
      <c r="VER750"/>
      <c r="VES750"/>
      <c r="VET750"/>
      <c r="VEU750"/>
      <c r="VEV750"/>
      <c r="VEW750"/>
      <c r="VEX750"/>
      <c r="VEY750"/>
      <c r="VEZ750"/>
      <c r="VFA750"/>
      <c r="VFB750"/>
      <c r="VFC750"/>
      <c r="VFD750"/>
      <c r="VFE750"/>
      <c r="VFF750"/>
      <c r="VFG750"/>
      <c r="VFH750"/>
      <c r="VFI750"/>
      <c r="VFJ750"/>
      <c r="VFK750"/>
      <c r="VFL750"/>
      <c r="VFM750"/>
      <c r="VFN750"/>
      <c r="VFO750"/>
      <c r="VFP750"/>
      <c r="VFQ750"/>
      <c r="VFR750"/>
      <c r="VFS750"/>
      <c r="VFT750"/>
      <c r="VFU750"/>
      <c r="VFV750"/>
      <c r="VFW750"/>
      <c r="VFX750"/>
      <c r="VFY750"/>
      <c r="VFZ750"/>
      <c r="VGA750"/>
      <c r="VGB750"/>
      <c r="VGC750"/>
      <c r="VGD750"/>
      <c r="VGE750"/>
      <c r="VGF750"/>
      <c r="VGG750"/>
      <c r="VGH750"/>
      <c r="VGI750"/>
      <c r="VGJ750"/>
      <c r="VGK750"/>
      <c r="VGL750"/>
      <c r="VGM750"/>
      <c r="VGN750"/>
      <c r="VGO750"/>
      <c r="VGP750"/>
      <c r="VGQ750"/>
      <c r="VGR750"/>
      <c r="VGS750"/>
      <c r="VGT750"/>
      <c r="VGU750"/>
      <c r="VGV750"/>
      <c r="VGW750"/>
      <c r="VGX750"/>
      <c r="VGY750"/>
      <c r="VGZ750"/>
      <c r="VHA750"/>
      <c r="VHB750"/>
      <c r="VHC750"/>
      <c r="VHD750"/>
      <c r="VHE750"/>
      <c r="VHF750"/>
      <c r="VHG750"/>
      <c r="VHH750"/>
      <c r="VHI750"/>
      <c r="VHJ750"/>
      <c r="VHK750"/>
      <c r="VHL750"/>
      <c r="VHM750"/>
      <c r="VHN750"/>
      <c r="VHO750"/>
      <c r="VHP750"/>
      <c r="VHQ750"/>
      <c r="VHR750"/>
      <c r="VHS750"/>
      <c r="VHT750"/>
      <c r="VHU750"/>
      <c r="VHV750"/>
      <c r="VHW750"/>
      <c r="VHX750"/>
      <c r="VHY750"/>
      <c r="VHZ750"/>
      <c r="VIA750"/>
      <c r="VIB750"/>
      <c r="VIC750"/>
      <c r="VID750"/>
      <c r="VIE750"/>
      <c r="VIF750"/>
      <c r="VIG750"/>
      <c r="VIH750"/>
      <c r="VII750"/>
      <c r="VIJ750"/>
      <c r="VIK750"/>
      <c r="VIL750"/>
      <c r="VIM750"/>
      <c r="VIN750"/>
      <c r="VIO750"/>
      <c r="VIP750"/>
      <c r="VIQ750"/>
      <c r="VIR750"/>
      <c r="VIS750"/>
      <c r="VIT750"/>
      <c r="VIU750"/>
      <c r="VIV750"/>
      <c r="VIW750"/>
      <c r="VIX750"/>
      <c r="VIY750"/>
      <c r="VIZ750"/>
      <c r="VJA750"/>
      <c r="VJB750"/>
      <c r="VJC750"/>
      <c r="VJD750"/>
      <c r="VJE750"/>
      <c r="VJF750"/>
      <c r="VJG750"/>
      <c r="VJH750"/>
      <c r="VJI750"/>
      <c r="VJJ750"/>
      <c r="VJK750"/>
      <c r="VJL750"/>
      <c r="VJM750"/>
      <c r="VJN750"/>
      <c r="VJO750"/>
      <c r="VJP750"/>
      <c r="VJQ750"/>
      <c r="VJR750"/>
      <c r="VJS750"/>
      <c r="VJT750"/>
      <c r="VJU750"/>
      <c r="VJV750"/>
      <c r="VJW750"/>
      <c r="VJX750"/>
      <c r="VJY750"/>
      <c r="VJZ750"/>
      <c r="VKA750"/>
      <c r="VKB750"/>
      <c r="VKC750"/>
      <c r="VKD750"/>
      <c r="VKE750"/>
      <c r="VKF750"/>
      <c r="VKG750"/>
      <c r="VKH750"/>
      <c r="VKI750"/>
      <c r="VKJ750"/>
      <c r="VKK750"/>
      <c r="VKL750"/>
      <c r="VKM750"/>
      <c r="VKN750"/>
      <c r="VKO750"/>
      <c r="VKP750"/>
      <c r="VKQ750"/>
      <c r="VKR750"/>
      <c r="VKS750"/>
      <c r="VKT750"/>
      <c r="VKU750"/>
      <c r="VKV750"/>
      <c r="VKW750"/>
      <c r="VKX750"/>
      <c r="VKY750"/>
      <c r="VKZ750"/>
      <c r="VLA750"/>
      <c r="VLB750"/>
      <c r="VLC750"/>
      <c r="VLD750"/>
      <c r="VLE750"/>
      <c r="VLF750"/>
      <c r="VLG750"/>
      <c r="VLH750"/>
      <c r="VLI750"/>
      <c r="VLJ750"/>
      <c r="VLK750"/>
      <c r="VLL750"/>
      <c r="VLM750"/>
      <c r="VLN750"/>
      <c r="VLO750"/>
      <c r="VLP750"/>
      <c r="VLQ750"/>
      <c r="VLR750"/>
      <c r="VLS750"/>
      <c r="VLT750"/>
      <c r="VLU750"/>
      <c r="VLV750"/>
      <c r="VLW750"/>
      <c r="VLX750"/>
      <c r="VLY750"/>
      <c r="VLZ750"/>
      <c r="VMA750"/>
      <c r="VMB750"/>
      <c r="VMC750"/>
      <c r="VMD750"/>
      <c r="VME750"/>
      <c r="VMF750"/>
      <c r="VMG750"/>
      <c r="VMH750"/>
      <c r="VMI750"/>
      <c r="VMJ750"/>
      <c r="VMK750"/>
      <c r="VML750"/>
      <c r="VMM750"/>
      <c r="VMN750"/>
      <c r="VMO750"/>
      <c r="VMP750"/>
      <c r="VMQ750"/>
      <c r="VMR750"/>
      <c r="VMS750"/>
      <c r="VMT750"/>
      <c r="VMU750"/>
      <c r="VMV750"/>
      <c r="VMW750"/>
      <c r="VMX750"/>
      <c r="VMY750"/>
      <c r="VMZ750"/>
      <c r="VNA750"/>
      <c r="VNB750"/>
      <c r="VNC750"/>
      <c r="VND750"/>
      <c r="VNE750"/>
      <c r="VNF750"/>
      <c r="VNG750"/>
      <c r="VNH750"/>
      <c r="VNI750"/>
      <c r="VNJ750"/>
      <c r="VNK750"/>
      <c r="VNL750"/>
      <c r="VNM750"/>
      <c r="VNN750"/>
      <c r="VNO750"/>
      <c r="VNP750"/>
      <c r="VNQ750"/>
      <c r="VNR750"/>
      <c r="VNS750"/>
      <c r="VNT750"/>
      <c r="VNU750"/>
      <c r="VNV750"/>
      <c r="VNW750"/>
      <c r="VNX750"/>
      <c r="VNY750"/>
      <c r="VNZ750"/>
      <c r="VOA750"/>
      <c r="VOB750"/>
      <c r="VOC750"/>
      <c r="VOD750"/>
      <c r="VOE750"/>
      <c r="VOF750"/>
      <c r="VOG750"/>
      <c r="VOH750"/>
      <c r="VOI750"/>
      <c r="VOJ750"/>
      <c r="VOK750"/>
      <c r="VOL750"/>
      <c r="VOM750"/>
      <c r="VON750"/>
      <c r="VOO750"/>
      <c r="VOP750"/>
      <c r="VOQ750"/>
      <c r="VOR750"/>
      <c r="VOS750"/>
      <c r="VOT750"/>
      <c r="VOU750"/>
      <c r="VOV750"/>
      <c r="VOW750"/>
      <c r="VOX750"/>
      <c r="VOY750"/>
      <c r="VOZ750"/>
      <c r="VPA750"/>
      <c r="VPB750"/>
      <c r="VPC750"/>
      <c r="VPD750"/>
      <c r="VPE750"/>
      <c r="VPF750"/>
      <c r="VPG750"/>
      <c r="VPH750"/>
      <c r="VPI750"/>
      <c r="VPJ750"/>
      <c r="VPK750"/>
      <c r="VPL750"/>
      <c r="VPM750"/>
      <c r="VPN750"/>
      <c r="VPO750"/>
      <c r="VPP750"/>
      <c r="VPQ750"/>
      <c r="VPR750"/>
      <c r="VPS750"/>
      <c r="VPT750"/>
      <c r="VPU750"/>
      <c r="VPV750"/>
      <c r="VPW750"/>
      <c r="VPX750"/>
      <c r="VPY750"/>
      <c r="VPZ750"/>
      <c r="VQA750"/>
      <c r="VQB750"/>
      <c r="VQC750"/>
      <c r="VQD750"/>
      <c r="VQE750"/>
      <c r="VQF750"/>
      <c r="VQG750"/>
      <c r="VQH750"/>
      <c r="VQI750"/>
      <c r="VQJ750"/>
      <c r="VQK750"/>
      <c r="VQL750"/>
      <c r="VQM750"/>
      <c r="VQN750"/>
      <c r="VQO750"/>
      <c r="VQP750"/>
      <c r="VQQ750"/>
      <c r="VQR750"/>
      <c r="VQS750"/>
      <c r="VQT750"/>
      <c r="VQU750"/>
      <c r="VQV750"/>
      <c r="VQW750"/>
      <c r="VQX750"/>
      <c r="VQY750"/>
      <c r="VQZ750"/>
      <c r="VRA750"/>
      <c r="VRB750"/>
      <c r="VRC750"/>
      <c r="VRD750"/>
      <c r="VRE750"/>
      <c r="VRF750"/>
      <c r="VRG750"/>
      <c r="VRH750"/>
      <c r="VRI750"/>
      <c r="VRJ750"/>
      <c r="VRK750"/>
      <c r="VRL750"/>
      <c r="VRM750"/>
      <c r="VRN750"/>
      <c r="VRO750"/>
      <c r="VRP750"/>
      <c r="VRQ750"/>
      <c r="VRR750"/>
      <c r="VRS750"/>
      <c r="VRT750"/>
      <c r="VRU750"/>
      <c r="VRV750"/>
      <c r="VRW750"/>
      <c r="VRX750"/>
      <c r="VRY750"/>
      <c r="VRZ750"/>
      <c r="VSA750"/>
      <c r="VSB750"/>
      <c r="VSC750"/>
      <c r="VSD750"/>
      <c r="VSE750"/>
      <c r="VSF750"/>
      <c r="VSG750"/>
      <c r="VSH750"/>
      <c r="VSI750"/>
      <c r="VSJ750"/>
      <c r="VSK750"/>
      <c r="VSL750"/>
      <c r="VSM750"/>
      <c r="VSN750"/>
      <c r="VSO750"/>
      <c r="VSP750"/>
      <c r="VSQ750"/>
      <c r="VSR750"/>
      <c r="VSS750"/>
      <c r="VST750"/>
      <c r="VSU750"/>
      <c r="VSV750"/>
      <c r="VSW750"/>
      <c r="VSX750"/>
      <c r="VSY750"/>
      <c r="VSZ750"/>
      <c r="VTA750"/>
      <c r="VTB750"/>
      <c r="VTC750"/>
      <c r="VTD750"/>
      <c r="VTE750"/>
      <c r="VTF750"/>
      <c r="VTG750"/>
      <c r="VTH750"/>
      <c r="VTI750"/>
      <c r="VTJ750"/>
      <c r="VTK750"/>
      <c r="VTL750"/>
      <c r="VTM750"/>
      <c r="VTN750"/>
      <c r="VTO750"/>
      <c r="VTP750"/>
      <c r="VTQ750"/>
      <c r="VTR750"/>
      <c r="VTS750"/>
      <c r="VTT750"/>
      <c r="VTU750"/>
      <c r="VTV750"/>
      <c r="VTW750"/>
      <c r="VTX750"/>
      <c r="VTY750"/>
      <c r="VTZ750"/>
      <c r="VUA750"/>
      <c r="VUB750"/>
      <c r="VUC750"/>
      <c r="VUD750"/>
      <c r="VUE750"/>
      <c r="VUF750"/>
      <c r="VUG750"/>
      <c r="VUH750"/>
      <c r="VUI750"/>
      <c r="VUJ750"/>
      <c r="VUK750"/>
      <c r="VUL750"/>
      <c r="VUM750"/>
      <c r="VUN750"/>
      <c r="VUO750"/>
      <c r="VUP750"/>
      <c r="VUQ750"/>
      <c r="VUR750"/>
      <c r="VUS750"/>
      <c r="VUT750"/>
      <c r="VUU750"/>
      <c r="VUV750"/>
      <c r="VUW750"/>
      <c r="VUX750"/>
      <c r="VUY750"/>
      <c r="VUZ750"/>
      <c r="VVA750"/>
      <c r="VVB750"/>
      <c r="VVC750"/>
      <c r="VVD750"/>
      <c r="VVE750"/>
      <c r="VVF750"/>
      <c r="VVG750"/>
      <c r="VVH750"/>
      <c r="VVI750"/>
      <c r="VVJ750"/>
      <c r="VVK750"/>
      <c r="VVL750"/>
      <c r="VVM750"/>
      <c r="VVN750"/>
      <c r="VVO750"/>
      <c r="VVP750"/>
      <c r="VVQ750"/>
      <c r="VVR750"/>
      <c r="VVS750"/>
      <c r="VVT750"/>
      <c r="VVU750"/>
      <c r="VVV750"/>
      <c r="VVW750"/>
      <c r="VVX750"/>
      <c r="VVY750"/>
      <c r="VVZ750"/>
      <c r="VWA750"/>
      <c r="VWB750"/>
      <c r="VWC750"/>
      <c r="VWD750"/>
      <c r="VWE750"/>
      <c r="VWF750"/>
      <c r="VWG750"/>
      <c r="VWH750"/>
      <c r="VWI750"/>
      <c r="VWJ750"/>
      <c r="VWK750"/>
      <c r="VWL750"/>
      <c r="VWM750"/>
      <c r="VWN750"/>
      <c r="VWO750"/>
      <c r="VWP750"/>
      <c r="VWQ750"/>
      <c r="VWR750"/>
      <c r="VWS750"/>
      <c r="VWT750"/>
      <c r="VWU750"/>
      <c r="VWV750"/>
      <c r="VWW750"/>
      <c r="VWX750"/>
      <c r="VWY750"/>
      <c r="VWZ750"/>
      <c r="VXA750"/>
      <c r="VXB750"/>
      <c r="VXC750"/>
      <c r="VXD750"/>
      <c r="VXE750"/>
      <c r="VXF750"/>
      <c r="VXG750"/>
      <c r="VXH750"/>
      <c r="VXI750"/>
      <c r="VXJ750"/>
      <c r="VXK750"/>
      <c r="VXL750"/>
      <c r="VXM750"/>
      <c r="VXN750"/>
      <c r="VXO750"/>
      <c r="VXP750"/>
      <c r="VXQ750"/>
      <c r="VXR750"/>
      <c r="VXS750"/>
      <c r="VXT750"/>
      <c r="VXU750"/>
      <c r="VXV750"/>
      <c r="VXW750"/>
      <c r="VXX750"/>
      <c r="VXY750"/>
      <c r="VXZ750"/>
      <c r="VYA750"/>
      <c r="VYB750"/>
      <c r="VYC750"/>
      <c r="VYD750"/>
      <c r="VYE750"/>
      <c r="VYF750"/>
      <c r="VYG750"/>
      <c r="VYH750"/>
      <c r="VYI750"/>
      <c r="VYJ750"/>
      <c r="VYK750"/>
      <c r="VYL750"/>
      <c r="VYM750"/>
      <c r="VYN750"/>
      <c r="VYO750"/>
      <c r="VYP750"/>
      <c r="VYQ750"/>
      <c r="VYR750"/>
      <c r="VYS750"/>
      <c r="VYT750"/>
      <c r="VYU750"/>
      <c r="VYV750"/>
      <c r="VYW750"/>
      <c r="VYX750"/>
      <c r="VYY750"/>
      <c r="VYZ750"/>
      <c r="VZA750"/>
      <c r="VZB750"/>
      <c r="VZC750"/>
      <c r="VZD750"/>
      <c r="VZE750"/>
      <c r="VZF750"/>
      <c r="VZG750"/>
      <c r="VZH750"/>
      <c r="VZI750"/>
      <c r="VZJ750"/>
      <c r="VZK750"/>
      <c r="VZL750"/>
      <c r="VZM750"/>
      <c r="VZN750"/>
      <c r="VZO750"/>
      <c r="VZP750"/>
      <c r="VZQ750"/>
      <c r="VZR750"/>
      <c r="VZS750"/>
      <c r="VZT750"/>
      <c r="VZU750"/>
      <c r="VZV750"/>
      <c r="VZW750"/>
      <c r="VZX750"/>
      <c r="VZY750"/>
      <c r="VZZ750"/>
      <c r="WAA750"/>
      <c r="WAB750"/>
      <c r="WAC750"/>
      <c r="WAD750"/>
      <c r="WAE750"/>
      <c r="WAF750"/>
      <c r="WAG750"/>
      <c r="WAH750"/>
      <c r="WAI750"/>
      <c r="WAJ750"/>
      <c r="WAK750"/>
      <c r="WAL750"/>
      <c r="WAM750"/>
      <c r="WAN750"/>
      <c r="WAO750"/>
      <c r="WAP750"/>
      <c r="WAQ750"/>
      <c r="WAR750"/>
      <c r="WAS750"/>
      <c r="WAT750"/>
      <c r="WAU750"/>
      <c r="WAV750"/>
      <c r="WAW750"/>
      <c r="WAX750"/>
      <c r="WAY750"/>
      <c r="WAZ750"/>
      <c r="WBA750"/>
      <c r="WBB750"/>
      <c r="WBC750"/>
      <c r="WBD750"/>
      <c r="WBE750"/>
      <c r="WBF750"/>
      <c r="WBG750"/>
      <c r="WBH750"/>
      <c r="WBI750"/>
      <c r="WBJ750"/>
      <c r="WBK750"/>
      <c r="WBL750"/>
      <c r="WBM750"/>
      <c r="WBN750"/>
      <c r="WBO750"/>
      <c r="WBP750"/>
      <c r="WBQ750"/>
      <c r="WBR750"/>
      <c r="WBS750"/>
      <c r="WBT750"/>
      <c r="WBU750"/>
      <c r="WBV750"/>
      <c r="WBW750"/>
      <c r="WBX750"/>
      <c r="WBY750"/>
      <c r="WBZ750"/>
      <c r="WCA750"/>
      <c r="WCB750"/>
      <c r="WCC750"/>
      <c r="WCD750"/>
      <c r="WCE750"/>
      <c r="WCF750"/>
      <c r="WCG750"/>
      <c r="WCH750"/>
      <c r="WCI750"/>
      <c r="WCJ750"/>
      <c r="WCK750"/>
      <c r="WCL750"/>
      <c r="WCM750"/>
      <c r="WCN750"/>
      <c r="WCO750"/>
      <c r="WCP750"/>
      <c r="WCQ750"/>
      <c r="WCR750"/>
      <c r="WCS750"/>
      <c r="WCT750"/>
      <c r="WCU750"/>
      <c r="WCV750"/>
      <c r="WCW750"/>
      <c r="WCX750"/>
      <c r="WCY750"/>
      <c r="WCZ750"/>
      <c r="WDA750"/>
      <c r="WDB750"/>
      <c r="WDC750"/>
      <c r="WDD750"/>
      <c r="WDE750"/>
      <c r="WDF750"/>
      <c r="WDG750"/>
      <c r="WDH750"/>
      <c r="WDI750"/>
      <c r="WDJ750"/>
      <c r="WDK750"/>
      <c r="WDL750"/>
      <c r="WDM750"/>
      <c r="WDN750"/>
      <c r="WDO750"/>
      <c r="WDP750"/>
      <c r="WDQ750"/>
      <c r="WDR750"/>
      <c r="WDS750"/>
      <c r="WDT750"/>
      <c r="WDU750"/>
      <c r="WDV750"/>
      <c r="WDW750"/>
      <c r="WDX750"/>
      <c r="WDY750"/>
      <c r="WDZ750"/>
      <c r="WEA750"/>
      <c r="WEB750"/>
      <c r="WEC750"/>
      <c r="WED750"/>
      <c r="WEE750"/>
      <c r="WEF750"/>
      <c r="WEG750"/>
      <c r="WEH750"/>
      <c r="WEI750"/>
      <c r="WEJ750"/>
      <c r="WEK750"/>
      <c r="WEL750"/>
      <c r="WEM750"/>
      <c r="WEN750"/>
      <c r="WEO750"/>
      <c r="WEP750"/>
      <c r="WEQ750"/>
      <c r="WER750"/>
      <c r="WES750"/>
      <c r="WET750"/>
      <c r="WEU750"/>
      <c r="WEV750"/>
      <c r="WEW750"/>
      <c r="WEX750"/>
      <c r="WEY750"/>
      <c r="WEZ750"/>
      <c r="WFA750"/>
      <c r="WFB750"/>
      <c r="WFC750"/>
      <c r="WFD750"/>
      <c r="WFE750"/>
      <c r="WFF750"/>
      <c r="WFG750"/>
      <c r="WFH750"/>
      <c r="WFI750"/>
      <c r="WFJ750"/>
      <c r="WFK750"/>
      <c r="WFL750"/>
      <c r="WFM750"/>
      <c r="WFN750"/>
      <c r="WFO750"/>
      <c r="WFP750"/>
      <c r="WFQ750"/>
      <c r="WFR750"/>
      <c r="WFS750"/>
      <c r="WFT750"/>
      <c r="WFU750"/>
      <c r="WFV750"/>
      <c r="WFW750"/>
      <c r="WFX750"/>
      <c r="WFY750"/>
      <c r="WFZ750"/>
      <c r="WGA750"/>
      <c r="WGB750"/>
      <c r="WGC750"/>
      <c r="WGD750"/>
      <c r="WGE750"/>
      <c r="WGF750"/>
      <c r="WGG750"/>
      <c r="WGH750"/>
      <c r="WGI750"/>
      <c r="WGJ750"/>
      <c r="WGK750"/>
      <c r="WGL750"/>
      <c r="WGM750"/>
      <c r="WGN750"/>
      <c r="WGO750"/>
      <c r="WGP750"/>
      <c r="WGQ750"/>
      <c r="WGR750"/>
      <c r="WGS750"/>
      <c r="WGT750"/>
      <c r="WGU750"/>
      <c r="WGV750"/>
      <c r="WGW750"/>
      <c r="WGX750"/>
      <c r="WGY750"/>
      <c r="WGZ750"/>
      <c r="WHA750"/>
      <c r="WHB750"/>
      <c r="WHC750"/>
      <c r="WHD750"/>
      <c r="WHE750"/>
      <c r="WHF750"/>
      <c r="WHG750"/>
      <c r="WHH750"/>
      <c r="WHI750"/>
      <c r="WHJ750"/>
      <c r="WHK750"/>
      <c r="WHL750"/>
      <c r="WHM750"/>
      <c r="WHN750"/>
      <c r="WHO750"/>
      <c r="WHP750"/>
      <c r="WHQ750"/>
      <c r="WHR750"/>
      <c r="WHS750"/>
      <c r="WHT750"/>
      <c r="WHU750"/>
      <c r="WHV750"/>
      <c r="WHW750"/>
      <c r="WHX750"/>
      <c r="WHY750"/>
      <c r="WHZ750"/>
      <c r="WIA750"/>
      <c r="WIB750"/>
      <c r="WIC750"/>
      <c r="WID750"/>
      <c r="WIE750"/>
      <c r="WIF750"/>
      <c r="WIG750"/>
      <c r="WIH750"/>
      <c r="WII750"/>
      <c r="WIJ750"/>
      <c r="WIK750"/>
      <c r="WIL750"/>
      <c r="WIM750"/>
      <c r="WIN750"/>
      <c r="WIO750"/>
      <c r="WIP750"/>
      <c r="WIQ750"/>
      <c r="WIR750"/>
      <c r="WIS750"/>
      <c r="WIT750"/>
      <c r="WIU750"/>
      <c r="WIV750"/>
      <c r="WIW750"/>
      <c r="WIX750"/>
      <c r="WIY750"/>
      <c r="WIZ750"/>
      <c r="WJA750"/>
      <c r="WJB750"/>
      <c r="WJC750"/>
      <c r="WJD750"/>
      <c r="WJE750"/>
      <c r="WJF750"/>
      <c r="WJG750"/>
      <c r="WJH750"/>
      <c r="WJI750"/>
      <c r="WJJ750"/>
      <c r="WJK750"/>
      <c r="WJL750"/>
      <c r="WJM750"/>
      <c r="WJN750"/>
      <c r="WJO750"/>
      <c r="WJP750"/>
      <c r="WJQ750"/>
      <c r="WJR750"/>
      <c r="WJS750"/>
      <c r="WJT750"/>
      <c r="WJU750"/>
      <c r="WJV750"/>
      <c r="WJW750"/>
      <c r="WJX750"/>
      <c r="WJY750"/>
      <c r="WJZ750"/>
      <c r="WKA750"/>
      <c r="WKB750"/>
      <c r="WKC750"/>
      <c r="WKD750"/>
      <c r="WKE750"/>
      <c r="WKF750"/>
      <c r="WKG750"/>
      <c r="WKH750"/>
      <c r="WKI750"/>
      <c r="WKJ750"/>
      <c r="WKK750"/>
      <c r="WKL750"/>
      <c r="WKM750"/>
      <c r="WKN750"/>
      <c r="WKO750"/>
      <c r="WKP750"/>
      <c r="WKQ750"/>
      <c r="WKR750"/>
      <c r="WKS750"/>
      <c r="WKT750"/>
      <c r="WKU750"/>
      <c r="WKV750"/>
      <c r="WKW750"/>
      <c r="WKX750"/>
      <c r="WKY750"/>
      <c r="WKZ750"/>
      <c r="WLA750"/>
      <c r="WLB750"/>
      <c r="WLC750"/>
      <c r="WLD750"/>
      <c r="WLE750"/>
      <c r="WLF750"/>
      <c r="WLG750"/>
      <c r="WLH750"/>
      <c r="WLI750"/>
      <c r="WLJ750"/>
      <c r="WLK750"/>
      <c r="WLL750"/>
      <c r="WLM750"/>
      <c r="WLN750"/>
      <c r="WLO750"/>
      <c r="WLP750"/>
      <c r="WLQ750"/>
      <c r="WLR750"/>
      <c r="WLS750"/>
      <c r="WLT750"/>
      <c r="WLU750"/>
      <c r="WLV750"/>
      <c r="WLW750"/>
      <c r="WLX750"/>
      <c r="WLY750"/>
      <c r="WLZ750"/>
      <c r="WMA750"/>
      <c r="WMB750"/>
      <c r="WMC750"/>
      <c r="WMD750"/>
      <c r="WME750"/>
      <c r="WMF750"/>
      <c r="WMG750"/>
      <c r="WMH750"/>
      <c r="WMI750"/>
      <c r="WMJ750"/>
      <c r="WMK750"/>
      <c r="WML750"/>
      <c r="WMM750"/>
      <c r="WMN750"/>
      <c r="WMO750"/>
      <c r="WMP750"/>
      <c r="WMQ750"/>
      <c r="WMR750"/>
      <c r="WMS750"/>
      <c r="WMT750"/>
      <c r="WMU750"/>
      <c r="WMV750"/>
      <c r="WMW750"/>
      <c r="WMX750"/>
      <c r="WMY750"/>
      <c r="WMZ750"/>
      <c r="WNA750"/>
      <c r="WNB750"/>
      <c r="WNC750"/>
      <c r="WND750"/>
      <c r="WNE750"/>
      <c r="WNF750"/>
      <c r="WNG750"/>
      <c r="WNH750"/>
      <c r="WNI750"/>
      <c r="WNJ750"/>
      <c r="WNK750"/>
      <c r="WNL750"/>
      <c r="WNM750"/>
      <c r="WNN750"/>
      <c r="WNO750"/>
      <c r="WNP750"/>
      <c r="WNQ750"/>
      <c r="WNR750"/>
      <c r="WNS750"/>
      <c r="WNT750"/>
      <c r="WNU750"/>
      <c r="WNV750"/>
      <c r="WNW750"/>
      <c r="WNX750"/>
      <c r="WNY750"/>
      <c r="WNZ750"/>
      <c r="WOA750"/>
      <c r="WOB750"/>
      <c r="WOC750"/>
      <c r="WOD750"/>
      <c r="WOE750"/>
      <c r="WOF750"/>
      <c r="WOG750"/>
      <c r="WOH750"/>
      <c r="WOI750"/>
      <c r="WOJ750"/>
      <c r="WOK750"/>
      <c r="WOL750"/>
      <c r="WOM750"/>
      <c r="WON750"/>
      <c r="WOO750"/>
      <c r="WOP750"/>
      <c r="WOQ750"/>
      <c r="WOR750"/>
      <c r="WOS750"/>
      <c r="WOT750"/>
      <c r="WOU750"/>
      <c r="WOV750"/>
      <c r="WOW750"/>
      <c r="WOX750"/>
      <c r="WOY750"/>
      <c r="WOZ750"/>
      <c r="WPA750"/>
      <c r="WPB750"/>
      <c r="WPC750"/>
      <c r="WPD750"/>
      <c r="WPE750"/>
      <c r="WPF750"/>
      <c r="WPG750"/>
      <c r="WPH750"/>
      <c r="WPI750"/>
      <c r="WPJ750"/>
      <c r="WPK750"/>
      <c r="WPL750"/>
      <c r="WPM750"/>
      <c r="WPN750"/>
      <c r="WPO750"/>
      <c r="WPP750"/>
      <c r="WPQ750"/>
      <c r="WPR750"/>
      <c r="WPS750"/>
      <c r="WPT750"/>
      <c r="WPU750"/>
      <c r="WPV750"/>
      <c r="WPW750"/>
      <c r="WPX750"/>
      <c r="WPY750"/>
      <c r="WPZ750"/>
      <c r="WQA750"/>
      <c r="WQB750"/>
      <c r="WQC750"/>
      <c r="WQD750"/>
      <c r="WQE750"/>
      <c r="WQF750"/>
      <c r="WQG750"/>
      <c r="WQH750"/>
      <c r="WQI750"/>
      <c r="WQJ750"/>
      <c r="WQK750"/>
      <c r="WQL750"/>
      <c r="WQM750"/>
      <c r="WQN750"/>
      <c r="WQO750"/>
      <c r="WQP750"/>
      <c r="WQQ750"/>
      <c r="WQR750"/>
      <c r="WQS750"/>
      <c r="WQT750"/>
      <c r="WQU750"/>
      <c r="WQV750"/>
      <c r="WQW750"/>
      <c r="WQX750"/>
      <c r="WQY750"/>
      <c r="WQZ750"/>
      <c r="WRA750"/>
      <c r="WRB750"/>
      <c r="WRC750"/>
      <c r="WRD750"/>
      <c r="WRE750"/>
      <c r="WRF750"/>
      <c r="WRG750"/>
      <c r="WRH750"/>
      <c r="WRI750"/>
      <c r="WRJ750"/>
      <c r="WRK750"/>
      <c r="WRL750"/>
      <c r="WRM750"/>
      <c r="WRN750"/>
      <c r="WRO750"/>
      <c r="WRP750"/>
      <c r="WRQ750"/>
      <c r="WRR750"/>
      <c r="WRS750"/>
      <c r="WRT750"/>
      <c r="WRU750"/>
      <c r="WRV750"/>
      <c r="WRW750"/>
      <c r="WRX750"/>
      <c r="WRY750"/>
      <c r="WRZ750"/>
      <c r="WSA750"/>
      <c r="WSB750"/>
      <c r="WSC750"/>
      <c r="WSD750"/>
      <c r="WSE750"/>
      <c r="WSF750"/>
      <c r="WSG750"/>
      <c r="WSH750"/>
      <c r="WSI750"/>
      <c r="WSJ750"/>
      <c r="WSK750"/>
      <c r="WSL750"/>
      <c r="WSM750"/>
      <c r="WSN750"/>
      <c r="WSO750"/>
      <c r="WSP750"/>
      <c r="WSQ750"/>
      <c r="WSR750"/>
      <c r="WSS750"/>
      <c r="WST750"/>
      <c r="WSU750"/>
      <c r="WSV750"/>
      <c r="WSW750"/>
      <c r="WSX750"/>
      <c r="WSY750"/>
      <c r="WSZ750"/>
      <c r="WTA750"/>
      <c r="WTB750"/>
      <c r="WTC750"/>
      <c r="WTD750"/>
      <c r="WTE750"/>
      <c r="WTF750"/>
      <c r="WTG750"/>
      <c r="WTH750"/>
      <c r="WTI750"/>
      <c r="WTJ750"/>
      <c r="WTK750"/>
      <c r="WTL750"/>
      <c r="WTM750"/>
      <c r="WTN750"/>
      <c r="WTO750"/>
      <c r="WTP750"/>
      <c r="WTQ750"/>
      <c r="WTR750"/>
      <c r="WTS750"/>
      <c r="WTT750"/>
      <c r="WTU750"/>
      <c r="WTV750"/>
      <c r="WTW750"/>
      <c r="WTX750"/>
      <c r="WTY750"/>
      <c r="WTZ750"/>
      <c r="WUA750"/>
      <c r="WUB750"/>
      <c r="WUC750"/>
      <c r="WUD750"/>
      <c r="WUE750"/>
      <c r="WUF750"/>
      <c r="WUG750"/>
      <c r="WUH750"/>
      <c r="WUI750"/>
      <c r="WUJ750"/>
      <c r="WUK750"/>
      <c r="WUL750"/>
      <c r="WUM750"/>
      <c r="WUN750"/>
      <c r="WUO750"/>
      <c r="WUP750"/>
      <c r="WUQ750"/>
      <c r="WUR750"/>
      <c r="WUS750"/>
      <c r="WUT750"/>
      <c r="WUU750"/>
      <c r="WUV750"/>
      <c r="WUW750"/>
      <c r="WUX750"/>
      <c r="WUY750"/>
      <c r="WUZ750"/>
      <c r="WVA750"/>
      <c r="WVB750"/>
      <c r="WVC750"/>
      <c r="WVD750"/>
      <c r="WVE750"/>
      <c r="WVF750"/>
      <c r="WVG750"/>
      <c r="WVH750"/>
      <c r="WVI750"/>
      <c r="WVJ750"/>
      <c r="WVK750"/>
      <c r="WVL750"/>
      <c r="WVM750"/>
      <c r="WVN750"/>
      <c r="WVO750"/>
      <c r="WVP750"/>
      <c r="WVQ750"/>
      <c r="WVR750"/>
      <c r="WVS750"/>
      <c r="WVT750"/>
      <c r="WVU750"/>
      <c r="WVV750"/>
      <c r="WVW750"/>
      <c r="WVX750"/>
      <c r="WVY750"/>
      <c r="WVZ750"/>
      <c r="WWA750"/>
      <c r="WWB750"/>
      <c r="WWC750"/>
      <c r="WWD750"/>
      <c r="WWE750"/>
      <c r="WWF750"/>
      <c r="WWG750"/>
      <c r="WWH750"/>
      <c r="WWI750"/>
      <c r="WWJ750"/>
      <c r="WWK750"/>
      <c r="WWL750"/>
      <c r="WWM750"/>
      <c r="WWN750"/>
      <c r="WWO750"/>
      <c r="WWP750"/>
      <c r="WWQ750"/>
      <c r="WWR750"/>
      <c r="WWS750"/>
      <c r="WWT750"/>
      <c r="WWU750"/>
      <c r="WWV750"/>
      <c r="WWW750"/>
      <c r="WWX750"/>
      <c r="WWY750"/>
      <c r="WWZ750"/>
      <c r="WXA750"/>
      <c r="WXB750"/>
      <c r="WXC750"/>
      <c r="WXD750"/>
      <c r="WXE750"/>
      <c r="WXF750"/>
      <c r="WXG750"/>
      <c r="WXH750"/>
      <c r="WXI750"/>
      <c r="WXJ750"/>
      <c r="WXK750"/>
      <c r="WXL750"/>
      <c r="WXM750"/>
      <c r="WXN750"/>
      <c r="WXO750"/>
      <c r="WXP750"/>
      <c r="WXQ750"/>
      <c r="WXR750"/>
      <c r="WXS750"/>
      <c r="WXT750"/>
      <c r="WXU750"/>
      <c r="WXV750"/>
      <c r="WXW750"/>
      <c r="WXX750"/>
      <c r="WXY750"/>
      <c r="WXZ750"/>
      <c r="WYA750"/>
      <c r="WYB750"/>
      <c r="WYC750"/>
      <c r="WYD750"/>
      <c r="WYE750"/>
      <c r="WYF750"/>
      <c r="WYG750"/>
      <c r="WYH750"/>
      <c r="WYI750"/>
      <c r="WYJ750"/>
      <c r="WYK750"/>
      <c r="WYL750"/>
      <c r="WYM750"/>
      <c r="WYN750"/>
      <c r="WYO750"/>
      <c r="WYP750"/>
      <c r="WYQ750"/>
      <c r="WYR750"/>
      <c r="WYS750"/>
      <c r="WYT750"/>
      <c r="WYU750"/>
      <c r="WYV750"/>
      <c r="WYW750"/>
      <c r="WYX750"/>
      <c r="WYY750"/>
      <c r="WYZ750"/>
      <c r="WZA750"/>
      <c r="WZB750"/>
      <c r="WZC750"/>
      <c r="WZD750"/>
      <c r="WZE750"/>
      <c r="WZF750"/>
      <c r="WZG750"/>
      <c r="WZH750"/>
      <c r="WZI750"/>
      <c r="WZJ750"/>
      <c r="WZK750"/>
      <c r="WZL750"/>
      <c r="WZM750"/>
      <c r="WZN750"/>
      <c r="WZO750"/>
      <c r="WZP750"/>
      <c r="WZQ750"/>
      <c r="WZR750"/>
      <c r="WZS750"/>
      <c r="WZT750"/>
      <c r="WZU750"/>
      <c r="WZV750"/>
      <c r="WZW750"/>
      <c r="WZX750"/>
      <c r="WZY750"/>
      <c r="WZZ750"/>
      <c r="XAA750"/>
      <c r="XAB750"/>
      <c r="XAC750"/>
      <c r="XAD750"/>
      <c r="XAE750"/>
      <c r="XAF750"/>
      <c r="XAG750"/>
      <c r="XAH750"/>
      <c r="XAI750"/>
      <c r="XAJ750"/>
      <c r="XAK750"/>
      <c r="XAL750"/>
      <c r="XAM750"/>
      <c r="XAN750"/>
      <c r="XAO750"/>
      <c r="XAP750"/>
      <c r="XAQ750"/>
      <c r="XAR750"/>
      <c r="XAS750"/>
      <c r="XAT750"/>
      <c r="XAU750"/>
      <c r="XAV750"/>
      <c r="XAW750"/>
      <c r="XAX750"/>
      <c r="XAY750"/>
      <c r="XAZ750"/>
      <c r="XBA750"/>
      <c r="XBB750"/>
      <c r="XBC750"/>
      <c r="XBD750"/>
      <c r="XBE750"/>
      <c r="XBF750"/>
      <c r="XBG750"/>
      <c r="XBH750"/>
      <c r="XBI750"/>
      <c r="XBJ750"/>
      <c r="XBK750"/>
      <c r="XBL750"/>
      <c r="XBM750"/>
      <c r="XBN750"/>
      <c r="XBO750"/>
      <c r="XBP750"/>
      <c r="XBQ750"/>
      <c r="XBR750"/>
      <c r="XBS750"/>
      <c r="XBT750"/>
      <c r="XBU750"/>
      <c r="XBV750"/>
      <c r="XBW750"/>
      <c r="XBX750"/>
      <c r="XBY750"/>
      <c r="XBZ750"/>
      <c r="XCA750"/>
      <c r="XCB750"/>
      <c r="XCC750"/>
      <c r="XCD750"/>
      <c r="XCE750"/>
      <c r="XCF750"/>
      <c r="XCG750"/>
      <c r="XCH750"/>
      <c r="XCI750"/>
      <c r="XCJ750"/>
      <c r="XCK750"/>
      <c r="XCL750"/>
      <c r="XCM750"/>
      <c r="XCN750"/>
      <c r="XCO750"/>
      <c r="XCP750"/>
      <c r="XCQ750"/>
      <c r="XCR750"/>
      <c r="XCS750"/>
      <c r="XCT750"/>
      <c r="XCU750"/>
      <c r="XCV750"/>
      <c r="XCW750"/>
      <c r="XCX750"/>
      <c r="XCY750"/>
      <c r="XCZ750"/>
      <c r="XDA750"/>
      <c r="XDB750"/>
      <c r="XDC750"/>
      <c r="XDD750"/>
      <c r="XDE750"/>
      <c r="XDF750"/>
      <c r="XDG750"/>
      <c r="XDH750"/>
      <c r="XDI750"/>
      <c r="XDJ750"/>
      <c r="XDK750"/>
      <c r="XDL750"/>
      <c r="XDM750"/>
      <c r="XDN750"/>
      <c r="XDO750"/>
      <c r="XDP750"/>
      <c r="XDQ750"/>
      <c r="XDR750"/>
      <c r="XDS750"/>
      <c r="XDT750"/>
      <c r="XDU750"/>
      <c r="XDV750"/>
      <c r="XDW750"/>
      <c r="XDX750"/>
      <c r="XDY750"/>
      <c r="XDZ750"/>
      <c r="XEA750"/>
      <c r="XEB750"/>
      <c r="XEC750"/>
      <c r="XED750"/>
      <c r="XEE750"/>
      <c r="XEF750"/>
      <c r="XEG750"/>
      <c r="XEH750"/>
      <c r="XEI750"/>
      <c r="XEJ750"/>
      <c r="XEK750"/>
      <c r="XEL750"/>
      <c r="XEM750"/>
      <c r="XEN750"/>
      <c r="XEO750"/>
      <c r="XEP750"/>
      <c r="XEQ750"/>
      <c r="XER750"/>
      <c r="XES750"/>
    </row>
    <row r="751" spans="1:16373" ht="24.75" customHeight="1" x14ac:dyDescent="0.25">
      <c r="A751" s="6">
        <v>743</v>
      </c>
      <c r="B751" t="s">
        <v>1383</v>
      </c>
      <c r="C751" s="6" t="s">
        <v>841</v>
      </c>
      <c r="D751" s="6" t="s">
        <v>120</v>
      </c>
      <c r="E751" s="6" t="s">
        <v>36</v>
      </c>
      <c r="F751" s="6" t="s">
        <v>37</v>
      </c>
      <c r="G751" s="7">
        <v>15000</v>
      </c>
      <c r="H751" s="7">
        <v>0</v>
      </c>
      <c r="I751" s="7">
        <v>15000</v>
      </c>
      <c r="J751" s="7">
        <v>430.5</v>
      </c>
      <c r="K751" s="7">
        <v>0</v>
      </c>
      <c r="L751" s="7">
        <v>456</v>
      </c>
      <c r="M751" s="7">
        <v>25</v>
      </c>
      <c r="N751" s="7">
        <f t="shared" si="35"/>
        <v>911.5</v>
      </c>
      <c r="O751" s="7">
        <f t="shared" si="36"/>
        <v>14088.5</v>
      </c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  <c r="CQ751"/>
      <c r="CR751"/>
      <c r="CS751"/>
      <c r="CT751"/>
      <c r="CU751"/>
      <c r="CV751"/>
      <c r="CW751"/>
      <c r="CX751"/>
      <c r="CY751"/>
      <c r="CZ751"/>
      <c r="DA751"/>
      <c r="DB751"/>
      <c r="DC751"/>
      <c r="DD751"/>
      <c r="DE751"/>
      <c r="DF751"/>
      <c r="DG751"/>
      <c r="DH751"/>
      <c r="DI751"/>
      <c r="DJ751"/>
      <c r="DK751"/>
      <c r="DL751"/>
      <c r="DM751"/>
      <c r="DN751"/>
      <c r="DO751"/>
      <c r="DP751"/>
      <c r="DQ751"/>
      <c r="DR751"/>
      <c r="DS751"/>
      <c r="DT751"/>
      <c r="DU751"/>
      <c r="DV751"/>
      <c r="DW751"/>
      <c r="DX751"/>
      <c r="DY751"/>
      <c r="DZ751"/>
      <c r="EA751"/>
      <c r="EB751"/>
      <c r="EC751"/>
      <c r="ED751"/>
      <c r="EE751"/>
      <c r="EF751"/>
      <c r="EG751"/>
      <c r="EH751"/>
      <c r="EI751"/>
      <c r="EJ751"/>
      <c r="EK751"/>
      <c r="EL751"/>
      <c r="EM751"/>
      <c r="EN751"/>
      <c r="EO751"/>
      <c r="EP751"/>
      <c r="EQ751"/>
      <c r="ER751"/>
      <c r="ES751"/>
      <c r="ET751"/>
      <c r="EU751"/>
      <c r="EV751"/>
      <c r="EW751"/>
      <c r="EX751"/>
      <c r="EY751"/>
      <c r="EZ751"/>
      <c r="FA751"/>
      <c r="FB751"/>
      <c r="FC751"/>
      <c r="FD751"/>
      <c r="FE751"/>
      <c r="FF751"/>
      <c r="FG751"/>
      <c r="FH751"/>
      <c r="FI751"/>
      <c r="FJ751"/>
      <c r="FK751"/>
      <c r="FL751"/>
      <c r="FM751"/>
      <c r="FN751"/>
      <c r="FO751"/>
      <c r="FP751"/>
      <c r="FQ751"/>
      <c r="FR751"/>
      <c r="FS751"/>
      <c r="FT751"/>
      <c r="FU751"/>
      <c r="FV751"/>
      <c r="FW751"/>
      <c r="FX751"/>
      <c r="FY751"/>
      <c r="FZ751"/>
      <c r="GA751"/>
      <c r="GB751"/>
      <c r="GC751"/>
      <c r="GD751"/>
      <c r="GE751"/>
      <c r="GF751"/>
      <c r="GG751"/>
      <c r="GH751"/>
      <c r="GI751"/>
      <c r="GJ751"/>
      <c r="GK751"/>
      <c r="GL751"/>
      <c r="GM751"/>
      <c r="GN751"/>
      <c r="GO751"/>
      <c r="GP751"/>
      <c r="GQ751"/>
      <c r="GR751"/>
      <c r="GS751"/>
      <c r="GT751"/>
      <c r="GU751"/>
      <c r="GV751"/>
      <c r="GW751"/>
      <c r="GX751"/>
      <c r="GY751"/>
      <c r="GZ751"/>
      <c r="HA751"/>
      <c r="HB751"/>
      <c r="HC751"/>
      <c r="HD751"/>
      <c r="HE751"/>
      <c r="HF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  <c r="IM751"/>
      <c r="IN751"/>
      <c r="IO751"/>
      <c r="IP751"/>
      <c r="IQ751"/>
      <c r="IR751"/>
      <c r="IS751"/>
      <c r="IT751"/>
      <c r="IU751"/>
      <c r="IV751"/>
      <c r="IW751"/>
      <c r="IX751"/>
      <c r="IY751"/>
      <c r="IZ751"/>
      <c r="JA751"/>
      <c r="JB751"/>
      <c r="JC751"/>
      <c r="JD751"/>
      <c r="JE751"/>
      <c r="JF751"/>
      <c r="JG751"/>
      <c r="JH751"/>
      <c r="JI751"/>
      <c r="JJ751"/>
      <c r="JK751"/>
      <c r="JL751"/>
      <c r="JM751"/>
      <c r="JN751"/>
      <c r="JO751"/>
      <c r="JP751"/>
      <c r="JQ751"/>
      <c r="JR751"/>
      <c r="JS751"/>
      <c r="JT751"/>
      <c r="JU751"/>
      <c r="JV751"/>
      <c r="JW751"/>
      <c r="JX751"/>
      <c r="JY751"/>
      <c r="JZ751"/>
      <c r="KA751"/>
      <c r="KB751"/>
      <c r="KC751"/>
      <c r="KD751"/>
      <c r="KE751"/>
      <c r="KF751"/>
      <c r="KG751"/>
      <c r="KH751"/>
      <c r="KI751"/>
      <c r="KJ751"/>
      <c r="KK751"/>
      <c r="KL751"/>
      <c r="KM751"/>
      <c r="KN751"/>
      <c r="KO751"/>
      <c r="KP751"/>
      <c r="KQ751"/>
      <c r="KR751"/>
      <c r="KS751"/>
      <c r="KT751"/>
      <c r="KU751"/>
      <c r="KV751"/>
      <c r="KW751"/>
      <c r="KX751"/>
      <c r="KY751"/>
      <c r="KZ751"/>
      <c r="LA751"/>
      <c r="LB751"/>
      <c r="LC751"/>
      <c r="LD751"/>
      <c r="LE751"/>
      <c r="LF751"/>
      <c r="LG751"/>
      <c r="LH751"/>
      <c r="LI751"/>
      <c r="LJ751"/>
      <c r="LK751"/>
      <c r="LL751"/>
      <c r="LM751"/>
      <c r="LN751"/>
      <c r="LO751"/>
      <c r="LP751"/>
      <c r="LQ751"/>
      <c r="LR751"/>
      <c r="LS751"/>
      <c r="LT751"/>
      <c r="LU751"/>
      <c r="LV751"/>
      <c r="LW751"/>
      <c r="LX751"/>
      <c r="LY751"/>
      <c r="LZ751"/>
      <c r="MA751"/>
      <c r="MB751"/>
      <c r="MC751"/>
      <c r="MD751"/>
      <c r="ME751"/>
      <c r="MF751"/>
      <c r="MG751"/>
      <c r="MH751"/>
      <c r="MI751"/>
      <c r="MJ751"/>
      <c r="MK751"/>
      <c r="ML751"/>
      <c r="MM751"/>
      <c r="MN751"/>
      <c r="MO751"/>
      <c r="MP751"/>
      <c r="MQ751"/>
      <c r="MR751"/>
      <c r="MS751"/>
      <c r="MT751"/>
      <c r="MU751"/>
      <c r="MV751"/>
      <c r="MW751"/>
      <c r="MX751"/>
      <c r="MY751"/>
      <c r="MZ751"/>
      <c r="NA751"/>
      <c r="NB751"/>
      <c r="NC751"/>
      <c r="ND751"/>
      <c r="NE751"/>
      <c r="NF751"/>
      <c r="NG751"/>
      <c r="NH751"/>
      <c r="NI751"/>
      <c r="NJ751"/>
      <c r="NK751"/>
      <c r="NL751"/>
      <c r="NM751"/>
      <c r="NN751"/>
      <c r="NO751"/>
      <c r="NP751"/>
      <c r="NQ751"/>
      <c r="NR751"/>
      <c r="NS751"/>
      <c r="NT751"/>
      <c r="NU751"/>
      <c r="NV751"/>
      <c r="NW751"/>
      <c r="NX751"/>
      <c r="NY751"/>
      <c r="NZ751"/>
      <c r="OA751"/>
      <c r="OB751"/>
      <c r="OC751"/>
      <c r="OD751"/>
      <c r="OE751"/>
      <c r="OF751"/>
      <c r="OG751"/>
      <c r="OH751"/>
      <c r="OI751"/>
      <c r="OJ751"/>
      <c r="OK751"/>
      <c r="OL751"/>
      <c r="OM751"/>
      <c r="ON751"/>
      <c r="OO751"/>
      <c r="OP751"/>
      <c r="OQ751"/>
      <c r="OR751"/>
      <c r="OS751"/>
      <c r="OT751"/>
      <c r="OU751"/>
      <c r="OV751"/>
      <c r="OW751"/>
      <c r="OX751"/>
      <c r="OY751"/>
      <c r="OZ751"/>
      <c r="PA751"/>
      <c r="PB751"/>
      <c r="PC751"/>
      <c r="PD751"/>
      <c r="PE751"/>
      <c r="PF751"/>
      <c r="PG751"/>
      <c r="PH751"/>
      <c r="PI751"/>
      <c r="PJ751"/>
      <c r="PK751"/>
      <c r="PL751"/>
      <c r="PM751"/>
      <c r="PN751"/>
      <c r="PO751"/>
      <c r="PP751"/>
      <c r="PQ751"/>
      <c r="PR751"/>
      <c r="PS751"/>
      <c r="PT751"/>
      <c r="PU751"/>
      <c r="PV751"/>
      <c r="PW751"/>
      <c r="PX751"/>
      <c r="PY751"/>
      <c r="PZ751"/>
      <c r="QA751"/>
      <c r="QB751"/>
      <c r="QC751"/>
      <c r="QD751"/>
      <c r="QE751"/>
      <c r="QF751"/>
      <c r="QG751"/>
      <c r="QH751"/>
      <c r="QI751"/>
      <c r="QJ751"/>
      <c r="QK751"/>
      <c r="QL751"/>
      <c r="QM751"/>
      <c r="QN751"/>
      <c r="QO751"/>
      <c r="QP751"/>
      <c r="QQ751"/>
      <c r="QR751"/>
      <c r="QS751"/>
      <c r="QT751"/>
      <c r="QU751"/>
      <c r="QV751"/>
      <c r="QW751"/>
      <c r="QX751"/>
      <c r="QY751"/>
      <c r="QZ751"/>
      <c r="RA751"/>
      <c r="RB751"/>
      <c r="RC751"/>
      <c r="RD751"/>
      <c r="RE751"/>
      <c r="RF751"/>
      <c r="RG751"/>
      <c r="RH751"/>
      <c r="RI751"/>
      <c r="RJ751"/>
      <c r="RK751"/>
      <c r="RL751"/>
      <c r="RM751"/>
      <c r="RN751"/>
      <c r="RO751"/>
      <c r="RP751"/>
      <c r="RQ751"/>
      <c r="RR751"/>
      <c r="RS751"/>
      <c r="RT751"/>
      <c r="RU751"/>
      <c r="RV751"/>
      <c r="RW751"/>
      <c r="RX751"/>
      <c r="RY751"/>
      <c r="RZ751"/>
      <c r="SA751"/>
      <c r="SB751"/>
      <c r="SC751"/>
      <c r="SD751"/>
      <c r="SE751"/>
      <c r="SF751"/>
      <c r="SG751"/>
      <c r="SH751"/>
      <c r="SI751"/>
      <c r="SJ751"/>
      <c r="SK751"/>
      <c r="SL751"/>
      <c r="SM751"/>
      <c r="SN751"/>
      <c r="SO751"/>
      <c r="SP751"/>
      <c r="SQ751"/>
      <c r="SR751"/>
      <c r="SS751"/>
      <c r="ST751"/>
      <c r="SU751"/>
      <c r="SV751"/>
      <c r="SW751"/>
      <c r="SX751"/>
      <c r="SY751"/>
      <c r="SZ751"/>
      <c r="TA751"/>
      <c r="TB751"/>
      <c r="TC751"/>
      <c r="TD751"/>
      <c r="TE751"/>
      <c r="TF751"/>
      <c r="TG751"/>
      <c r="TH751"/>
      <c r="TI751"/>
      <c r="TJ751"/>
      <c r="TK751"/>
      <c r="TL751"/>
      <c r="TM751"/>
      <c r="TN751"/>
      <c r="TO751"/>
      <c r="TP751"/>
      <c r="TQ751"/>
      <c r="TR751"/>
      <c r="TS751"/>
      <c r="TT751"/>
      <c r="TU751"/>
      <c r="TV751"/>
      <c r="TW751"/>
      <c r="TX751"/>
      <c r="TY751"/>
      <c r="TZ751"/>
      <c r="UA751"/>
      <c r="UB751"/>
      <c r="UC751"/>
      <c r="UD751"/>
      <c r="UE751"/>
      <c r="UF751"/>
      <c r="UG751"/>
      <c r="UH751"/>
      <c r="UI751"/>
      <c r="UJ751"/>
      <c r="UK751"/>
      <c r="UL751"/>
      <c r="UM751"/>
      <c r="UN751"/>
      <c r="UO751"/>
      <c r="UP751"/>
      <c r="UQ751"/>
      <c r="UR751"/>
      <c r="US751"/>
      <c r="UT751"/>
      <c r="UU751"/>
      <c r="UV751"/>
      <c r="UW751"/>
      <c r="UX751"/>
      <c r="UY751"/>
      <c r="UZ751"/>
      <c r="VA751"/>
      <c r="VB751"/>
      <c r="VC751"/>
      <c r="VD751"/>
      <c r="VE751"/>
      <c r="VF751"/>
      <c r="VG751"/>
      <c r="VH751"/>
      <c r="VI751"/>
      <c r="VJ751"/>
      <c r="VK751"/>
      <c r="VL751"/>
      <c r="VM751"/>
      <c r="VN751"/>
      <c r="VO751"/>
      <c r="VP751"/>
      <c r="VQ751"/>
      <c r="VR751"/>
      <c r="VS751"/>
      <c r="VT751"/>
      <c r="VU751"/>
      <c r="VV751"/>
      <c r="VW751"/>
      <c r="VX751"/>
      <c r="VY751"/>
      <c r="VZ751"/>
      <c r="WA751"/>
      <c r="WB751"/>
      <c r="WC751"/>
      <c r="WD751"/>
      <c r="WE751"/>
      <c r="WF751"/>
      <c r="WG751"/>
      <c r="WH751"/>
      <c r="WI751"/>
      <c r="WJ751"/>
      <c r="WK751"/>
      <c r="WL751"/>
      <c r="WM751"/>
      <c r="WN751"/>
      <c r="WO751"/>
      <c r="WP751"/>
      <c r="WQ751"/>
      <c r="WR751"/>
      <c r="WS751"/>
      <c r="WT751"/>
      <c r="WU751"/>
      <c r="WV751"/>
      <c r="WW751"/>
      <c r="WX751"/>
      <c r="WY751"/>
      <c r="WZ751"/>
      <c r="XA751"/>
      <c r="XB751"/>
      <c r="XC751"/>
      <c r="XD751"/>
      <c r="XE751"/>
      <c r="XF751"/>
      <c r="XG751"/>
      <c r="XH751"/>
      <c r="XI751"/>
      <c r="XJ751"/>
      <c r="XK751"/>
      <c r="XL751"/>
      <c r="XM751"/>
      <c r="XN751"/>
      <c r="XO751"/>
      <c r="XP751"/>
      <c r="XQ751"/>
      <c r="XR751"/>
      <c r="XS751"/>
      <c r="XT751"/>
      <c r="XU751"/>
      <c r="XV751"/>
      <c r="XW751"/>
      <c r="XX751"/>
      <c r="XY751"/>
      <c r="XZ751"/>
      <c r="YA751"/>
      <c r="YB751"/>
      <c r="YC751"/>
      <c r="YD751"/>
      <c r="YE751"/>
      <c r="YF751"/>
      <c r="YG751"/>
      <c r="YH751"/>
      <c r="YI751"/>
      <c r="YJ751"/>
      <c r="YK751"/>
      <c r="YL751"/>
      <c r="YM751"/>
      <c r="YN751"/>
      <c r="YO751"/>
      <c r="YP751"/>
      <c r="YQ751"/>
      <c r="YR751"/>
      <c r="YS751"/>
      <c r="YT751"/>
      <c r="YU751"/>
      <c r="YV751"/>
      <c r="YW751"/>
      <c r="YX751"/>
      <c r="YY751"/>
      <c r="YZ751"/>
      <c r="ZA751"/>
      <c r="ZB751"/>
      <c r="ZC751"/>
      <c r="ZD751"/>
      <c r="ZE751"/>
      <c r="ZF751"/>
      <c r="ZG751"/>
      <c r="ZH751"/>
      <c r="ZI751"/>
      <c r="ZJ751"/>
      <c r="ZK751"/>
      <c r="ZL751"/>
      <c r="ZM751"/>
      <c r="ZN751"/>
      <c r="ZO751"/>
      <c r="ZP751"/>
      <c r="ZQ751"/>
      <c r="ZR751"/>
      <c r="ZS751"/>
      <c r="ZT751"/>
      <c r="ZU751"/>
      <c r="ZV751"/>
      <c r="ZW751"/>
      <c r="ZX751"/>
      <c r="ZY751"/>
      <c r="ZZ751"/>
      <c r="AAA751"/>
      <c r="AAB751"/>
      <c r="AAC751"/>
      <c r="AAD751"/>
      <c r="AAE751"/>
      <c r="AAF751"/>
      <c r="AAG751"/>
      <c r="AAH751"/>
      <c r="AAI751"/>
      <c r="AAJ751"/>
      <c r="AAK751"/>
      <c r="AAL751"/>
      <c r="AAM751"/>
      <c r="AAN751"/>
      <c r="AAO751"/>
      <c r="AAP751"/>
      <c r="AAQ751"/>
      <c r="AAR751"/>
      <c r="AAS751"/>
      <c r="AAT751"/>
      <c r="AAU751"/>
      <c r="AAV751"/>
      <c r="AAW751"/>
      <c r="AAX751"/>
      <c r="AAY751"/>
      <c r="AAZ751"/>
      <c r="ABA751"/>
      <c r="ABB751"/>
      <c r="ABC751"/>
      <c r="ABD751"/>
      <c r="ABE751"/>
      <c r="ABF751"/>
      <c r="ABG751"/>
      <c r="ABH751"/>
      <c r="ABI751"/>
      <c r="ABJ751"/>
      <c r="ABK751"/>
      <c r="ABL751"/>
      <c r="ABM751"/>
      <c r="ABN751"/>
      <c r="ABO751"/>
      <c r="ABP751"/>
      <c r="ABQ751"/>
      <c r="ABR751"/>
      <c r="ABS751"/>
      <c r="ABT751"/>
      <c r="ABU751"/>
      <c r="ABV751"/>
      <c r="ABW751"/>
      <c r="ABX751"/>
      <c r="ABY751"/>
      <c r="ABZ751"/>
      <c r="ACA751"/>
      <c r="ACB751"/>
      <c r="ACC751"/>
      <c r="ACD751"/>
      <c r="ACE751"/>
      <c r="ACF751"/>
      <c r="ACG751"/>
      <c r="ACH751"/>
      <c r="ACI751"/>
      <c r="ACJ751"/>
      <c r="ACK751"/>
      <c r="ACL751"/>
      <c r="ACM751"/>
      <c r="ACN751"/>
      <c r="ACO751"/>
      <c r="ACP751"/>
      <c r="ACQ751"/>
      <c r="ACR751"/>
      <c r="ACS751"/>
      <c r="ACT751"/>
      <c r="ACU751"/>
      <c r="ACV751"/>
      <c r="ACW751"/>
      <c r="ACX751"/>
      <c r="ACY751"/>
      <c r="ACZ751"/>
      <c r="ADA751"/>
      <c r="ADB751"/>
      <c r="ADC751"/>
      <c r="ADD751"/>
      <c r="ADE751"/>
      <c r="ADF751"/>
      <c r="ADG751"/>
      <c r="ADH751"/>
      <c r="ADI751"/>
      <c r="ADJ751"/>
      <c r="ADK751"/>
      <c r="ADL751"/>
      <c r="ADM751"/>
      <c r="ADN751"/>
      <c r="ADO751"/>
      <c r="ADP751"/>
      <c r="ADQ751"/>
      <c r="ADR751"/>
      <c r="ADS751"/>
      <c r="ADT751"/>
      <c r="ADU751"/>
      <c r="ADV751"/>
      <c r="ADW751"/>
      <c r="ADX751"/>
      <c r="ADY751"/>
      <c r="ADZ751"/>
      <c r="AEA751"/>
      <c r="AEB751"/>
      <c r="AEC751"/>
      <c r="AED751"/>
      <c r="AEE751"/>
      <c r="AEF751"/>
      <c r="AEG751"/>
      <c r="AEH751"/>
      <c r="AEI751"/>
      <c r="AEJ751"/>
      <c r="AEK751"/>
      <c r="AEL751"/>
      <c r="AEM751"/>
      <c r="AEN751"/>
      <c r="AEO751"/>
      <c r="AEP751"/>
      <c r="AEQ751"/>
      <c r="AER751"/>
      <c r="AES751"/>
      <c r="AET751"/>
      <c r="AEU751"/>
      <c r="AEV751"/>
      <c r="AEW751"/>
      <c r="AEX751"/>
      <c r="AEY751"/>
      <c r="AEZ751"/>
      <c r="AFA751"/>
      <c r="AFB751"/>
      <c r="AFC751"/>
      <c r="AFD751"/>
      <c r="AFE751"/>
      <c r="AFF751"/>
      <c r="AFG751"/>
      <c r="AFH751"/>
      <c r="AFI751"/>
      <c r="AFJ751"/>
      <c r="AFK751"/>
      <c r="AFL751"/>
      <c r="AFM751"/>
      <c r="AFN751"/>
      <c r="AFO751"/>
      <c r="AFP751"/>
      <c r="AFQ751"/>
      <c r="AFR751"/>
      <c r="AFS751"/>
      <c r="AFT751"/>
      <c r="AFU751"/>
      <c r="AFV751"/>
      <c r="AFW751"/>
      <c r="AFX751"/>
      <c r="AFY751"/>
      <c r="AFZ751"/>
      <c r="AGA751"/>
      <c r="AGB751"/>
      <c r="AGC751"/>
      <c r="AGD751"/>
      <c r="AGE751"/>
      <c r="AGF751"/>
      <c r="AGG751"/>
      <c r="AGH751"/>
      <c r="AGI751"/>
      <c r="AGJ751"/>
      <c r="AGK751"/>
      <c r="AGL751"/>
      <c r="AGM751"/>
      <c r="AGN751"/>
      <c r="AGO751"/>
      <c r="AGP751"/>
      <c r="AGQ751"/>
      <c r="AGR751"/>
      <c r="AGS751"/>
      <c r="AGT751"/>
      <c r="AGU751"/>
      <c r="AGV751"/>
      <c r="AGW751"/>
      <c r="AGX751"/>
      <c r="AGY751"/>
      <c r="AGZ751"/>
      <c r="AHA751"/>
      <c r="AHB751"/>
      <c r="AHC751"/>
      <c r="AHD751"/>
      <c r="AHE751"/>
      <c r="AHF751"/>
      <c r="AHG751"/>
      <c r="AHH751"/>
      <c r="AHI751"/>
      <c r="AHJ751"/>
      <c r="AHK751"/>
      <c r="AHL751"/>
      <c r="AHM751"/>
      <c r="AHN751"/>
      <c r="AHO751"/>
      <c r="AHP751"/>
      <c r="AHQ751"/>
      <c r="AHR751"/>
      <c r="AHS751"/>
      <c r="AHT751"/>
      <c r="AHU751"/>
      <c r="AHV751"/>
      <c r="AHW751"/>
      <c r="AHX751"/>
      <c r="AHY751"/>
      <c r="AHZ751"/>
      <c r="AIA751"/>
      <c r="AIB751"/>
      <c r="AIC751"/>
      <c r="AID751"/>
      <c r="AIE751"/>
      <c r="AIF751"/>
      <c r="AIG751"/>
      <c r="AIH751"/>
      <c r="AII751"/>
      <c r="AIJ751"/>
      <c r="AIK751"/>
      <c r="AIL751"/>
      <c r="AIM751"/>
      <c r="AIN751"/>
      <c r="AIO751"/>
      <c r="AIP751"/>
      <c r="AIQ751"/>
      <c r="AIR751"/>
      <c r="AIS751"/>
      <c r="AIT751"/>
      <c r="AIU751"/>
      <c r="AIV751"/>
      <c r="AIW751"/>
      <c r="AIX751"/>
      <c r="AIY751"/>
      <c r="AIZ751"/>
      <c r="AJA751"/>
      <c r="AJB751"/>
      <c r="AJC751"/>
      <c r="AJD751"/>
      <c r="AJE751"/>
      <c r="AJF751"/>
      <c r="AJG751"/>
      <c r="AJH751"/>
      <c r="AJI751"/>
      <c r="AJJ751"/>
      <c r="AJK751"/>
      <c r="AJL751"/>
      <c r="AJM751"/>
      <c r="AJN751"/>
      <c r="AJO751"/>
      <c r="AJP751"/>
      <c r="AJQ751"/>
      <c r="AJR751"/>
      <c r="AJS751"/>
      <c r="AJT751"/>
      <c r="AJU751"/>
      <c r="AJV751"/>
      <c r="AJW751"/>
      <c r="AJX751"/>
      <c r="AJY751"/>
      <c r="AJZ751"/>
      <c r="AKA751"/>
      <c r="AKB751"/>
      <c r="AKC751"/>
      <c r="AKD751"/>
      <c r="AKE751"/>
      <c r="AKF751"/>
      <c r="AKG751"/>
      <c r="AKH751"/>
      <c r="AKI751"/>
      <c r="AKJ751"/>
      <c r="AKK751"/>
      <c r="AKL751"/>
      <c r="AKM751"/>
      <c r="AKN751"/>
      <c r="AKO751"/>
      <c r="AKP751"/>
      <c r="AKQ751"/>
      <c r="AKR751"/>
      <c r="AKS751"/>
      <c r="AKT751"/>
      <c r="AKU751"/>
      <c r="AKV751"/>
      <c r="AKW751"/>
      <c r="AKX751"/>
      <c r="AKY751"/>
      <c r="AKZ751"/>
      <c r="ALA751"/>
      <c r="ALB751"/>
      <c r="ALC751"/>
      <c r="ALD751"/>
      <c r="ALE751"/>
      <c r="ALF751"/>
      <c r="ALG751"/>
      <c r="ALH751"/>
      <c r="ALI751"/>
      <c r="ALJ751"/>
      <c r="ALK751"/>
      <c r="ALL751"/>
      <c r="ALM751"/>
      <c r="ALN751"/>
      <c r="ALO751"/>
      <c r="ALP751"/>
      <c r="ALQ751"/>
      <c r="ALR751"/>
      <c r="ALS751"/>
      <c r="ALT751"/>
      <c r="ALU751"/>
      <c r="ALV751"/>
      <c r="ALW751"/>
      <c r="ALX751"/>
      <c r="ALY751"/>
      <c r="ALZ751"/>
      <c r="AMA751"/>
      <c r="AMB751"/>
      <c r="AMC751"/>
      <c r="AMD751"/>
      <c r="AME751"/>
      <c r="AMF751"/>
      <c r="AMG751"/>
      <c r="AMH751"/>
      <c r="AMI751"/>
      <c r="AMJ751"/>
      <c r="AMK751"/>
      <c r="AML751"/>
      <c r="AMM751"/>
      <c r="AMN751"/>
      <c r="AMO751"/>
      <c r="AMP751"/>
      <c r="AMQ751"/>
      <c r="AMR751"/>
      <c r="AMS751"/>
      <c r="AMT751"/>
      <c r="AMU751"/>
      <c r="AMV751"/>
      <c r="AMW751"/>
      <c r="AMX751"/>
      <c r="AMY751"/>
      <c r="AMZ751"/>
      <c r="ANA751"/>
      <c r="ANB751"/>
      <c r="ANC751"/>
      <c r="AND751"/>
      <c r="ANE751"/>
      <c r="ANF751"/>
      <c r="ANG751"/>
      <c r="ANH751"/>
      <c r="ANI751"/>
      <c r="ANJ751"/>
      <c r="ANK751"/>
      <c r="ANL751"/>
      <c r="ANM751"/>
      <c r="ANN751"/>
      <c r="ANO751"/>
      <c r="ANP751"/>
      <c r="ANQ751"/>
      <c r="ANR751"/>
      <c r="ANS751"/>
      <c r="ANT751"/>
      <c r="ANU751"/>
      <c r="ANV751"/>
      <c r="ANW751"/>
      <c r="ANX751"/>
      <c r="ANY751"/>
      <c r="ANZ751"/>
      <c r="AOA751"/>
      <c r="AOB751"/>
      <c r="AOC751"/>
      <c r="AOD751"/>
      <c r="AOE751"/>
      <c r="AOF751"/>
      <c r="AOG751"/>
      <c r="AOH751"/>
      <c r="AOI751"/>
      <c r="AOJ751"/>
      <c r="AOK751"/>
      <c r="AOL751"/>
      <c r="AOM751"/>
      <c r="AON751"/>
      <c r="AOO751"/>
      <c r="AOP751"/>
      <c r="AOQ751"/>
      <c r="AOR751"/>
      <c r="AOS751"/>
      <c r="AOT751"/>
      <c r="AOU751"/>
      <c r="AOV751"/>
      <c r="AOW751"/>
      <c r="AOX751"/>
      <c r="AOY751"/>
      <c r="AOZ751"/>
      <c r="APA751"/>
      <c r="APB751"/>
      <c r="APC751"/>
      <c r="APD751"/>
      <c r="APE751"/>
      <c r="APF751"/>
      <c r="APG751"/>
      <c r="APH751"/>
      <c r="API751"/>
      <c r="APJ751"/>
      <c r="APK751"/>
      <c r="APL751"/>
      <c r="APM751"/>
      <c r="APN751"/>
      <c r="APO751"/>
      <c r="APP751"/>
      <c r="APQ751"/>
      <c r="APR751"/>
      <c r="APS751"/>
      <c r="APT751"/>
      <c r="APU751"/>
      <c r="APV751"/>
      <c r="APW751"/>
      <c r="APX751"/>
      <c r="APY751"/>
      <c r="APZ751"/>
      <c r="AQA751"/>
      <c r="AQB751"/>
      <c r="AQC751"/>
      <c r="AQD751"/>
      <c r="AQE751"/>
      <c r="AQF751"/>
      <c r="AQG751"/>
      <c r="AQH751"/>
      <c r="AQI751"/>
      <c r="AQJ751"/>
      <c r="AQK751"/>
      <c r="AQL751"/>
      <c r="AQM751"/>
      <c r="AQN751"/>
      <c r="AQO751"/>
      <c r="AQP751"/>
      <c r="AQQ751"/>
      <c r="AQR751"/>
      <c r="AQS751"/>
      <c r="AQT751"/>
      <c r="AQU751"/>
      <c r="AQV751"/>
      <c r="AQW751"/>
      <c r="AQX751"/>
      <c r="AQY751"/>
      <c r="AQZ751"/>
      <c r="ARA751"/>
      <c r="ARB751"/>
      <c r="ARC751"/>
      <c r="ARD751"/>
      <c r="ARE751"/>
      <c r="ARF751"/>
      <c r="ARG751"/>
      <c r="ARH751"/>
      <c r="ARI751"/>
      <c r="ARJ751"/>
      <c r="ARK751"/>
      <c r="ARL751"/>
      <c r="ARM751"/>
      <c r="ARN751"/>
      <c r="ARO751"/>
      <c r="ARP751"/>
      <c r="ARQ751"/>
      <c r="ARR751"/>
      <c r="ARS751"/>
      <c r="ART751"/>
      <c r="ARU751"/>
      <c r="ARV751"/>
      <c r="ARW751"/>
      <c r="ARX751"/>
      <c r="ARY751"/>
      <c r="ARZ751"/>
      <c r="ASA751"/>
      <c r="ASB751"/>
      <c r="ASC751"/>
      <c r="ASD751"/>
      <c r="ASE751"/>
      <c r="ASF751"/>
      <c r="ASG751"/>
      <c r="ASH751"/>
      <c r="ASI751"/>
      <c r="ASJ751"/>
      <c r="ASK751"/>
      <c r="ASL751"/>
      <c r="ASM751"/>
      <c r="ASN751"/>
      <c r="ASO751"/>
      <c r="ASP751"/>
      <c r="ASQ751"/>
      <c r="ASR751"/>
      <c r="ASS751"/>
      <c r="AST751"/>
      <c r="ASU751"/>
      <c r="ASV751"/>
      <c r="ASW751"/>
      <c r="ASX751"/>
      <c r="ASY751"/>
      <c r="ASZ751"/>
      <c r="ATA751"/>
      <c r="ATB751"/>
      <c r="ATC751"/>
      <c r="ATD751"/>
      <c r="ATE751"/>
      <c r="ATF751"/>
      <c r="ATG751"/>
      <c r="ATH751"/>
      <c r="ATI751"/>
      <c r="ATJ751"/>
      <c r="ATK751"/>
      <c r="ATL751"/>
      <c r="ATM751"/>
      <c r="ATN751"/>
      <c r="ATO751"/>
      <c r="ATP751"/>
      <c r="ATQ751"/>
      <c r="ATR751"/>
      <c r="ATS751"/>
      <c r="ATT751"/>
      <c r="ATU751"/>
      <c r="ATV751"/>
      <c r="ATW751"/>
      <c r="ATX751"/>
      <c r="ATY751"/>
      <c r="ATZ751"/>
      <c r="AUA751"/>
      <c r="AUB751"/>
      <c r="AUC751"/>
      <c r="AUD751"/>
      <c r="AUE751"/>
      <c r="AUF751"/>
      <c r="AUG751"/>
      <c r="AUH751"/>
      <c r="AUI751"/>
      <c r="AUJ751"/>
      <c r="AUK751"/>
      <c r="AUL751"/>
      <c r="AUM751"/>
      <c r="AUN751"/>
      <c r="AUO751"/>
      <c r="AUP751"/>
      <c r="AUQ751"/>
      <c r="AUR751"/>
      <c r="AUS751"/>
      <c r="AUT751"/>
      <c r="AUU751"/>
      <c r="AUV751"/>
      <c r="AUW751"/>
      <c r="AUX751"/>
      <c r="AUY751"/>
      <c r="AUZ751"/>
      <c r="AVA751"/>
      <c r="AVB751"/>
      <c r="AVC751"/>
      <c r="AVD751"/>
      <c r="AVE751"/>
      <c r="AVF751"/>
      <c r="AVG751"/>
      <c r="AVH751"/>
      <c r="AVI751"/>
      <c r="AVJ751"/>
      <c r="AVK751"/>
      <c r="AVL751"/>
      <c r="AVM751"/>
      <c r="AVN751"/>
      <c r="AVO751"/>
      <c r="AVP751"/>
      <c r="AVQ751"/>
      <c r="AVR751"/>
      <c r="AVS751"/>
      <c r="AVT751"/>
      <c r="AVU751"/>
      <c r="AVV751"/>
      <c r="AVW751"/>
      <c r="AVX751"/>
      <c r="AVY751"/>
      <c r="AVZ751"/>
      <c r="AWA751"/>
      <c r="AWB751"/>
      <c r="AWC751"/>
      <c r="AWD751"/>
      <c r="AWE751"/>
      <c r="AWF751"/>
      <c r="AWG751"/>
      <c r="AWH751"/>
      <c r="AWI751"/>
      <c r="AWJ751"/>
      <c r="AWK751"/>
      <c r="AWL751"/>
      <c r="AWM751"/>
      <c r="AWN751"/>
      <c r="AWO751"/>
      <c r="AWP751"/>
      <c r="AWQ751"/>
      <c r="AWR751"/>
      <c r="AWS751"/>
      <c r="AWT751"/>
      <c r="AWU751"/>
      <c r="AWV751"/>
      <c r="AWW751"/>
      <c r="AWX751"/>
      <c r="AWY751"/>
      <c r="AWZ751"/>
      <c r="AXA751"/>
      <c r="AXB751"/>
      <c r="AXC751"/>
      <c r="AXD751"/>
      <c r="AXE751"/>
      <c r="AXF751"/>
      <c r="AXG751"/>
      <c r="AXH751"/>
      <c r="AXI751"/>
      <c r="AXJ751"/>
      <c r="AXK751"/>
      <c r="AXL751"/>
      <c r="AXM751"/>
      <c r="AXN751"/>
      <c r="AXO751"/>
      <c r="AXP751"/>
      <c r="AXQ751"/>
      <c r="AXR751"/>
      <c r="AXS751"/>
      <c r="AXT751"/>
      <c r="AXU751"/>
      <c r="AXV751"/>
      <c r="AXW751"/>
      <c r="AXX751"/>
      <c r="AXY751"/>
      <c r="AXZ751"/>
      <c r="AYA751"/>
      <c r="AYB751"/>
      <c r="AYC751"/>
      <c r="AYD751"/>
      <c r="AYE751"/>
      <c r="AYF751"/>
      <c r="AYG751"/>
      <c r="AYH751"/>
      <c r="AYI751"/>
      <c r="AYJ751"/>
      <c r="AYK751"/>
      <c r="AYL751"/>
      <c r="AYM751"/>
      <c r="AYN751"/>
      <c r="AYO751"/>
      <c r="AYP751"/>
      <c r="AYQ751"/>
      <c r="AYR751"/>
      <c r="AYS751"/>
      <c r="AYT751"/>
      <c r="AYU751"/>
      <c r="AYV751"/>
      <c r="AYW751"/>
      <c r="AYX751"/>
      <c r="AYY751"/>
      <c r="AYZ751"/>
      <c r="AZA751"/>
      <c r="AZB751"/>
      <c r="AZC751"/>
      <c r="AZD751"/>
      <c r="AZE751"/>
      <c r="AZF751"/>
      <c r="AZG751"/>
      <c r="AZH751"/>
      <c r="AZI751"/>
      <c r="AZJ751"/>
      <c r="AZK751"/>
      <c r="AZL751"/>
      <c r="AZM751"/>
      <c r="AZN751"/>
      <c r="AZO751"/>
      <c r="AZP751"/>
      <c r="AZQ751"/>
      <c r="AZR751"/>
      <c r="AZS751"/>
      <c r="AZT751"/>
      <c r="AZU751"/>
      <c r="AZV751"/>
      <c r="AZW751"/>
      <c r="AZX751"/>
      <c r="AZY751"/>
      <c r="AZZ751"/>
      <c r="BAA751"/>
      <c r="BAB751"/>
      <c r="BAC751"/>
      <c r="BAD751"/>
      <c r="BAE751"/>
      <c r="BAF751"/>
      <c r="BAG751"/>
      <c r="BAH751"/>
      <c r="BAI751"/>
      <c r="BAJ751"/>
      <c r="BAK751"/>
      <c r="BAL751"/>
      <c r="BAM751"/>
      <c r="BAN751"/>
      <c r="BAO751"/>
      <c r="BAP751"/>
      <c r="BAQ751"/>
      <c r="BAR751"/>
      <c r="BAS751"/>
      <c r="BAT751"/>
      <c r="BAU751"/>
      <c r="BAV751"/>
      <c r="BAW751"/>
      <c r="BAX751"/>
      <c r="BAY751"/>
      <c r="BAZ751"/>
      <c r="BBA751"/>
      <c r="BBB751"/>
      <c r="BBC751"/>
      <c r="BBD751"/>
      <c r="BBE751"/>
      <c r="BBF751"/>
      <c r="BBG751"/>
      <c r="BBH751"/>
      <c r="BBI751"/>
      <c r="BBJ751"/>
      <c r="BBK751"/>
      <c r="BBL751"/>
      <c r="BBM751"/>
      <c r="BBN751"/>
      <c r="BBO751"/>
      <c r="BBP751"/>
      <c r="BBQ751"/>
      <c r="BBR751"/>
      <c r="BBS751"/>
      <c r="BBT751"/>
      <c r="BBU751"/>
      <c r="BBV751"/>
      <c r="BBW751"/>
      <c r="BBX751"/>
      <c r="BBY751"/>
      <c r="BBZ751"/>
      <c r="BCA751"/>
      <c r="BCB751"/>
      <c r="BCC751"/>
      <c r="BCD751"/>
      <c r="BCE751"/>
      <c r="BCF751"/>
      <c r="BCG751"/>
      <c r="BCH751"/>
      <c r="BCI751"/>
      <c r="BCJ751"/>
      <c r="BCK751"/>
      <c r="BCL751"/>
      <c r="BCM751"/>
      <c r="BCN751"/>
      <c r="BCO751"/>
      <c r="BCP751"/>
      <c r="BCQ751"/>
      <c r="BCR751"/>
      <c r="BCS751"/>
      <c r="BCT751"/>
      <c r="BCU751"/>
      <c r="BCV751"/>
      <c r="BCW751"/>
      <c r="BCX751"/>
      <c r="BCY751"/>
      <c r="BCZ751"/>
      <c r="BDA751"/>
      <c r="BDB751"/>
      <c r="BDC751"/>
      <c r="BDD751"/>
      <c r="BDE751"/>
      <c r="BDF751"/>
      <c r="BDG751"/>
      <c r="BDH751"/>
      <c r="BDI751"/>
      <c r="BDJ751"/>
      <c r="BDK751"/>
      <c r="BDL751"/>
      <c r="BDM751"/>
      <c r="BDN751"/>
      <c r="BDO751"/>
      <c r="BDP751"/>
      <c r="BDQ751"/>
      <c r="BDR751"/>
      <c r="BDS751"/>
      <c r="BDT751"/>
      <c r="BDU751"/>
      <c r="BDV751"/>
      <c r="BDW751"/>
      <c r="BDX751"/>
      <c r="BDY751"/>
      <c r="BDZ751"/>
      <c r="BEA751"/>
      <c r="BEB751"/>
      <c r="BEC751"/>
      <c r="BED751"/>
      <c r="BEE751"/>
      <c r="BEF751"/>
      <c r="BEG751"/>
      <c r="BEH751"/>
      <c r="BEI751"/>
      <c r="BEJ751"/>
      <c r="BEK751"/>
      <c r="BEL751"/>
      <c r="BEM751"/>
      <c r="BEN751"/>
      <c r="BEO751"/>
      <c r="BEP751"/>
      <c r="BEQ751"/>
      <c r="BER751"/>
      <c r="BES751"/>
      <c r="BET751"/>
      <c r="BEU751"/>
      <c r="BEV751"/>
      <c r="BEW751"/>
      <c r="BEX751"/>
      <c r="BEY751"/>
      <c r="BEZ751"/>
      <c r="BFA751"/>
      <c r="BFB751"/>
      <c r="BFC751"/>
      <c r="BFD751"/>
      <c r="BFE751"/>
      <c r="BFF751"/>
      <c r="BFG751"/>
      <c r="BFH751"/>
      <c r="BFI751"/>
      <c r="BFJ751"/>
      <c r="BFK751"/>
      <c r="BFL751"/>
      <c r="BFM751"/>
      <c r="BFN751"/>
      <c r="BFO751"/>
      <c r="BFP751"/>
      <c r="BFQ751"/>
      <c r="BFR751"/>
      <c r="BFS751"/>
      <c r="BFT751"/>
      <c r="BFU751"/>
      <c r="BFV751"/>
      <c r="BFW751"/>
      <c r="BFX751"/>
      <c r="BFY751"/>
      <c r="BFZ751"/>
      <c r="BGA751"/>
      <c r="BGB751"/>
      <c r="BGC751"/>
      <c r="BGD751"/>
      <c r="BGE751"/>
      <c r="BGF751"/>
      <c r="BGG751"/>
      <c r="BGH751"/>
      <c r="BGI751"/>
      <c r="BGJ751"/>
      <c r="BGK751"/>
      <c r="BGL751"/>
      <c r="BGM751"/>
      <c r="BGN751"/>
      <c r="BGO751"/>
      <c r="BGP751"/>
      <c r="BGQ751"/>
      <c r="BGR751"/>
      <c r="BGS751"/>
      <c r="BGT751"/>
      <c r="BGU751"/>
      <c r="BGV751"/>
      <c r="BGW751"/>
      <c r="BGX751"/>
      <c r="BGY751"/>
      <c r="BGZ751"/>
      <c r="BHA751"/>
      <c r="BHB751"/>
      <c r="BHC751"/>
      <c r="BHD751"/>
      <c r="BHE751"/>
      <c r="BHF751"/>
      <c r="BHG751"/>
      <c r="BHH751"/>
      <c r="BHI751"/>
      <c r="BHJ751"/>
      <c r="BHK751"/>
      <c r="BHL751"/>
      <c r="BHM751"/>
      <c r="BHN751"/>
      <c r="BHO751"/>
      <c r="BHP751"/>
      <c r="BHQ751"/>
      <c r="BHR751"/>
      <c r="BHS751"/>
      <c r="BHT751"/>
      <c r="BHU751"/>
      <c r="BHV751"/>
      <c r="BHW751"/>
      <c r="BHX751"/>
      <c r="BHY751"/>
      <c r="BHZ751"/>
      <c r="BIA751"/>
      <c r="BIB751"/>
      <c r="BIC751"/>
      <c r="BID751"/>
      <c r="BIE751"/>
      <c r="BIF751"/>
      <c r="BIG751"/>
      <c r="BIH751"/>
      <c r="BII751"/>
      <c r="BIJ751"/>
      <c r="BIK751"/>
      <c r="BIL751"/>
      <c r="BIM751"/>
      <c r="BIN751"/>
      <c r="BIO751"/>
      <c r="BIP751"/>
      <c r="BIQ751"/>
      <c r="BIR751"/>
      <c r="BIS751"/>
      <c r="BIT751"/>
      <c r="BIU751"/>
      <c r="BIV751"/>
      <c r="BIW751"/>
      <c r="BIX751"/>
      <c r="BIY751"/>
      <c r="BIZ751"/>
      <c r="BJA751"/>
      <c r="BJB751"/>
      <c r="BJC751"/>
      <c r="BJD751"/>
      <c r="BJE751"/>
      <c r="BJF751"/>
      <c r="BJG751"/>
      <c r="BJH751"/>
      <c r="BJI751"/>
      <c r="BJJ751"/>
      <c r="BJK751"/>
      <c r="BJL751"/>
      <c r="BJM751"/>
      <c r="BJN751"/>
      <c r="BJO751"/>
      <c r="BJP751"/>
      <c r="BJQ751"/>
      <c r="BJR751"/>
      <c r="BJS751"/>
      <c r="BJT751"/>
      <c r="BJU751"/>
      <c r="BJV751"/>
      <c r="BJW751"/>
      <c r="BJX751"/>
      <c r="BJY751"/>
      <c r="BJZ751"/>
      <c r="BKA751"/>
      <c r="BKB751"/>
      <c r="BKC751"/>
      <c r="BKD751"/>
      <c r="BKE751"/>
      <c r="BKF751"/>
      <c r="BKG751"/>
      <c r="BKH751"/>
      <c r="BKI751"/>
      <c r="BKJ751"/>
      <c r="BKK751"/>
      <c r="BKL751"/>
      <c r="BKM751"/>
      <c r="BKN751"/>
      <c r="BKO751"/>
      <c r="BKP751"/>
      <c r="BKQ751"/>
      <c r="BKR751"/>
      <c r="BKS751"/>
      <c r="BKT751"/>
      <c r="BKU751"/>
      <c r="BKV751"/>
      <c r="BKW751"/>
      <c r="BKX751"/>
      <c r="BKY751"/>
      <c r="BKZ751"/>
      <c r="BLA751"/>
      <c r="BLB751"/>
      <c r="BLC751"/>
      <c r="BLD751"/>
      <c r="BLE751"/>
      <c r="BLF751"/>
      <c r="BLG751"/>
      <c r="BLH751"/>
      <c r="BLI751"/>
      <c r="BLJ751"/>
      <c r="BLK751"/>
      <c r="BLL751"/>
      <c r="BLM751"/>
      <c r="BLN751"/>
      <c r="BLO751"/>
      <c r="BLP751"/>
      <c r="BLQ751"/>
      <c r="BLR751"/>
      <c r="BLS751"/>
      <c r="BLT751"/>
      <c r="BLU751"/>
      <c r="BLV751"/>
      <c r="BLW751"/>
      <c r="BLX751"/>
      <c r="BLY751"/>
      <c r="BLZ751"/>
      <c r="BMA751"/>
      <c r="BMB751"/>
      <c r="BMC751"/>
      <c r="BMD751"/>
      <c r="BME751"/>
      <c r="BMF751"/>
      <c r="BMG751"/>
      <c r="BMH751"/>
      <c r="BMI751"/>
      <c r="BMJ751"/>
      <c r="BMK751"/>
      <c r="BML751"/>
      <c r="BMM751"/>
      <c r="BMN751"/>
      <c r="BMO751"/>
      <c r="BMP751"/>
      <c r="BMQ751"/>
      <c r="BMR751"/>
      <c r="BMS751"/>
      <c r="BMT751"/>
      <c r="BMU751"/>
      <c r="BMV751"/>
      <c r="BMW751"/>
      <c r="BMX751"/>
      <c r="BMY751"/>
      <c r="BMZ751"/>
      <c r="BNA751"/>
      <c r="BNB751"/>
      <c r="BNC751"/>
      <c r="BND751"/>
      <c r="BNE751"/>
      <c r="BNF751"/>
      <c r="BNG751"/>
      <c r="BNH751"/>
      <c r="BNI751"/>
      <c r="BNJ751"/>
      <c r="BNK751"/>
      <c r="BNL751"/>
      <c r="BNM751"/>
      <c r="BNN751"/>
      <c r="BNO751"/>
      <c r="BNP751"/>
      <c r="BNQ751"/>
      <c r="BNR751"/>
      <c r="BNS751"/>
      <c r="BNT751"/>
      <c r="BNU751"/>
      <c r="BNV751"/>
      <c r="BNW751"/>
      <c r="BNX751"/>
      <c r="BNY751"/>
      <c r="BNZ751"/>
      <c r="BOA751"/>
      <c r="BOB751"/>
      <c r="BOC751"/>
      <c r="BOD751"/>
      <c r="BOE751"/>
      <c r="BOF751"/>
      <c r="BOG751"/>
      <c r="BOH751"/>
      <c r="BOI751"/>
      <c r="BOJ751"/>
      <c r="BOK751"/>
      <c r="BOL751"/>
      <c r="BOM751"/>
      <c r="BON751"/>
      <c r="BOO751"/>
      <c r="BOP751"/>
      <c r="BOQ751"/>
      <c r="BOR751"/>
      <c r="BOS751"/>
      <c r="BOT751"/>
      <c r="BOU751"/>
      <c r="BOV751"/>
      <c r="BOW751"/>
      <c r="BOX751"/>
      <c r="BOY751"/>
      <c r="BOZ751"/>
      <c r="BPA751"/>
      <c r="BPB751"/>
      <c r="BPC751"/>
      <c r="BPD751"/>
      <c r="BPE751"/>
      <c r="BPF751"/>
      <c r="BPG751"/>
      <c r="BPH751"/>
      <c r="BPI751"/>
      <c r="BPJ751"/>
      <c r="BPK751"/>
      <c r="BPL751"/>
      <c r="BPM751"/>
      <c r="BPN751"/>
      <c r="BPO751"/>
      <c r="BPP751"/>
      <c r="BPQ751"/>
      <c r="BPR751"/>
      <c r="BPS751"/>
      <c r="BPT751"/>
      <c r="BPU751"/>
      <c r="BPV751"/>
      <c r="BPW751"/>
      <c r="BPX751"/>
      <c r="BPY751"/>
      <c r="BPZ751"/>
      <c r="BQA751"/>
      <c r="BQB751"/>
      <c r="BQC751"/>
      <c r="BQD751"/>
      <c r="BQE751"/>
      <c r="BQF751"/>
      <c r="BQG751"/>
      <c r="BQH751"/>
      <c r="BQI751"/>
      <c r="BQJ751"/>
      <c r="BQK751"/>
      <c r="BQL751"/>
      <c r="BQM751"/>
      <c r="BQN751"/>
      <c r="BQO751"/>
      <c r="BQP751"/>
      <c r="BQQ751"/>
      <c r="BQR751"/>
      <c r="BQS751"/>
      <c r="BQT751"/>
      <c r="BQU751"/>
      <c r="BQV751"/>
      <c r="BQW751"/>
      <c r="BQX751"/>
      <c r="BQY751"/>
      <c r="BQZ751"/>
      <c r="BRA751"/>
      <c r="BRB751"/>
      <c r="BRC751"/>
      <c r="BRD751"/>
      <c r="BRE751"/>
      <c r="BRF751"/>
      <c r="BRG751"/>
      <c r="BRH751"/>
      <c r="BRI751"/>
      <c r="BRJ751"/>
      <c r="BRK751"/>
      <c r="BRL751"/>
      <c r="BRM751"/>
      <c r="BRN751"/>
      <c r="BRO751"/>
      <c r="BRP751"/>
      <c r="BRQ751"/>
      <c r="BRR751"/>
      <c r="BRS751"/>
      <c r="BRT751"/>
      <c r="BRU751"/>
      <c r="BRV751"/>
      <c r="BRW751"/>
      <c r="BRX751"/>
      <c r="BRY751"/>
      <c r="BRZ751"/>
      <c r="BSA751"/>
      <c r="BSB751"/>
      <c r="BSC751"/>
      <c r="BSD751"/>
      <c r="BSE751"/>
      <c r="BSF751"/>
      <c r="BSG751"/>
      <c r="BSH751"/>
      <c r="BSI751"/>
      <c r="BSJ751"/>
      <c r="BSK751"/>
      <c r="BSL751"/>
      <c r="BSM751"/>
      <c r="BSN751"/>
      <c r="BSO751"/>
      <c r="BSP751"/>
      <c r="BSQ751"/>
      <c r="BSR751"/>
      <c r="BSS751"/>
      <c r="BST751"/>
      <c r="BSU751"/>
      <c r="BSV751"/>
      <c r="BSW751"/>
      <c r="BSX751"/>
      <c r="BSY751"/>
      <c r="BSZ751"/>
      <c r="BTA751"/>
      <c r="BTB751"/>
      <c r="BTC751"/>
      <c r="BTD751"/>
      <c r="BTE751"/>
      <c r="BTF751"/>
      <c r="BTG751"/>
      <c r="BTH751"/>
      <c r="BTI751"/>
      <c r="BTJ751"/>
      <c r="BTK751"/>
      <c r="BTL751"/>
      <c r="BTM751"/>
      <c r="BTN751"/>
      <c r="BTO751"/>
      <c r="BTP751"/>
      <c r="BTQ751"/>
      <c r="BTR751"/>
      <c r="BTS751"/>
      <c r="BTT751"/>
      <c r="BTU751"/>
      <c r="BTV751"/>
      <c r="BTW751"/>
      <c r="BTX751"/>
      <c r="BTY751"/>
      <c r="BTZ751"/>
      <c r="BUA751"/>
      <c r="BUB751"/>
      <c r="BUC751"/>
      <c r="BUD751"/>
      <c r="BUE751"/>
      <c r="BUF751"/>
      <c r="BUG751"/>
      <c r="BUH751"/>
      <c r="BUI751"/>
      <c r="BUJ751"/>
      <c r="BUK751"/>
      <c r="BUL751"/>
      <c r="BUM751"/>
      <c r="BUN751"/>
      <c r="BUO751"/>
      <c r="BUP751"/>
      <c r="BUQ751"/>
      <c r="BUR751"/>
      <c r="BUS751"/>
      <c r="BUT751"/>
      <c r="BUU751"/>
      <c r="BUV751"/>
      <c r="BUW751"/>
      <c r="BUX751"/>
      <c r="BUY751"/>
      <c r="BUZ751"/>
      <c r="BVA751"/>
      <c r="BVB751"/>
      <c r="BVC751"/>
      <c r="BVD751"/>
      <c r="BVE751"/>
      <c r="BVF751"/>
      <c r="BVG751"/>
      <c r="BVH751"/>
      <c r="BVI751"/>
      <c r="BVJ751"/>
      <c r="BVK751"/>
      <c r="BVL751"/>
      <c r="BVM751"/>
      <c r="BVN751"/>
      <c r="BVO751"/>
      <c r="BVP751"/>
      <c r="BVQ751"/>
      <c r="BVR751"/>
      <c r="BVS751"/>
      <c r="BVT751"/>
      <c r="BVU751"/>
      <c r="BVV751"/>
      <c r="BVW751"/>
      <c r="BVX751"/>
      <c r="BVY751"/>
      <c r="BVZ751"/>
      <c r="BWA751"/>
      <c r="BWB751"/>
      <c r="BWC751"/>
      <c r="BWD751"/>
      <c r="BWE751"/>
      <c r="BWF751"/>
      <c r="BWG751"/>
      <c r="BWH751"/>
      <c r="BWI751"/>
      <c r="BWJ751"/>
      <c r="BWK751"/>
      <c r="BWL751"/>
      <c r="BWM751"/>
      <c r="BWN751"/>
      <c r="BWO751"/>
      <c r="BWP751"/>
      <c r="BWQ751"/>
      <c r="BWR751"/>
      <c r="BWS751"/>
      <c r="BWT751"/>
      <c r="BWU751"/>
      <c r="BWV751"/>
      <c r="BWW751"/>
      <c r="BWX751"/>
      <c r="BWY751"/>
      <c r="BWZ751"/>
      <c r="BXA751"/>
      <c r="BXB751"/>
      <c r="BXC751"/>
      <c r="BXD751"/>
      <c r="BXE751"/>
      <c r="BXF751"/>
      <c r="BXG751"/>
      <c r="BXH751"/>
      <c r="BXI751"/>
      <c r="BXJ751"/>
      <c r="BXK751"/>
      <c r="BXL751"/>
      <c r="BXM751"/>
      <c r="BXN751"/>
      <c r="BXO751"/>
      <c r="BXP751"/>
      <c r="BXQ751"/>
      <c r="BXR751"/>
      <c r="BXS751"/>
      <c r="BXT751"/>
      <c r="BXU751"/>
      <c r="BXV751"/>
      <c r="BXW751"/>
      <c r="BXX751"/>
      <c r="BXY751"/>
      <c r="BXZ751"/>
      <c r="BYA751"/>
      <c r="BYB751"/>
      <c r="BYC751"/>
      <c r="BYD751"/>
      <c r="BYE751"/>
      <c r="BYF751"/>
      <c r="BYG751"/>
      <c r="BYH751"/>
      <c r="BYI751"/>
      <c r="BYJ751"/>
      <c r="BYK751"/>
      <c r="BYL751"/>
      <c r="BYM751"/>
      <c r="BYN751"/>
      <c r="BYO751"/>
      <c r="BYP751"/>
      <c r="BYQ751"/>
      <c r="BYR751"/>
      <c r="BYS751"/>
      <c r="BYT751"/>
      <c r="BYU751"/>
      <c r="BYV751"/>
      <c r="BYW751"/>
      <c r="BYX751"/>
      <c r="BYY751"/>
      <c r="BYZ751"/>
      <c r="BZA751"/>
      <c r="BZB751"/>
      <c r="BZC751"/>
      <c r="BZD751"/>
      <c r="BZE751"/>
      <c r="BZF751"/>
      <c r="BZG751"/>
      <c r="BZH751"/>
      <c r="BZI751"/>
      <c r="BZJ751"/>
      <c r="BZK751"/>
      <c r="BZL751"/>
      <c r="BZM751"/>
      <c r="BZN751"/>
      <c r="BZO751"/>
      <c r="BZP751"/>
      <c r="BZQ751"/>
      <c r="BZR751"/>
      <c r="BZS751"/>
      <c r="BZT751"/>
      <c r="BZU751"/>
      <c r="BZV751"/>
      <c r="BZW751"/>
      <c r="BZX751"/>
      <c r="BZY751"/>
      <c r="BZZ751"/>
      <c r="CAA751"/>
      <c r="CAB751"/>
      <c r="CAC751"/>
      <c r="CAD751"/>
      <c r="CAE751"/>
      <c r="CAF751"/>
      <c r="CAG751"/>
      <c r="CAH751"/>
      <c r="CAI751"/>
      <c r="CAJ751"/>
      <c r="CAK751"/>
      <c r="CAL751"/>
      <c r="CAM751"/>
      <c r="CAN751"/>
      <c r="CAO751"/>
      <c r="CAP751"/>
      <c r="CAQ751"/>
      <c r="CAR751"/>
      <c r="CAS751"/>
      <c r="CAT751"/>
      <c r="CAU751"/>
      <c r="CAV751"/>
      <c r="CAW751"/>
      <c r="CAX751"/>
      <c r="CAY751"/>
      <c r="CAZ751"/>
      <c r="CBA751"/>
      <c r="CBB751"/>
      <c r="CBC751"/>
      <c r="CBD751"/>
      <c r="CBE751"/>
      <c r="CBF751"/>
      <c r="CBG751"/>
      <c r="CBH751"/>
      <c r="CBI751"/>
      <c r="CBJ751"/>
      <c r="CBK751"/>
      <c r="CBL751"/>
      <c r="CBM751"/>
      <c r="CBN751"/>
      <c r="CBO751"/>
      <c r="CBP751"/>
      <c r="CBQ751"/>
      <c r="CBR751"/>
      <c r="CBS751"/>
      <c r="CBT751"/>
      <c r="CBU751"/>
      <c r="CBV751"/>
      <c r="CBW751"/>
      <c r="CBX751"/>
      <c r="CBY751"/>
      <c r="CBZ751"/>
      <c r="CCA751"/>
      <c r="CCB751"/>
      <c r="CCC751"/>
      <c r="CCD751"/>
      <c r="CCE751"/>
      <c r="CCF751"/>
      <c r="CCG751"/>
      <c r="CCH751"/>
      <c r="CCI751"/>
      <c r="CCJ751"/>
      <c r="CCK751"/>
      <c r="CCL751"/>
      <c r="CCM751"/>
      <c r="CCN751"/>
      <c r="CCO751"/>
      <c r="CCP751"/>
      <c r="CCQ751"/>
      <c r="CCR751"/>
      <c r="CCS751"/>
      <c r="CCT751"/>
      <c r="CCU751"/>
      <c r="CCV751"/>
      <c r="CCW751"/>
      <c r="CCX751"/>
      <c r="CCY751"/>
      <c r="CCZ751"/>
      <c r="CDA751"/>
      <c r="CDB751"/>
      <c r="CDC751"/>
      <c r="CDD751"/>
      <c r="CDE751"/>
      <c r="CDF751"/>
      <c r="CDG751"/>
      <c r="CDH751"/>
      <c r="CDI751"/>
      <c r="CDJ751"/>
      <c r="CDK751"/>
      <c r="CDL751"/>
      <c r="CDM751"/>
      <c r="CDN751"/>
      <c r="CDO751"/>
      <c r="CDP751"/>
      <c r="CDQ751"/>
      <c r="CDR751"/>
      <c r="CDS751"/>
      <c r="CDT751"/>
      <c r="CDU751"/>
      <c r="CDV751"/>
      <c r="CDW751"/>
      <c r="CDX751"/>
      <c r="CDY751"/>
      <c r="CDZ751"/>
      <c r="CEA751"/>
      <c r="CEB751"/>
      <c r="CEC751"/>
      <c r="CED751"/>
      <c r="CEE751"/>
      <c r="CEF751"/>
      <c r="CEG751"/>
      <c r="CEH751"/>
      <c r="CEI751"/>
      <c r="CEJ751"/>
      <c r="CEK751"/>
      <c r="CEL751"/>
      <c r="CEM751"/>
      <c r="CEN751"/>
      <c r="CEO751"/>
      <c r="CEP751"/>
      <c r="CEQ751"/>
      <c r="CER751"/>
      <c r="CES751"/>
      <c r="CET751"/>
      <c r="CEU751"/>
      <c r="CEV751"/>
      <c r="CEW751"/>
      <c r="CEX751"/>
      <c r="CEY751"/>
      <c r="CEZ751"/>
      <c r="CFA751"/>
      <c r="CFB751"/>
      <c r="CFC751"/>
      <c r="CFD751"/>
      <c r="CFE751"/>
      <c r="CFF751"/>
      <c r="CFG751"/>
      <c r="CFH751"/>
      <c r="CFI751"/>
      <c r="CFJ751"/>
      <c r="CFK751"/>
      <c r="CFL751"/>
      <c r="CFM751"/>
      <c r="CFN751"/>
      <c r="CFO751"/>
      <c r="CFP751"/>
      <c r="CFQ751"/>
      <c r="CFR751"/>
      <c r="CFS751"/>
      <c r="CFT751"/>
      <c r="CFU751"/>
      <c r="CFV751"/>
      <c r="CFW751"/>
      <c r="CFX751"/>
      <c r="CFY751"/>
      <c r="CFZ751"/>
      <c r="CGA751"/>
      <c r="CGB751"/>
      <c r="CGC751"/>
      <c r="CGD751"/>
      <c r="CGE751"/>
      <c r="CGF751"/>
      <c r="CGG751"/>
      <c r="CGH751"/>
      <c r="CGI751"/>
      <c r="CGJ751"/>
      <c r="CGK751"/>
      <c r="CGL751"/>
      <c r="CGM751"/>
      <c r="CGN751"/>
      <c r="CGO751"/>
      <c r="CGP751"/>
      <c r="CGQ751"/>
      <c r="CGR751"/>
      <c r="CGS751"/>
      <c r="CGT751"/>
      <c r="CGU751"/>
      <c r="CGV751"/>
      <c r="CGW751"/>
      <c r="CGX751"/>
      <c r="CGY751"/>
      <c r="CGZ751"/>
      <c r="CHA751"/>
      <c r="CHB751"/>
      <c r="CHC751"/>
      <c r="CHD751"/>
      <c r="CHE751"/>
      <c r="CHF751"/>
      <c r="CHG751"/>
      <c r="CHH751"/>
      <c r="CHI751"/>
      <c r="CHJ751"/>
      <c r="CHK751"/>
      <c r="CHL751"/>
      <c r="CHM751"/>
      <c r="CHN751"/>
      <c r="CHO751"/>
      <c r="CHP751"/>
      <c r="CHQ751"/>
      <c r="CHR751"/>
      <c r="CHS751"/>
      <c r="CHT751"/>
      <c r="CHU751"/>
      <c r="CHV751"/>
      <c r="CHW751"/>
      <c r="CHX751"/>
      <c r="CHY751"/>
      <c r="CHZ751"/>
      <c r="CIA751"/>
      <c r="CIB751"/>
      <c r="CIC751"/>
      <c r="CID751"/>
      <c r="CIE751"/>
      <c r="CIF751"/>
      <c r="CIG751"/>
      <c r="CIH751"/>
      <c r="CII751"/>
      <c r="CIJ751"/>
      <c r="CIK751"/>
      <c r="CIL751"/>
      <c r="CIM751"/>
      <c r="CIN751"/>
      <c r="CIO751"/>
      <c r="CIP751"/>
      <c r="CIQ751"/>
      <c r="CIR751"/>
      <c r="CIS751"/>
      <c r="CIT751"/>
      <c r="CIU751"/>
      <c r="CIV751"/>
      <c r="CIW751"/>
      <c r="CIX751"/>
      <c r="CIY751"/>
      <c r="CIZ751"/>
      <c r="CJA751"/>
      <c r="CJB751"/>
      <c r="CJC751"/>
      <c r="CJD751"/>
      <c r="CJE751"/>
      <c r="CJF751"/>
      <c r="CJG751"/>
      <c r="CJH751"/>
      <c r="CJI751"/>
      <c r="CJJ751"/>
      <c r="CJK751"/>
      <c r="CJL751"/>
      <c r="CJM751"/>
      <c r="CJN751"/>
      <c r="CJO751"/>
      <c r="CJP751"/>
      <c r="CJQ751"/>
      <c r="CJR751"/>
      <c r="CJS751"/>
      <c r="CJT751"/>
      <c r="CJU751"/>
      <c r="CJV751"/>
      <c r="CJW751"/>
      <c r="CJX751"/>
      <c r="CJY751"/>
      <c r="CJZ751"/>
      <c r="CKA751"/>
      <c r="CKB751"/>
      <c r="CKC751"/>
      <c r="CKD751"/>
      <c r="CKE751"/>
      <c r="CKF751"/>
      <c r="CKG751"/>
      <c r="CKH751"/>
      <c r="CKI751"/>
      <c r="CKJ751"/>
      <c r="CKK751"/>
      <c r="CKL751"/>
      <c r="CKM751"/>
      <c r="CKN751"/>
      <c r="CKO751"/>
      <c r="CKP751"/>
      <c r="CKQ751"/>
      <c r="CKR751"/>
      <c r="CKS751"/>
      <c r="CKT751"/>
      <c r="CKU751"/>
      <c r="CKV751"/>
      <c r="CKW751"/>
      <c r="CKX751"/>
      <c r="CKY751"/>
      <c r="CKZ751"/>
      <c r="CLA751"/>
      <c r="CLB751"/>
      <c r="CLC751"/>
      <c r="CLD751"/>
      <c r="CLE751"/>
      <c r="CLF751"/>
      <c r="CLG751"/>
      <c r="CLH751"/>
      <c r="CLI751"/>
      <c r="CLJ751"/>
      <c r="CLK751"/>
      <c r="CLL751"/>
      <c r="CLM751"/>
      <c r="CLN751"/>
      <c r="CLO751"/>
      <c r="CLP751"/>
      <c r="CLQ751"/>
      <c r="CLR751"/>
      <c r="CLS751"/>
      <c r="CLT751"/>
      <c r="CLU751"/>
      <c r="CLV751"/>
      <c r="CLW751"/>
      <c r="CLX751"/>
      <c r="CLY751"/>
      <c r="CLZ751"/>
      <c r="CMA751"/>
      <c r="CMB751"/>
      <c r="CMC751"/>
      <c r="CMD751"/>
      <c r="CME751"/>
      <c r="CMF751"/>
      <c r="CMG751"/>
      <c r="CMH751"/>
      <c r="CMI751"/>
      <c r="CMJ751"/>
      <c r="CMK751"/>
      <c r="CML751"/>
      <c r="CMM751"/>
      <c r="CMN751"/>
      <c r="CMO751"/>
      <c r="CMP751"/>
      <c r="CMQ751"/>
      <c r="CMR751"/>
      <c r="CMS751"/>
      <c r="CMT751"/>
      <c r="CMU751"/>
      <c r="CMV751"/>
      <c r="CMW751"/>
      <c r="CMX751"/>
      <c r="CMY751"/>
      <c r="CMZ751"/>
      <c r="CNA751"/>
      <c r="CNB751"/>
      <c r="CNC751"/>
      <c r="CND751"/>
      <c r="CNE751"/>
      <c r="CNF751"/>
      <c r="CNG751"/>
      <c r="CNH751"/>
      <c r="CNI751"/>
      <c r="CNJ751"/>
      <c r="CNK751"/>
      <c r="CNL751"/>
      <c r="CNM751"/>
      <c r="CNN751"/>
      <c r="CNO751"/>
      <c r="CNP751"/>
      <c r="CNQ751"/>
      <c r="CNR751"/>
      <c r="CNS751"/>
      <c r="CNT751"/>
      <c r="CNU751"/>
      <c r="CNV751"/>
      <c r="CNW751"/>
      <c r="CNX751"/>
      <c r="CNY751"/>
      <c r="CNZ751"/>
      <c r="COA751"/>
      <c r="COB751"/>
      <c r="COC751"/>
      <c r="COD751"/>
      <c r="COE751"/>
      <c r="COF751"/>
      <c r="COG751"/>
      <c r="COH751"/>
      <c r="COI751"/>
      <c r="COJ751"/>
      <c r="COK751"/>
      <c r="COL751"/>
      <c r="COM751"/>
      <c r="CON751"/>
      <c r="COO751"/>
      <c r="COP751"/>
      <c r="COQ751"/>
      <c r="COR751"/>
      <c r="COS751"/>
      <c r="COT751"/>
      <c r="COU751"/>
      <c r="COV751"/>
      <c r="COW751"/>
      <c r="COX751"/>
      <c r="COY751"/>
      <c r="COZ751"/>
      <c r="CPA751"/>
      <c r="CPB751"/>
      <c r="CPC751"/>
      <c r="CPD751"/>
      <c r="CPE751"/>
      <c r="CPF751"/>
      <c r="CPG751"/>
      <c r="CPH751"/>
      <c r="CPI751"/>
      <c r="CPJ751"/>
      <c r="CPK751"/>
      <c r="CPL751"/>
      <c r="CPM751"/>
      <c r="CPN751"/>
      <c r="CPO751"/>
      <c r="CPP751"/>
      <c r="CPQ751"/>
      <c r="CPR751"/>
      <c r="CPS751"/>
      <c r="CPT751"/>
      <c r="CPU751"/>
      <c r="CPV751"/>
      <c r="CPW751"/>
      <c r="CPX751"/>
      <c r="CPY751"/>
      <c r="CPZ751"/>
      <c r="CQA751"/>
      <c r="CQB751"/>
      <c r="CQC751"/>
      <c r="CQD751"/>
      <c r="CQE751"/>
      <c r="CQF751"/>
      <c r="CQG751"/>
      <c r="CQH751"/>
      <c r="CQI751"/>
      <c r="CQJ751"/>
      <c r="CQK751"/>
      <c r="CQL751"/>
      <c r="CQM751"/>
      <c r="CQN751"/>
      <c r="CQO751"/>
      <c r="CQP751"/>
      <c r="CQQ751"/>
      <c r="CQR751"/>
      <c r="CQS751"/>
      <c r="CQT751"/>
      <c r="CQU751"/>
      <c r="CQV751"/>
      <c r="CQW751"/>
      <c r="CQX751"/>
      <c r="CQY751"/>
      <c r="CQZ751"/>
      <c r="CRA751"/>
      <c r="CRB751"/>
      <c r="CRC751"/>
      <c r="CRD751"/>
      <c r="CRE751"/>
      <c r="CRF751"/>
      <c r="CRG751"/>
      <c r="CRH751"/>
      <c r="CRI751"/>
      <c r="CRJ751"/>
      <c r="CRK751"/>
      <c r="CRL751"/>
      <c r="CRM751"/>
      <c r="CRN751"/>
      <c r="CRO751"/>
      <c r="CRP751"/>
      <c r="CRQ751"/>
      <c r="CRR751"/>
      <c r="CRS751"/>
      <c r="CRT751"/>
      <c r="CRU751"/>
      <c r="CRV751"/>
      <c r="CRW751"/>
      <c r="CRX751"/>
      <c r="CRY751"/>
      <c r="CRZ751"/>
      <c r="CSA751"/>
      <c r="CSB751"/>
      <c r="CSC751"/>
      <c r="CSD751"/>
      <c r="CSE751"/>
      <c r="CSF751"/>
      <c r="CSG751"/>
      <c r="CSH751"/>
      <c r="CSI751"/>
      <c r="CSJ751"/>
      <c r="CSK751"/>
      <c r="CSL751"/>
      <c r="CSM751"/>
      <c r="CSN751"/>
      <c r="CSO751"/>
      <c r="CSP751"/>
      <c r="CSQ751"/>
      <c r="CSR751"/>
      <c r="CSS751"/>
      <c r="CST751"/>
      <c r="CSU751"/>
      <c r="CSV751"/>
      <c r="CSW751"/>
      <c r="CSX751"/>
      <c r="CSY751"/>
      <c r="CSZ751"/>
      <c r="CTA751"/>
      <c r="CTB751"/>
      <c r="CTC751"/>
      <c r="CTD751"/>
      <c r="CTE751"/>
      <c r="CTF751"/>
      <c r="CTG751"/>
      <c r="CTH751"/>
      <c r="CTI751"/>
      <c r="CTJ751"/>
      <c r="CTK751"/>
      <c r="CTL751"/>
      <c r="CTM751"/>
      <c r="CTN751"/>
      <c r="CTO751"/>
      <c r="CTP751"/>
      <c r="CTQ751"/>
      <c r="CTR751"/>
      <c r="CTS751"/>
      <c r="CTT751"/>
      <c r="CTU751"/>
      <c r="CTV751"/>
      <c r="CTW751"/>
      <c r="CTX751"/>
      <c r="CTY751"/>
      <c r="CTZ751"/>
      <c r="CUA751"/>
      <c r="CUB751"/>
      <c r="CUC751"/>
      <c r="CUD751"/>
      <c r="CUE751"/>
      <c r="CUF751"/>
      <c r="CUG751"/>
      <c r="CUH751"/>
      <c r="CUI751"/>
      <c r="CUJ751"/>
      <c r="CUK751"/>
      <c r="CUL751"/>
      <c r="CUM751"/>
      <c r="CUN751"/>
      <c r="CUO751"/>
      <c r="CUP751"/>
      <c r="CUQ751"/>
      <c r="CUR751"/>
      <c r="CUS751"/>
      <c r="CUT751"/>
      <c r="CUU751"/>
      <c r="CUV751"/>
      <c r="CUW751"/>
      <c r="CUX751"/>
      <c r="CUY751"/>
      <c r="CUZ751"/>
      <c r="CVA751"/>
      <c r="CVB751"/>
      <c r="CVC751"/>
      <c r="CVD751"/>
      <c r="CVE751"/>
      <c r="CVF751"/>
      <c r="CVG751"/>
      <c r="CVH751"/>
      <c r="CVI751"/>
      <c r="CVJ751"/>
      <c r="CVK751"/>
      <c r="CVL751"/>
      <c r="CVM751"/>
      <c r="CVN751"/>
      <c r="CVO751"/>
      <c r="CVP751"/>
      <c r="CVQ751"/>
      <c r="CVR751"/>
      <c r="CVS751"/>
      <c r="CVT751"/>
      <c r="CVU751"/>
      <c r="CVV751"/>
      <c r="CVW751"/>
      <c r="CVX751"/>
      <c r="CVY751"/>
      <c r="CVZ751"/>
      <c r="CWA751"/>
      <c r="CWB751"/>
      <c r="CWC751"/>
      <c r="CWD751"/>
      <c r="CWE751"/>
      <c r="CWF751"/>
      <c r="CWG751"/>
      <c r="CWH751"/>
      <c r="CWI751"/>
      <c r="CWJ751"/>
      <c r="CWK751"/>
      <c r="CWL751"/>
      <c r="CWM751"/>
      <c r="CWN751"/>
      <c r="CWO751"/>
      <c r="CWP751"/>
      <c r="CWQ751"/>
      <c r="CWR751"/>
      <c r="CWS751"/>
      <c r="CWT751"/>
      <c r="CWU751"/>
      <c r="CWV751"/>
      <c r="CWW751"/>
      <c r="CWX751"/>
      <c r="CWY751"/>
      <c r="CWZ751"/>
      <c r="CXA751"/>
      <c r="CXB751"/>
      <c r="CXC751"/>
      <c r="CXD751"/>
      <c r="CXE751"/>
      <c r="CXF751"/>
      <c r="CXG751"/>
      <c r="CXH751"/>
      <c r="CXI751"/>
      <c r="CXJ751"/>
      <c r="CXK751"/>
      <c r="CXL751"/>
      <c r="CXM751"/>
      <c r="CXN751"/>
      <c r="CXO751"/>
      <c r="CXP751"/>
      <c r="CXQ751"/>
      <c r="CXR751"/>
      <c r="CXS751"/>
      <c r="CXT751"/>
      <c r="CXU751"/>
      <c r="CXV751"/>
      <c r="CXW751"/>
      <c r="CXX751"/>
      <c r="CXY751"/>
      <c r="CXZ751"/>
      <c r="CYA751"/>
      <c r="CYB751"/>
      <c r="CYC751"/>
      <c r="CYD751"/>
      <c r="CYE751"/>
      <c r="CYF751"/>
      <c r="CYG751"/>
      <c r="CYH751"/>
      <c r="CYI751"/>
      <c r="CYJ751"/>
      <c r="CYK751"/>
      <c r="CYL751"/>
      <c r="CYM751"/>
      <c r="CYN751"/>
      <c r="CYO751"/>
      <c r="CYP751"/>
      <c r="CYQ751"/>
      <c r="CYR751"/>
      <c r="CYS751"/>
      <c r="CYT751"/>
      <c r="CYU751"/>
      <c r="CYV751"/>
      <c r="CYW751"/>
      <c r="CYX751"/>
      <c r="CYY751"/>
      <c r="CYZ751"/>
      <c r="CZA751"/>
      <c r="CZB751"/>
      <c r="CZC751"/>
      <c r="CZD751"/>
      <c r="CZE751"/>
      <c r="CZF751"/>
      <c r="CZG751"/>
      <c r="CZH751"/>
      <c r="CZI751"/>
      <c r="CZJ751"/>
      <c r="CZK751"/>
      <c r="CZL751"/>
      <c r="CZM751"/>
      <c r="CZN751"/>
      <c r="CZO751"/>
      <c r="CZP751"/>
      <c r="CZQ751"/>
      <c r="CZR751"/>
      <c r="CZS751"/>
      <c r="CZT751"/>
      <c r="CZU751"/>
      <c r="CZV751"/>
      <c r="CZW751"/>
      <c r="CZX751"/>
      <c r="CZY751"/>
      <c r="CZZ751"/>
      <c r="DAA751"/>
      <c r="DAB751"/>
      <c r="DAC751"/>
      <c r="DAD751"/>
      <c r="DAE751"/>
      <c r="DAF751"/>
      <c r="DAG751"/>
      <c r="DAH751"/>
      <c r="DAI751"/>
      <c r="DAJ751"/>
      <c r="DAK751"/>
      <c r="DAL751"/>
      <c r="DAM751"/>
      <c r="DAN751"/>
      <c r="DAO751"/>
      <c r="DAP751"/>
      <c r="DAQ751"/>
      <c r="DAR751"/>
      <c r="DAS751"/>
      <c r="DAT751"/>
      <c r="DAU751"/>
      <c r="DAV751"/>
      <c r="DAW751"/>
      <c r="DAX751"/>
      <c r="DAY751"/>
      <c r="DAZ751"/>
      <c r="DBA751"/>
      <c r="DBB751"/>
      <c r="DBC751"/>
      <c r="DBD751"/>
      <c r="DBE751"/>
      <c r="DBF751"/>
      <c r="DBG751"/>
      <c r="DBH751"/>
      <c r="DBI751"/>
      <c r="DBJ751"/>
      <c r="DBK751"/>
      <c r="DBL751"/>
      <c r="DBM751"/>
      <c r="DBN751"/>
      <c r="DBO751"/>
      <c r="DBP751"/>
      <c r="DBQ751"/>
      <c r="DBR751"/>
      <c r="DBS751"/>
      <c r="DBT751"/>
      <c r="DBU751"/>
      <c r="DBV751"/>
      <c r="DBW751"/>
      <c r="DBX751"/>
      <c r="DBY751"/>
      <c r="DBZ751"/>
      <c r="DCA751"/>
      <c r="DCB751"/>
      <c r="DCC751"/>
      <c r="DCD751"/>
      <c r="DCE751"/>
      <c r="DCF751"/>
      <c r="DCG751"/>
      <c r="DCH751"/>
      <c r="DCI751"/>
      <c r="DCJ751"/>
      <c r="DCK751"/>
      <c r="DCL751"/>
      <c r="DCM751"/>
      <c r="DCN751"/>
      <c r="DCO751"/>
      <c r="DCP751"/>
      <c r="DCQ751"/>
      <c r="DCR751"/>
      <c r="DCS751"/>
      <c r="DCT751"/>
      <c r="DCU751"/>
      <c r="DCV751"/>
      <c r="DCW751"/>
      <c r="DCX751"/>
      <c r="DCY751"/>
      <c r="DCZ751"/>
      <c r="DDA751"/>
      <c r="DDB751"/>
      <c r="DDC751"/>
      <c r="DDD751"/>
      <c r="DDE751"/>
      <c r="DDF751"/>
      <c r="DDG751"/>
      <c r="DDH751"/>
      <c r="DDI751"/>
      <c r="DDJ751"/>
      <c r="DDK751"/>
      <c r="DDL751"/>
      <c r="DDM751"/>
      <c r="DDN751"/>
      <c r="DDO751"/>
      <c r="DDP751"/>
      <c r="DDQ751"/>
      <c r="DDR751"/>
      <c r="DDS751"/>
      <c r="DDT751"/>
      <c r="DDU751"/>
      <c r="DDV751"/>
      <c r="DDW751"/>
      <c r="DDX751"/>
      <c r="DDY751"/>
      <c r="DDZ751"/>
      <c r="DEA751"/>
      <c r="DEB751"/>
      <c r="DEC751"/>
      <c r="DED751"/>
      <c r="DEE751"/>
      <c r="DEF751"/>
      <c r="DEG751"/>
      <c r="DEH751"/>
      <c r="DEI751"/>
      <c r="DEJ751"/>
      <c r="DEK751"/>
      <c r="DEL751"/>
      <c r="DEM751"/>
      <c r="DEN751"/>
      <c r="DEO751"/>
      <c r="DEP751"/>
      <c r="DEQ751"/>
      <c r="DER751"/>
      <c r="DES751"/>
      <c r="DET751"/>
      <c r="DEU751"/>
      <c r="DEV751"/>
      <c r="DEW751"/>
      <c r="DEX751"/>
      <c r="DEY751"/>
      <c r="DEZ751"/>
      <c r="DFA751"/>
      <c r="DFB751"/>
      <c r="DFC751"/>
      <c r="DFD751"/>
      <c r="DFE751"/>
      <c r="DFF751"/>
      <c r="DFG751"/>
      <c r="DFH751"/>
      <c r="DFI751"/>
      <c r="DFJ751"/>
      <c r="DFK751"/>
      <c r="DFL751"/>
      <c r="DFM751"/>
      <c r="DFN751"/>
      <c r="DFO751"/>
      <c r="DFP751"/>
      <c r="DFQ751"/>
      <c r="DFR751"/>
      <c r="DFS751"/>
      <c r="DFT751"/>
      <c r="DFU751"/>
      <c r="DFV751"/>
      <c r="DFW751"/>
      <c r="DFX751"/>
      <c r="DFY751"/>
      <c r="DFZ751"/>
      <c r="DGA751"/>
      <c r="DGB751"/>
      <c r="DGC751"/>
      <c r="DGD751"/>
      <c r="DGE751"/>
      <c r="DGF751"/>
      <c r="DGG751"/>
      <c r="DGH751"/>
      <c r="DGI751"/>
      <c r="DGJ751"/>
      <c r="DGK751"/>
      <c r="DGL751"/>
      <c r="DGM751"/>
      <c r="DGN751"/>
      <c r="DGO751"/>
      <c r="DGP751"/>
      <c r="DGQ751"/>
      <c r="DGR751"/>
      <c r="DGS751"/>
      <c r="DGT751"/>
      <c r="DGU751"/>
      <c r="DGV751"/>
      <c r="DGW751"/>
      <c r="DGX751"/>
      <c r="DGY751"/>
      <c r="DGZ751"/>
      <c r="DHA751"/>
      <c r="DHB751"/>
      <c r="DHC751"/>
      <c r="DHD751"/>
      <c r="DHE751"/>
      <c r="DHF751"/>
      <c r="DHG751"/>
      <c r="DHH751"/>
      <c r="DHI751"/>
      <c r="DHJ751"/>
      <c r="DHK751"/>
      <c r="DHL751"/>
      <c r="DHM751"/>
      <c r="DHN751"/>
      <c r="DHO751"/>
      <c r="DHP751"/>
      <c r="DHQ751"/>
      <c r="DHR751"/>
      <c r="DHS751"/>
      <c r="DHT751"/>
      <c r="DHU751"/>
      <c r="DHV751"/>
      <c r="DHW751"/>
      <c r="DHX751"/>
      <c r="DHY751"/>
      <c r="DHZ751"/>
      <c r="DIA751"/>
      <c r="DIB751"/>
      <c r="DIC751"/>
      <c r="DID751"/>
      <c r="DIE751"/>
      <c r="DIF751"/>
      <c r="DIG751"/>
      <c r="DIH751"/>
      <c r="DII751"/>
      <c r="DIJ751"/>
      <c r="DIK751"/>
      <c r="DIL751"/>
      <c r="DIM751"/>
      <c r="DIN751"/>
      <c r="DIO751"/>
      <c r="DIP751"/>
      <c r="DIQ751"/>
      <c r="DIR751"/>
      <c r="DIS751"/>
      <c r="DIT751"/>
      <c r="DIU751"/>
      <c r="DIV751"/>
      <c r="DIW751"/>
      <c r="DIX751"/>
      <c r="DIY751"/>
      <c r="DIZ751"/>
      <c r="DJA751"/>
      <c r="DJB751"/>
      <c r="DJC751"/>
      <c r="DJD751"/>
      <c r="DJE751"/>
      <c r="DJF751"/>
      <c r="DJG751"/>
      <c r="DJH751"/>
      <c r="DJI751"/>
      <c r="DJJ751"/>
      <c r="DJK751"/>
      <c r="DJL751"/>
      <c r="DJM751"/>
      <c r="DJN751"/>
      <c r="DJO751"/>
      <c r="DJP751"/>
      <c r="DJQ751"/>
      <c r="DJR751"/>
      <c r="DJS751"/>
      <c r="DJT751"/>
      <c r="DJU751"/>
      <c r="DJV751"/>
      <c r="DJW751"/>
      <c r="DJX751"/>
      <c r="DJY751"/>
      <c r="DJZ751"/>
      <c r="DKA751"/>
      <c r="DKB751"/>
      <c r="DKC751"/>
      <c r="DKD751"/>
      <c r="DKE751"/>
      <c r="DKF751"/>
      <c r="DKG751"/>
      <c r="DKH751"/>
      <c r="DKI751"/>
      <c r="DKJ751"/>
      <c r="DKK751"/>
      <c r="DKL751"/>
      <c r="DKM751"/>
      <c r="DKN751"/>
      <c r="DKO751"/>
      <c r="DKP751"/>
      <c r="DKQ751"/>
      <c r="DKR751"/>
      <c r="DKS751"/>
      <c r="DKT751"/>
      <c r="DKU751"/>
      <c r="DKV751"/>
      <c r="DKW751"/>
      <c r="DKX751"/>
      <c r="DKY751"/>
      <c r="DKZ751"/>
      <c r="DLA751"/>
      <c r="DLB751"/>
      <c r="DLC751"/>
      <c r="DLD751"/>
      <c r="DLE751"/>
      <c r="DLF751"/>
      <c r="DLG751"/>
      <c r="DLH751"/>
      <c r="DLI751"/>
      <c r="DLJ751"/>
      <c r="DLK751"/>
      <c r="DLL751"/>
      <c r="DLM751"/>
      <c r="DLN751"/>
      <c r="DLO751"/>
      <c r="DLP751"/>
      <c r="DLQ751"/>
      <c r="DLR751"/>
      <c r="DLS751"/>
      <c r="DLT751"/>
      <c r="DLU751"/>
      <c r="DLV751"/>
      <c r="DLW751"/>
      <c r="DLX751"/>
      <c r="DLY751"/>
      <c r="DLZ751"/>
      <c r="DMA751"/>
      <c r="DMB751"/>
      <c r="DMC751"/>
      <c r="DMD751"/>
      <c r="DME751"/>
      <c r="DMF751"/>
      <c r="DMG751"/>
      <c r="DMH751"/>
      <c r="DMI751"/>
      <c r="DMJ751"/>
      <c r="DMK751"/>
      <c r="DML751"/>
      <c r="DMM751"/>
      <c r="DMN751"/>
      <c r="DMO751"/>
      <c r="DMP751"/>
      <c r="DMQ751"/>
      <c r="DMR751"/>
      <c r="DMS751"/>
      <c r="DMT751"/>
      <c r="DMU751"/>
      <c r="DMV751"/>
      <c r="DMW751"/>
      <c r="DMX751"/>
      <c r="DMY751"/>
      <c r="DMZ751"/>
      <c r="DNA751"/>
      <c r="DNB751"/>
      <c r="DNC751"/>
      <c r="DND751"/>
      <c r="DNE751"/>
      <c r="DNF751"/>
      <c r="DNG751"/>
      <c r="DNH751"/>
      <c r="DNI751"/>
      <c r="DNJ751"/>
      <c r="DNK751"/>
      <c r="DNL751"/>
      <c r="DNM751"/>
      <c r="DNN751"/>
      <c r="DNO751"/>
      <c r="DNP751"/>
      <c r="DNQ751"/>
      <c r="DNR751"/>
      <c r="DNS751"/>
      <c r="DNT751"/>
      <c r="DNU751"/>
      <c r="DNV751"/>
      <c r="DNW751"/>
      <c r="DNX751"/>
      <c r="DNY751"/>
      <c r="DNZ751"/>
      <c r="DOA751"/>
      <c r="DOB751"/>
      <c r="DOC751"/>
      <c r="DOD751"/>
      <c r="DOE751"/>
      <c r="DOF751"/>
      <c r="DOG751"/>
      <c r="DOH751"/>
      <c r="DOI751"/>
      <c r="DOJ751"/>
      <c r="DOK751"/>
      <c r="DOL751"/>
      <c r="DOM751"/>
      <c r="DON751"/>
      <c r="DOO751"/>
      <c r="DOP751"/>
      <c r="DOQ751"/>
      <c r="DOR751"/>
      <c r="DOS751"/>
      <c r="DOT751"/>
      <c r="DOU751"/>
      <c r="DOV751"/>
      <c r="DOW751"/>
      <c r="DOX751"/>
      <c r="DOY751"/>
      <c r="DOZ751"/>
      <c r="DPA751"/>
      <c r="DPB751"/>
      <c r="DPC751"/>
      <c r="DPD751"/>
      <c r="DPE751"/>
      <c r="DPF751"/>
      <c r="DPG751"/>
      <c r="DPH751"/>
      <c r="DPI751"/>
      <c r="DPJ751"/>
      <c r="DPK751"/>
      <c r="DPL751"/>
      <c r="DPM751"/>
      <c r="DPN751"/>
      <c r="DPO751"/>
      <c r="DPP751"/>
      <c r="DPQ751"/>
      <c r="DPR751"/>
      <c r="DPS751"/>
      <c r="DPT751"/>
      <c r="DPU751"/>
      <c r="DPV751"/>
      <c r="DPW751"/>
      <c r="DPX751"/>
      <c r="DPY751"/>
      <c r="DPZ751"/>
      <c r="DQA751"/>
      <c r="DQB751"/>
      <c r="DQC751"/>
      <c r="DQD751"/>
      <c r="DQE751"/>
      <c r="DQF751"/>
      <c r="DQG751"/>
      <c r="DQH751"/>
      <c r="DQI751"/>
      <c r="DQJ751"/>
      <c r="DQK751"/>
      <c r="DQL751"/>
      <c r="DQM751"/>
      <c r="DQN751"/>
      <c r="DQO751"/>
      <c r="DQP751"/>
      <c r="DQQ751"/>
      <c r="DQR751"/>
      <c r="DQS751"/>
      <c r="DQT751"/>
      <c r="DQU751"/>
      <c r="DQV751"/>
      <c r="DQW751"/>
      <c r="DQX751"/>
      <c r="DQY751"/>
      <c r="DQZ751"/>
      <c r="DRA751"/>
      <c r="DRB751"/>
      <c r="DRC751"/>
      <c r="DRD751"/>
      <c r="DRE751"/>
      <c r="DRF751"/>
      <c r="DRG751"/>
      <c r="DRH751"/>
      <c r="DRI751"/>
      <c r="DRJ751"/>
      <c r="DRK751"/>
      <c r="DRL751"/>
      <c r="DRM751"/>
      <c r="DRN751"/>
      <c r="DRO751"/>
      <c r="DRP751"/>
      <c r="DRQ751"/>
      <c r="DRR751"/>
      <c r="DRS751"/>
      <c r="DRT751"/>
      <c r="DRU751"/>
      <c r="DRV751"/>
      <c r="DRW751"/>
      <c r="DRX751"/>
      <c r="DRY751"/>
      <c r="DRZ751"/>
      <c r="DSA751"/>
      <c r="DSB751"/>
      <c r="DSC751"/>
      <c r="DSD751"/>
      <c r="DSE751"/>
      <c r="DSF751"/>
      <c r="DSG751"/>
      <c r="DSH751"/>
      <c r="DSI751"/>
      <c r="DSJ751"/>
      <c r="DSK751"/>
      <c r="DSL751"/>
      <c r="DSM751"/>
      <c r="DSN751"/>
      <c r="DSO751"/>
      <c r="DSP751"/>
      <c r="DSQ751"/>
      <c r="DSR751"/>
      <c r="DSS751"/>
      <c r="DST751"/>
      <c r="DSU751"/>
      <c r="DSV751"/>
      <c r="DSW751"/>
      <c r="DSX751"/>
      <c r="DSY751"/>
      <c r="DSZ751"/>
      <c r="DTA751"/>
      <c r="DTB751"/>
      <c r="DTC751"/>
      <c r="DTD751"/>
      <c r="DTE751"/>
      <c r="DTF751"/>
      <c r="DTG751"/>
      <c r="DTH751"/>
      <c r="DTI751"/>
      <c r="DTJ751"/>
      <c r="DTK751"/>
      <c r="DTL751"/>
      <c r="DTM751"/>
      <c r="DTN751"/>
      <c r="DTO751"/>
      <c r="DTP751"/>
      <c r="DTQ751"/>
      <c r="DTR751"/>
      <c r="DTS751"/>
      <c r="DTT751"/>
      <c r="DTU751"/>
      <c r="DTV751"/>
      <c r="DTW751"/>
      <c r="DTX751"/>
      <c r="DTY751"/>
      <c r="DTZ751"/>
      <c r="DUA751"/>
      <c r="DUB751"/>
      <c r="DUC751"/>
      <c r="DUD751"/>
      <c r="DUE751"/>
      <c r="DUF751"/>
      <c r="DUG751"/>
      <c r="DUH751"/>
      <c r="DUI751"/>
      <c r="DUJ751"/>
      <c r="DUK751"/>
      <c r="DUL751"/>
      <c r="DUM751"/>
      <c r="DUN751"/>
      <c r="DUO751"/>
      <c r="DUP751"/>
      <c r="DUQ751"/>
      <c r="DUR751"/>
      <c r="DUS751"/>
      <c r="DUT751"/>
      <c r="DUU751"/>
      <c r="DUV751"/>
      <c r="DUW751"/>
      <c r="DUX751"/>
      <c r="DUY751"/>
      <c r="DUZ751"/>
      <c r="DVA751"/>
      <c r="DVB751"/>
      <c r="DVC751"/>
      <c r="DVD751"/>
      <c r="DVE751"/>
      <c r="DVF751"/>
      <c r="DVG751"/>
      <c r="DVH751"/>
      <c r="DVI751"/>
      <c r="DVJ751"/>
      <c r="DVK751"/>
      <c r="DVL751"/>
      <c r="DVM751"/>
      <c r="DVN751"/>
      <c r="DVO751"/>
      <c r="DVP751"/>
      <c r="DVQ751"/>
      <c r="DVR751"/>
      <c r="DVS751"/>
      <c r="DVT751"/>
      <c r="DVU751"/>
      <c r="DVV751"/>
      <c r="DVW751"/>
      <c r="DVX751"/>
      <c r="DVY751"/>
      <c r="DVZ751"/>
      <c r="DWA751"/>
      <c r="DWB751"/>
      <c r="DWC751"/>
      <c r="DWD751"/>
      <c r="DWE751"/>
      <c r="DWF751"/>
      <c r="DWG751"/>
      <c r="DWH751"/>
      <c r="DWI751"/>
      <c r="DWJ751"/>
      <c r="DWK751"/>
      <c r="DWL751"/>
      <c r="DWM751"/>
      <c r="DWN751"/>
      <c r="DWO751"/>
      <c r="DWP751"/>
      <c r="DWQ751"/>
      <c r="DWR751"/>
      <c r="DWS751"/>
      <c r="DWT751"/>
      <c r="DWU751"/>
      <c r="DWV751"/>
      <c r="DWW751"/>
      <c r="DWX751"/>
      <c r="DWY751"/>
      <c r="DWZ751"/>
      <c r="DXA751"/>
      <c r="DXB751"/>
      <c r="DXC751"/>
      <c r="DXD751"/>
      <c r="DXE751"/>
      <c r="DXF751"/>
      <c r="DXG751"/>
      <c r="DXH751"/>
      <c r="DXI751"/>
      <c r="DXJ751"/>
      <c r="DXK751"/>
      <c r="DXL751"/>
      <c r="DXM751"/>
      <c r="DXN751"/>
      <c r="DXO751"/>
      <c r="DXP751"/>
      <c r="DXQ751"/>
      <c r="DXR751"/>
      <c r="DXS751"/>
      <c r="DXT751"/>
      <c r="DXU751"/>
      <c r="DXV751"/>
      <c r="DXW751"/>
      <c r="DXX751"/>
      <c r="DXY751"/>
      <c r="DXZ751"/>
      <c r="DYA751"/>
      <c r="DYB751"/>
      <c r="DYC751"/>
      <c r="DYD751"/>
      <c r="DYE751"/>
      <c r="DYF751"/>
      <c r="DYG751"/>
      <c r="DYH751"/>
      <c r="DYI751"/>
      <c r="DYJ751"/>
      <c r="DYK751"/>
      <c r="DYL751"/>
      <c r="DYM751"/>
      <c r="DYN751"/>
      <c r="DYO751"/>
      <c r="DYP751"/>
      <c r="DYQ751"/>
      <c r="DYR751"/>
      <c r="DYS751"/>
      <c r="DYT751"/>
      <c r="DYU751"/>
      <c r="DYV751"/>
      <c r="DYW751"/>
      <c r="DYX751"/>
      <c r="DYY751"/>
      <c r="DYZ751"/>
      <c r="DZA751"/>
      <c r="DZB751"/>
      <c r="DZC751"/>
      <c r="DZD751"/>
      <c r="DZE751"/>
      <c r="DZF751"/>
      <c r="DZG751"/>
      <c r="DZH751"/>
      <c r="DZI751"/>
      <c r="DZJ751"/>
      <c r="DZK751"/>
      <c r="DZL751"/>
      <c r="DZM751"/>
      <c r="DZN751"/>
      <c r="DZO751"/>
      <c r="DZP751"/>
      <c r="DZQ751"/>
      <c r="DZR751"/>
      <c r="DZS751"/>
      <c r="DZT751"/>
      <c r="DZU751"/>
      <c r="DZV751"/>
      <c r="DZW751"/>
      <c r="DZX751"/>
      <c r="DZY751"/>
      <c r="DZZ751"/>
      <c r="EAA751"/>
      <c r="EAB751"/>
      <c r="EAC751"/>
      <c r="EAD751"/>
      <c r="EAE751"/>
      <c r="EAF751"/>
      <c r="EAG751"/>
      <c r="EAH751"/>
      <c r="EAI751"/>
      <c r="EAJ751"/>
      <c r="EAK751"/>
      <c r="EAL751"/>
      <c r="EAM751"/>
      <c r="EAN751"/>
      <c r="EAO751"/>
      <c r="EAP751"/>
      <c r="EAQ751"/>
      <c r="EAR751"/>
      <c r="EAS751"/>
      <c r="EAT751"/>
      <c r="EAU751"/>
      <c r="EAV751"/>
      <c r="EAW751"/>
      <c r="EAX751"/>
      <c r="EAY751"/>
      <c r="EAZ751"/>
      <c r="EBA751"/>
      <c r="EBB751"/>
      <c r="EBC751"/>
      <c r="EBD751"/>
      <c r="EBE751"/>
      <c r="EBF751"/>
      <c r="EBG751"/>
      <c r="EBH751"/>
      <c r="EBI751"/>
      <c r="EBJ751"/>
      <c r="EBK751"/>
      <c r="EBL751"/>
      <c r="EBM751"/>
      <c r="EBN751"/>
      <c r="EBO751"/>
      <c r="EBP751"/>
      <c r="EBQ751"/>
      <c r="EBR751"/>
      <c r="EBS751"/>
      <c r="EBT751"/>
      <c r="EBU751"/>
      <c r="EBV751"/>
      <c r="EBW751"/>
      <c r="EBX751"/>
      <c r="EBY751"/>
      <c r="EBZ751"/>
      <c r="ECA751"/>
      <c r="ECB751"/>
      <c r="ECC751"/>
      <c r="ECD751"/>
      <c r="ECE751"/>
      <c r="ECF751"/>
      <c r="ECG751"/>
      <c r="ECH751"/>
      <c r="ECI751"/>
      <c r="ECJ751"/>
      <c r="ECK751"/>
      <c r="ECL751"/>
      <c r="ECM751"/>
      <c r="ECN751"/>
      <c r="ECO751"/>
      <c r="ECP751"/>
      <c r="ECQ751"/>
      <c r="ECR751"/>
      <c r="ECS751"/>
      <c r="ECT751"/>
      <c r="ECU751"/>
      <c r="ECV751"/>
      <c r="ECW751"/>
      <c r="ECX751"/>
      <c r="ECY751"/>
      <c r="ECZ751"/>
      <c r="EDA751"/>
      <c r="EDB751"/>
      <c r="EDC751"/>
      <c r="EDD751"/>
      <c r="EDE751"/>
      <c r="EDF751"/>
      <c r="EDG751"/>
      <c r="EDH751"/>
      <c r="EDI751"/>
      <c r="EDJ751"/>
      <c r="EDK751"/>
      <c r="EDL751"/>
      <c r="EDM751"/>
      <c r="EDN751"/>
      <c r="EDO751"/>
      <c r="EDP751"/>
      <c r="EDQ751"/>
      <c r="EDR751"/>
      <c r="EDS751"/>
      <c r="EDT751"/>
      <c r="EDU751"/>
      <c r="EDV751"/>
      <c r="EDW751"/>
      <c r="EDX751"/>
      <c r="EDY751"/>
      <c r="EDZ751"/>
      <c r="EEA751"/>
      <c r="EEB751"/>
      <c r="EEC751"/>
      <c r="EED751"/>
      <c r="EEE751"/>
      <c r="EEF751"/>
      <c r="EEG751"/>
      <c r="EEH751"/>
      <c r="EEI751"/>
      <c r="EEJ751"/>
      <c r="EEK751"/>
      <c r="EEL751"/>
      <c r="EEM751"/>
      <c r="EEN751"/>
      <c r="EEO751"/>
      <c r="EEP751"/>
      <c r="EEQ751"/>
      <c r="EER751"/>
      <c r="EES751"/>
      <c r="EET751"/>
      <c r="EEU751"/>
      <c r="EEV751"/>
      <c r="EEW751"/>
      <c r="EEX751"/>
      <c r="EEY751"/>
      <c r="EEZ751"/>
      <c r="EFA751"/>
      <c r="EFB751"/>
      <c r="EFC751"/>
      <c r="EFD751"/>
      <c r="EFE751"/>
      <c r="EFF751"/>
      <c r="EFG751"/>
      <c r="EFH751"/>
      <c r="EFI751"/>
      <c r="EFJ751"/>
      <c r="EFK751"/>
      <c r="EFL751"/>
      <c r="EFM751"/>
      <c r="EFN751"/>
      <c r="EFO751"/>
      <c r="EFP751"/>
      <c r="EFQ751"/>
      <c r="EFR751"/>
      <c r="EFS751"/>
      <c r="EFT751"/>
      <c r="EFU751"/>
      <c r="EFV751"/>
      <c r="EFW751"/>
      <c r="EFX751"/>
      <c r="EFY751"/>
      <c r="EFZ751"/>
      <c r="EGA751"/>
      <c r="EGB751"/>
      <c r="EGC751"/>
      <c r="EGD751"/>
      <c r="EGE751"/>
      <c r="EGF751"/>
      <c r="EGG751"/>
      <c r="EGH751"/>
      <c r="EGI751"/>
      <c r="EGJ751"/>
      <c r="EGK751"/>
      <c r="EGL751"/>
      <c r="EGM751"/>
      <c r="EGN751"/>
      <c r="EGO751"/>
      <c r="EGP751"/>
      <c r="EGQ751"/>
      <c r="EGR751"/>
      <c r="EGS751"/>
      <c r="EGT751"/>
      <c r="EGU751"/>
      <c r="EGV751"/>
      <c r="EGW751"/>
      <c r="EGX751"/>
      <c r="EGY751"/>
      <c r="EGZ751"/>
      <c r="EHA751"/>
      <c r="EHB751"/>
      <c r="EHC751"/>
      <c r="EHD751"/>
      <c r="EHE751"/>
      <c r="EHF751"/>
      <c r="EHG751"/>
      <c r="EHH751"/>
      <c r="EHI751"/>
      <c r="EHJ751"/>
      <c r="EHK751"/>
      <c r="EHL751"/>
      <c r="EHM751"/>
      <c r="EHN751"/>
      <c r="EHO751"/>
      <c r="EHP751"/>
      <c r="EHQ751"/>
      <c r="EHR751"/>
      <c r="EHS751"/>
      <c r="EHT751"/>
      <c r="EHU751"/>
      <c r="EHV751"/>
      <c r="EHW751"/>
      <c r="EHX751"/>
      <c r="EHY751"/>
      <c r="EHZ751"/>
      <c r="EIA751"/>
      <c r="EIB751"/>
      <c r="EIC751"/>
      <c r="EID751"/>
      <c r="EIE751"/>
      <c r="EIF751"/>
      <c r="EIG751"/>
      <c r="EIH751"/>
      <c r="EII751"/>
      <c r="EIJ751"/>
      <c r="EIK751"/>
      <c r="EIL751"/>
      <c r="EIM751"/>
      <c r="EIN751"/>
      <c r="EIO751"/>
      <c r="EIP751"/>
      <c r="EIQ751"/>
      <c r="EIR751"/>
      <c r="EIS751"/>
      <c r="EIT751"/>
      <c r="EIU751"/>
      <c r="EIV751"/>
      <c r="EIW751"/>
      <c r="EIX751"/>
      <c r="EIY751"/>
      <c r="EIZ751"/>
      <c r="EJA751"/>
      <c r="EJB751"/>
      <c r="EJC751"/>
      <c r="EJD751"/>
      <c r="EJE751"/>
      <c r="EJF751"/>
      <c r="EJG751"/>
      <c r="EJH751"/>
      <c r="EJI751"/>
      <c r="EJJ751"/>
      <c r="EJK751"/>
      <c r="EJL751"/>
      <c r="EJM751"/>
      <c r="EJN751"/>
      <c r="EJO751"/>
      <c r="EJP751"/>
      <c r="EJQ751"/>
      <c r="EJR751"/>
      <c r="EJS751"/>
      <c r="EJT751"/>
      <c r="EJU751"/>
      <c r="EJV751"/>
      <c r="EJW751"/>
      <c r="EJX751"/>
      <c r="EJY751"/>
      <c r="EJZ751"/>
      <c r="EKA751"/>
      <c r="EKB751"/>
      <c r="EKC751"/>
      <c r="EKD751"/>
      <c r="EKE751"/>
      <c r="EKF751"/>
      <c r="EKG751"/>
      <c r="EKH751"/>
      <c r="EKI751"/>
      <c r="EKJ751"/>
      <c r="EKK751"/>
      <c r="EKL751"/>
      <c r="EKM751"/>
      <c r="EKN751"/>
      <c r="EKO751"/>
      <c r="EKP751"/>
      <c r="EKQ751"/>
      <c r="EKR751"/>
      <c r="EKS751"/>
      <c r="EKT751"/>
      <c r="EKU751"/>
      <c r="EKV751"/>
      <c r="EKW751"/>
      <c r="EKX751"/>
      <c r="EKY751"/>
      <c r="EKZ751"/>
      <c r="ELA751"/>
      <c r="ELB751"/>
      <c r="ELC751"/>
      <c r="ELD751"/>
      <c r="ELE751"/>
      <c r="ELF751"/>
      <c r="ELG751"/>
      <c r="ELH751"/>
      <c r="ELI751"/>
      <c r="ELJ751"/>
      <c r="ELK751"/>
      <c r="ELL751"/>
      <c r="ELM751"/>
      <c r="ELN751"/>
      <c r="ELO751"/>
      <c r="ELP751"/>
      <c r="ELQ751"/>
      <c r="ELR751"/>
      <c r="ELS751"/>
      <c r="ELT751"/>
      <c r="ELU751"/>
      <c r="ELV751"/>
      <c r="ELW751"/>
      <c r="ELX751"/>
      <c r="ELY751"/>
      <c r="ELZ751"/>
      <c r="EMA751"/>
      <c r="EMB751"/>
      <c r="EMC751"/>
      <c r="EMD751"/>
      <c r="EME751"/>
      <c r="EMF751"/>
      <c r="EMG751"/>
      <c r="EMH751"/>
      <c r="EMI751"/>
      <c r="EMJ751"/>
      <c r="EMK751"/>
      <c r="EML751"/>
      <c r="EMM751"/>
      <c r="EMN751"/>
      <c r="EMO751"/>
      <c r="EMP751"/>
      <c r="EMQ751"/>
      <c r="EMR751"/>
      <c r="EMS751"/>
      <c r="EMT751"/>
      <c r="EMU751"/>
      <c r="EMV751"/>
      <c r="EMW751"/>
      <c r="EMX751"/>
      <c r="EMY751"/>
      <c r="EMZ751"/>
      <c r="ENA751"/>
      <c r="ENB751"/>
      <c r="ENC751"/>
      <c r="END751"/>
      <c r="ENE751"/>
      <c r="ENF751"/>
      <c r="ENG751"/>
      <c r="ENH751"/>
      <c r="ENI751"/>
      <c r="ENJ751"/>
      <c r="ENK751"/>
      <c r="ENL751"/>
      <c r="ENM751"/>
      <c r="ENN751"/>
      <c r="ENO751"/>
      <c r="ENP751"/>
      <c r="ENQ751"/>
      <c r="ENR751"/>
      <c r="ENS751"/>
      <c r="ENT751"/>
      <c r="ENU751"/>
      <c r="ENV751"/>
      <c r="ENW751"/>
      <c r="ENX751"/>
      <c r="ENY751"/>
      <c r="ENZ751"/>
      <c r="EOA751"/>
      <c r="EOB751"/>
      <c r="EOC751"/>
      <c r="EOD751"/>
      <c r="EOE751"/>
      <c r="EOF751"/>
      <c r="EOG751"/>
      <c r="EOH751"/>
      <c r="EOI751"/>
      <c r="EOJ751"/>
      <c r="EOK751"/>
      <c r="EOL751"/>
      <c r="EOM751"/>
      <c r="EON751"/>
      <c r="EOO751"/>
      <c r="EOP751"/>
      <c r="EOQ751"/>
      <c r="EOR751"/>
      <c r="EOS751"/>
      <c r="EOT751"/>
      <c r="EOU751"/>
      <c r="EOV751"/>
      <c r="EOW751"/>
      <c r="EOX751"/>
      <c r="EOY751"/>
      <c r="EOZ751"/>
      <c r="EPA751"/>
      <c r="EPB751"/>
      <c r="EPC751"/>
      <c r="EPD751"/>
      <c r="EPE751"/>
      <c r="EPF751"/>
      <c r="EPG751"/>
      <c r="EPH751"/>
      <c r="EPI751"/>
      <c r="EPJ751"/>
      <c r="EPK751"/>
      <c r="EPL751"/>
      <c r="EPM751"/>
      <c r="EPN751"/>
      <c r="EPO751"/>
      <c r="EPP751"/>
      <c r="EPQ751"/>
      <c r="EPR751"/>
      <c r="EPS751"/>
      <c r="EPT751"/>
      <c r="EPU751"/>
      <c r="EPV751"/>
      <c r="EPW751"/>
      <c r="EPX751"/>
      <c r="EPY751"/>
      <c r="EPZ751"/>
      <c r="EQA751"/>
      <c r="EQB751"/>
      <c r="EQC751"/>
      <c r="EQD751"/>
      <c r="EQE751"/>
      <c r="EQF751"/>
      <c r="EQG751"/>
      <c r="EQH751"/>
      <c r="EQI751"/>
      <c r="EQJ751"/>
      <c r="EQK751"/>
      <c r="EQL751"/>
      <c r="EQM751"/>
      <c r="EQN751"/>
      <c r="EQO751"/>
      <c r="EQP751"/>
      <c r="EQQ751"/>
      <c r="EQR751"/>
      <c r="EQS751"/>
      <c r="EQT751"/>
      <c r="EQU751"/>
      <c r="EQV751"/>
      <c r="EQW751"/>
      <c r="EQX751"/>
      <c r="EQY751"/>
      <c r="EQZ751"/>
      <c r="ERA751"/>
      <c r="ERB751"/>
      <c r="ERC751"/>
      <c r="ERD751"/>
      <c r="ERE751"/>
      <c r="ERF751"/>
      <c r="ERG751"/>
      <c r="ERH751"/>
      <c r="ERI751"/>
      <c r="ERJ751"/>
      <c r="ERK751"/>
      <c r="ERL751"/>
      <c r="ERM751"/>
      <c r="ERN751"/>
      <c r="ERO751"/>
      <c r="ERP751"/>
      <c r="ERQ751"/>
      <c r="ERR751"/>
      <c r="ERS751"/>
      <c r="ERT751"/>
      <c r="ERU751"/>
      <c r="ERV751"/>
      <c r="ERW751"/>
      <c r="ERX751"/>
      <c r="ERY751"/>
      <c r="ERZ751"/>
      <c r="ESA751"/>
      <c r="ESB751"/>
      <c r="ESC751"/>
      <c r="ESD751"/>
      <c r="ESE751"/>
      <c r="ESF751"/>
      <c r="ESG751"/>
      <c r="ESH751"/>
      <c r="ESI751"/>
      <c r="ESJ751"/>
      <c r="ESK751"/>
      <c r="ESL751"/>
      <c r="ESM751"/>
      <c r="ESN751"/>
      <c r="ESO751"/>
      <c r="ESP751"/>
      <c r="ESQ751"/>
      <c r="ESR751"/>
      <c r="ESS751"/>
      <c r="EST751"/>
      <c r="ESU751"/>
      <c r="ESV751"/>
      <c r="ESW751"/>
      <c r="ESX751"/>
      <c r="ESY751"/>
      <c r="ESZ751"/>
      <c r="ETA751"/>
      <c r="ETB751"/>
      <c r="ETC751"/>
      <c r="ETD751"/>
      <c r="ETE751"/>
      <c r="ETF751"/>
      <c r="ETG751"/>
      <c r="ETH751"/>
      <c r="ETI751"/>
      <c r="ETJ751"/>
      <c r="ETK751"/>
      <c r="ETL751"/>
      <c r="ETM751"/>
      <c r="ETN751"/>
      <c r="ETO751"/>
      <c r="ETP751"/>
      <c r="ETQ751"/>
      <c r="ETR751"/>
      <c r="ETS751"/>
      <c r="ETT751"/>
      <c r="ETU751"/>
      <c r="ETV751"/>
      <c r="ETW751"/>
      <c r="ETX751"/>
      <c r="ETY751"/>
      <c r="ETZ751"/>
      <c r="EUA751"/>
      <c r="EUB751"/>
      <c r="EUC751"/>
      <c r="EUD751"/>
      <c r="EUE751"/>
      <c r="EUF751"/>
      <c r="EUG751"/>
      <c r="EUH751"/>
      <c r="EUI751"/>
      <c r="EUJ751"/>
      <c r="EUK751"/>
      <c r="EUL751"/>
      <c r="EUM751"/>
      <c r="EUN751"/>
      <c r="EUO751"/>
      <c r="EUP751"/>
      <c r="EUQ751"/>
      <c r="EUR751"/>
      <c r="EUS751"/>
      <c r="EUT751"/>
      <c r="EUU751"/>
      <c r="EUV751"/>
      <c r="EUW751"/>
      <c r="EUX751"/>
      <c r="EUY751"/>
      <c r="EUZ751"/>
      <c r="EVA751"/>
      <c r="EVB751"/>
      <c r="EVC751"/>
      <c r="EVD751"/>
      <c r="EVE751"/>
      <c r="EVF751"/>
      <c r="EVG751"/>
      <c r="EVH751"/>
      <c r="EVI751"/>
      <c r="EVJ751"/>
      <c r="EVK751"/>
      <c r="EVL751"/>
      <c r="EVM751"/>
      <c r="EVN751"/>
      <c r="EVO751"/>
      <c r="EVP751"/>
      <c r="EVQ751"/>
      <c r="EVR751"/>
      <c r="EVS751"/>
      <c r="EVT751"/>
      <c r="EVU751"/>
      <c r="EVV751"/>
      <c r="EVW751"/>
      <c r="EVX751"/>
      <c r="EVY751"/>
      <c r="EVZ751"/>
      <c r="EWA751"/>
      <c r="EWB751"/>
      <c r="EWC751"/>
      <c r="EWD751"/>
      <c r="EWE751"/>
      <c r="EWF751"/>
      <c r="EWG751"/>
      <c r="EWH751"/>
      <c r="EWI751"/>
      <c r="EWJ751"/>
      <c r="EWK751"/>
      <c r="EWL751"/>
      <c r="EWM751"/>
      <c r="EWN751"/>
      <c r="EWO751"/>
      <c r="EWP751"/>
      <c r="EWQ751"/>
      <c r="EWR751"/>
      <c r="EWS751"/>
      <c r="EWT751"/>
      <c r="EWU751"/>
      <c r="EWV751"/>
      <c r="EWW751"/>
      <c r="EWX751"/>
      <c r="EWY751"/>
      <c r="EWZ751"/>
      <c r="EXA751"/>
      <c r="EXB751"/>
      <c r="EXC751"/>
      <c r="EXD751"/>
      <c r="EXE751"/>
      <c r="EXF751"/>
      <c r="EXG751"/>
      <c r="EXH751"/>
      <c r="EXI751"/>
      <c r="EXJ751"/>
      <c r="EXK751"/>
      <c r="EXL751"/>
      <c r="EXM751"/>
      <c r="EXN751"/>
      <c r="EXO751"/>
      <c r="EXP751"/>
      <c r="EXQ751"/>
      <c r="EXR751"/>
      <c r="EXS751"/>
      <c r="EXT751"/>
      <c r="EXU751"/>
      <c r="EXV751"/>
      <c r="EXW751"/>
      <c r="EXX751"/>
      <c r="EXY751"/>
      <c r="EXZ751"/>
      <c r="EYA751"/>
      <c r="EYB751"/>
      <c r="EYC751"/>
      <c r="EYD751"/>
      <c r="EYE751"/>
      <c r="EYF751"/>
      <c r="EYG751"/>
      <c r="EYH751"/>
      <c r="EYI751"/>
      <c r="EYJ751"/>
      <c r="EYK751"/>
      <c r="EYL751"/>
      <c r="EYM751"/>
      <c r="EYN751"/>
      <c r="EYO751"/>
      <c r="EYP751"/>
      <c r="EYQ751"/>
      <c r="EYR751"/>
      <c r="EYS751"/>
      <c r="EYT751"/>
      <c r="EYU751"/>
      <c r="EYV751"/>
      <c r="EYW751"/>
      <c r="EYX751"/>
      <c r="EYY751"/>
      <c r="EYZ751"/>
      <c r="EZA751"/>
      <c r="EZB751"/>
      <c r="EZC751"/>
      <c r="EZD751"/>
      <c r="EZE751"/>
      <c r="EZF751"/>
      <c r="EZG751"/>
      <c r="EZH751"/>
      <c r="EZI751"/>
      <c r="EZJ751"/>
      <c r="EZK751"/>
      <c r="EZL751"/>
      <c r="EZM751"/>
      <c r="EZN751"/>
      <c r="EZO751"/>
      <c r="EZP751"/>
      <c r="EZQ751"/>
      <c r="EZR751"/>
      <c r="EZS751"/>
      <c r="EZT751"/>
      <c r="EZU751"/>
      <c r="EZV751"/>
      <c r="EZW751"/>
      <c r="EZX751"/>
      <c r="EZY751"/>
      <c r="EZZ751"/>
      <c r="FAA751"/>
      <c r="FAB751"/>
      <c r="FAC751"/>
      <c r="FAD751"/>
      <c r="FAE751"/>
      <c r="FAF751"/>
      <c r="FAG751"/>
      <c r="FAH751"/>
      <c r="FAI751"/>
      <c r="FAJ751"/>
      <c r="FAK751"/>
      <c r="FAL751"/>
      <c r="FAM751"/>
      <c r="FAN751"/>
      <c r="FAO751"/>
      <c r="FAP751"/>
      <c r="FAQ751"/>
      <c r="FAR751"/>
      <c r="FAS751"/>
      <c r="FAT751"/>
      <c r="FAU751"/>
      <c r="FAV751"/>
      <c r="FAW751"/>
      <c r="FAX751"/>
      <c r="FAY751"/>
      <c r="FAZ751"/>
      <c r="FBA751"/>
      <c r="FBB751"/>
      <c r="FBC751"/>
      <c r="FBD751"/>
      <c r="FBE751"/>
      <c r="FBF751"/>
      <c r="FBG751"/>
      <c r="FBH751"/>
      <c r="FBI751"/>
      <c r="FBJ751"/>
      <c r="FBK751"/>
      <c r="FBL751"/>
      <c r="FBM751"/>
      <c r="FBN751"/>
      <c r="FBO751"/>
      <c r="FBP751"/>
      <c r="FBQ751"/>
      <c r="FBR751"/>
      <c r="FBS751"/>
      <c r="FBT751"/>
      <c r="FBU751"/>
      <c r="FBV751"/>
      <c r="FBW751"/>
      <c r="FBX751"/>
      <c r="FBY751"/>
      <c r="FBZ751"/>
      <c r="FCA751"/>
      <c r="FCB751"/>
      <c r="FCC751"/>
      <c r="FCD751"/>
      <c r="FCE751"/>
      <c r="FCF751"/>
      <c r="FCG751"/>
      <c r="FCH751"/>
      <c r="FCI751"/>
      <c r="FCJ751"/>
      <c r="FCK751"/>
      <c r="FCL751"/>
      <c r="FCM751"/>
      <c r="FCN751"/>
      <c r="FCO751"/>
      <c r="FCP751"/>
      <c r="FCQ751"/>
      <c r="FCR751"/>
      <c r="FCS751"/>
      <c r="FCT751"/>
      <c r="FCU751"/>
      <c r="FCV751"/>
      <c r="FCW751"/>
      <c r="FCX751"/>
      <c r="FCY751"/>
      <c r="FCZ751"/>
      <c r="FDA751"/>
      <c r="FDB751"/>
      <c r="FDC751"/>
      <c r="FDD751"/>
      <c r="FDE751"/>
      <c r="FDF751"/>
      <c r="FDG751"/>
      <c r="FDH751"/>
      <c r="FDI751"/>
      <c r="FDJ751"/>
      <c r="FDK751"/>
      <c r="FDL751"/>
      <c r="FDM751"/>
      <c r="FDN751"/>
      <c r="FDO751"/>
      <c r="FDP751"/>
      <c r="FDQ751"/>
      <c r="FDR751"/>
      <c r="FDS751"/>
      <c r="FDT751"/>
      <c r="FDU751"/>
      <c r="FDV751"/>
      <c r="FDW751"/>
      <c r="FDX751"/>
      <c r="FDY751"/>
      <c r="FDZ751"/>
      <c r="FEA751"/>
      <c r="FEB751"/>
      <c r="FEC751"/>
      <c r="FED751"/>
      <c r="FEE751"/>
      <c r="FEF751"/>
      <c r="FEG751"/>
      <c r="FEH751"/>
      <c r="FEI751"/>
      <c r="FEJ751"/>
      <c r="FEK751"/>
      <c r="FEL751"/>
      <c r="FEM751"/>
      <c r="FEN751"/>
      <c r="FEO751"/>
      <c r="FEP751"/>
      <c r="FEQ751"/>
      <c r="FER751"/>
      <c r="FES751"/>
      <c r="FET751"/>
      <c r="FEU751"/>
      <c r="FEV751"/>
      <c r="FEW751"/>
      <c r="FEX751"/>
      <c r="FEY751"/>
      <c r="FEZ751"/>
      <c r="FFA751"/>
      <c r="FFB751"/>
      <c r="FFC751"/>
      <c r="FFD751"/>
      <c r="FFE751"/>
      <c r="FFF751"/>
      <c r="FFG751"/>
      <c r="FFH751"/>
      <c r="FFI751"/>
      <c r="FFJ751"/>
      <c r="FFK751"/>
      <c r="FFL751"/>
      <c r="FFM751"/>
      <c r="FFN751"/>
      <c r="FFO751"/>
      <c r="FFP751"/>
      <c r="FFQ751"/>
      <c r="FFR751"/>
      <c r="FFS751"/>
      <c r="FFT751"/>
      <c r="FFU751"/>
      <c r="FFV751"/>
      <c r="FFW751"/>
      <c r="FFX751"/>
      <c r="FFY751"/>
      <c r="FFZ751"/>
      <c r="FGA751"/>
      <c r="FGB751"/>
      <c r="FGC751"/>
      <c r="FGD751"/>
      <c r="FGE751"/>
      <c r="FGF751"/>
      <c r="FGG751"/>
      <c r="FGH751"/>
      <c r="FGI751"/>
      <c r="FGJ751"/>
      <c r="FGK751"/>
      <c r="FGL751"/>
      <c r="FGM751"/>
      <c r="FGN751"/>
      <c r="FGO751"/>
      <c r="FGP751"/>
      <c r="FGQ751"/>
      <c r="FGR751"/>
      <c r="FGS751"/>
      <c r="FGT751"/>
      <c r="FGU751"/>
      <c r="FGV751"/>
      <c r="FGW751"/>
      <c r="FGX751"/>
      <c r="FGY751"/>
      <c r="FGZ751"/>
      <c r="FHA751"/>
      <c r="FHB751"/>
      <c r="FHC751"/>
      <c r="FHD751"/>
      <c r="FHE751"/>
      <c r="FHF751"/>
      <c r="FHG751"/>
      <c r="FHH751"/>
      <c r="FHI751"/>
      <c r="FHJ751"/>
      <c r="FHK751"/>
      <c r="FHL751"/>
      <c r="FHM751"/>
      <c r="FHN751"/>
      <c r="FHO751"/>
      <c r="FHP751"/>
      <c r="FHQ751"/>
      <c r="FHR751"/>
      <c r="FHS751"/>
      <c r="FHT751"/>
      <c r="FHU751"/>
      <c r="FHV751"/>
      <c r="FHW751"/>
      <c r="FHX751"/>
      <c r="FHY751"/>
      <c r="FHZ751"/>
      <c r="FIA751"/>
      <c r="FIB751"/>
      <c r="FIC751"/>
      <c r="FID751"/>
      <c r="FIE751"/>
      <c r="FIF751"/>
      <c r="FIG751"/>
      <c r="FIH751"/>
      <c r="FII751"/>
      <c r="FIJ751"/>
      <c r="FIK751"/>
      <c r="FIL751"/>
      <c r="FIM751"/>
      <c r="FIN751"/>
      <c r="FIO751"/>
      <c r="FIP751"/>
      <c r="FIQ751"/>
      <c r="FIR751"/>
      <c r="FIS751"/>
      <c r="FIT751"/>
      <c r="FIU751"/>
      <c r="FIV751"/>
      <c r="FIW751"/>
      <c r="FIX751"/>
      <c r="FIY751"/>
      <c r="FIZ751"/>
      <c r="FJA751"/>
      <c r="FJB751"/>
      <c r="FJC751"/>
      <c r="FJD751"/>
      <c r="FJE751"/>
      <c r="FJF751"/>
      <c r="FJG751"/>
      <c r="FJH751"/>
      <c r="FJI751"/>
      <c r="FJJ751"/>
      <c r="FJK751"/>
      <c r="FJL751"/>
      <c r="FJM751"/>
      <c r="FJN751"/>
      <c r="FJO751"/>
      <c r="FJP751"/>
      <c r="FJQ751"/>
      <c r="FJR751"/>
      <c r="FJS751"/>
      <c r="FJT751"/>
      <c r="FJU751"/>
      <c r="FJV751"/>
      <c r="FJW751"/>
      <c r="FJX751"/>
      <c r="FJY751"/>
      <c r="FJZ751"/>
      <c r="FKA751"/>
      <c r="FKB751"/>
      <c r="FKC751"/>
      <c r="FKD751"/>
      <c r="FKE751"/>
      <c r="FKF751"/>
      <c r="FKG751"/>
      <c r="FKH751"/>
      <c r="FKI751"/>
      <c r="FKJ751"/>
      <c r="FKK751"/>
      <c r="FKL751"/>
      <c r="FKM751"/>
      <c r="FKN751"/>
      <c r="FKO751"/>
      <c r="FKP751"/>
      <c r="FKQ751"/>
      <c r="FKR751"/>
      <c r="FKS751"/>
      <c r="FKT751"/>
      <c r="FKU751"/>
      <c r="FKV751"/>
      <c r="FKW751"/>
      <c r="FKX751"/>
      <c r="FKY751"/>
      <c r="FKZ751"/>
      <c r="FLA751"/>
      <c r="FLB751"/>
      <c r="FLC751"/>
      <c r="FLD751"/>
      <c r="FLE751"/>
      <c r="FLF751"/>
      <c r="FLG751"/>
      <c r="FLH751"/>
      <c r="FLI751"/>
      <c r="FLJ751"/>
      <c r="FLK751"/>
      <c r="FLL751"/>
      <c r="FLM751"/>
      <c r="FLN751"/>
      <c r="FLO751"/>
      <c r="FLP751"/>
      <c r="FLQ751"/>
      <c r="FLR751"/>
      <c r="FLS751"/>
      <c r="FLT751"/>
      <c r="FLU751"/>
      <c r="FLV751"/>
      <c r="FLW751"/>
      <c r="FLX751"/>
      <c r="FLY751"/>
      <c r="FLZ751"/>
      <c r="FMA751"/>
      <c r="FMB751"/>
      <c r="FMC751"/>
      <c r="FMD751"/>
      <c r="FME751"/>
      <c r="FMF751"/>
      <c r="FMG751"/>
      <c r="FMH751"/>
      <c r="FMI751"/>
      <c r="FMJ751"/>
      <c r="FMK751"/>
      <c r="FML751"/>
      <c r="FMM751"/>
      <c r="FMN751"/>
      <c r="FMO751"/>
      <c r="FMP751"/>
      <c r="FMQ751"/>
      <c r="FMR751"/>
      <c r="FMS751"/>
      <c r="FMT751"/>
      <c r="FMU751"/>
      <c r="FMV751"/>
      <c r="FMW751"/>
      <c r="FMX751"/>
      <c r="FMY751"/>
      <c r="FMZ751"/>
      <c r="FNA751"/>
      <c r="FNB751"/>
      <c r="FNC751"/>
      <c r="FND751"/>
      <c r="FNE751"/>
      <c r="FNF751"/>
      <c r="FNG751"/>
      <c r="FNH751"/>
      <c r="FNI751"/>
      <c r="FNJ751"/>
      <c r="FNK751"/>
      <c r="FNL751"/>
      <c r="FNM751"/>
      <c r="FNN751"/>
      <c r="FNO751"/>
      <c r="FNP751"/>
      <c r="FNQ751"/>
      <c r="FNR751"/>
      <c r="FNS751"/>
      <c r="FNT751"/>
      <c r="FNU751"/>
      <c r="FNV751"/>
      <c r="FNW751"/>
      <c r="FNX751"/>
      <c r="FNY751"/>
      <c r="FNZ751"/>
      <c r="FOA751"/>
      <c r="FOB751"/>
      <c r="FOC751"/>
      <c r="FOD751"/>
      <c r="FOE751"/>
      <c r="FOF751"/>
      <c r="FOG751"/>
      <c r="FOH751"/>
      <c r="FOI751"/>
      <c r="FOJ751"/>
      <c r="FOK751"/>
      <c r="FOL751"/>
      <c r="FOM751"/>
      <c r="FON751"/>
      <c r="FOO751"/>
      <c r="FOP751"/>
      <c r="FOQ751"/>
      <c r="FOR751"/>
      <c r="FOS751"/>
      <c r="FOT751"/>
      <c r="FOU751"/>
      <c r="FOV751"/>
      <c r="FOW751"/>
      <c r="FOX751"/>
      <c r="FOY751"/>
      <c r="FOZ751"/>
      <c r="FPA751"/>
      <c r="FPB751"/>
      <c r="FPC751"/>
      <c r="FPD751"/>
      <c r="FPE751"/>
      <c r="FPF751"/>
      <c r="FPG751"/>
      <c r="FPH751"/>
      <c r="FPI751"/>
      <c r="FPJ751"/>
      <c r="FPK751"/>
      <c r="FPL751"/>
      <c r="FPM751"/>
      <c r="FPN751"/>
      <c r="FPO751"/>
      <c r="FPP751"/>
      <c r="FPQ751"/>
      <c r="FPR751"/>
      <c r="FPS751"/>
      <c r="FPT751"/>
      <c r="FPU751"/>
      <c r="FPV751"/>
      <c r="FPW751"/>
      <c r="FPX751"/>
      <c r="FPY751"/>
      <c r="FPZ751"/>
      <c r="FQA751"/>
      <c r="FQB751"/>
      <c r="FQC751"/>
      <c r="FQD751"/>
      <c r="FQE751"/>
      <c r="FQF751"/>
      <c r="FQG751"/>
      <c r="FQH751"/>
      <c r="FQI751"/>
      <c r="FQJ751"/>
      <c r="FQK751"/>
      <c r="FQL751"/>
      <c r="FQM751"/>
      <c r="FQN751"/>
      <c r="FQO751"/>
      <c r="FQP751"/>
      <c r="FQQ751"/>
      <c r="FQR751"/>
      <c r="FQS751"/>
      <c r="FQT751"/>
      <c r="FQU751"/>
      <c r="FQV751"/>
      <c r="FQW751"/>
      <c r="FQX751"/>
      <c r="FQY751"/>
      <c r="FQZ751"/>
      <c r="FRA751"/>
      <c r="FRB751"/>
      <c r="FRC751"/>
      <c r="FRD751"/>
      <c r="FRE751"/>
      <c r="FRF751"/>
      <c r="FRG751"/>
      <c r="FRH751"/>
      <c r="FRI751"/>
      <c r="FRJ751"/>
      <c r="FRK751"/>
      <c r="FRL751"/>
      <c r="FRM751"/>
      <c r="FRN751"/>
      <c r="FRO751"/>
      <c r="FRP751"/>
      <c r="FRQ751"/>
      <c r="FRR751"/>
      <c r="FRS751"/>
      <c r="FRT751"/>
      <c r="FRU751"/>
      <c r="FRV751"/>
      <c r="FRW751"/>
      <c r="FRX751"/>
      <c r="FRY751"/>
      <c r="FRZ751"/>
      <c r="FSA751"/>
      <c r="FSB751"/>
      <c r="FSC751"/>
      <c r="FSD751"/>
      <c r="FSE751"/>
      <c r="FSF751"/>
      <c r="FSG751"/>
      <c r="FSH751"/>
      <c r="FSI751"/>
      <c r="FSJ751"/>
      <c r="FSK751"/>
      <c r="FSL751"/>
      <c r="FSM751"/>
      <c r="FSN751"/>
      <c r="FSO751"/>
      <c r="FSP751"/>
      <c r="FSQ751"/>
      <c r="FSR751"/>
      <c r="FSS751"/>
      <c r="FST751"/>
      <c r="FSU751"/>
      <c r="FSV751"/>
      <c r="FSW751"/>
      <c r="FSX751"/>
      <c r="FSY751"/>
      <c r="FSZ751"/>
      <c r="FTA751"/>
      <c r="FTB751"/>
      <c r="FTC751"/>
      <c r="FTD751"/>
      <c r="FTE751"/>
      <c r="FTF751"/>
      <c r="FTG751"/>
      <c r="FTH751"/>
      <c r="FTI751"/>
      <c r="FTJ751"/>
      <c r="FTK751"/>
      <c r="FTL751"/>
      <c r="FTM751"/>
      <c r="FTN751"/>
      <c r="FTO751"/>
      <c r="FTP751"/>
      <c r="FTQ751"/>
      <c r="FTR751"/>
      <c r="FTS751"/>
      <c r="FTT751"/>
      <c r="FTU751"/>
      <c r="FTV751"/>
      <c r="FTW751"/>
      <c r="FTX751"/>
      <c r="FTY751"/>
      <c r="FTZ751"/>
      <c r="FUA751"/>
      <c r="FUB751"/>
      <c r="FUC751"/>
      <c r="FUD751"/>
      <c r="FUE751"/>
      <c r="FUF751"/>
      <c r="FUG751"/>
      <c r="FUH751"/>
      <c r="FUI751"/>
      <c r="FUJ751"/>
      <c r="FUK751"/>
      <c r="FUL751"/>
      <c r="FUM751"/>
      <c r="FUN751"/>
      <c r="FUO751"/>
      <c r="FUP751"/>
      <c r="FUQ751"/>
      <c r="FUR751"/>
      <c r="FUS751"/>
      <c r="FUT751"/>
      <c r="FUU751"/>
      <c r="FUV751"/>
      <c r="FUW751"/>
      <c r="FUX751"/>
      <c r="FUY751"/>
      <c r="FUZ751"/>
      <c r="FVA751"/>
      <c r="FVB751"/>
      <c r="FVC751"/>
      <c r="FVD751"/>
      <c r="FVE751"/>
      <c r="FVF751"/>
      <c r="FVG751"/>
      <c r="FVH751"/>
      <c r="FVI751"/>
      <c r="FVJ751"/>
      <c r="FVK751"/>
      <c r="FVL751"/>
      <c r="FVM751"/>
      <c r="FVN751"/>
      <c r="FVO751"/>
      <c r="FVP751"/>
      <c r="FVQ751"/>
      <c r="FVR751"/>
      <c r="FVS751"/>
      <c r="FVT751"/>
      <c r="FVU751"/>
      <c r="FVV751"/>
      <c r="FVW751"/>
      <c r="FVX751"/>
      <c r="FVY751"/>
      <c r="FVZ751"/>
      <c r="FWA751"/>
      <c r="FWB751"/>
      <c r="FWC751"/>
      <c r="FWD751"/>
      <c r="FWE751"/>
      <c r="FWF751"/>
      <c r="FWG751"/>
      <c r="FWH751"/>
      <c r="FWI751"/>
      <c r="FWJ751"/>
      <c r="FWK751"/>
      <c r="FWL751"/>
      <c r="FWM751"/>
      <c r="FWN751"/>
      <c r="FWO751"/>
      <c r="FWP751"/>
      <c r="FWQ751"/>
      <c r="FWR751"/>
      <c r="FWS751"/>
      <c r="FWT751"/>
      <c r="FWU751"/>
      <c r="FWV751"/>
      <c r="FWW751"/>
      <c r="FWX751"/>
      <c r="FWY751"/>
      <c r="FWZ751"/>
      <c r="FXA751"/>
      <c r="FXB751"/>
      <c r="FXC751"/>
      <c r="FXD751"/>
      <c r="FXE751"/>
      <c r="FXF751"/>
      <c r="FXG751"/>
      <c r="FXH751"/>
      <c r="FXI751"/>
      <c r="FXJ751"/>
      <c r="FXK751"/>
      <c r="FXL751"/>
      <c r="FXM751"/>
      <c r="FXN751"/>
      <c r="FXO751"/>
      <c r="FXP751"/>
      <c r="FXQ751"/>
      <c r="FXR751"/>
      <c r="FXS751"/>
      <c r="FXT751"/>
      <c r="FXU751"/>
      <c r="FXV751"/>
      <c r="FXW751"/>
      <c r="FXX751"/>
      <c r="FXY751"/>
      <c r="FXZ751"/>
      <c r="FYA751"/>
      <c r="FYB751"/>
      <c r="FYC751"/>
      <c r="FYD751"/>
      <c r="FYE751"/>
      <c r="FYF751"/>
      <c r="FYG751"/>
      <c r="FYH751"/>
      <c r="FYI751"/>
      <c r="FYJ751"/>
      <c r="FYK751"/>
      <c r="FYL751"/>
      <c r="FYM751"/>
      <c r="FYN751"/>
      <c r="FYO751"/>
      <c r="FYP751"/>
      <c r="FYQ751"/>
      <c r="FYR751"/>
      <c r="FYS751"/>
      <c r="FYT751"/>
      <c r="FYU751"/>
      <c r="FYV751"/>
      <c r="FYW751"/>
      <c r="FYX751"/>
      <c r="FYY751"/>
      <c r="FYZ751"/>
      <c r="FZA751"/>
      <c r="FZB751"/>
      <c r="FZC751"/>
      <c r="FZD751"/>
      <c r="FZE751"/>
      <c r="FZF751"/>
      <c r="FZG751"/>
      <c r="FZH751"/>
      <c r="FZI751"/>
      <c r="FZJ751"/>
      <c r="FZK751"/>
      <c r="FZL751"/>
      <c r="FZM751"/>
      <c r="FZN751"/>
      <c r="FZO751"/>
      <c r="FZP751"/>
      <c r="FZQ751"/>
      <c r="FZR751"/>
      <c r="FZS751"/>
      <c r="FZT751"/>
      <c r="FZU751"/>
      <c r="FZV751"/>
      <c r="FZW751"/>
      <c r="FZX751"/>
      <c r="FZY751"/>
      <c r="FZZ751"/>
      <c r="GAA751"/>
      <c r="GAB751"/>
      <c r="GAC751"/>
      <c r="GAD751"/>
      <c r="GAE751"/>
      <c r="GAF751"/>
      <c r="GAG751"/>
      <c r="GAH751"/>
      <c r="GAI751"/>
      <c r="GAJ751"/>
      <c r="GAK751"/>
      <c r="GAL751"/>
      <c r="GAM751"/>
      <c r="GAN751"/>
      <c r="GAO751"/>
      <c r="GAP751"/>
      <c r="GAQ751"/>
      <c r="GAR751"/>
      <c r="GAS751"/>
      <c r="GAT751"/>
      <c r="GAU751"/>
      <c r="GAV751"/>
      <c r="GAW751"/>
      <c r="GAX751"/>
      <c r="GAY751"/>
      <c r="GAZ751"/>
      <c r="GBA751"/>
      <c r="GBB751"/>
      <c r="GBC751"/>
      <c r="GBD751"/>
      <c r="GBE751"/>
      <c r="GBF751"/>
      <c r="GBG751"/>
      <c r="GBH751"/>
      <c r="GBI751"/>
      <c r="GBJ751"/>
      <c r="GBK751"/>
      <c r="GBL751"/>
      <c r="GBM751"/>
      <c r="GBN751"/>
      <c r="GBO751"/>
      <c r="GBP751"/>
      <c r="GBQ751"/>
      <c r="GBR751"/>
      <c r="GBS751"/>
      <c r="GBT751"/>
      <c r="GBU751"/>
      <c r="GBV751"/>
      <c r="GBW751"/>
      <c r="GBX751"/>
      <c r="GBY751"/>
      <c r="GBZ751"/>
      <c r="GCA751"/>
      <c r="GCB751"/>
      <c r="GCC751"/>
      <c r="GCD751"/>
      <c r="GCE751"/>
      <c r="GCF751"/>
      <c r="GCG751"/>
      <c r="GCH751"/>
      <c r="GCI751"/>
      <c r="GCJ751"/>
      <c r="GCK751"/>
      <c r="GCL751"/>
      <c r="GCM751"/>
      <c r="GCN751"/>
      <c r="GCO751"/>
      <c r="GCP751"/>
      <c r="GCQ751"/>
      <c r="GCR751"/>
      <c r="GCS751"/>
      <c r="GCT751"/>
      <c r="GCU751"/>
      <c r="GCV751"/>
      <c r="GCW751"/>
      <c r="GCX751"/>
      <c r="GCY751"/>
      <c r="GCZ751"/>
      <c r="GDA751"/>
      <c r="GDB751"/>
      <c r="GDC751"/>
      <c r="GDD751"/>
      <c r="GDE751"/>
      <c r="GDF751"/>
      <c r="GDG751"/>
      <c r="GDH751"/>
      <c r="GDI751"/>
      <c r="GDJ751"/>
      <c r="GDK751"/>
      <c r="GDL751"/>
      <c r="GDM751"/>
      <c r="GDN751"/>
      <c r="GDO751"/>
      <c r="GDP751"/>
      <c r="GDQ751"/>
      <c r="GDR751"/>
      <c r="GDS751"/>
      <c r="GDT751"/>
      <c r="GDU751"/>
      <c r="GDV751"/>
      <c r="GDW751"/>
      <c r="GDX751"/>
      <c r="GDY751"/>
      <c r="GDZ751"/>
      <c r="GEA751"/>
      <c r="GEB751"/>
      <c r="GEC751"/>
      <c r="GED751"/>
      <c r="GEE751"/>
      <c r="GEF751"/>
      <c r="GEG751"/>
      <c r="GEH751"/>
      <c r="GEI751"/>
      <c r="GEJ751"/>
      <c r="GEK751"/>
      <c r="GEL751"/>
      <c r="GEM751"/>
      <c r="GEN751"/>
      <c r="GEO751"/>
      <c r="GEP751"/>
      <c r="GEQ751"/>
      <c r="GER751"/>
      <c r="GES751"/>
      <c r="GET751"/>
      <c r="GEU751"/>
      <c r="GEV751"/>
      <c r="GEW751"/>
      <c r="GEX751"/>
      <c r="GEY751"/>
      <c r="GEZ751"/>
      <c r="GFA751"/>
      <c r="GFB751"/>
      <c r="GFC751"/>
      <c r="GFD751"/>
      <c r="GFE751"/>
      <c r="GFF751"/>
      <c r="GFG751"/>
      <c r="GFH751"/>
      <c r="GFI751"/>
      <c r="GFJ751"/>
      <c r="GFK751"/>
      <c r="GFL751"/>
      <c r="GFM751"/>
      <c r="GFN751"/>
      <c r="GFO751"/>
      <c r="GFP751"/>
      <c r="GFQ751"/>
      <c r="GFR751"/>
      <c r="GFS751"/>
      <c r="GFT751"/>
      <c r="GFU751"/>
      <c r="GFV751"/>
      <c r="GFW751"/>
      <c r="GFX751"/>
      <c r="GFY751"/>
      <c r="GFZ751"/>
      <c r="GGA751"/>
      <c r="GGB751"/>
      <c r="GGC751"/>
      <c r="GGD751"/>
      <c r="GGE751"/>
      <c r="GGF751"/>
      <c r="GGG751"/>
      <c r="GGH751"/>
      <c r="GGI751"/>
      <c r="GGJ751"/>
      <c r="GGK751"/>
      <c r="GGL751"/>
      <c r="GGM751"/>
      <c r="GGN751"/>
      <c r="GGO751"/>
      <c r="GGP751"/>
      <c r="GGQ751"/>
      <c r="GGR751"/>
      <c r="GGS751"/>
      <c r="GGT751"/>
      <c r="GGU751"/>
      <c r="GGV751"/>
      <c r="GGW751"/>
      <c r="GGX751"/>
      <c r="GGY751"/>
      <c r="GGZ751"/>
      <c r="GHA751"/>
      <c r="GHB751"/>
      <c r="GHC751"/>
      <c r="GHD751"/>
      <c r="GHE751"/>
      <c r="GHF751"/>
      <c r="GHG751"/>
      <c r="GHH751"/>
      <c r="GHI751"/>
      <c r="GHJ751"/>
      <c r="GHK751"/>
      <c r="GHL751"/>
      <c r="GHM751"/>
      <c r="GHN751"/>
      <c r="GHO751"/>
      <c r="GHP751"/>
      <c r="GHQ751"/>
      <c r="GHR751"/>
      <c r="GHS751"/>
      <c r="GHT751"/>
      <c r="GHU751"/>
      <c r="GHV751"/>
      <c r="GHW751"/>
      <c r="GHX751"/>
      <c r="GHY751"/>
      <c r="GHZ751"/>
      <c r="GIA751"/>
      <c r="GIB751"/>
      <c r="GIC751"/>
      <c r="GID751"/>
      <c r="GIE751"/>
      <c r="GIF751"/>
      <c r="GIG751"/>
      <c r="GIH751"/>
      <c r="GII751"/>
      <c r="GIJ751"/>
      <c r="GIK751"/>
      <c r="GIL751"/>
      <c r="GIM751"/>
      <c r="GIN751"/>
      <c r="GIO751"/>
      <c r="GIP751"/>
      <c r="GIQ751"/>
      <c r="GIR751"/>
      <c r="GIS751"/>
      <c r="GIT751"/>
      <c r="GIU751"/>
      <c r="GIV751"/>
      <c r="GIW751"/>
      <c r="GIX751"/>
      <c r="GIY751"/>
      <c r="GIZ751"/>
      <c r="GJA751"/>
      <c r="GJB751"/>
      <c r="GJC751"/>
      <c r="GJD751"/>
      <c r="GJE751"/>
      <c r="GJF751"/>
      <c r="GJG751"/>
      <c r="GJH751"/>
      <c r="GJI751"/>
      <c r="GJJ751"/>
      <c r="GJK751"/>
      <c r="GJL751"/>
      <c r="GJM751"/>
      <c r="GJN751"/>
      <c r="GJO751"/>
      <c r="GJP751"/>
      <c r="GJQ751"/>
      <c r="GJR751"/>
      <c r="GJS751"/>
      <c r="GJT751"/>
      <c r="GJU751"/>
      <c r="GJV751"/>
      <c r="GJW751"/>
      <c r="GJX751"/>
      <c r="GJY751"/>
      <c r="GJZ751"/>
      <c r="GKA751"/>
      <c r="GKB751"/>
      <c r="GKC751"/>
      <c r="GKD751"/>
      <c r="GKE751"/>
      <c r="GKF751"/>
      <c r="GKG751"/>
      <c r="GKH751"/>
      <c r="GKI751"/>
      <c r="GKJ751"/>
      <c r="GKK751"/>
      <c r="GKL751"/>
      <c r="GKM751"/>
      <c r="GKN751"/>
      <c r="GKO751"/>
      <c r="GKP751"/>
      <c r="GKQ751"/>
      <c r="GKR751"/>
      <c r="GKS751"/>
      <c r="GKT751"/>
      <c r="GKU751"/>
      <c r="GKV751"/>
      <c r="GKW751"/>
      <c r="GKX751"/>
      <c r="GKY751"/>
      <c r="GKZ751"/>
      <c r="GLA751"/>
      <c r="GLB751"/>
      <c r="GLC751"/>
      <c r="GLD751"/>
      <c r="GLE751"/>
      <c r="GLF751"/>
      <c r="GLG751"/>
      <c r="GLH751"/>
      <c r="GLI751"/>
      <c r="GLJ751"/>
      <c r="GLK751"/>
      <c r="GLL751"/>
      <c r="GLM751"/>
      <c r="GLN751"/>
      <c r="GLO751"/>
      <c r="GLP751"/>
      <c r="GLQ751"/>
      <c r="GLR751"/>
      <c r="GLS751"/>
      <c r="GLT751"/>
      <c r="GLU751"/>
      <c r="GLV751"/>
      <c r="GLW751"/>
      <c r="GLX751"/>
      <c r="GLY751"/>
      <c r="GLZ751"/>
      <c r="GMA751"/>
      <c r="GMB751"/>
      <c r="GMC751"/>
      <c r="GMD751"/>
      <c r="GME751"/>
      <c r="GMF751"/>
      <c r="GMG751"/>
      <c r="GMH751"/>
      <c r="GMI751"/>
      <c r="GMJ751"/>
      <c r="GMK751"/>
      <c r="GML751"/>
      <c r="GMM751"/>
      <c r="GMN751"/>
      <c r="GMO751"/>
      <c r="GMP751"/>
      <c r="GMQ751"/>
      <c r="GMR751"/>
      <c r="GMS751"/>
      <c r="GMT751"/>
      <c r="GMU751"/>
      <c r="GMV751"/>
      <c r="GMW751"/>
      <c r="GMX751"/>
      <c r="GMY751"/>
      <c r="GMZ751"/>
      <c r="GNA751"/>
      <c r="GNB751"/>
      <c r="GNC751"/>
      <c r="GND751"/>
      <c r="GNE751"/>
      <c r="GNF751"/>
      <c r="GNG751"/>
      <c r="GNH751"/>
      <c r="GNI751"/>
      <c r="GNJ751"/>
      <c r="GNK751"/>
      <c r="GNL751"/>
      <c r="GNM751"/>
      <c r="GNN751"/>
      <c r="GNO751"/>
      <c r="GNP751"/>
      <c r="GNQ751"/>
      <c r="GNR751"/>
      <c r="GNS751"/>
      <c r="GNT751"/>
      <c r="GNU751"/>
      <c r="GNV751"/>
      <c r="GNW751"/>
      <c r="GNX751"/>
      <c r="GNY751"/>
      <c r="GNZ751"/>
      <c r="GOA751"/>
      <c r="GOB751"/>
      <c r="GOC751"/>
      <c r="GOD751"/>
      <c r="GOE751"/>
      <c r="GOF751"/>
      <c r="GOG751"/>
      <c r="GOH751"/>
      <c r="GOI751"/>
      <c r="GOJ751"/>
      <c r="GOK751"/>
      <c r="GOL751"/>
      <c r="GOM751"/>
      <c r="GON751"/>
      <c r="GOO751"/>
      <c r="GOP751"/>
      <c r="GOQ751"/>
      <c r="GOR751"/>
      <c r="GOS751"/>
      <c r="GOT751"/>
      <c r="GOU751"/>
      <c r="GOV751"/>
      <c r="GOW751"/>
      <c r="GOX751"/>
      <c r="GOY751"/>
      <c r="GOZ751"/>
      <c r="GPA751"/>
      <c r="GPB751"/>
      <c r="GPC751"/>
      <c r="GPD751"/>
      <c r="GPE751"/>
      <c r="GPF751"/>
      <c r="GPG751"/>
      <c r="GPH751"/>
      <c r="GPI751"/>
      <c r="GPJ751"/>
      <c r="GPK751"/>
      <c r="GPL751"/>
      <c r="GPM751"/>
      <c r="GPN751"/>
      <c r="GPO751"/>
      <c r="GPP751"/>
      <c r="GPQ751"/>
      <c r="GPR751"/>
      <c r="GPS751"/>
      <c r="GPT751"/>
      <c r="GPU751"/>
      <c r="GPV751"/>
      <c r="GPW751"/>
      <c r="GPX751"/>
      <c r="GPY751"/>
      <c r="GPZ751"/>
      <c r="GQA751"/>
      <c r="GQB751"/>
      <c r="GQC751"/>
      <c r="GQD751"/>
      <c r="GQE751"/>
      <c r="GQF751"/>
      <c r="GQG751"/>
      <c r="GQH751"/>
      <c r="GQI751"/>
      <c r="GQJ751"/>
      <c r="GQK751"/>
      <c r="GQL751"/>
      <c r="GQM751"/>
      <c r="GQN751"/>
      <c r="GQO751"/>
      <c r="GQP751"/>
      <c r="GQQ751"/>
      <c r="GQR751"/>
      <c r="GQS751"/>
      <c r="GQT751"/>
      <c r="GQU751"/>
      <c r="GQV751"/>
      <c r="GQW751"/>
      <c r="GQX751"/>
      <c r="GQY751"/>
      <c r="GQZ751"/>
      <c r="GRA751"/>
      <c r="GRB751"/>
      <c r="GRC751"/>
      <c r="GRD751"/>
      <c r="GRE751"/>
      <c r="GRF751"/>
      <c r="GRG751"/>
      <c r="GRH751"/>
      <c r="GRI751"/>
      <c r="GRJ751"/>
      <c r="GRK751"/>
      <c r="GRL751"/>
      <c r="GRM751"/>
      <c r="GRN751"/>
      <c r="GRO751"/>
      <c r="GRP751"/>
      <c r="GRQ751"/>
      <c r="GRR751"/>
      <c r="GRS751"/>
      <c r="GRT751"/>
      <c r="GRU751"/>
      <c r="GRV751"/>
      <c r="GRW751"/>
      <c r="GRX751"/>
      <c r="GRY751"/>
      <c r="GRZ751"/>
      <c r="GSA751"/>
      <c r="GSB751"/>
      <c r="GSC751"/>
      <c r="GSD751"/>
      <c r="GSE751"/>
      <c r="GSF751"/>
      <c r="GSG751"/>
      <c r="GSH751"/>
      <c r="GSI751"/>
      <c r="GSJ751"/>
      <c r="GSK751"/>
      <c r="GSL751"/>
      <c r="GSM751"/>
      <c r="GSN751"/>
      <c r="GSO751"/>
      <c r="GSP751"/>
      <c r="GSQ751"/>
      <c r="GSR751"/>
      <c r="GSS751"/>
      <c r="GST751"/>
      <c r="GSU751"/>
      <c r="GSV751"/>
      <c r="GSW751"/>
      <c r="GSX751"/>
      <c r="GSY751"/>
      <c r="GSZ751"/>
      <c r="GTA751"/>
      <c r="GTB751"/>
      <c r="GTC751"/>
      <c r="GTD751"/>
      <c r="GTE751"/>
      <c r="GTF751"/>
      <c r="GTG751"/>
      <c r="GTH751"/>
      <c r="GTI751"/>
      <c r="GTJ751"/>
      <c r="GTK751"/>
      <c r="GTL751"/>
      <c r="GTM751"/>
      <c r="GTN751"/>
      <c r="GTO751"/>
      <c r="GTP751"/>
      <c r="GTQ751"/>
      <c r="GTR751"/>
      <c r="GTS751"/>
      <c r="GTT751"/>
      <c r="GTU751"/>
      <c r="GTV751"/>
      <c r="GTW751"/>
      <c r="GTX751"/>
      <c r="GTY751"/>
      <c r="GTZ751"/>
      <c r="GUA751"/>
      <c r="GUB751"/>
      <c r="GUC751"/>
      <c r="GUD751"/>
      <c r="GUE751"/>
      <c r="GUF751"/>
      <c r="GUG751"/>
      <c r="GUH751"/>
      <c r="GUI751"/>
      <c r="GUJ751"/>
      <c r="GUK751"/>
      <c r="GUL751"/>
      <c r="GUM751"/>
      <c r="GUN751"/>
      <c r="GUO751"/>
      <c r="GUP751"/>
      <c r="GUQ751"/>
      <c r="GUR751"/>
      <c r="GUS751"/>
      <c r="GUT751"/>
      <c r="GUU751"/>
      <c r="GUV751"/>
      <c r="GUW751"/>
      <c r="GUX751"/>
      <c r="GUY751"/>
      <c r="GUZ751"/>
      <c r="GVA751"/>
      <c r="GVB751"/>
      <c r="GVC751"/>
      <c r="GVD751"/>
      <c r="GVE751"/>
      <c r="GVF751"/>
      <c r="GVG751"/>
      <c r="GVH751"/>
      <c r="GVI751"/>
      <c r="GVJ751"/>
      <c r="GVK751"/>
      <c r="GVL751"/>
      <c r="GVM751"/>
      <c r="GVN751"/>
      <c r="GVO751"/>
      <c r="GVP751"/>
      <c r="GVQ751"/>
      <c r="GVR751"/>
      <c r="GVS751"/>
      <c r="GVT751"/>
      <c r="GVU751"/>
      <c r="GVV751"/>
      <c r="GVW751"/>
      <c r="GVX751"/>
      <c r="GVY751"/>
      <c r="GVZ751"/>
      <c r="GWA751"/>
      <c r="GWB751"/>
      <c r="GWC751"/>
      <c r="GWD751"/>
      <c r="GWE751"/>
      <c r="GWF751"/>
      <c r="GWG751"/>
      <c r="GWH751"/>
      <c r="GWI751"/>
      <c r="GWJ751"/>
      <c r="GWK751"/>
      <c r="GWL751"/>
      <c r="GWM751"/>
      <c r="GWN751"/>
      <c r="GWO751"/>
      <c r="GWP751"/>
      <c r="GWQ751"/>
      <c r="GWR751"/>
      <c r="GWS751"/>
      <c r="GWT751"/>
      <c r="GWU751"/>
      <c r="GWV751"/>
      <c r="GWW751"/>
      <c r="GWX751"/>
      <c r="GWY751"/>
      <c r="GWZ751"/>
      <c r="GXA751"/>
      <c r="GXB751"/>
      <c r="GXC751"/>
      <c r="GXD751"/>
      <c r="GXE751"/>
      <c r="GXF751"/>
      <c r="GXG751"/>
      <c r="GXH751"/>
      <c r="GXI751"/>
      <c r="GXJ751"/>
      <c r="GXK751"/>
      <c r="GXL751"/>
      <c r="GXM751"/>
      <c r="GXN751"/>
      <c r="GXO751"/>
      <c r="GXP751"/>
      <c r="GXQ751"/>
      <c r="GXR751"/>
      <c r="GXS751"/>
      <c r="GXT751"/>
      <c r="GXU751"/>
      <c r="GXV751"/>
      <c r="GXW751"/>
      <c r="GXX751"/>
      <c r="GXY751"/>
      <c r="GXZ751"/>
      <c r="GYA751"/>
      <c r="GYB751"/>
      <c r="GYC751"/>
      <c r="GYD751"/>
      <c r="GYE751"/>
      <c r="GYF751"/>
      <c r="GYG751"/>
      <c r="GYH751"/>
      <c r="GYI751"/>
      <c r="GYJ751"/>
      <c r="GYK751"/>
      <c r="GYL751"/>
      <c r="GYM751"/>
      <c r="GYN751"/>
      <c r="GYO751"/>
      <c r="GYP751"/>
      <c r="GYQ751"/>
      <c r="GYR751"/>
      <c r="GYS751"/>
      <c r="GYT751"/>
      <c r="GYU751"/>
      <c r="GYV751"/>
      <c r="GYW751"/>
      <c r="GYX751"/>
      <c r="GYY751"/>
      <c r="GYZ751"/>
      <c r="GZA751"/>
      <c r="GZB751"/>
      <c r="GZC751"/>
      <c r="GZD751"/>
      <c r="GZE751"/>
      <c r="GZF751"/>
      <c r="GZG751"/>
      <c r="GZH751"/>
      <c r="GZI751"/>
      <c r="GZJ751"/>
      <c r="GZK751"/>
      <c r="GZL751"/>
      <c r="GZM751"/>
      <c r="GZN751"/>
      <c r="GZO751"/>
      <c r="GZP751"/>
      <c r="GZQ751"/>
      <c r="GZR751"/>
      <c r="GZS751"/>
      <c r="GZT751"/>
      <c r="GZU751"/>
      <c r="GZV751"/>
      <c r="GZW751"/>
      <c r="GZX751"/>
      <c r="GZY751"/>
      <c r="GZZ751"/>
      <c r="HAA751"/>
      <c r="HAB751"/>
      <c r="HAC751"/>
      <c r="HAD751"/>
      <c r="HAE751"/>
      <c r="HAF751"/>
      <c r="HAG751"/>
      <c r="HAH751"/>
      <c r="HAI751"/>
      <c r="HAJ751"/>
      <c r="HAK751"/>
      <c r="HAL751"/>
      <c r="HAM751"/>
      <c r="HAN751"/>
      <c r="HAO751"/>
      <c r="HAP751"/>
      <c r="HAQ751"/>
      <c r="HAR751"/>
      <c r="HAS751"/>
      <c r="HAT751"/>
      <c r="HAU751"/>
      <c r="HAV751"/>
      <c r="HAW751"/>
      <c r="HAX751"/>
      <c r="HAY751"/>
      <c r="HAZ751"/>
      <c r="HBA751"/>
      <c r="HBB751"/>
      <c r="HBC751"/>
      <c r="HBD751"/>
      <c r="HBE751"/>
      <c r="HBF751"/>
      <c r="HBG751"/>
      <c r="HBH751"/>
      <c r="HBI751"/>
      <c r="HBJ751"/>
      <c r="HBK751"/>
      <c r="HBL751"/>
      <c r="HBM751"/>
      <c r="HBN751"/>
      <c r="HBO751"/>
      <c r="HBP751"/>
      <c r="HBQ751"/>
      <c r="HBR751"/>
      <c r="HBS751"/>
      <c r="HBT751"/>
      <c r="HBU751"/>
      <c r="HBV751"/>
      <c r="HBW751"/>
      <c r="HBX751"/>
      <c r="HBY751"/>
      <c r="HBZ751"/>
      <c r="HCA751"/>
      <c r="HCB751"/>
      <c r="HCC751"/>
      <c r="HCD751"/>
      <c r="HCE751"/>
      <c r="HCF751"/>
      <c r="HCG751"/>
      <c r="HCH751"/>
      <c r="HCI751"/>
      <c r="HCJ751"/>
      <c r="HCK751"/>
      <c r="HCL751"/>
      <c r="HCM751"/>
      <c r="HCN751"/>
      <c r="HCO751"/>
      <c r="HCP751"/>
      <c r="HCQ751"/>
      <c r="HCR751"/>
      <c r="HCS751"/>
      <c r="HCT751"/>
      <c r="HCU751"/>
      <c r="HCV751"/>
      <c r="HCW751"/>
      <c r="HCX751"/>
      <c r="HCY751"/>
      <c r="HCZ751"/>
      <c r="HDA751"/>
      <c r="HDB751"/>
      <c r="HDC751"/>
      <c r="HDD751"/>
      <c r="HDE751"/>
      <c r="HDF751"/>
      <c r="HDG751"/>
      <c r="HDH751"/>
      <c r="HDI751"/>
      <c r="HDJ751"/>
      <c r="HDK751"/>
      <c r="HDL751"/>
      <c r="HDM751"/>
      <c r="HDN751"/>
      <c r="HDO751"/>
      <c r="HDP751"/>
      <c r="HDQ751"/>
      <c r="HDR751"/>
      <c r="HDS751"/>
      <c r="HDT751"/>
      <c r="HDU751"/>
      <c r="HDV751"/>
      <c r="HDW751"/>
      <c r="HDX751"/>
      <c r="HDY751"/>
      <c r="HDZ751"/>
      <c r="HEA751"/>
      <c r="HEB751"/>
      <c r="HEC751"/>
      <c r="HED751"/>
      <c r="HEE751"/>
      <c r="HEF751"/>
      <c r="HEG751"/>
      <c r="HEH751"/>
      <c r="HEI751"/>
      <c r="HEJ751"/>
      <c r="HEK751"/>
      <c r="HEL751"/>
      <c r="HEM751"/>
      <c r="HEN751"/>
      <c r="HEO751"/>
      <c r="HEP751"/>
      <c r="HEQ751"/>
      <c r="HER751"/>
      <c r="HES751"/>
      <c r="HET751"/>
      <c r="HEU751"/>
      <c r="HEV751"/>
      <c r="HEW751"/>
      <c r="HEX751"/>
      <c r="HEY751"/>
      <c r="HEZ751"/>
      <c r="HFA751"/>
      <c r="HFB751"/>
      <c r="HFC751"/>
      <c r="HFD751"/>
      <c r="HFE751"/>
      <c r="HFF751"/>
      <c r="HFG751"/>
      <c r="HFH751"/>
      <c r="HFI751"/>
      <c r="HFJ751"/>
      <c r="HFK751"/>
      <c r="HFL751"/>
      <c r="HFM751"/>
      <c r="HFN751"/>
      <c r="HFO751"/>
      <c r="HFP751"/>
      <c r="HFQ751"/>
      <c r="HFR751"/>
      <c r="HFS751"/>
      <c r="HFT751"/>
      <c r="HFU751"/>
      <c r="HFV751"/>
      <c r="HFW751"/>
      <c r="HFX751"/>
      <c r="HFY751"/>
      <c r="HFZ751"/>
      <c r="HGA751"/>
      <c r="HGB751"/>
      <c r="HGC751"/>
      <c r="HGD751"/>
      <c r="HGE751"/>
      <c r="HGF751"/>
      <c r="HGG751"/>
      <c r="HGH751"/>
      <c r="HGI751"/>
      <c r="HGJ751"/>
      <c r="HGK751"/>
      <c r="HGL751"/>
      <c r="HGM751"/>
      <c r="HGN751"/>
      <c r="HGO751"/>
      <c r="HGP751"/>
      <c r="HGQ751"/>
      <c r="HGR751"/>
      <c r="HGS751"/>
      <c r="HGT751"/>
      <c r="HGU751"/>
      <c r="HGV751"/>
      <c r="HGW751"/>
      <c r="HGX751"/>
      <c r="HGY751"/>
      <c r="HGZ751"/>
      <c r="HHA751"/>
      <c r="HHB751"/>
      <c r="HHC751"/>
      <c r="HHD751"/>
      <c r="HHE751"/>
      <c r="HHF751"/>
      <c r="HHG751"/>
      <c r="HHH751"/>
      <c r="HHI751"/>
      <c r="HHJ751"/>
      <c r="HHK751"/>
      <c r="HHL751"/>
      <c r="HHM751"/>
      <c r="HHN751"/>
      <c r="HHO751"/>
      <c r="HHP751"/>
      <c r="HHQ751"/>
      <c r="HHR751"/>
      <c r="HHS751"/>
      <c r="HHT751"/>
      <c r="HHU751"/>
      <c r="HHV751"/>
      <c r="HHW751"/>
      <c r="HHX751"/>
      <c r="HHY751"/>
      <c r="HHZ751"/>
      <c r="HIA751"/>
      <c r="HIB751"/>
      <c r="HIC751"/>
      <c r="HID751"/>
      <c r="HIE751"/>
      <c r="HIF751"/>
      <c r="HIG751"/>
      <c r="HIH751"/>
      <c r="HII751"/>
      <c r="HIJ751"/>
      <c r="HIK751"/>
      <c r="HIL751"/>
      <c r="HIM751"/>
      <c r="HIN751"/>
      <c r="HIO751"/>
      <c r="HIP751"/>
      <c r="HIQ751"/>
      <c r="HIR751"/>
      <c r="HIS751"/>
      <c r="HIT751"/>
      <c r="HIU751"/>
      <c r="HIV751"/>
      <c r="HIW751"/>
      <c r="HIX751"/>
      <c r="HIY751"/>
      <c r="HIZ751"/>
      <c r="HJA751"/>
      <c r="HJB751"/>
      <c r="HJC751"/>
      <c r="HJD751"/>
      <c r="HJE751"/>
      <c r="HJF751"/>
      <c r="HJG751"/>
      <c r="HJH751"/>
      <c r="HJI751"/>
      <c r="HJJ751"/>
      <c r="HJK751"/>
      <c r="HJL751"/>
      <c r="HJM751"/>
      <c r="HJN751"/>
      <c r="HJO751"/>
      <c r="HJP751"/>
      <c r="HJQ751"/>
      <c r="HJR751"/>
      <c r="HJS751"/>
      <c r="HJT751"/>
      <c r="HJU751"/>
      <c r="HJV751"/>
      <c r="HJW751"/>
      <c r="HJX751"/>
      <c r="HJY751"/>
      <c r="HJZ751"/>
      <c r="HKA751"/>
      <c r="HKB751"/>
      <c r="HKC751"/>
      <c r="HKD751"/>
      <c r="HKE751"/>
      <c r="HKF751"/>
      <c r="HKG751"/>
      <c r="HKH751"/>
      <c r="HKI751"/>
      <c r="HKJ751"/>
      <c r="HKK751"/>
      <c r="HKL751"/>
      <c r="HKM751"/>
      <c r="HKN751"/>
      <c r="HKO751"/>
      <c r="HKP751"/>
      <c r="HKQ751"/>
      <c r="HKR751"/>
      <c r="HKS751"/>
      <c r="HKT751"/>
      <c r="HKU751"/>
      <c r="HKV751"/>
      <c r="HKW751"/>
      <c r="HKX751"/>
      <c r="HKY751"/>
      <c r="HKZ751"/>
      <c r="HLA751"/>
      <c r="HLB751"/>
      <c r="HLC751"/>
      <c r="HLD751"/>
      <c r="HLE751"/>
      <c r="HLF751"/>
      <c r="HLG751"/>
      <c r="HLH751"/>
      <c r="HLI751"/>
      <c r="HLJ751"/>
      <c r="HLK751"/>
      <c r="HLL751"/>
      <c r="HLM751"/>
      <c r="HLN751"/>
      <c r="HLO751"/>
      <c r="HLP751"/>
      <c r="HLQ751"/>
      <c r="HLR751"/>
      <c r="HLS751"/>
      <c r="HLT751"/>
      <c r="HLU751"/>
      <c r="HLV751"/>
      <c r="HLW751"/>
      <c r="HLX751"/>
      <c r="HLY751"/>
      <c r="HLZ751"/>
      <c r="HMA751"/>
      <c r="HMB751"/>
      <c r="HMC751"/>
      <c r="HMD751"/>
      <c r="HME751"/>
      <c r="HMF751"/>
      <c r="HMG751"/>
      <c r="HMH751"/>
      <c r="HMI751"/>
      <c r="HMJ751"/>
      <c r="HMK751"/>
      <c r="HML751"/>
      <c r="HMM751"/>
      <c r="HMN751"/>
      <c r="HMO751"/>
      <c r="HMP751"/>
      <c r="HMQ751"/>
      <c r="HMR751"/>
      <c r="HMS751"/>
      <c r="HMT751"/>
      <c r="HMU751"/>
      <c r="HMV751"/>
      <c r="HMW751"/>
      <c r="HMX751"/>
      <c r="HMY751"/>
      <c r="HMZ751"/>
      <c r="HNA751"/>
      <c r="HNB751"/>
      <c r="HNC751"/>
      <c r="HND751"/>
      <c r="HNE751"/>
      <c r="HNF751"/>
      <c r="HNG751"/>
      <c r="HNH751"/>
      <c r="HNI751"/>
      <c r="HNJ751"/>
      <c r="HNK751"/>
      <c r="HNL751"/>
      <c r="HNM751"/>
      <c r="HNN751"/>
      <c r="HNO751"/>
      <c r="HNP751"/>
      <c r="HNQ751"/>
      <c r="HNR751"/>
      <c r="HNS751"/>
      <c r="HNT751"/>
      <c r="HNU751"/>
      <c r="HNV751"/>
      <c r="HNW751"/>
      <c r="HNX751"/>
      <c r="HNY751"/>
      <c r="HNZ751"/>
      <c r="HOA751"/>
      <c r="HOB751"/>
      <c r="HOC751"/>
      <c r="HOD751"/>
      <c r="HOE751"/>
      <c r="HOF751"/>
      <c r="HOG751"/>
      <c r="HOH751"/>
      <c r="HOI751"/>
      <c r="HOJ751"/>
      <c r="HOK751"/>
      <c r="HOL751"/>
      <c r="HOM751"/>
      <c r="HON751"/>
      <c r="HOO751"/>
      <c r="HOP751"/>
      <c r="HOQ751"/>
      <c r="HOR751"/>
      <c r="HOS751"/>
      <c r="HOT751"/>
      <c r="HOU751"/>
      <c r="HOV751"/>
      <c r="HOW751"/>
      <c r="HOX751"/>
      <c r="HOY751"/>
      <c r="HOZ751"/>
      <c r="HPA751"/>
      <c r="HPB751"/>
      <c r="HPC751"/>
      <c r="HPD751"/>
      <c r="HPE751"/>
      <c r="HPF751"/>
      <c r="HPG751"/>
      <c r="HPH751"/>
      <c r="HPI751"/>
      <c r="HPJ751"/>
      <c r="HPK751"/>
      <c r="HPL751"/>
      <c r="HPM751"/>
      <c r="HPN751"/>
      <c r="HPO751"/>
      <c r="HPP751"/>
      <c r="HPQ751"/>
      <c r="HPR751"/>
      <c r="HPS751"/>
      <c r="HPT751"/>
      <c r="HPU751"/>
      <c r="HPV751"/>
      <c r="HPW751"/>
      <c r="HPX751"/>
      <c r="HPY751"/>
      <c r="HPZ751"/>
      <c r="HQA751"/>
      <c r="HQB751"/>
      <c r="HQC751"/>
      <c r="HQD751"/>
      <c r="HQE751"/>
      <c r="HQF751"/>
      <c r="HQG751"/>
      <c r="HQH751"/>
      <c r="HQI751"/>
      <c r="HQJ751"/>
      <c r="HQK751"/>
      <c r="HQL751"/>
      <c r="HQM751"/>
      <c r="HQN751"/>
      <c r="HQO751"/>
      <c r="HQP751"/>
      <c r="HQQ751"/>
      <c r="HQR751"/>
      <c r="HQS751"/>
      <c r="HQT751"/>
      <c r="HQU751"/>
      <c r="HQV751"/>
      <c r="HQW751"/>
      <c r="HQX751"/>
      <c r="HQY751"/>
      <c r="HQZ751"/>
      <c r="HRA751"/>
      <c r="HRB751"/>
      <c r="HRC751"/>
      <c r="HRD751"/>
      <c r="HRE751"/>
      <c r="HRF751"/>
      <c r="HRG751"/>
      <c r="HRH751"/>
      <c r="HRI751"/>
      <c r="HRJ751"/>
      <c r="HRK751"/>
      <c r="HRL751"/>
      <c r="HRM751"/>
      <c r="HRN751"/>
      <c r="HRO751"/>
      <c r="HRP751"/>
      <c r="HRQ751"/>
      <c r="HRR751"/>
      <c r="HRS751"/>
      <c r="HRT751"/>
      <c r="HRU751"/>
      <c r="HRV751"/>
      <c r="HRW751"/>
      <c r="HRX751"/>
      <c r="HRY751"/>
      <c r="HRZ751"/>
      <c r="HSA751"/>
      <c r="HSB751"/>
      <c r="HSC751"/>
      <c r="HSD751"/>
      <c r="HSE751"/>
      <c r="HSF751"/>
      <c r="HSG751"/>
      <c r="HSH751"/>
      <c r="HSI751"/>
      <c r="HSJ751"/>
      <c r="HSK751"/>
      <c r="HSL751"/>
      <c r="HSM751"/>
      <c r="HSN751"/>
      <c r="HSO751"/>
      <c r="HSP751"/>
      <c r="HSQ751"/>
      <c r="HSR751"/>
      <c r="HSS751"/>
      <c r="HST751"/>
      <c r="HSU751"/>
      <c r="HSV751"/>
      <c r="HSW751"/>
      <c r="HSX751"/>
      <c r="HSY751"/>
      <c r="HSZ751"/>
      <c r="HTA751"/>
      <c r="HTB751"/>
      <c r="HTC751"/>
      <c r="HTD751"/>
      <c r="HTE751"/>
      <c r="HTF751"/>
      <c r="HTG751"/>
      <c r="HTH751"/>
      <c r="HTI751"/>
      <c r="HTJ751"/>
      <c r="HTK751"/>
      <c r="HTL751"/>
      <c r="HTM751"/>
      <c r="HTN751"/>
      <c r="HTO751"/>
      <c r="HTP751"/>
      <c r="HTQ751"/>
      <c r="HTR751"/>
      <c r="HTS751"/>
      <c r="HTT751"/>
      <c r="HTU751"/>
      <c r="HTV751"/>
      <c r="HTW751"/>
      <c r="HTX751"/>
      <c r="HTY751"/>
      <c r="HTZ751"/>
      <c r="HUA751"/>
      <c r="HUB751"/>
      <c r="HUC751"/>
      <c r="HUD751"/>
      <c r="HUE751"/>
      <c r="HUF751"/>
      <c r="HUG751"/>
      <c r="HUH751"/>
      <c r="HUI751"/>
      <c r="HUJ751"/>
      <c r="HUK751"/>
      <c r="HUL751"/>
      <c r="HUM751"/>
      <c r="HUN751"/>
      <c r="HUO751"/>
      <c r="HUP751"/>
      <c r="HUQ751"/>
      <c r="HUR751"/>
      <c r="HUS751"/>
      <c r="HUT751"/>
      <c r="HUU751"/>
      <c r="HUV751"/>
      <c r="HUW751"/>
      <c r="HUX751"/>
      <c r="HUY751"/>
      <c r="HUZ751"/>
      <c r="HVA751"/>
      <c r="HVB751"/>
      <c r="HVC751"/>
      <c r="HVD751"/>
      <c r="HVE751"/>
      <c r="HVF751"/>
      <c r="HVG751"/>
      <c r="HVH751"/>
      <c r="HVI751"/>
      <c r="HVJ751"/>
      <c r="HVK751"/>
      <c r="HVL751"/>
      <c r="HVM751"/>
      <c r="HVN751"/>
      <c r="HVO751"/>
      <c r="HVP751"/>
      <c r="HVQ751"/>
      <c r="HVR751"/>
      <c r="HVS751"/>
      <c r="HVT751"/>
      <c r="HVU751"/>
      <c r="HVV751"/>
      <c r="HVW751"/>
      <c r="HVX751"/>
      <c r="HVY751"/>
      <c r="HVZ751"/>
      <c r="HWA751"/>
      <c r="HWB751"/>
      <c r="HWC751"/>
      <c r="HWD751"/>
      <c r="HWE751"/>
      <c r="HWF751"/>
      <c r="HWG751"/>
      <c r="HWH751"/>
      <c r="HWI751"/>
      <c r="HWJ751"/>
      <c r="HWK751"/>
      <c r="HWL751"/>
      <c r="HWM751"/>
      <c r="HWN751"/>
      <c r="HWO751"/>
      <c r="HWP751"/>
      <c r="HWQ751"/>
      <c r="HWR751"/>
      <c r="HWS751"/>
      <c r="HWT751"/>
      <c r="HWU751"/>
      <c r="HWV751"/>
      <c r="HWW751"/>
      <c r="HWX751"/>
      <c r="HWY751"/>
      <c r="HWZ751"/>
      <c r="HXA751"/>
      <c r="HXB751"/>
      <c r="HXC751"/>
      <c r="HXD751"/>
      <c r="HXE751"/>
      <c r="HXF751"/>
      <c r="HXG751"/>
      <c r="HXH751"/>
      <c r="HXI751"/>
      <c r="HXJ751"/>
      <c r="HXK751"/>
      <c r="HXL751"/>
      <c r="HXM751"/>
      <c r="HXN751"/>
      <c r="HXO751"/>
      <c r="HXP751"/>
      <c r="HXQ751"/>
      <c r="HXR751"/>
      <c r="HXS751"/>
      <c r="HXT751"/>
      <c r="HXU751"/>
      <c r="HXV751"/>
      <c r="HXW751"/>
      <c r="HXX751"/>
      <c r="HXY751"/>
      <c r="HXZ751"/>
      <c r="HYA751"/>
      <c r="HYB751"/>
      <c r="HYC751"/>
      <c r="HYD751"/>
      <c r="HYE751"/>
      <c r="HYF751"/>
      <c r="HYG751"/>
      <c r="HYH751"/>
      <c r="HYI751"/>
      <c r="HYJ751"/>
      <c r="HYK751"/>
      <c r="HYL751"/>
      <c r="HYM751"/>
      <c r="HYN751"/>
      <c r="HYO751"/>
      <c r="HYP751"/>
      <c r="HYQ751"/>
      <c r="HYR751"/>
      <c r="HYS751"/>
      <c r="HYT751"/>
      <c r="HYU751"/>
      <c r="HYV751"/>
      <c r="HYW751"/>
      <c r="HYX751"/>
      <c r="HYY751"/>
      <c r="HYZ751"/>
      <c r="HZA751"/>
      <c r="HZB751"/>
      <c r="HZC751"/>
      <c r="HZD751"/>
      <c r="HZE751"/>
      <c r="HZF751"/>
      <c r="HZG751"/>
      <c r="HZH751"/>
      <c r="HZI751"/>
      <c r="HZJ751"/>
      <c r="HZK751"/>
      <c r="HZL751"/>
      <c r="HZM751"/>
      <c r="HZN751"/>
      <c r="HZO751"/>
      <c r="HZP751"/>
      <c r="HZQ751"/>
      <c r="HZR751"/>
      <c r="HZS751"/>
      <c r="HZT751"/>
      <c r="HZU751"/>
      <c r="HZV751"/>
      <c r="HZW751"/>
      <c r="HZX751"/>
      <c r="HZY751"/>
      <c r="HZZ751"/>
      <c r="IAA751"/>
      <c r="IAB751"/>
      <c r="IAC751"/>
      <c r="IAD751"/>
      <c r="IAE751"/>
      <c r="IAF751"/>
      <c r="IAG751"/>
      <c r="IAH751"/>
      <c r="IAI751"/>
      <c r="IAJ751"/>
      <c r="IAK751"/>
      <c r="IAL751"/>
      <c r="IAM751"/>
      <c r="IAN751"/>
      <c r="IAO751"/>
      <c r="IAP751"/>
      <c r="IAQ751"/>
      <c r="IAR751"/>
      <c r="IAS751"/>
      <c r="IAT751"/>
      <c r="IAU751"/>
      <c r="IAV751"/>
      <c r="IAW751"/>
      <c r="IAX751"/>
      <c r="IAY751"/>
      <c r="IAZ751"/>
      <c r="IBA751"/>
      <c r="IBB751"/>
      <c r="IBC751"/>
      <c r="IBD751"/>
      <c r="IBE751"/>
      <c r="IBF751"/>
      <c r="IBG751"/>
      <c r="IBH751"/>
      <c r="IBI751"/>
      <c r="IBJ751"/>
      <c r="IBK751"/>
      <c r="IBL751"/>
      <c r="IBM751"/>
      <c r="IBN751"/>
      <c r="IBO751"/>
      <c r="IBP751"/>
      <c r="IBQ751"/>
      <c r="IBR751"/>
      <c r="IBS751"/>
      <c r="IBT751"/>
      <c r="IBU751"/>
      <c r="IBV751"/>
      <c r="IBW751"/>
      <c r="IBX751"/>
      <c r="IBY751"/>
      <c r="IBZ751"/>
      <c r="ICA751"/>
      <c r="ICB751"/>
      <c r="ICC751"/>
      <c r="ICD751"/>
      <c r="ICE751"/>
      <c r="ICF751"/>
      <c r="ICG751"/>
      <c r="ICH751"/>
      <c r="ICI751"/>
      <c r="ICJ751"/>
      <c r="ICK751"/>
      <c r="ICL751"/>
      <c r="ICM751"/>
      <c r="ICN751"/>
      <c r="ICO751"/>
      <c r="ICP751"/>
      <c r="ICQ751"/>
      <c r="ICR751"/>
      <c r="ICS751"/>
      <c r="ICT751"/>
      <c r="ICU751"/>
      <c r="ICV751"/>
      <c r="ICW751"/>
      <c r="ICX751"/>
      <c r="ICY751"/>
      <c r="ICZ751"/>
      <c r="IDA751"/>
      <c r="IDB751"/>
      <c r="IDC751"/>
      <c r="IDD751"/>
      <c r="IDE751"/>
      <c r="IDF751"/>
      <c r="IDG751"/>
      <c r="IDH751"/>
      <c r="IDI751"/>
      <c r="IDJ751"/>
      <c r="IDK751"/>
      <c r="IDL751"/>
      <c r="IDM751"/>
      <c r="IDN751"/>
      <c r="IDO751"/>
      <c r="IDP751"/>
      <c r="IDQ751"/>
      <c r="IDR751"/>
      <c r="IDS751"/>
      <c r="IDT751"/>
      <c r="IDU751"/>
      <c r="IDV751"/>
      <c r="IDW751"/>
      <c r="IDX751"/>
      <c r="IDY751"/>
      <c r="IDZ751"/>
      <c r="IEA751"/>
      <c r="IEB751"/>
      <c r="IEC751"/>
      <c r="IED751"/>
      <c r="IEE751"/>
      <c r="IEF751"/>
      <c r="IEG751"/>
      <c r="IEH751"/>
      <c r="IEI751"/>
      <c r="IEJ751"/>
      <c r="IEK751"/>
      <c r="IEL751"/>
      <c r="IEM751"/>
      <c r="IEN751"/>
      <c r="IEO751"/>
      <c r="IEP751"/>
      <c r="IEQ751"/>
      <c r="IER751"/>
      <c r="IES751"/>
      <c r="IET751"/>
      <c r="IEU751"/>
      <c r="IEV751"/>
      <c r="IEW751"/>
      <c r="IEX751"/>
      <c r="IEY751"/>
      <c r="IEZ751"/>
      <c r="IFA751"/>
      <c r="IFB751"/>
      <c r="IFC751"/>
      <c r="IFD751"/>
      <c r="IFE751"/>
      <c r="IFF751"/>
      <c r="IFG751"/>
      <c r="IFH751"/>
      <c r="IFI751"/>
      <c r="IFJ751"/>
      <c r="IFK751"/>
      <c r="IFL751"/>
      <c r="IFM751"/>
      <c r="IFN751"/>
      <c r="IFO751"/>
      <c r="IFP751"/>
      <c r="IFQ751"/>
      <c r="IFR751"/>
      <c r="IFS751"/>
      <c r="IFT751"/>
      <c r="IFU751"/>
      <c r="IFV751"/>
      <c r="IFW751"/>
      <c r="IFX751"/>
      <c r="IFY751"/>
      <c r="IFZ751"/>
      <c r="IGA751"/>
      <c r="IGB751"/>
      <c r="IGC751"/>
      <c r="IGD751"/>
      <c r="IGE751"/>
      <c r="IGF751"/>
      <c r="IGG751"/>
      <c r="IGH751"/>
      <c r="IGI751"/>
      <c r="IGJ751"/>
      <c r="IGK751"/>
      <c r="IGL751"/>
      <c r="IGM751"/>
      <c r="IGN751"/>
      <c r="IGO751"/>
      <c r="IGP751"/>
      <c r="IGQ751"/>
      <c r="IGR751"/>
      <c r="IGS751"/>
      <c r="IGT751"/>
      <c r="IGU751"/>
      <c r="IGV751"/>
      <c r="IGW751"/>
      <c r="IGX751"/>
      <c r="IGY751"/>
      <c r="IGZ751"/>
      <c r="IHA751"/>
      <c r="IHB751"/>
      <c r="IHC751"/>
      <c r="IHD751"/>
      <c r="IHE751"/>
      <c r="IHF751"/>
      <c r="IHG751"/>
      <c r="IHH751"/>
      <c r="IHI751"/>
      <c r="IHJ751"/>
      <c r="IHK751"/>
      <c r="IHL751"/>
      <c r="IHM751"/>
      <c r="IHN751"/>
      <c r="IHO751"/>
      <c r="IHP751"/>
      <c r="IHQ751"/>
      <c r="IHR751"/>
      <c r="IHS751"/>
      <c r="IHT751"/>
      <c r="IHU751"/>
      <c r="IHV751"/>
      <c r="IHW751"/>
      <c r="IHX751"/>
      <c r="IHY751"/>
      <c r="IHZ751"/>
      <c r="IIA751"/>
      <c r="IIB751"/>
      <c r="IIC751"/>
      <c r="IID751"/>
      <c r="IIE751"/>
      <c r="IIF751"/>
      <c r="IIG751"/>
      <c r="IIH751"/>
      <c r="III751"/>
      <c r="IIJ751"/>
      <c r="IIK751"/>
      <c r="IIL751"/>
      <c r="IIM751"/>
      <c r="IIN751"/>
      <c r="IIO751"/>
      <c r="IIP751"/>
      <c r="IIQ751"/>
      <c r="IIR751"/>
      <c r="IIS751"/>
      <c r="IIT751"/>
      <c r="IIU751"/>
      <c r="IIV751"/>
      <c r="IIW751"/>
      <c r="IIX751"/>
      <c r="IIY751"/>
      <c r="IIZ751"/>
      <c r="IJA751"/>
      <c r="IJB751"/>
      <c r="IJC751"/>
      <c r="IJD751"/>
      <c r="IJE751"/>
      <c r="IJF751"/>
      <c r="IJG751"/>
      <c r="IJH751"/>
      <c r="IJI751"/>
      <c r="IJJ751"/>
      <c r="IJK751"/>
      <c r="IJL751"/>
      <c r="IJM751"/>
      <c r="IJN751"/>
      <c r="IJO751"/>
      <c r="IJP751"/>
      <c r="IJQ751"/>
      <c r="IJR751"/>
      <c r="IJS751"/>
      <c r="IJT751"/>
      <c r="IJU751"/>
      <c r="IJV751"/>
      <c r="IJW751"/>
      <c r="IJX751"/>
      <c r="IJY751"/>
      <c r="IJZ751"/>
      <c r="IKA751"/>
      <c r="IKB751"/>
      <c r="IKC751"/>
      <c r="IKD751"/>
      <c r="IKE751"/>
      <c r="IKF751"/>
      <c r="IKG751"/>
      <c r="IKH751"/>
      <c r="IKI751"/>
      <c r="IKJ751"/>
      <c r="IKK751"/>
      <c r="IKL751"/>
      <c r="IKM751"/>
      <c r="IKN751"/>
      <c r="IKO751"/>
      <c r="IKP751"/>
      <c r="IKQ751"/>
      <c r="IKR751"/>
      <c r="IKS751"/>
      <c r="IKT751"/>
      <c r="IKU751"/>
      <c r="IKV751"/>
      <c r="IKW751"/>
      <c r="IKX751"/>
      <c r="IKY751"/>
      <c r="IKZ751"/>
      <c r="ILA751"/>
      <c r="ILB751"/>
      <c r="ILC751"/>
      <c r="ILD751"/>
      <c r="ILE751"/>
      <c r="ILF751"/>
      <c r="ILG751"/>
      <c r="ILH751"/>
      <c r="ILI751"/>
      <c r="ILJ751"/>
      <c r="ILK751"/>
      <c r="ILL751"/>
      <c r="ILM751"/>
      <c r="ILN751"/>
      <c r="ILO751"/>
      <c r="ILP751"/>
      <c r="ILQ751"/>
      <c r="ILR751"/>
      <c r="ILS751"/>
      <c r="ILT751"/>
      <c r="ILU751"/>
      <c r="ILV751"/>
      <c r="ILW751"/>
      <c r="ILX751"/>
      <c r="ILY751"/>
      <c r="ILZ751"/>
      <c r="IMA751"/>
      <c r="IMB751"/>
      <c r="IMC751"/>
      <c r="IMD751"/>
      <c r="IME751"/>
      <c r="IMF751"/>
      <c r="IMG751"/>
      <c r="IMH751"/>
      <c r="IMI751"/>
      <c r="IMJ751"/>
      <c r="IMK751"/>
      <c r="IML751"/>
      <c r="IMM751"/>
      <c r="IMN751"/>
      <c r="IMO751"/>
      <c r="IMP751"/>
      <c r="IMQ751"/>
      <c r="IMR751"/>
      <c r="IMS751"/>
      <c r="IMT751"/>
      <c r="IMU751"/>
      <c r="IMV751"/>
      <c r="IMW751"/>
      <c r="IMX751"/>
      <c r="IMY751"/>
      <c r="IMZ751"/>
      <c r="INA751"/>
      <c r="INB751"/>
      <c r="INC751"/>
      <c r="IND751"/>
      <c r="INE751"/>
      <c r="INF751"/>
      <c r="ING751"/>
      <c r="INH751"/>
      <c r="INI751"/>
      <c r="INJ751"/>
      <c r="INK751"/>
      <c r="INL751"/>
      <c r="INM751"/>
      <c r="INN751"/>
      <c r="INO751"/>
      <c r="INP751"/>
      <c r="INQ751"/>
      <c r="INR751"/>
      <c r="INS751"/>
      <c r="INT751"/>
      <c r="INU751"/>
      <c r="INV751"/>
      <c r="INW751"/>
      <c r="INX751"/>
      <c r="INY751"/>
      <c r="INZ751"/>
      <c r="IOA751"/>
      <c r="IOB751"/>
      <c r="IOC751"/>
      <c r="IOD751"/>
      <c r="IOE751"/>
      <c r="IOF751"/>
      <c r="IOG751"/>
      <c r="IOH751"/>
      <c r="IOI751"/>
      <c r="IOJ751"/>
      <c r="IOK751"/>
      <c r="IOL751"/>
      <c r="IOM751"/>
      <c r="ION751"/>
      <c r="IOO751"/>
      <c r="IOP751"/>
      <c r="IOQ751"/>
      <c r="IOR751"/>
      <c r="IOS751"/>
      <c r="IOT751"/>
      <c r="IOU751"/>
      <c r="IOV751"/>
      <c r="IOW751"/>
      <c r="IOX751"/>
      <c r="IOY751"/>
      <c r="IOZ751"/>
      <c r="IPA751"/>
      <c r="IPB751"/>
      <c r="IPC751"/>
      <c r="IPD751"/>
      <c r="IPE751"/>
      <c r="IPF751"/>
      <c r="IPG751"/>
      <c r="IPH751"/>
      <c r="IPI751"/>
      <c r="IPJ751"/>
      <c r="IPK751"/>
      <c r="IPL751"/>
      <c r="IPM751"/>
      <c r="IPN751"/>
      <c r="IPO751"/>
      <c r="IPP751"/>
      <c r="IPQ751"/>
      <c r="IPR751"/>
      <c r="IPS751"/>
      <c r="IPT751"/>
      <c r="IPU751"/>
      <c r="IPV751"/>
      <c r="IPW751"/>
      <c r="IPX751"/>
      <c r="IPY751"/>
      <c r="IPZ751"/>
      <c r="IQA751"/>
      <c r="IQB751"/>
      <c r="IQC751"/>
      <c r="IQD751"/>
      <c r="IQE751"/>
      <c r="IQF751"/>
      <c r="IQG751"/>
      <c r="IQH751"/>
      <c r="IQI751"/>
      <c r="IQJ751"/>
      <c r="IQK751"/>
      <c r="IQL751"/>
      <c r="IQM751"/>
      <c r="IQN751"/>
      <c r="IQO751"/>
      <c r="IQP751"/>
      <c r="IQQ751"/>
      <c r="IQR751"/>
      <c r="IQS751"/>
      <c r="IQT751"/>
      <c r="IQU751"/>
      <c r="IQV751"/>
      <c r="IQW751"/>
      <c r="IQX751"/>
      <c r="IQY751"/>
      <c r="IQZ751"/>
      <c r="IRA751"/>
      <c r="IRB751"/>
      <c r="IRC751"/>
      <c r="IRD751"/>
      <c r="IRE751"/>
      <c r="IRF751"/>
      <c r="IRG751"/>
      <c r="IRH751"/>
      <c r="IRI751"/>
      <c r="IRJ751"/>
      <c r="IRK751"/>
      <c r="IRL751"/>
      <c r="IRM751"/>
      <c r="IRN751"/>
      <c r="IRO751"/>
      <c r="IRP751"/>
      <c r="IRQ751"/>
      <c r="IRR751"/>
      <c r="IRS751"/>
      <c r="IRT751"/>
      <c r="IRU751"/>
      <c r="IRV751"/>
      <c r="IRW751"/>
      <c r="IRX751"/>
      <c r="IRY751"/>
      <c r="IRZ751"/>
      <c r="ISA751"/>
      <c r="ISB751"/>
      <c r="ISC751"/>
      <c r="ISD751"/>
      <c r="ISE751"/>
      <c r="ISF751"/>
      <c r="ISG751"/>
      <c r="ISH751"/>
      <c r="ISI751"/>
      <c r="ISJ751"/>
      <c r="ISK751"/>
      <c r="ISL751"/>
      <c r="ISM751"/>
      <c r="ISN751"/>
      <c r="ISO751"/>
      <c r="ISP751"/>
      <c r="ISQ751"/>
      <c r="ISR751"/>
      <c r="ISS751"/>
      <c r="IST751"/>
      <c r="ISU751"/>
      <c r="ISV751"/>
      <c r="ISW751"/>
      <c r="ISX751"/>
      <c r="ISY751"/>
      <c r="ISZ751"/>
      <c r="ITA751"/>
      <c r="ITB751"/>
      <c r="ITC751"/>
      <c r="ITD751"/>
      <c r="ITE751"/>
      <c r="ITF751"/>
      <c r="ITG751"/>
      <c r="ITH751"/>
      <c r="ITI751"/>
      <c r="ITJ751"/>
      <c r="ITK751"/>
      <c r="ITL751"/>
      <c r="ITM751"/>
      <c r="ITN751"/>
      <c r="ITO751"/>
      <c r="ITP751"/>
      <c r="ITQ751"/>
      <c r="ITR751"/>
      <c r="ITS751"/>
      <c r="ITT751"/>
      <c r="ITU751"/>
      <c r="ITV751"/>
      <c r="ITW751"/>
      <c r="ITX751"/>
      <c r="ITY751"/>
      <c r="ITZ751"/>
      <c r="IUA751"/>
      <c r="IUB751"/>
      <c r="IUC751"/>
      <c r="IUD751"/>
      <c r="IUE751"/>
      <c r="IUF751"/>
      <c r="IUG751"/>
      <c r="IUH751"/>
      <c r="IUI751"/>
      <c r="IUJ751"/>
      <c r="IUK751"/>
      <c r="IUL751"/>
      <c r="IUM751"/>
      <c r="IUN751"/>
      <c r="IUO751"/>
      <c r="IUP751"/>
      <c r="IUQ751"/>
      <c r="IUR751"/>
      <c r="IUS751"/>
      <c r="IUT751"/>
      <c r="IUU751"/>
      <c r="IUV751"/>
      <c r="IUW751"/>
      <c r="IUX751"/>
      <c r="IUY751"/>
      <c r="IUZ751"/>
      <c r="IVA751"/>
      <c r="IVB751"/>
      <c r="IVC751"/>
      <c r="IVD751"/>
      <c r="IVE751"/>
      <c r="IVF751"/>
      <c r="IVG751"/>
      <c r="IVH751"/>
      <c r="IVI751"/>
      <c r="IVJ751"/>
      <c r="IVK751"/>
      <c r="IVL751"/>
      <c r="IVM751"/>
      <c r="IVN751"/>
      <c r="IVO751"/>
      <c r="IVP751"/>
      <c r="IVQ751"/>
      <c r="IVR751"/>
      <c r="IVS751"/>
      <c r="IVT751"/>
      <c r="IVU751"/>
      <c r="IVV751"/>
      <c r="IVW751"/>
      <c r="IVX751"/>
      <c r="IVY751"/>
      <c r="IVZ751"/>
      <c r="IWA751"/>
      <c r="IWB751"/>
      <c r="IWC751"/>
      <c r="IWD751"/>
      <c r="IWE751"/>
      <c r="IWF751"/>
      <c r="IWG751"/>
      <c r="IWH751"/>
      <c r="IWI751"/>
      <c r="IWJ751"/>
      <c r="IWK751"/>
      <c r="IWL751"/>
      <c r="IWM751"/>
      <c r="IWN751"/>
      <c r="IWO751"/>
      <c r="IWP751"/>
      <c r="IWQ751"/>
      <c r="IWR751"/>
      <c r="IWS751"/>
      <c r="IWT751"/>
      <c r="IWU751"/>
      <c r="IWV751"/>
      <c r="IWW751"/>
      <c r="IWX751"/>
      <c r="IWY751"/>
      <c r="IWZ751"/>
      <c r="IXA751"/>
      <c r="IXB751"/>
      <c r="IXC751"/>
      <c r="IXD751"/>
      <c r="IXE751"/>
      <c r="IXF751"/>
      <c r="IXG751"/>
      <c r="IXH751"/>
      <c r="IXI751"/>
      <c r="IXJ751"/>
      <c r="IXK751"/>
      <c r="IXL751"/>
      <c r="IXM751"/>
      <c r="IXN751"/>
      <c r="IXO751"/>
      <c r="IXP751"/>
      <c r="IXQ751"/>
      <c r="IXR751"/>
      <c r="IXS751"/>
      <c r="IXT751"/>
      <c r="IXU751"/>
      <c r="IXV751"/>
      <c r="IXW751"/>
      <c r="IXX751"/>
      <c r="IXY751"/>
      <c r="IXZ751"/>
      <c r="IYA751"/>
      <c r="IYB751"/>
      <c r="IYC751"/>
      <c r="IYD751"/>
      <c r="IYE751"/>
      <c r="IYF751"/>
      <c r="IYG751"/>
      <c r="IYH751"/>
      <c r="IYI751"/>
      <c r="IYJ751"/>
      <c r="IYK751"/>
      <c r="IYL751"/>
      <c r="IYM751"/>
      <c r="IYN751"/>
      <c r="IYO751"/>
      <c r="IYP751"/>
      <c r="IYQ751"/>
      <c r="IYR751"/>
      <c r="IYS751"/>
      <c r="IYT751"/>
      <c r="IYU751"/>
      <c r="IYV751"/>
      <c r="IYW751"/>
      <c r="IYX751"/>
      <c r="IYY751"/>
      <c r="IYZ751"/>
      <c r="IZA751"/>
      <c r="IZB751"/>
      <c r="IZC751"/>
      <c r="IZD751"/>
      <c r="IZE751"/>
      <c r="IZF751"/>
      <c r="IZG751"/>
      <c r="IZH751"/>
      <c r="IZI751"/>
      <c r="IZJ751"/>
      <c r="IZK751"/>
      <c r="IZL751"/>
      <c r="IZM751"/>
      <c r="IZN751"/>
      <c r="IZO751"/>
      <c r="IZP751"/>
      <c r="IZQ751"/>
      <c r="IZR751"/>
      <c r="IZS751"/>
      <c r="IZT751"/>
      <c r="IZU751"/>
      <c r="IZV751"/>
      <c r="IZW751"/>
      <c r="IZX751"/>
      <c r="IZY751"/>
      <c r="IZZ751"/>
      <c r="JAA751"/>
      <c r="JAB751"/>
      <c r="JAC751"/>
      <c r="JAD751"/>
      <c r="JAE751"/>
      <c r="JAF751"/>
      <c r="JAG751"/>
      <c r="JAH751"/>
      <c r="JAI751"/>
      <c r="JAJ751"/>
      <c r="JAK751"/>
      <c r="JAL751"/>
      <c r="JAM751"/>
      <c r="JAN751"/>
      <c r="JAO751"/>
      <c r="JAP751"/>
      <c r="JAQ751"/>
      <c r="JAR751"/>
      <c r="JAS751"/>
      <c r="JAT751"/>
      <c r="JAU751"/>
      <c r="JAV751"/>
      <c r="JAW751"/>
      <c r="JAX751"/>
      <c r="JAY751"/>
      <c r="JAZ751"/>
      <c r="JBA751"/>
      <c r="JBB751"/>
      <c r="JBC751"/>
      <c r="JBD751"/>
      <c r="JBE751"/>
      <c r="JBF751"/>
      <c r="JBG751"/>
      <c r="JBH751"/>
      <c r="JBI751"/>
      <c r="JBJ751"/>
      <c r="JBK751"/>
      <c r="JBL751"/>
      <c r="JBM751"/>
      <c r="JBN751"/>
      <c r="JBO751"/>
      <c r="JBP751"/>
      <c r="JBQ751"/>
      <c r="JBR751"/>
      <c r="JBS751"/>
      <c r="JBT751"/>
      <c r="JBU751"/>
      <c r="JBV751"/>
      <c r="JBW751"/>
      <c r="JBX751"/>
      <c r="JBY751"/>
      <c r="JBZ751"/>
      <c r="JCA751"/>
      <c r="JCB751"/>
      <c r="JCC751"/>
      <c r="JCD751"/>
      <c r="JCE751"/>
      <c r="JCF751"/>
      <c r="JCG751"/>
      <c r="JCH751"/>
      <c r="JCI751"/>
      <c r="JCJ751"/>
      <c r="JCK751"/>
      <c r="JCL751"/>
      <c r="JCM751"/>
      <c r="JCN751"/>
      <c r="JCO751"/>
      <c r="JCP751"/>
      <c r="JCQ751"/>
      <c r="JCR751"/>
      <c r="JCS751"/>
      <c r="JCT751"/>
      <c r="JCU751"/>
      <c r="JCV751"/>
      <c r="JCW751"/>
      <c r="JCX751"/>
      <c r="JCY751"/>
      <c r="JCZ751"/>
      <c r="JDA751"/>
      <c r="JDB751"/>
      <c r="JDC751"/>
      <c r="JDD751"/>
      <c r="JDE751"/>
      <c r="JDF751"/>
      <c r="JDG751"/>
      <c r="JDH751"/>
      <c r="JDI751"/>
      <c r="JDJ751"/>
      <c r="JDK751"/>
      <c r="JDL751"/>
      <c r="JDM751"/>
      <c r="JDN751"/>
      <c r="JDO751"/>
      <c r="JDP751"/>
      <c r="JDQ751"/>
      <c r="JDR751"/>
      <c r="JDS751"/>
      <c r="JDT751"/>
      <c r="JDU751"/>
      <c r="JDV751"/>
      <c r="JDW751"/>
      <c r="JDX751"/>
      <c r="JDY751"/>
      <c r="JDZ751"/>
      <c r="JEA751"/>
      <c r="JEB751"/>
      <c r="JEC751"/>
      <c r="JED751"/>
      <c r="JEE751"/>
      <c r="JEF751"/>
      <c r="JEG751"/>
      <c r="JEH751"/>
      <c r="JEI751"/>
      <c r="JEJ751"/>
      <c r="JEK751"/>
      <c r="JEL751"/>
      <c r="JEM751"/>
      <c r="JEN751"/>
      <c r="JEO751"/>
      <c r="JEP751"/>
      <c r="JEQ751"/>
      <c r="JER751"/>
      <c r="JES751"/>
      <c r="JET751"/>
      <c r="JEU751"/>
      <c r="JEV751"/>
      <c r="JEW751"/>
      <c r="JEX751"/>
      <c r="JEY751"/>
      <c r="JEZ751"/>
      <c r="JFA751"/>
      <c r="JFB751"/>
      <c r="JFC751"/>
      <c r="JFD751"/>
      <c r="JFE751"/>
      <c r="JFF751"/>
      <c r="JFG751"/>
      <c r="JFH751"/>
      <c r="JFI751"/>
      <c r="JFJ751"/>
      <c r="JFK751"/>
      <c r="JFL751"/>
      <c r="JFM751"/>
      <c r="JFN751"/>
      <c r="JFO751"/>
      <c r="JFP751"/>
      <c r="JFQ751"/>
      <c r="JFR751"/>
      <c r="JFS751"/>
      <c r="JFT751"/>
      <c r="JFU751"/>
      <c r="JFV751"/>
      <c r="JFW751"/>
      <c r="JFX751"/>
      <c r="JFY751"/>
      <c r="JFZ751"/>
      <c r="JGA751"/>
      <c r="JGB751"/>
      <c r="JGC751"/>
      <c r="JGD751"/>
      <c r="JGE751"/>
      <c r="JGF751"/>
      <c r="JGG751"/>
      <c r="JGH751"/>
      <c r="JGI751"/>
      <c r="JGJ751"/>
      <c r="JGK751"/>
      <c r="JGL751"/>
      <c r="JGM751"/>
      <c r="JGN751"/>
      <c r="JGO751"/>
      <c r="JGP751"/>
      <c r="JGQ751"/>
      <c r="JGR751"/>
      <c r="JGS751"/>
      <c r="JGT751"/>
      <c r="JGU751"/>
      <c r="JGV751"/>
      <c r="JGW751"/>
      <c r="JGX751"/>
      <c r="JGY751"/>
      <c r="JGZ751"/>
      <c r="JHA751"/>
      <c r="JHB751"/>
      <c r="JHC751"/>
      <c r="JHD751"/>
      <c r="JHE751"/>
      <c r="JHF751"/>
      <c r="JHG751"/>
      <c r="JHH751"/>
      <c r="JHI751"/>
      <c r="JHJ751"/>
      <c r="JHK751"/>
      <c r="JHL751"/>
      <c r="JHM751"/>
      <c r="JHN751"/>
      <c r="JHO751"/>
      <c r="JHP751"/>
      <c r="JHQ751"/>
      <c r="JHR751"/>
      <c r="JHS751"/>
      <c r="JHT751"/>
      <c r="JHU751"/>
      <c r="JHV751"/>
      <c r="JHW751"/>
      <c r="JHX751"/>
      <c r="JHY751"/>
      <c r="JHZ751"/>
      <c r="JIA751"/>
      <c r="JIB751"/>
      <c r="JIC751"/>
      <c r="JID751"/>
      <c r="JIE751"/>
      <c r="JIF751"/>
      <c r="JIG751"/>
      <c r="JIH751"/>
      <c r="JII751"/>
      <c r="JIJ751"/>
      <c r="JIK751"/>
      <c r="JIL751"/>
      <c r="JIM751"/>
      <c r="JIN751"/>
      <c r="JIO751"/>
      <c r="JIP751"/>
      <c r="JIQ751"/>
      <c r="JIR751"/>
      <c r="JIS751"/>
      <c r="JIT751"/>
      <c r="JIU751"/>
      <c r="JIV751"/>
      <c r="JIW751"/>
      <c r="JIX751"/>
      <c r="JIY751"/>
      <c r="JIZ751"/>
      <c r="JJA751"/>
      <c r="JJB751"/>
      <c r="JJC751"/>
      <c r="JJD751"/>
      <c r="JJE751"/>
      <c r="JJF751"/>
      <c r="JJG751"/>
      <c r="JJH751"/>
      <c r="JJI751"/>
      <c r="JJJ751"/>
      <c r="JJK751"/>
      <c r="JJL751"/>
      <c r="JJM751"/>
      <c r="JJN751"/>
      <c r="JJO751"/>
      <c r="JJP751"/>
      <c r="JJQ751"/>
      <c r="JJR751"/>
      <c r="JJS751"/>
      <c r="JJT751"/>
      <c r="JJU751"/>
      <c r="JJV751"/>
      <c r="JJW751"/>
      <c r="JJX751"/>
      <c r="JJY751"/>
      <c r="JJZ751"/>
      <c r="JKA751"/>
      <c r="JKB751"/>
      <c r="JKC751"/>
      <c r="JKD751"/>
      <c r="JKE751"/>
      <c r="JKF751"/>
      <c r="JKG751"/>
      <c r="JKH751"/>
      <c r="JKI751"/>
      <c r="JKJ751"/>
      <c r="JKK751"/>
      <c r="JKL751"/>
      <c r="JKM751"/>
      <c r="JKN751"/>
      <c r="JKO751"/>
      <c r="JKP751"/>
      <c r="JKQ751"/>
      <c r="JKR751"/>
      <c r="JKS751"/>
      <c r="JKT751"/>
      <c r="JKU751"/>
      <c r="JKV751"/>
      <c r="JKW751"/>
      <c r="JKX751"/>
      <c r="JKY751"/>
      <c r="JKZ751"/>
      <c r="JLA751"/>
      <c r="JLB751"/>
      <c r="JLC751"/>
      <c r="JLD751"/>
      <c r="JLE751"/>
      <c r="JLF751"/>
      <c r="JLG751"/>
      <c r="JLH751"/>
      <c r="JLI751"/>
      <c r="JLJ751"/>
      <c r="JLK751"/>
      <c r="JLL751"/>
      <c r="JLM751"/>
      <c r="JLN751"/>
      <c r="JLO751"/>
      <c r="JLP751"/>
      <c r="JLQ751"/>
      <c r="JLR751"/>
      <c r="JLS751"/>
      <c r="JLT751"/>
      <c r="JLU751"/>
      <c r="JLV751"/>
      <c r="JLW751"/>
      <c r="JLX751"/>
      <c r="JLY751"/>
      <c r="JLZ751"/>
      <c r="JMA751"/>
      <c r="JMB751"/>
      <c r="JMC751"/>
      <c r="JMD751"/>
      <c r="JME751"/>
      <c r="JMF751"/>
      <c r="JMG751"/>
      <c r="JMH751"/>
      <c r="JMI751"/>
      <c r="JMJ751"/>
      <c r="JMK751"/>
      <c r="JML751"/>
      <c r="JMM751"/>
      <c r="JMN751"/>
      <c r="JMO751"/>
      <c r="JMP751"/>
      <c r="JMQ751"/>
      <c r="JMR751"/>
      <c r="JMS751"/>
      <c r="JMT751"/>
      <c r="JMU751"/>
      <c r="JMV751"/>
      <c r="JMW751"/>
      <c r="JMX751"/>
      <c r="JMY751"/>
      <c r="JMZ751"/>
      <c r="JNA751"/>
      <c r="JNB751"/>
      <c r="JNC751"/>
      <c r="JND751"/>
      <c r="JNE751"/>
      <c r="JNF751"/>
      <c r="JNG751"/>
      <c r="JNH751"/>
      <c r="JNI751"/>
      <c r="JNJ751"/>
      <c r="JNK751"/>
      <c r="JNL751"/>
      <c r="JNM751"/>
      <c r="JNN751"/>
      <c r="JNO751"/>
      <c r="JNP751"/>
      <c r="JNQ751"/>
      <c r="JNR751"/>
      <c r="JNS751"/>
      <c r="JNT751"/>
      <c r="JNU751"/>
      <c r="JNV751"/>
      <c r="JNW751"/>
      <c r="JNX751"/>
      <c r="JNY751"/>
      <c r="JNZ751"/>
      <c r="JOA751"/>
      <c r="JOB751"/>
      <c r="JOC751"/>
      <c r="JOD751"/>
      <c r="JOE751"/>
      <c r="JOF751"/>
      <c r="JOG751"/>
      <c r="JOH751"/>
      <c r="JOI751"/>
      <c r="JOJ751"/>
      <c r="JOK751"/>
      <c r="JOL751"/>
      <c r="JOM751"/>
      <c r="JON751"/>
      <c r="JOO751"/>
      <c r="JOP751"/>
      <c r="JOQ751"/>
      <c r="JOR751"/>
      <c r="JOS751"/>
      <c r="JOT751"/>
      <c r="JOU751"/>
      <c r="JOV751"/>
      <c r="JOW751"/>
      <c r="JOX751"/>
      <c r="JOY751"/>
      <c r="JOZ751"/>
      <c r="JPA751"/>
      <c r="JPB751"/>
      <c r="JPC751"/>
      <c r="JPD751"/>
      <c r="JPE751"/>
      <c r="JPF751"/>
      <c r="JPG751"/>
      <c r="JPH751"/>
      <c r="JPI751"/>
      <c r="JPJ751"/>
      <c r="JPK751"/>
      <c r="JPL751"/>
      <c r="JPM751"/>
      <c r="JPN751"/>
      <c r="JPO751"/>
      <c r="JPP751"/>
      <c r="JPQ751"/>
      <c r="JPR751"/>
      <c r="JPS751"/>
      <c r="JPT751"/>
      <c r="JPU751"/>
      <c r="JPV751"/>
      <c r="JPW751"/>
      <c r="JPX751"/>
      <c r="JPY751"/>
      <c r="JPZ751"/>
      <c r="JQA751"/>
      <c r="JQB751"/>
      <c r="JQC751"/>
      <c r="JQD751"/>
      <c r="JQE751"/>
      <c r="JQF751"/>
      <c r="JQG751"/>
      <c r="JQH751"/>
      <c r="JQI751"/>
      <c r="JQJ751"/>
      <c r="JQK751"/>
      <c r="JQL751"/>
      <c r="JQM751"/>
      <c r="JQN751"/>
      <c r="JQO751"/>
      <c r="JQP751"/>
      <c r="JQQ751"/>
      <c r="JQR751"/>
      <c r="JQS751"/>
      <c r="JQT751"/>
      <c r="JQU751"/>
      <c r="JQV751"/>
      <c r="JQW751"/>
      <c r="JQX751"/>
      <c r="JQY751"/>
      <c r="JQZ751"/>
      <c r="JRA751"/>
      <c r="JRB751"/>
      <c r="JRC751"/>
      <c r="JRD751"/>
      <c r="JRE751"/>
      <c r="JRF751"/>
      <c r="JRG751"/>
      <c r="JRH751"/>
      <c r="JRI751"/>
      <c r="JRJ751"/>
      <c r="JRK751"/>
      <c r="JRL751"/>
      <c r="JRM751"/>
      <c r="JRN751"/>
      <c r="JRO751"/>
      <c r="JRP751"/>
      <c r="JRQ751"/>
      <c r="JRR751"/>
      <c r="JRS751"/>
      <c r="JRT751"/>
      <c r="JRU751"/>
      <c r="JRV751"/>
      <c r="JRW751"/>
      <c r="JRX751"/>
      <c r="JRY751"/>
      <c r="JRZ751"/>
      <c r="JSA751"/>
      <c r="JSB751"/>
      <c r="JSC751"/>
      <c r="JSD751"/>
      <c r="JSE751"/>
      <c r="JSF751"/>
      <c r="JSG751"/>
      <c r="JSH751"/>
      <c r="JSI751"/>
      <c r="JSJ751"/>
      <c r="JSK751"/>
      <c r="JSL751"/>
      <c r="JSM751"/>
      <c r="JSN751"/>
      <c r="JSO751"/>
      <c r="JSP751"/>
      <c r="JSQ751"/>
      <c r="JSR751"/>
      <c r="JSS751"/>
      <c r="JST751"/>
      <c r="JSU751"/>
      <c r="JSV751"/>
      <c r="JSW751"/>
      <c r="JSX751"/>
      <c r="JSY751"/>
      <c r="JSZ751"/>
      <c r="JTA751"/>
      <c r="JTB751"/>
      <c r="JTC751"/>
      <c r="JTD751"/>
      <c r="JTE751"/>
      <c r="JTF751"/>
      <c r="JTG751"/>
      <c r="JTH751"/>
      <c r="JTI751"/>
      <c r="JTJ751"/>
      <c r="JTK751"/>
      <c r="JTL751"/>
      <c r="JTM751"/>
      <c r="JTN751"/>
      <c r="JTO751"/>
      <c r="JTP751"/>
      <c r="JTQ751"/>
      <c r="JTR751"/>
      <c r="JTS751"/>
      <c r="JTT751"/>
      <c r="JTU751"/>
      <c r="JTV751"/>
      <c r="JTW751"/>
      <c r="JTX751"/>
      <c r="JTY751"/>
      <c r="JTZ751"/>
      <c r="JUA751"/>
      <c r="JUB751"/>
      <c r="JUC751"/>
      <c r="JUD751"/>
      <c r="JUE751"/>
      <c r="JUF751"/>
      <c r="JUG751"/>
      <c r="JUH751"/>
      <c r="JUI751"/>
      <c r="JUJ751"/>
      <c r="JUK751"/>
      <c r="JUL751"/>
      <c r="JUM751"/>
      <c r="JUN751"/>
      <c r="JUO751"/>
      <c r="JUP751"/>
      <c r="JUQ751"/>
      <c r="JUR751"/>
      <c r="JUS751"/>
      <c r="JUT751"/>
      <c r="JUU751"/>
      <c r="JUV751"/>
      <c r="JUW751"/>
      <c r="JUX751"/>
      <c r="JUY751"/>
      <c r="JUZ751"/>
      <c r="JVA751"/>
      <c r="JVB751"/>
      <c r="JVC751"/>
      <c r="JVD751"/>
      <c r="JVE751"/>
      <c r="JVF751"/>
      <c r="JVG751"/>
      <c r="JVH751"/>
      <c r="JVI751"/>
      <c r="JVJ751"/>
      <c r="JVK751"/>
      <c r="JVL751"/>
      <c r="JVM751"/>
      <c r="JVN751"/>
      <c r="JVO751"/>
      <c r="JVP751"/>
      <c r="JVQ751"/>
      <c r="JVR751"/>
      <c r="JVS751"/>
      <c r="JVT751"/>
      <c r="JVU751"/>
      <c r="JVV751"/>
      <c r="JVW751"/>
      <c r="JVX751"/>
      <c r="JVY751"/>
      <c r="JVZ751"/>
      <c r="JWA751"/>
      <c r="JWB751"/>
      <c r="JWC751"/>
      <c r="JWD751"/>
      <c r="JWE751"/>
      <c r="JWF751"/>
      <c r="JWG751"/>
      <c r="JWH751"/>
      <c r="JWI751"/>
      <c r="JWJ751"/>
      <c r="JWK751"/>
      <c r="JWL751"/>
      <c r="JWM751"/>
      <c r="JWN751"/>
      <c r="JWO751"/>
      <c r="JWP751"/>
      <c r="JWQ751"/>
      <c r="JWR751"/>
      <c r="JWS751"/>
      <c r="JWT751"/>
      <c r="JWU751"/>
      <c r="JWV751"/>
      <c r="JWW751"/>
      <c r="JWX751"/>
      <c r="JWY751"/>
      <c r="JWZ751"/>
      <c r="JXA751"/>
      <c r="JXB751"/>
      <c r="JXC751"/>
      <c r="JXD751"/>
      <c r="JXE751"/>
      <c r="JXF751"/>
      <c r="JXG751"/>
      <c r="JXH751"/>
      <c r="JXI751"/>
      <c r="JXJ751"/>
      <c r="JXK751"/>
      <c r="JXL751"/>
      <c r="JXM751"/>
      <c r="JXN751"/>
      <c r="JXO751"/>
      <c r="JXP751"/>
      <c r="JXQ751"/>
      <c r="JXR751"/>
      <c r="JXS751"/>
      <c r="JXT751"/>
      <c r="JXU751"/>
      <c r="JXV751"/>
      <c r="JXW751"/>
      <c r="JXX751"/>
      <c r="JXY751"/>
      <c r="JXZ751"/>
      <c r="JYA751"/>
      <c r="JYB751"/>
      <c r="JYC751"/>
      <c r="JYD751"/>
      <c r="JYE751"/>
      <c r="JYF751"/>
      <c r="JYG751"/>
      <c r="JYH751"/>
      <c r="JYI751"/>
      <c r="JYJ751"/>
      <c r="JYK751"/>
      <c r="JYL751"/>
      <c r="JYM751"/>
      <c r="JYN751"/>
      <c r="JYO751"/>
      <c r="JYP751"/>
      <c r="JYQ751"/>
      <c r="JYR751"/>
      <c r="JYS751"/>
      <c r="JYT751"/>
      <c r="JYU751"/>
      <c r="JYV751"/>
      <c r="JYW751"/>
      <c r="JYX751"/>
      <c r="JYY751"/>
      <c r="JYZ751"/>
      <c r="JZA751"/>
      <c r="JZB751"/>
      <c r="JZC751"/>
      <c r="JZD751"/>
      <c r="JZE751"/>
      <c r="JZF751"/>
      <c r="JZG751"/>
      <c r="JZH751"/>
      <c r="JZI751"/>
      <c r="JZJ751"/>
      <c r="JZK751"/>
      <c r="JZL751"/>
      <c r="JZM751"/>
      <c r="JZN751"/>
      <c r="JZO751"/>
      <c r="JZP751"/>
      <c r="JZQ751"/>
      <c r="JZR751"/>
      <c r="JZS751"/>
      <c r="JZT751"/>
      <c r="JZU751"/>
      <c r="JZV751"/>
      <c r="JZW751"/>
      <c r="JZX751"/>
      <c r="JZY751"/>
      <c r="JZZ751"/>
      <c r="KAA751"/>
      <c r="KAB751"/>
      <c r="KAC751"/>
      <c r="KAD751"/>
      <c r="KAE751"/>
      <c r="KAF751"/>
      <c r="KAG751"/>
      <c r="KAH751"/>
      <c r="KAI751"/>
      <c r="KAJ751"/>
      <c r="KAK751"/>
      <c r="KAL751"/>
      <c r="KAM751"/>
      <c r="KAN751"/>
      <c r="KAO751"/>
      <c r="KAP751"/>
      <c r="KAQ751"/>
      <c r="KAR751"/>
      <c r="KAS751"/>
      <c r="KAT751"/>
      <c r="KAU751"/>
      <c r="KAV751"/>
      <c r="KAW751"/>
      <c r="KAX751"/>
      <c r="KAY751"/>
      <c r="KAZ751"/>
      <c r="KBA751"/>
      <c r="KBB751"/>
      <c r="KBC751"/>
      <c r="KBD751"/>
      <c r="KBE751"/>
      <c r="KBF751"/>
      <c r="KBG751"/>
      <c r="KBH751"/>
      <c r="KBI751"/>
      <c r="KBJ751"/>
      <c r="KBK751"/>
      <c r="KBL751"/>
      <c r="KBM751"/>
      <c r="KBN751"/>
      <c r="KBO751"/>
      <c r="KBP751"/>
      <c r="KBQ751"/>
      <c r="KBR751"/>
      <c r="KBS751"/>
      <c r="KBT751"/>
      <c r="KBU751"/>
      <c r="KBV751"/>
      <c r="KBW751"/>
      <c r="KBX751"/>
      <c r="KBY751"/>
      <c r="KBZ751"/>
      <c r="KCA751"/>
      <c r="KCB751"/>
      <c r="KCC751"/>
      <c r="KCD751"/>
      <c r="KCE751"/>
      <c r="KCF751"/>
      <c r="KCG751"/>
      <c r="KCH751"/>
      <c r="KCI751"/>
      <c r="KCJ751"/>
      <c r="KCK751"/>
      <c r="KCL751"/>
      <c r="KCM751"/>
      <c r="KCN751"/>
      <c r="KCO751"/>
      <c r="KCP751"/>
      <c r="KCQ751"/>
      <c r="KCR751"/>
      <c r="KCS751"/>
      <c r="KCT751"/>
      <c r="KCU751"/>
      <c r="KCV751"/>
      <c r="KCW751"/>
      <c r="KCX751"/>
      <c r="KCY751"/>
      <c r="KCZ751"/>
      <c r="KDA751"/>
      <c r="KDB751"/>
      <c r="KDC751"/>
      <c r="KDD751"/>
      <c r="KDE751"/>
      <c r="KDF751"/>
      <c r="KDG751"/>
      <c r="KDH751"/>
      <c r="KDI751"/>
      <c r="KDJ751"/>
      <c r="KDK751"/>
      <c r="KDL751"/>
      <c r="KDM751"/>
      <c r="KDN751"/>
      <c r="KDO751"/>
      <c r="KDP751"/>
      <c r="KDQ751"/>
      <c r="KDR751"/>
      <c r="KDS751"/>
      <c r="KDT751"/>
      <c r="KDU751"/>
      <c r="KDV751"/>
      <c r="KDW751"/>
      <c r="KDX751"/>
      <c r="KDY751"/>
      <c r="KDZ751"/>
      <c r="KEA751"/>
      <c r="KEB751"/>
      <c r="KEC751"/>
      <c r="KED751"/>
      <c r="KEE751"/>
      <c r="KEF751"/>
      <c r="KEG751"/>
      <c r="KEH751"/>
      <c r="KEI751"/>
      <c r="KEJ751"/>
      <c r="KEK751"/>
      <c r="KEL751"/>
      <c r="KEM751"/>
      <c r="KEN751"/>
      <c r="KEO751"/>
      <c r="KEP751"/>
      <c r="KEQ751"/>
      <c r="KER751"/>
      <c r="KES751"/>
      <c r="KET751"/>
      <c r="KEU751"/>
      <c r="KEV751"/>
      <c r="KEW751"/>
      <c r="KEX751"/>
      <c r="KEY751"/>
      <c r="KEZ751"/>
      <c r="KFA751"/>
      <c r="KFB751"/>
      <c r="KFC751"/>
      <c r="KFD751"/>
      <c r="KFE751"/>
      <c r="KFF751"/>
      <c r="KFG751"/>
      <c r="KFH751"/>
      <c r="KFI751"/>
      <c r="KFJ751"/>
      <c r="KFK751"/>
      <c r="KFL751"/>
      <c r="KFM751"/>
      <c r="KFN751"/>
      <c r="KFO751"/>
      <c r="KFP751"/>
      <c r="KFQ751"/>
      <c r="KFR751"/>
      <c r="KFS751"/>
      <c r="KFT751"/>
      <c r="KFU751"/>
      <c r="KFV751"/>
      <c r="KFW751"/>
      <c r="KFX751"/>
      <c r="KFY751"/>
      <c r="KFZ751"/>
      <c r="KGA751"/>
      <c r="KGB751"/>
      <c r="KGC751"/>
      <c r="KGD751"/>
      <c r="KGE751"/>
      <c r="KGF751"/>
      <c r="KGG751"/>
      <c r="KGH751"/>
      <c r="KGI751"/>
      <c r="KGJ751"/>
      <c r="KGK751"/>
      <c r="KGL751"/>
      <c r="KGM751"/>
      <c r="KGN751"/>
      <c r="KGO751"/>
      <c r="KGP751"/>
      <c r="KGQ751"/>
      <c r="KGR751"/>
      <c r="KGS751"/>
      <c r="KGT751"/>
      <c r="KGU751"/>
      <c r="KGV751"/>
      <c r="KGW751"/>
      <c r="KGX751"/>
      <c r="KGY751"/>
      <c r="KGZ751"/>
      <c r="KHA751"/>
      <c r="KHB751"/>
      <c r="KHC751"/>
      <c r="KHD751"/>
      <c r="KHE751"/>
      <c r="KHF751"/>
      <c r="KHG751"/>
      <c r="KHH751"/>
      <c r="KHI751"/>
      <c r="KHJ751"/>
      <c r="KHK751"/>
      <c r="KHL751"/>
      <c r="KHM751"/>
      <c r="KHN751"/>
      <c r="KHO751"/>
      <c r="KHP751"/>
      <c r="KHQ751"/>
      <c r="KHR751"/>
      <c r="KHS751"/>
      <c r="KHT751"/>
      <c r="KHU751"/>
      <c r="KHV751"/>
      <c r="KHW751"/>
      <c r="KHX751"/>
      <c r="KHY751"/>
      <c r="KHZ751"/>
      <c r="KIA751"/>
      <c r="KIB751"/>
      <c r="KIC751"/>
      <c r="KID751"/>
      <c r="KIE751"/>
      <c r="KIF751"/>
      <c r="KIG751"/>
      <c r="KIH751"/>
      <c r="KII751"/>
      <c r="KIJ751"/>
      <c r="KIK751"/>
      <c r="KIL751"/>
      <c r="KIM751"/>
      <c r="KIN751"/>
      <c r="KIO751"/>
      <c r="KIP751"/>
      <c r="KIQ751"/>
      <c r="KIR751"/>
      <c r="KIS751"/>
      <c r="KIT751"/>
      <c r="KIU751"/>
      <c r="KIV751"/>
      <c r="KIW751"/>
      <c r="KIX751"/>
      <c r="KIY751"/>
      <c r="KIZ751"/>
      <c r="KJA751"/>
      <c r="KJB751"/>
      <c r="KJC751"/>
      <c r="KJD751"/>
      <c r="KJE751"/>
      <c r="KJF751"/>
      <c r="KJG751"/>
      <c r="KJH751"/>
      <c r="KJI751"/>
      <c r="KJJ751"/>
      <c r="KJK751"/>
      <c r="KJL751"/>
      <c r="KJM751"/>
      <c r="KJN751"/>
      <c r="KJO751"/>
      <c r="KJP751"/>
      <c r="KJQ751"/>
      <c r="KJR751"/>
      <c r="KJS751"/>
      <c r="KJT751"/>
      <c r="KJU751"/>
      <c r="KJV751"/>
      <c r="KJW751"/>
      <c r="KJX751"/>
      <c r="KJY751"/>
      <c r="KJZ751"/>
      <c r="KKA751"/>
      <c r="KKB751"/>
      <c r="KKC751"/>
      <c r="KKD751"/>
      <c r="KKE751"/>
      <c r="KKF751"/>
      <c r="KKG751"/>
      <c r="KKH751"/>
      <c r="KKI751"/>
      <c r="KKJ751"/>
      <c r="KKK751"/>
      <c r="KKL751"/>
      <c r="KKM751"/>
      <c r="KKN751"/>
      <c r="KKO751"/>
      <c r="KKP751"/>
      <c r="KKQ751"/>
      <c r="KKR751"/>
      <c r="KKS751"/>
      <c r="KKT751"/>
      <c r="KKU751"/>
      <c r="KKV751"/>
      <c r="KKW751"/>
      <c r="KKX751"/>
      <c r="KKY751"/>
      <c r="KKZ751"/>
      <c r="KLA751"/>
      <c r="KLB751"/>
      <c r="KLC751"/>
      <c r="KLD751"/>
      <c r="KLE751"/>
      <c r="KLF751"/>
      <c r="KLG751"/>
      <c r="KLH751"/>
      <c r="KLI751"/>
      <c r="KLJ751"/>
      <c r="KLK751"/>
      <c r="KLL751"/>
      <c r="KLM751"/>
      <c r="KLN751"/>
      <c r="KLO751"/>
      <c r="KLP751"/>
      <c r="KLQ751"/>
      <c r="KLR751"/>
      <c r="KLS751"/>
      <c r="KLT751"/>
      <c r="KLU751"/>
      <c r="KLV751"/>
      <c r="KLW751"/>
      <c r="KLX751"/>
      <c r="KLY751"/>
      <c r="KLZ751"/>
      <c r="KMA751"/>
      <c r="KMB751"/>
      <c r="KMC751"/>
      <c r="KMD751"/>
      <c r="KME751"/>
      <c r="KMF751"/>
      <c r="KMG751"/>
      <c r="KMH751"/>
      <c r="KMI751"/>
      <c r="KMJ751"/>
      <c r="KMK751"/>
      <c r="KML751"/>
      <c r="KMM751"/>
      <c r="KMN751"/>
      <c r="KMO751"/>
      <c r="KMP751"/>
      <c r="KMQ751"/>
      <c r="KMR751"/>
      <c r="KMS751"/>
      <c r="KMT751"/>
      <c r="KMU751"/>
      <c r="KMV751"/>
      <c r="KMW751"/>
      <c r="KMX751"/>
      <c r="KMY751"/>
      <c r="KMZ751"/>
      <c r="KNA751"/>
      <c r="KNB751"/>
      <c r="KNC751"/>
      <c r="KND751"/>
      <c r="KNE751"/>
      <c r="KNF751"/>
      <c r="KNG751"/>
      <c r="KNH751"/>
      <c r="KNI751"/>
      <c r="KNJ751"/>
      <c r="KNK751"/>
      <c r="KNL751"/>
      <c r="KNM751"/>
      <c r="KNN751"/>
      <c r="KNO751"/>
      <c r="KNP751"/>
      <c r="KNQ751"/>
      <c r="KNR751"/>
      <c r="KNS751"/>
      <c r="KNT751"/>
      <c r="KNU751"/>
      <c r="KNV751"/>
      <c r="KNW751"/>
      <c r="KNX751"/>
      <c r="KNY751"/>
      <c r="KNZ751"/>
      <c r="KOA751"/>
      <c r="KOB751"/>
      <c r="KOC751"/>
      <c r="KOD751"/>
      <c r="KOE751"/>
      <c r="KOF751"/>
      <c r="KOG751"/>
      <c r="KOH751"/>
      <c r="KOI751"/>
      <c r="KOJ751"/>
      <c r="KOK751"/>
      <c r="KOL751"/>
      <c r="KOM751"/>
      <c r="KON751"/>
      <c r="KOO751"/>
      <c r="KOP751"/>
      <c r="KOQ751"/>
      <c r="KOR751"/>
      <c r="KOS751"/>
      <c r="KOT751"/>
      <c r="KOU751"/>
      <c r="KOV751"/>
      <c r="KOW751"/>
      <c r="KOX751"/>
      <c r="KOY751"/>
      <c r="KOZ751"/>
      <c r="KPA751"/>
      <c r="KPB751"/>
      <c r="KPC751"/>
      <c r="KPD751"/>
      <c r="KPE751"/>
      <c r="KPF751"/>
      <c r="KPG751"/>
      <c r="KPH751"/>
      <c r="KPI751"/>
      <c r="KPJ751"/>
      <c r="KPK751"/>
      <c r="KPL751"/>
      <c r="KPM751"/>
      <c r="KPN751"/>
      <c r="KPO751"/>
      <c r="KPP751"/>
      <c r="KPQ751"/>
      <c r="KPR751"/>
      <c r="KPS751"/>
      <c r="KPT751"/>
      <c r="KPU751"/>
      <c r="KPV751"/>
      <c r="KPW751"/>
      <c r="KPX751"/>
      <c r="KPY751"/>
      <c r="KPZ751"/>
      <c r="KQA751"/>
      <c r="KQB751"/>
      <c r="KQC751"/>
      <c r="KQD751"/>
      <c r="KQE751"/>
      <c r="KQF751"/>
      <c r="KQG751"/>
      <c r="KQH751"/>
      <c r="KQI751"/>
      <c r="KQJ751"/>
      <c r="KQK751"/>
      <c r="KQL751"/>
      <c r="KQM751"/>
      <c r="KQN751"/>
      <c r="KQO751"/>
      <c r="KQP751"/>
      <c r="KQQ751"/>
      <c r="KQR751"/>
      <c r="KQS751"/>
      <c r="KQT751"/>
      <c r="KQU751"/>
      <c r="KQV751"/>
      <c r="KQW751"/>
      <c r="KQX751"/>
      <c r="KQY751"/>
      <c r="KQZ751"/>
      <c r="KRA751"/>
      <c r="KRB751"/>
      <c r="KRC751"/>
      <c r="KRD751"/>
      <c r="KRE751"/>
      <c r="KRF751"/>
      <c r="KRG751"/>
      <c r="KRH751"/>
      <c r="KRI751"/>
      <c r="KRJ751"/>
      <c r="KRK751"/>
      <c r="KRL751"/>
      <c r="KRM751"/>
      <c r="KRN751"/>
      <c r="KRO751"/>
      <c r="KRP751"/>
      <c r="KRQ751"/>
      <c r="KRR751"/>
      <c r="KRS751"/>
      <c r="KRT751"/>
      <c r="KRU751"/>
      <c r="KRV751"/>
      <c r="KRW751"/>
      <c r="KRX751"/>
      <c r="KRY751"/>
      <c r="KRZ751"/>
      <c r="KSA751"/>
      <c r="KSB751"/>
      <c r="KSC751"/>
      <c r="KSD751"/>
      <c r="KSE751"/>
      <c r="KSF751"/>
      <c r="KSG751"/>
      <c r="KSH751"/>
      <c r="KSI751"/>
      <c r="KSJ751"/>
      <c r="KSK751"/>
      <c r="KSL751"/>
      <c r="KSM751"/>
      <c r="KSN751"/>
      <c r="KSO751"/>
      <c r="KSP751"/>
      <c r="KSQ751"/>
      <c r="KSR751"/>
      <c r="KSS751"/>
      <c r="KST751"/>
      <c r="KSU751"/>
      <c r="KSV751"/>
      <c r="KSW751"/>
      <c r="KSX751"/>
      <c r="KSY751"/>
      <c r="KSZ751"/>
      <c r="KTA751"/>
      <c r="KTB751"/>
      <c r="KTC751"/>
      <c r="KTD751"/>
      <c r="KTE751"/>
      <c r="KTF751"/>
      <c r="KTG751"/>
      <c r="KTH751"/>
      <c r="KTI751"/>
      <c r="KTJ751"/>
      <c r="KTK751"/>
      <c r="KTL751"/>
      <c r="KTM751"/>
      <c r="KTN751"/>
      <c r="KTO751"/>
      <c r="KTP751"/>
      <c r="KTQ751"/>
      <c r="KTR751"/>
      <c r="KTS751"/>
      <c r="KTT751"/>
      <c r="KTU751"/>
      <c r="KTV751"/>
      <c r="KTW751"/>
      <c r="KTX751"/>
      <c r="KTY751"/>
      <c r="KTZ751"/>
      <c r="KUA751"/>
      <c r="KUB751"/>
      <c r="KUC751"/>
      <c r="KUD751"/>
      <c r="KUE751"/>
      <c r="KUF751"/>
      <c r="KUG751"/>
      <c r="KUH751"/>
      <c r="KUI751"/>
      <c r="KUJ751"/>
      <c r="KUK751"/>
      <c r="KUL751"/>
      <c r="KUM751"/>
      <c r="KUN751"/>
      <c r="KUO751"/>
      <c r="KUP751"/>
      <c r="KUQ751"/>
      <c r="KUR751"/>
      <c r="KUS751"/>
      <c r="KUT751"/>
      <c r="KUU751"/>
      <c r="KUV751"/>
      <c r="KUW751"/>
      <c r="KUX751"/>
      <c r="KUY751"/>
      <c r="KUZ751"/>
      <c r="KVA751"/>
      <c r="KVB751"/>
      <c r="KVC751"/>
      <c r="KVD751"/>
      <c r="KVE751"/>
      <c r="KVF751"/>
      <c r="KVG751"/>
      <c r="KVH751"/>
      <c r="KVI751"/>
      <c r="KVJ751"/>
      <c r="KVK751"/>
      <c r="KVL751"/>
      <c r="KVM751"/>
      <c r="KVN751"/>
      <c r="KVO751"/>
      <c r="KVP751"/>
      <c r="KVQ751"/>
      <c r="KVR751"/>
      <c r="KVS751"/>
      <c r="KVT751"/>
      <c r="KVU751"/>
      <c r="KVV751"/>
      <c r="KVW751"/>
      <c r="KVX751"/>
      <c r="KVY751"/>
      <c r="KVZ751"/>
      <c r="KWA751"/>
      <c r="KWB751"/>
      <c r="KWC751"/>
      <c r="KWD751"/>
      <c r="KWE751"/>
      <c r="KWF751"/>
      <c r="KWG751"/>
      <c r="KWH751"/>
      <c r="KWI751"/>
      <c r="KWJ751"/>
      <c r="KWK751"/>
      <c r="KWL751"/>
      <c r="KWM751"/>
      <c r="KWN751"/>
      <c r="KWO751"/>
      <c r="KWP751"/>
      <c r="KWQ751"/>
      <c r="KWR751"/>
      <c r="KWS751"/>
      <c r="KWT751"/>
      <c r="KWU751"/>
      <c r="KWV751"/>
      <c r="KWW751"/>
      <c r="KWX751"/>
      <c r="KWY751"/>
      <c r="KWZ751"/>
      <c r="KXA751"/>
      <c r="KXB751"/>
      <c r="KXC751"/>
      <c r="KXD751"/>
      <c r="KXE751"/>
      <c r="KXF751"/>
      <c r="KXG751"/>
      <c r="KXH751"/>
      <c r="KXI751"/>
      <c r="KXJ751"/>
      <c r="KXK751"/>
      <c r="KXL751"/>
      <c r="KXM751"/>
      <c r="KXN751"/>
      <c r="KXO751"/>
      <c r="KXP751"/>
      <c r="KXQ751"/>
      <c r="KXR751"/>
      <c r="KXS751"/>
      <c r="KXT751"/>
      <c r="KXU751"/>
      <c r="KXV751"/>
      <c r="KXW751"/>
      <c r="KXX751"/>
      <c r="KXY751"/>
      <c r="KXZ751"/>
      <c r="KYA751"/>
      <c r="KYB751"/>
      <c r="KYC751"/>
      <c r="KYD751"/>
      <c r="KYE751"/>
      <c r="KYF751"/>
      <c r="KYG751"/>
      <c r="KYH751"/>
      <c r="KYI751"/>
      <c r="KYJ751"/>
      <c r="KYK751"/>
      <c r="KYL751"/>
      <c r="KYM751"/>
      <c r="KYN751"/>
      <c r="KYO751"/>
      <c r="KYP751"/>
      <c r="KYQ751"/>
      <c r="KYR751"/>
      <c r="KYS751"/>
      <c r="KYT751"/>
      <c r="KYU751"/>
      <c r="KYV751"/>
      <c r="KYW751"/>
      <c r="KYX751"/>
      <c r="KYY751"/>
      <c r="KYZ751"/>
      <c r="KZA751"/>
      <c r="KZB751"/>
      <c r="KZC751"/>
      <c r="KZD751"/>
      <c r="KZE751"/>
      <c r="KZF751"/>
      <c r="KZG751"/>
      <c r="KZH751"/>
      <c r="KZI751"/>
      <c r="KZJ751"/>
      <c r="KZK751"/>
      <c r="KZL751"/>
      <c r="KZM751"/>
      <c r="KZN751"/>
      <c r="KZO751"/>
      <c r="KZP751"/>
      <c r="KZQ751"/>
      <c r="KZR751"/>
      <c r="KZS751"/>
      <c r="KZT751"/>
      <c r="KZU751"/>
      <c r="KZV751"/>
      <c r="KZW751"/>
      <c r="KZX751"/>
      <c r="KZY751"/>
      <c r="KZZ751"/>
      <c r="LAA751"/>
      <c r="LAB751"/>
      <c r="LAC751"/>
      <c r="LAD751"/>
      <c r="LAE751"/>
      <c r="LAF751"/>
      <c r="LAG751"/>
      <c r="LAH751"/>
      <c r="LAI751"/>
      <c r="LAJ751"/>
      <c r="LAK751"/>
      <c r="LAL751"/>
      <c r="LAM751"/>
      <c r="LAN751"/>
      <c r="LAO751"/>
      <c r="LAP751"/>
      <c r="LAQ751"/>
      <c r="LAR751"/>
      <c r="LAS751"/>
      <c r="LAT751"/>
      <c r="LAU751"/>
      <c r="LAV751"/>
      <c r="LAW751"/>
      <c r="LAX751"/>
      <c r="LAY751"/>
      <c r="LAZ751"/>
      <c r="LBA751"/>
      <c r="LBB751"/>
      <c r="LBC751"/>
      <c r="LBD751"/>
      <c r="LBE751"/>
      <c r="LBF751"/>
      <c r="LBG751"/>
      <c r="LBH751"/>
      <c r="LBI751"/>
      <c r="LBJ751"/>
      <c r="LBK751"/>
      <c r="LBL751"/>
      <c r="LBM751"/>
      <c r="LBN751"/>
      <c r="LBO751"/>
      <c r="LBP751"/>
      <c r="LBQ751"/>
      <c r="LBR751"/>
      <c r="LBS751"/>
      <c r="LBT751"/>
      <c r="LBU751"/>
      <c r="LBV751"/>
      <c r="LBW751"/>
      <c r="LBX751"/>
      <c r="LBY751"/>
      <c r="LBZ751"/>
      <c r="LCA751"/>
      <c r="LCB751"/>
      <c r="LCC751"/>
      <c r="LCD751"/>
      <c r="LCE751"/>
      <c r="LCF751"/>
      <c r="LCG751"/>
      <c r="LCH751"/>
      <c r="LCI751"/>
      <c r="LCJ751"/>
      <c r="LCK751"/>
      <c r="LCL751"/>
      <c r="LCM751"/>
      <c r="LCN751"/>
      <c r="LCO751"/>
      <c r="LCP751"/>
      <c r="LCQ751"/>
      <c r="LCR751"/>
      <c r="LCS751"/>
      <c r="LCT751"/>
      <c r="LCU751"/>
      <c r="LCV751"/>
      <c r="LCW751"/>
      <c r="LCX751"/>
      <c r="LCY751"/>
      <c r="LCZ751"/>
      <c r="LDA751"/>
      <c r="LDB751"/>
      <c r="LDC751"/>
      <c r="LDD751"/>
      <c r="LDE751"/>
      <c r="LDF751"/>
      <c r="LDG751"/>
      <c r="LDH751"/>
      <c r="LDI751"/>
      <c r="LDJ751"/>
      <c r="LDK751"/>
      <c r="LDL751"/>
      <c r="LDM751"/>
      <c r="LDN751"/>
      <c r="LDO751"/>
      <c r="LDP751"/>
      <c r="LDQ751"/>
      <c r="LDR751"/>
      <c r="LDS751"/>
      <c r="LDT751"/>
      <c r="LDU751"/>
      <c r="LDV751"/>
      <c r="LDW751"/>
      <c r="LDX751"/>
      <c r="LDY751"/>
      <c r="LDZ751"/>
      <c r="LEA751"/>
      <c r="LEB751"/>
      <c r="LEC751"/>
      <c r="LED751"/>
      <c r="LEE751"/>
      <c r="LEF751"/>
      <c r="LEG751"/>
      <c r="LEH751"/>
      <c r="LEI751"/>
      <c r="LEJ751"/>
      <c r="LEK751"/>
      <c r="LEL751"/>
      <c r="LEM751"/>
      <c r="LEN751"/>
      <c r="LEO751"/>
      <c r="LEP751"/>
      <c r="LEQ751"/>
      <c r="LER751"/>
      <c r="LES751"/>
      <c r="LET751"/>
      <c r="LEU751"/>
      <c r="LEV751"/>
      <c r="LEW751"/>
      <c r="LEX751"/>
      <c r="LEY751"/>
      <c r="LEZ751"/>
      <c r="LFA751"/>
      <c r="LFB751"/>
      <c r="LFC751"/>
      <c r="LFD751"/>
      <c r="LFE751"/>
      <c r="LFF751"/>
      <c r="LFG751"/>
      <c r="LFH751"/>
      <c r="LFI751"/>
      <c r="LFJ751"/>
      <c r="LFK751"/>
      <c r="LFL751"/>
      <c r="LFM751"/>
      <c r="LFN751"/>
      <c r="LFO751"/>
      <c r="LFP751"/>
      <c r="LFQ751"/>
      <c r="LFR751"/>
      <c r="LFS751"/>
      <c r="LFT751"/>
      <c r="LFU751"/>
      <c r="LFV751"/>
      <c r="LFW751"/>
      <c r="LFX751"/>
      <c r="LFY751"/>
      <c r="LFZ751"/>
      <c r="LGA751"/>
      <c r="LGB751"/>
      <c r="LGC751"/>
      <c r="LGD751"/>
      <c r="LGE751"/>
      <c r="LGF751"/>
      <c r="LGG751"/>
      <c r="LGH751"/>
      <c r="LGI751"/>
      <c r="LGJ751"/>
      <c r="LGK751"/>
      <c r="LGL751"/>
      <c r="LGM751"/>
      <c r="LGN751"/>
      <c r="LGO751"/>
      <c r="LGP751"/>
      <c r="LGQ751"/>
      <c r="LGR751"/>
      <c r="LGS751"/>
      <c r="LGT751"/>
      <c r="LGU751"/>
      <c r="LGV751"/>
      <c r="LGW751"/>
      <c r="LGX751"/>
      <c r="LGY751"/>
      <c r="LGZ751"/>
      <c r="LHA751"/>
      <c r="LHB751"/>
      <c r="LHC751"/>
      <c r="LHD751"/>
      <c r="LHE751"/>
      <c r="LHF751"/>
      <c r="LHG751"/>
      <c r="LHH751"/>
      <c r="LHI751"/>
      <c r="LHJ751"/>
      <c r="LHK751"/>
      <c r="LHL751"/>
      <c r="LHM751"/>
      <c r="LHN751"/>
      <c r="LHO751"/>
      <c r="LHP751"/>
      <c r="LHQ751"/>
      <c r="LHR751"/>
      <c r="LHS751"/>
      <c r="LHT751"/>
      <c r="LHU751"/>
      <c r="LHV751"/>
      <c r="LHW751"/>
      <c r="LHX751"/>
      <c r="LHY751"/>
      <c r="LHZ751"/>
      <c r="LIA751"/>
      <c r="LIB751"/>
      <c r="LIC751"/>
      <c r="LID751"/>
      <c r="LIE751"/>
      <c r="LIF751"/>
      <c r="LIG751"/>
      <c r="LIH751"/>
      <c r="LII751"/>
      <c r="LIJ751"/>
      <c r="LIK751"/>
      <c r="LIL751"/>
      <c r="LIM751"/>
      <c r="LIN751"/>
      <c r="LIO751"/>
      <c r="LIP751"/>
      <c r="LIQ751"/>
      <c r="LIR751"/>
      <c r="LIS751"/>
      <c r="LIT751"/>
      <c r="LIU751"/>
      <c r="LIV751"/>
      <c r="LIW751"/>
      <c r="LIX751"/>
      <c r="LIY751"/>
      <c r="LIZ751"/>
      <c r="LJA751"/>
      <c r="LJB751"/>
      <c r="LJC751"/>
      <c r="LJD751"/>
      <c r="LJE751"/>
      <c r="LJF751"/>
      <c r="LJG751"/>
      <c r="LJH751"/>
      <c r="LJI751"/>
      <c r="LJJ751"/>
      <c r="LJK751"/>
      <c r="LJL751"/>
      <c r="LJM751"/>
      <c r="LJN751"/>
      <c r="LJO751"/>
      <c r="LJP751"/>
      <c r="LJQ751"/>
      <c r="LJR751"/>
      <c r="LJS751"/>
      <c r="LJT751"/>
      <c r="LJU751"/>
      <c r="LJV751"/>
      <c r="LJW751"/>
      <c r="LJX751"/>
      <c r="LJY751"/>
      <c r="LJZ751"/>
      <c r="LKA751"/>
      <c r="LKB751"/>
      <c r="LKC751"/>
      <c r="LKD751"/>
      <c r="LKE751"/>
      <c r="LKF751"/>
      <c r="LKG751"/>
      <c r="LKH751"/>
      <c r="LKI751"/>
      <c r="LKJ751"/>
      <c r="LKK751"/>
      <c r="LKL751"/>
      <c r="LKM751"/>
      <c r="LKN751"/>
      <c r="LKO751"/>
      <c r="LKP751"/>
      <c r="LKQ751"/>
      <c r="LKR751"/>
      <c r="LKS751"/>
      <c r="LKT751"/>
      <c r="LKU751"/>
      <c r="LKV751"/>
      <c r="LKW751"/>
      <c r="LKX751"/>
      <c r="LKY751"/>
      <c r="LKZ751"/>
      <c r="LLA751"/>
      <c r="LLB751"/>
      <c r="LLC751"/>
      <c r="LLD751"/>
      <c r="LLE751"/>
      <c r="LLF751"/>
      <c r="LLG751"/>
      <c r="LLH751"/>
      <c r="LLI751"/>
      <c r="LLJ751"/>
      <c r="LLK751"/>
      <c r="LLL751"/>
      <c r="LLM751"/>
      <c r="LLN751"/>
      <c r="LLO751"/>
      <c r="LLP751"/>
      <c r="LLQ751"/>
      <c r="LLR751"/>
      <c r="LLS751"/>
      <c r="LLT751"/>
      <c r="LLU751"/>
      <c r="LLV751"/>
      <c r="LLW751"/>
      <c r="LLX751"/>
      <c r="LLY751"/>
      <c r="LLZ751"/>
      <c r="LMA751"/>
      <c r="LMB751"/>
      <c r="LMC751"/>
      <c r="LMD751"/>
      <c r="LME751"/>
      <c r="LMF751"/>
      <c r="LMG751"/>
      <c r="LMH751"/>
      <c r="LMI751"/>
      <c r="LMJ751"/>
      <c r="LMK751"/>
      <c r="LML751"/>
      <c r="LMM751"/>
      <c r="LMN751"/>
      <c r="LMO751"/>
      <c r="LMP751"/>
      <c r="LMQ751"/>
      <c r="LMR751"/>
      <c r="LMS751"/>
      <c r="LMT751"/>
      <c r="LMU751"/>
      <c r="LMV751"/>
      <c r="LMW751"/>
      <c r="LMX751"/>
      <c r="LMY751"/>
      <c r="LMZ751"/>
      <c r="LNA751"/>
      <c r="LNB751"/>
      <c r="LNC751"/>
      <c r="LND751"/>
      <c r="LNE751"/>
      <c r="LNF751"/>
      <c r="LNG751"/>
      <c r="LNH751"/>
      <c r="LNI751"/>
      <c r="LNJ751"/>
      <c r="LNK751"/>
      <c r="LNL751"/>
      <c r="LNM751"/>
      <c r="LNN751"/>
      <c r="LNO751"/>
      <c r="LNP751"/>
      <c r="LNQ751"/>
      <c r="LNR751"/>
      <c r="LNS751"/>
      <c r="LNT751"/>
      <c r="LNU751"/>
      <c r="LNV751"/>
      <c r="LNW751"/>
      <c r="LNX751"/>
      <c r="LNY751"/>
      <c r="LNZ751"/>
      <c r="LOA751"/>
      <c r="LOB751"/>
      <c r="LOC751"/>
      <c r="LOD751"/>
      <c r="LOE751"/>
      <c r="LOF751"/>
      <c r="LOG751"/>
      <c r="LOH751"/>
      <c r="LOI751"/>
      <c r="LOJ751"/>
      <c r="LOK751"/>
      <c r="LOL751"/>
      <c r="LOM751"/>
      <c r="LON751"/>
      <c r="LOO751"/>
      <c r="LOP751"/>
      <c r="LOQ751"/>
      <c r="LOR751"/>
      <c r="LOS751"/>
      <c r="LOT751"/>
      <c r="LOU751"/>
      <c r="LOV751"/>
      <c r="LOW751"/>
      <c r="LOX751"/>
      <c r="LOY751"/>
      <c r="LOZ751"/>
      <c r="LPA751"/>
      <c r="LPB751"/>
      <c r="LPC751"/>
      <c r="LPD751"/>
      <c r="LPE751"/>
      <c r="LPF751"/>
      <c r="LPG751"/>
      <c r="LPH751"/>
      <c r="LPI751"/>
      <c r="LPJ751"/>
      <c r="LPK751"/>
      <c r="LPL751"/>
      <c r="LPM751"/>
      <c r="LPN751"/>
      <c r="LPO751"/>
      <c r="LPP751"/>
      <c r="LPQ751"/>
      <c r="LPR751"/>
      <c r="LPS751"/>
      <c r="LPT751"/>
      <c r="LPU751"/>
      <c r="LPV751"/>
      <c r="LPW751"/>
      <c r="LPX751"/>
      <c r="LPY751"/>
      <c r="LPZ751"/>
      <c r="LQA751"/>
      <c r="LQB751"/>
      <c r="LQC751"/>
      <c r="LQD751"/>
      <c r="LQE751"/>
      <c r="LQF751"/>
      <c r="LQG751"/>
      <c r="LQH751"/>
      <c r="LQI751"/>
      <c r="LQJ751"/>
      <c r="LQK751"/>
      <c r="LQL751"/>
      <c r="LQM751"/>
      <c r="LQN751"/>
      <c r="LQO751"/>
      <c r="LQP751"/>
      <c r="LQQ751"/>
      <c r="LQR751"/>
      <c r="LQS751"/>
      <c r="LQT751"/>
      <c r="LQU751"/>
      <c r="LQV751"/>
      <c r="LQW751"/>
      <c r="LQX751"/>
      <c r="LQY751"/>
      <c r="LQZ751"/>
      <c r="LRA751"/>
      <c r="LRB751"/>
      <c r="LRC751"/>
      <c r="LRD751"/>
      <c r="LRE751"/>
      <c r="LRF751"/>
      <c r="LRG751"/>
      <c r="LRH751"/>
      <c r="LRI751"/>
      <c r="LRJ751"/>
      <c r="LRK751"/>
      <c r="LRL751"/>
      <c r="LRM751"/>
      <c r="LRN751"/>
      <c r="LRO751"/>
      <c r="LRP751"/>
      <c r="LRQ751"/>
      <c r="LRR751"/>
      <c r="LRS751"/>
      <c r="LRT751"/>
      <c r="LRU751"/>
      <c r="LRV751"/>
      <c r="LRW751"/>
      <c r="LRX751"/>
      <c r="LRY751"/>
      <c r="LRZ751"/>
      <c r="LSA751"/>
      <c r="LSB751"/>
      <c r="LSC751"/>
      <c r="LSD751"/>
      <c r="LSE751"/>
      <c r="LSF751"/>
      <c r="LSG751"/>
      <c r="LSH751"/>
      <c r="LSI751"/>
      <c r="LSJ751"/>
      <c r="LSK751"/>
      <c r="LSL751"/>
      <c r="LSM751"/>
      <c r="LSN751"/>
      <c r="LSO751"/>
      <c r="LSP751"/>
      <c r="LSQ751"/>
      <c r="LSR751"/>
      <c r="LSS751"/>
      <c r="LST751"/>
      <c r="LSU751"/>
      <c r="LSV751"/>
      <c r="LSW751"/>
      <c r="LSX751"/>
      <c r="LSY751"/>
      <c r="LSZ751"/>
      <c r="LTA751"/>
      <c r="LTB751"/>
      <c r="LTC751"/>
      <c r="LTD751"/>
      <c r="LTE751"/>
      <c r="LTF751"/>
      <c r="LTG751"/>
      <c r="LTH751"/>
      <c r="LTI751"/>
      <c r="LTJ751"/>
      <c r="LTK751"/>
      <c r="LTL751"/>
      <c r="LTM751"/>
      <c r="LTN751"/>
      <c r="LTO751"/>
      <c r="LTP751"/>
      <c r="LTQ751"/>
      <c r="LTR751"/>
      <c r="LTS751"/>
      <c r="LTT751"/>
      <c r="LTU751"/>
      <c r="LTV751"/>
      <c r="LTW751"/>
      <c r="LTX751"/>
      <c r="LTY751"/>
      <c r="LTZ751"/>
      <c r="LUA751"/>
      <c r="LUB751"/>
      <c r="LUC751"/>
      <c r="LUD751"/>
      <c r="LUE751"/>
      <c r="LUF751"/>
      <c r="LUG751"/>
      <c r="LUH751"/>
      <c r="LUI751"/>
      <c r="LUJ751"/>
      <c r="LUK751"/>
      <c r="LUL751"/>
      <c r="LUM751"/>
      <c r="LUN751"/>
      <c r="LUO751"/>
      <c r="LUP751"/>
      <c r="LUQ751"/>
      <c r="LUR751"/>
      <c r="LUS751"/>
      <c r="LUT751"/>
      <c r="LUU751"/>
      <c r="LUV751"/>
      <c r="LUW751"/>
      <c r="LUX751"/>
      <c r="LUY751"/>
      <c r="LUZ751"/>
      <c r="LVA751"/>
      <c r="LVB751"/>
      <c r="LVC751"/>
      <c r="LVD751"/>
      <c r="LVE751"/>
      <c r="LVF751"/>
      <c r="LVG751"/>
      <c r="LVH751"/>
      <c r="LVI751"/>
      <c r="LVJ751"/>
      <c r="LVK751"/>
      <c r="LVL751"/>
      <c r="LVM751"/>
      <c r="LVN751"/>
      <c r="LVO751"/>
      <c r="LVP751"/>
      <c r="LVQ751"/>
      <c r="LVR751"/>
      <c r="LVS751"/>
      <c r="LVT751"/>
      <c r="LVU751"/>
      <c r="LVV751"/>
      <c r="LVW751"/>
      <c r="LVX751"/>
      <c r="LVY751"/>
      <c r="LVZ751"/>
      <c r="LWA751"/>
      <c r="LWB751"/>
      <c r="LWC751"/>
      <c r="LWD751"/>
      <c r="LWE751"/>
      <c r="LWF751"/>
      <c r="LWG751"/>
      <c r="LWH751"/>
      <c r="LWI751"/>
      <c r="LWJ751"/>
      <c r="LWK751"/>
      <c r="LWL751"/>
      <c r="LWM751"/>
      <c r="LWN751"/>
      <c r="LWO751"/>
      <c r="LWP751"/>
      <c r="LWQ751"/>
      <c r="LWR751"/>
      <c r="LWS751"/>
      <c r="LWT751"/>
      <c r="LWU751"/>
      <c r="LWV751"/>
      <c r="LWW751"/>
      <c r="LWX751"/>
      <c r="LWY751"/>
      <c r="LWZ751"/>
      <c r="LXA751"/>
      <c r="LXB751"/>
      <c r="LXC751"/>
      <c r="LXD751"/>
      <c r="LXE751"/>
      <c r="LXF751"/>
      <c r="LXG751"/>
      <c r="LXH751"/>
      <c r="LXI751"/>
      <c r="LXJ751"/>
      <c r="LXK751"/>
      <c r="LXL751"/>
      <c r="LXM751"/>
      <c r="LXN751"/>
      <c r="LXO751"/>
      <c r="LXP751"/>
      <c r="LXQ751"/>
      <c r="LXR751"/>
      <c r="LXS751"/>
      <c r="LXT751"/>
      <c r="LXU751"/>
      <c r="LXV751"/>
      <c r="LXW751"/>
      <c r="LXX751"/>
      <c r="LXY751"/>
      <c r="LXZ751"/>
      <c r="LYA751"/>
      <c r="LYB751"/>
      <c r="LYC751"/>
      <c r="LYD751"/>
      <c r="LYE751"/>
      <c r="LYF751"/>
      <c r="LYG751"/>
      <c r="LYH751"/>
      <c r="LYI751"/>
      <c r="LYJ751"/>
      <c r="LYK751"/>
      <c r="LYL751"/>
      <c r="LYM751"/>
      <c r="LYN751"/>
      <c r="LYO751"/>
      <c r="LYP751"/>
      <c r="LYQ751"/>
      <c r="LYR751"/>
      <c r="LYS751"/>
      <c r="LYT751"/>
      <c r="LYU751"/>
      <c r="LYV751"/>
      <c r="LYW751"/>
      <c r="LYX751"/>
      <c r="LYY751"/>
      <c r="LYZ751"/>
      <c r="LZA751"/>
      <c r="LZB751"/>
      <c r="LZC751"/>
      <c r="LZD751"/>
      <c r="LZE751"/>
      <c r="LZF751"/>
      <c r="LZG751"/>
      <c r="LZH751"/>
      <c r="LZI751"/>
      <c r="LZJ751"/>
      <c r="LZK751"/>
      <c r="LZL751"/>
      <c r="LZM751"/>
      <c r="LZN751"/>
      <c r="LZO751"/>
      <c r="LZP751"/>
      <c r="LZQ751"/>
      <c r="LZR751"/>
      <c r="LZS751"/>
      <c r="LZT751"/>
      <c r="LZU751"/>
      <c r="LZV751"/>
      <c r="LZW751"/>
      <c r="LZX751"/>
      <c r="LZY751"/>
      <c r="LZZ751"/>
      <c r="MAA751"/>
      <c r="MAB751"/>
      <c r="MAC751"/>
      <c r="MAD751"/>
      <c r="MAE751"/>
      <c r="MAF751"/>
      <c r="MAG751"/>
      <c r="MAH751"/>
      <c r="MAI751"/>
      <c r="MAJ751"/>
      <c r="MAK751"/>
      <c r="MAL751"/>
      <c r="MAM751"/>
      <c r="MAN751"/>
      <c r="MAO751"/>
      <c r="MAP751"/>
      <c r="MAQ751"/>
      <c r="MAR751"/>
      <c r="MAS751"/>
      <c r="MAT751"/>
      <c r="MAU751"/>
      <c r="MAV751"/>
      <c r="MAW751"/>
      <c r="MAX751"/>
      <c r="MAY751"/>
      <c r="MAZ751"/>
      <c r="MBA751"/>
      <c r="MBB751"/>
      <c r="MBC751"/>
      <c r="MBD751"/>
      <c r="MBE751"/>
      <c r="MBF751"/>
      <c r="MBG751"/>
      <c r="MBH751"/>
      <c r="MBI751"/>
      <c r="MBJ751"/>
      <c r="MBK751"/>
      <c r="MBL751"/>
      <c r="MBM751"/>
      <c r="MBN751"/>
      <c r="MBO751"/>
      <c r="MBP751"/>
      <c r="MBQ751"/>
      <c r="MBR751"/>
      <c r="MBS751"/>
      <c r="MBT751"/>
      <c r="MBU751"/>
      <c r="MBV751"/>
      <c r="MBW751"/>
      <c r="MBX751"/>
      <c r="MBY751"/>
      <c r="MBZ751"/>
      <c r="MCA751"/>
      <c r="MCB751"/>
      <c r="MCC751"/>
      <c r="MCD751"/>
      <c r="MCE751"/>
      <c r="MCF751"/>
      <c r="MCG751"/>
      <c r="MCH751"/>
      <c r="MCI751"/>
      <c r="MCJ751"/>
      <c r="MCK751"/>
      <c r="MCL751"/>
      <c r="MCM751"/>
      <c r="MCN751"/>
      <c r="MCO751"/>
      <c r="MCP751"/>
      <c r="MCQ751"/>
      <c r="MCR751"/>
      <c r="MCS751"/>
      <c r="MCT751"/>
      <c r="MCU751"/>
      <c r="MCV751"/>
      <c r="MCW751"/>
      <c r="MCX751"/>
      <c r="MCY751"/>
      <c r="MCZ751"/>
      <c r="MDA751"/>
      <c r="MDB751"/>
      <c r="MDC751"/>
      <c r="MDD751"/>
      <c r="MDE751"/>
      <c r="MDF751"/>
      <c r="MDG751"/>
      <c r="MDH751"/>
      <c r="MDI751"/>
      <c r="MDJ751"/>
      <c r="MDK751"/>
      <c r="MDL751"/>
      <c r="MDM751"/>
      <c r="MDN751"/>
      <c r="MDO751"/>
      <c r="MDP751"/>
      <c r="MDQ751"/>
      <c r="MDR751"/>
      <c r="MDS751"/>
      <c r="MDT751"/>
      <c r="MDU751"/>
      <c r="MDV751"/>
      <c r="MDW751"/>
      <c r="MDX751"/>
      <c r="MDY751"/>
      <c r="MDZ751"/>
      <c r="MEA751"/>
      <c r="MEB751"/>
      <c r="MEC751"/>
      <c r="MED751"/>
      <c r="MEE751"/>
      <c r="MEF751"/>
      <c r="MEG751"/>
      <c r="MEH751"/>
      <c r="MEI751"/>
      <c r="MEJ751"/>
      <c r="MEK751"/>
      <c r="MEL751"/>
      <c r="MEM751"/>
      <c r="MEN751"/>
      <c r="MEO751"/>
      <c r="MEP751"/>
      <c r="MEQ751"/>
      <c r="MER751"/>
      <c r="MES751"/>
      <c r="MET751"/>
      <c r="MEU751"/>
      <c r="MEV751"/>
      <c r="MEW751"/>
      <c r="MEX751"/>
      <c r="MEY751"/>
      <c r="MEZ751"/>
      <c r="MFA751"/>
      <c r="MFB751"/>
      <c r="MFC751"/>
      <c r="MFD751"/>
      <c r="MFE751"/>
      <c r="MFF751"/>
      <c r="MFG751"/>
      <c r="MFH751"/>
      <c r="MFI751"/>
      <c r="MFJ751"/>
      <c r="MFK751"/>
      <c r="MFL751"/>
      <c r="MFM751"/>
      <c r="MFN751"/>
      <c r="MFO751"/>
      <c r="MFP751"/>
      <c r="MFQ751"/>
      <c r="MFR751"/>
      <c r="MFS751"/>
      <c r="MFT751"/>
      <c r="MFU751"/>
      <c r="MFV751"/>
      <c r="MFW751"/>
      <c r="MFX751"/>
      <c r="MFY751"/>
      <c r="MFZ751"/>
      <c r="MGA751"/>
      <c r="MGB751"/>
      <c r="MGC751"/>
      <c r="MGD751"/>
      <c r="MGE751"/>
      <c r="MGF751"/>
      <c r="MGG751"/>
      <c r="MGH751"/>
      <c r="MGI751"/>
      <c r="MGJ751"/>
      <c r="MGK751"/>
      <c r="MGL751"/>
      <c r="MGM751"/>
      <c r="MGN751"/>
      <c r="MGO751"/>
      <c r="MGP751"/>
      <c r="MGQ751"/>
      <c r="MGR751"/>
      <c r="MGS751"/>
      <c r="MGT751"/>
      <c r="MGU751"/>
      <c r="MGV751"/>
      <c r="MGW751"/>
      <c r="MGX751"/>
      <c r="MGY751"/>
      <c r="MGZ751"/>
      <c r="MHA751"/>
      <c r="MHB751"/>
      <c r="MHC751"/>
      <c r="MHD751"/>
      <c r="MHE751"/>
      <c r="MHF751"/>
      <c r="MHG751"/>
      <c r="MHH751"/>
      <c r="MHI751"/>
      <c r="MHJ751"/>
      <c r="MHK751"/>
      <c r="MHL751"/>
      <c r="MHM751"/>
      <c r="MHN751"/>
      <c r="MHO751"/>
      <c r="MHP751"/>
      <c r="MHQ751"/>
      <c r="MHR751"/>
      <c r="MHS751"/>
      <c r="MHT751"/>
      <c r="MHU751"/>
      <c r="MHV751"/>
      <c r="MHW751"/>
      <c r="MHX751"/>
      <c r="MHY751"/>
      <c r="MHZ751"/>
      <c r="MIA751"/>
      <c r="MIB751"/>
      <c r="MIC751"/>
      <c r="MID751"/>
      <c r="MIE751"/>
      <c r="MIF751"/>
      <c r="MIG751"/>
      <c r="MIH751"/>
      <c r="MII751"/>
      <c r="MIJ751"/>
      <c r="MIK751"/>
      <c r="MIL751"/>
      <c r="MIM751"/>
      <c r="MIN751"/>
      <c r="MIO751"/>
      <c r="MIP751"/>
      <c r="MIQ751"/>
      <c r="MIR751"/>
      <c r="MIS751"/>
      <c r="MIT751"/>
      <c r="MIU751"/>
      <c r="MIV751"/>
      <c r="MIW751"/>
      <c r="MIX751"/>
      <c r="MIY751"/>
      <c r="MIZ751"/>
      <c r="MJA751"/>
      <c r="MJB751"/>
      <c r="MJC751"/>
      <c r="MJD751"/>
      <c r="MJE751"/>
      <c r="MJF751"/>
      <c r="MJG751"/>
      <c r="MJH751"/>
      <c r="MJI751"/>
      <c r="MJJ751"/>
      <c r="MJK751"/>
      <c r="MJL751"/>
      <c r="MJM751"/>
      <c r="MJN751"/>
      <c r="MJO751"/>
      <c r="MJP751"/>
      <c r="MJQ751"/>
      <c r="MJR751"/>
      <c r="MJS751"/>
      <c r="MJT751"/>
      <c r="MJU751"/>
      <c r="MJV751"/>
      <c r="MJW751"/>
      <c r="MJX751"/>
      <c r="MJY751"/>
      <c r="MJZ751"/>
      <c r="MKA751"/>
      <c r="MKB751"/>
      <c r="MKC751"/>
      <c r="MKD751"/>
      <c r="MKE751"/>
      <c r="MKF751"/>
      <c r="MKG751"/>
      <c r="MKH751"/>
      <c r="MKI751"/>
      <c r="MKJ751"/>
      <c r="MKK751"/>
      <c r="MKL751"/>
      <c r="MKM751"/>
      <c r="MKN751"/>
      <c r="MKO751"/>
      <c r="MKP751"/>
      <c r="MKQ751"/>
      <c r="MKR751"/>
      <c r="MKS751"/>
      <c r="MKT751"/>
      <c r="MKU751"/>
      <c r="MKV751"/>
      <c r="MKW751"/>
      <c r="MKX751"/>
      <c r="MKY751"/>
      <c r="MKZ751"/>
      <c r="MLA751"/>
      <c r="MLB751"/>
      <c r="MLC751"/>
      <c r="MLD751"/>
      <c r="MLE751"/>
      <c r="MLF751"/>
      <c r="MLG751"/>
      <c r="MLH751"/>
      <c r="MLI751"/>
      <c r="MLJ751"/>
      <c r="MLK751"/>
      <c r="MLL751"/>
      <c r="MLM751"/>
      <c r="MLN751"/>
      <c r="MLO751"/>
      <c r="MLP751"/>
      <c r="MLQ751"/>
      <c r="MLR751"/>
      <c r="MLS751"/>
      <c r="MLT751"/>
      <c r="MLU751"/>
      <c r="MLV751"/>
      <c r="MLW751"/>
      <c r="MLX751"/>
      <c r="MLY751"/>
      <c r="MLZ751"/>
      <c r="MMA751"/>
      <c r="MMB751"/>
      <c r="MMC751"/>
      <c r="MMD751"/>
      <c r="MME751"/>
      <c r="MMF751"/>
      <c r="MMG751"/>
      <c r="MMH751"/>
      <c r="MMI751"/>
      <c r="MMJ751"/>
      <c r="MMK751"/>
      <c r="MML751"/>
      <c r="MMM751"/>
      <c r="MMN751"/>
      <c r="MMO751"/>
      <c r="MMP751"/>
      <c r="MMQ751"/>
      <c r="MMR751"/>
      <c r="MMS751"/>
      <c r="MMT751"/>
      <c r="MMU751"/>
      <c r="MMV751"/>
      <c r="MMW751"/>
      <c r="MMX751"/>
      <c r="MMY751"/>
      <c r="MMZ751"/>
      <c r="MNA751"/>
      <c r="MNB751"/>
      <c r="MNC751"/>
      <c r="MND751"/>
      <c r="MNE751"/>
      <c r="MNF751"/>
      <c r="MNG751"/>
      <c r="MNH751"/>
      <c r="MNI751"/>
      <c r="MNJ751"/>
      <c r="MNK751"/>
      <c r="MNL751"/>
      <c r="MNM751"/>
      <c r="MNN751"/>
      <c r="MNO751"/>
      <c r="MNP751"/>
      <c r="MNQ751"/>
      <c r="MNR751"/>
      <c r="MNS751"/>
      <c r="MNT751"/>
      <c r="MNU751"/>
      <c r="MNV751"/>
      <c r="MNW751"/>
      <c r="MNX751"/>
      <c r="MNY751"/>
      <c r="MNZ751"/>
      <c r="MOA751"/>
      <c r="MOB751"/>
      <c r="MOC751"/>
      <c r="MOD751"/>
      <c r="MOE751"/>
      <c r="MOF751"/>
      <c r="MOG751"/>
      <c r="MOH751"/>
      <c r="MOI751"/>
      <c r="MOJ751"/>
      <c r="MOK751"/>
      <c r="MOL751"/>
      <c r="MOM751"/>
      <c r="MON751"/>
      <c r="MOO751"/>
      <c r="MOP751"/>
      <c r="MOQ751"/>
      <c r="MOR751"/>
      <c r="MOS751"/>
      <c r="MOT751"/>
      <c r="MOU751"/>
      <c r="MOV751"/>
      <c r="MOW751"/>
      <c r="MOX751"/>
      <c r="MOY751"/>
      <c r="MOZ751"/>
      <c r="MPA751"/>
      <c r="MPB751"/>
      <c r="MPC751"/>
      <c r="MPD751"/>
      <c r="MPE751"/>
      <c r="MPF751"/>
      <c r="MPG751"/>
      <c r="MPH751"/>
      <c r="MPI751"/>
      <c r="MPJ751"/>
      <c r="MPK751"/>
      <c r="MPL751"/>
      <c r="MPM751"/>
      <c r="MPN751"/>
      <c r="MPO751"/>
      <c r="MPP751"/>
      <c r="MPQ751"/>
      <c r="MPR751"/>
      <c r="MPS751"/>
      <c r="MPT751"/>
      <c r="MPU751"/>
      <c r="MPV751"/>
      <c r="MPW751"/>
      <c r="MPX751"/>
      <c r="MPY751"/>
      <c r="MPZ751"/>
      <c r="MQA751"/>
      <c r="MQB751"/>
      <c r="MQC751"/>
      <c r="MQD751"/>
      <c r="MQE751"/>
      <c r="MQF751"/>
      <c r="MQG751"/>
      <c r="MQH751"/>
      <c r="MQI751"/>
      <c r="MQJ751"/>
      <c r="MQK751"/>
      <c r="MQL751"/>
      <c r="MQM751"/>
      <c r="MQN751"/>
      <c r="MQO751"/>
      <c r="MQP751"/>
      <c r="MQQ751"/>
      <c r="MQR751"/>
      <c r="MQS751"/>
      <c r="MQT751"/>
      <c r="MQU751"/>
      <c r="MQV751"/>
      <c r="MQW751"/>
      <c r="MQX751"/>
      <c r="MQY751"/>
      <c r="MQZ751"/>
      <c r="MRA751"/>
      <c r="MRB751"/>
      <c r="MRC751"/>
      <c r="MRD751"/>
      <c r="MRE751"/>
      <c r="MRF751"/>
      <c r="MRG751"/>
      <c r="MRH751"/>
      <c r="MRI751"/>
      <c r="MRJ751"/>
      <c r="MRK751"/>
      <c r="MRL751"/>
      <c r="MRM751"/>
      <c r="MRN751"/>
      <c r="MRO751"/>
      <c r="MRP751"/>
      <c r="MRQ751"/>
      <c r="MRR751"/>
      <c r="MRS751"/>
      <c r="MRT751"/>
      <c r="MRU751"/>
      <c r="MRV751"/>
      <c r="MRW751"/>
      <c r="MRX751"/>
      <c r="MRY751"/>
      <c r="MRZ751"/>
      <c r="MSA751"/>
      <c r="MSB751"/>
      <c r="MSC751"/>
      <c r="MSD751"/>
      <c r="MSE751"/>
      <c r="MSF751"/>
      <c r="MSG751"/>
      <c r="MSH751"/>
      <c r="MSI751"/>
      <c r="MSJ751"/>
      <c r="MSK751"/>
      <c r="MSL751"/>
      <c r="MSM751"/>
      <c r="MSN751"/>
      <c r="MSO751"/>
      <c r="MSP751"/>
      <c r="MSQ751"/>
      <c r="MSR751"/>
      <c r="MSS751"/>
      <c r="MST751"/>
      <c r="MSU751"/>
      <c r="MSV751"/>
      <c r="MSW751"/>
      <c r="MSX751"/>
      <c r="MSY751"/>
      <c r="MSZ751"/>
      <c r="MTA751"/>
      <c r="MTB751"/>
      <c r="MTC751"/>
      <c r="MTD751"/>
      <c r="MTE751"/>
      <c r="MTF751"/>
      <c r="MTG751"/>
      <c r="MTH751"/>
      <c r="MTI751"/>
      <c r="MTJ751"/>
      <c r="MTK751"/>
      <c r="MTL751"/>
      <c r="MTM751"/>
      <c r="MTN751"/>
      <c r="MTO751"/>
      <c r="MTP751"/>
      <c r="MTQ751"/>
      <c r="MTR751"/>
      <c r="MTS751"/>
      <c r="MTT751"/>
      <c r="MTU751"/>
      <c r="MTV751"/>
      <c r="MTW751"/>
      <c r="MTX751"/>
      <c r="MTY751"/>
      <c r="MTZ751"/>
      <c r="MUA751"/>
      <c r="MUB751"/>
      <c r="MUC751"/>
      <c r="MUD751"/>
      <c r="MUE751"/>
      <c r="MUF751"/>
      <c r="MUG751"/>
      <c r="MUH751"/>
      <c r="MUI751"/>
      <c r="MUJ751"/>
      <c r="MUK751"/>
      <c r="MUL751"/>
      <c r="MUM751"/>
      <c r="MUN751"/>
      <c r="MUO751"/>
      <c r="MUP751"/>
      <c r="MUQ751"/>
      <c r="MUR751"/>
      <c r="MUS751"/>
      <c r="MUT751"/>
      <c r="MUU751"/>
      <c r="MUV751"/>
      <c r="MUW751"/>
      <c r="MUX751"/>
      <c r="MUY751"/>
      <c r="MUZ751"/>
      <c r="MVA751"/>
      <c r="MVB751"/>
      <c r="MVC751"/>
      <c r="MVD751"/>
      <c r="MVE751"/>
      <c r="MVF751"/>
      <c r="MVG751"/>
      <c r="MVH751"/>
      <c r="MVI751"/>
      <c r="MVJ751"/>
      <c r="MVK751"/>
      <c r="MVL751"/>
      <c r="MVM751"/>
      <c r="MVN751"/>
      <c r="MVO751"/>
      <c r="MVP751"/>
      <c r="MVQ751"/>
      <c r="MVR751"/>
      <c r="MVS751"/>
      <c r="MVT751"/>
      <c r="MVU751"/>
      <c r="MVV751"/>
      <c r="MVW751"/>
      <c r="MVX751"/>
      <c r="MVY751"/>
      <c r="MVZ751"/>
      <c r="MWA751"/>
      <c r="MWB751"/>
      <c r="MWC751"/>
      <c r="MWD751"/>
      <c r="MWE751"/>
      <c r="MWF751"/>
      <c r="MWG751"/>
      <c r="MWH751"/>
      <c r="MWI751"/>
      <c r="MWJ751"/>
      <c r="MWK751"/>
      <c r="MWL751"/>
      <c r="MWM751"/>
      <c r="MWN751"/>
      <c r="MWO751"/>
      <c r="MWP751"/>
      <c r="MWQ751"/>
      <c r="MWR751"/>
      <c r="MWS751"/>
      <c r="MWT751"/>
      <c r="MWU751"/>
      <c r="MWV751"/>
      <c r="MWW751"/>
      <c r="MWX751"/>
      <c r="MWY751"/>
      <c r="MWZ751"/>
      <c r="MXA751"/>
      <c r="MXB751"/>
      <c r="MXC751"/>
      <c r="MXD751"/>
      <c r="MXE751"/>
      <c r="MXF751"/>
      <c r="MXG751"/>
      <c r="MXH751"/>
      <c r="MXI751"/>
      <c r="MXJ751"/>
      <c r="MXK751"/>
      <c r="MXL751"/>
      <c r="MXM751"/>
      <c r="MXN751"/>
      <c r="MXO751"/>
      <c r="MXP751"/>
      <c r="MXQ751"/>
      <c r="MXR751"/>
      <c r="MXS751"/>
      <c r="MXT751"/>
      <c r="MXU751"/>
      <c r="MXV751"/>
      <c r="MXW751"/>
      <c r="MXX751"/>
      <c r="MXY751"/>
      <c r="MXZ751"/>
      <c r="MYA751"/>
      <c r="MYB751"/>
      <c r="MYC751"/>
      <c r="MYD751"/>
      <c r="MYE751"/>
      <c r="MYF751"/>
      <c r="MYG751"/>
      <c r="MYH751"/>
      <c r="MYI751"/>
      <c r="MYJ751"/>
      <c r="MYK751"/>
      <c r="MYL751"/>
      <c r="MYM751"/>
      <c r="MYN751"/>
      <c r="MYO751"/>
      <c r="MYP751"/>
      <c r="MYQ751"/>
      <c r="MYR751"/>
      <c r="MYS751"/>
      <c r="MYT751"/>
      <c r="MYU751"/>
      <c r="MYV751"/>
      <c r="MYW751"/>
      <c r="MYX751"/>
      <c r="MYY751"/>
      <c r="MYZ751"/>
      <c r="MZA751"/>
      <c r="MZB751"/>
      <c r="MZC751"/>
      <c r="MZD751"/>
      <c r="MZE751"/>
      <c r="MZF751"/>
      <c r="MZG751"/>
      <c r="MZH751"/>
      <c r="MZI751"/>
      <c r="MZJ751"/>
      <c r="MZK751"/>
      <c r="MZL751"/>
      <c r="MZM751"/>
      <c r="MZN751"/>
      <c r="MZO751"/>
      <c r="MZP751"/>
      <c r="MZQ751"/>
      <c r="MZR751"/>
      <c r="MZS751"/>
      <c r="MZT751"/>
      <c r="MZU751"/>
      <c r="MZV751"/>
      <c r="MZW751"/>
      <c r="MZX751"/>
      <c r="MZY751"/>
      <c r="MZZ751"/>
      <c r="NAA751"/>
      <c r="NAB751"/>
      <c r="NAC751"/>
      <c r="NAD751"/>
      <c r="NAE751"/>
      <c r="NAF751"/>
      <c r="NAG751"/>
      <c r="NAH751"/>
      <c r="NAI751"/>
      <c r="NAJ751"/>
      <c r="NAK751"/>
      <c r="NAL751"/>
      <c r="NAM751"/>
      <c r="NAN751"/>
      <c r="NAO751"/>
      <c r="NAP751"/>
      <c r="NAQ751"/>
      <c r="NAR751"/>
      <c r="NAS751"/>
      <c r="NAT751"/>
      <c r="NAU751"/>
      <c r="NAV751"/>
      <c r="NAW751"/>
      <c r="NAX751"/>
      <c r="NAY751"/>
      <c r="NAZ751"/>
      <c r="NBA751"/>
      <c r="NBB751"/>
      <c r="NBC751"/>
      <c r="NBD751"/>
      <c r="NBE751"/>
      <c r="NBF751"/>
      <c r="NBG751"/>
      <c r="NBH751"/>
      <c r="NBI751"/>
      <c r="NBJ751"/>
      <c r="NBK751"/>
      <c r="NBL751"/>
      <c r="NBM751"/>
      <c r="NBN751"/>
      <c r="NBO751"/>
      <c r="NBP751"/>
      <c r="NBQ751"/>
      <c r="NBR751"/>
      <c r="NBS751"/>
      <c r="NBT751"/>
      <c r="NBU751"/>
      <c r="NBV751"/>
      <c r="NBW751"/>
      <c r="NBX751"/>
      <c r="NBY751"/>
      <c r="NBZ751"/>
      <c r="NCA751"/>
      <c r="NCB751"/>
      <c r="NCC751"/>
      <c r="NCD751"/>
      <c r="NCE751"/>
      <c r="NCF751"/>
      <c r="NCG751"/>
      <c r="NCH751"/>
      <c r="NCI751"/>
      <c r="NCJ751"/>
      <c r="NCK751"/>
      <c r="NCL751"/>
      <c r="NCM751"/>
      <c r="NCN751"/>
      <c r="NCO751"/>
      <c r="NCP751"/>
      <c r="NCQ751"/>
      <c r="NCR751"/>
      <c r="NCS751"/>
      <c r="NCT751"/>
      <c r="NCU751"/>
      <c r="NCV751"/>
      <c r="NCW751"/>
      <c r="NCX751"/>
      <c r="NCY751"/>
      <c r="NCZ751"/>
      <c r="NDA751"/>
      <c r="NDB751"/>
      <c r="NDC751"/>
      <c r="NDD751"/>
      <c r="NDE751"/>
      <c r="NDF751"/>
      <c r="NDG751"/>
      <c r="NDH751"/>
      <c r="NDI751"/>
      <c r="NDJ751"/>
      <c r="NDK751"/>
      <c r="NDL751"/>
      <c r="NDM751"/>
      <c r="NDN751"/>
      <c r="NDO751"/>
      <c r="NDP751"/>
      <c r="NDQ751"/>
      <c r="NDR751"/>
      <c r="NDS751"/>
      <c r="NDT751"/>
      <c r="NDU751"/>
      <c r="NDV751"/>
      <c r="NDW751"/>
      <c r="NDX751"/>
      <c r="NDY751"/>
      <c r="NDZ751"/>
      <c r="NEA751"/>
      <c r="NEB751"/>
      <c r="NEC751"/>
      <c r="NED751"/>
      <c r="NEE751"/>
      <c r="NEF751"/>
      <c r="NEG751"/>
      <c r="NEH751"/>
      <c r="NEI751"/>
      <c r="NEJ751"/>
      <c r="NEK751"/>
      <c r="NEL751"/>
      <c r="NEM751"/>
      <c r="NEN751"/>
      <c r="NEO751"/>
      <c r="NEP751"/>
      <c r="NEQ751"/>
      <c r="NER751"/>
      <c r="NES751"/>
      <c r="NET751"/>
      <c r="NEU751"/>
      <c r="NEV751"/>
      <c r="NEW751"/>
      <c r="NEX751"/>
      <c r="NEY751"/>
      <c r="NEZ751"/>
      <c r="NFA751"/>
      <c r="NFB751"/>
      <c r="NFC751"/>
      <c r="NFD751"/>
      <c r="NFE751"/>
      <c r="NFF751"/>
      <c r="NFG751"/>
      <c r="NFH751"/>
      <c r="NFI751"/>
      <c r="NFJ751"/>
      <c r="NFK751"/>
      <c r="NFL751"/>
      <c r="NFM751"/>
      <c r="NFN751"/>
      <c r="NFO751"/>
      <c r="NFP751"/>
      <c r="NFQ751"/>
      <c r="NFR751"/>
      <c r="NFS751"/>
      <c r="NFT751"/>
      <c r="NFU751"/>
      <c r="NFV751"/>
      <c r="NFW751"/>
      <c r="NFX751"/>
      <c r="NFY751"/>
      <c r="NFZ751"/>
      <c r="NGA751"/>
      <c r="NGB751"/>
      <c r="NGC751"/>
      <c r="NGD751"/>
      <c r="NGE751"/>
      <c r="NGF751"/>
      <c r="NGG751"/>
      <c r="NGH751"/>
      <c r="NGI751"/>
      <c r="NGJ751"/>
      <c r="NGK751"/>
      <c r="NGL751"/>
      <c r="NGM751"/>
      <c r="NGN751"/>
      <c r="NGO751"/>
      <c r="NGP751"/>
      <c r="NGQ751"/>
      <c r="NGR751"/>
      <c r="NGS751"/>
      <c r="NGT751"/>
      <c r="NGU751"/>
      <c r="NGV751"/>
      <c r="NGW751"/>
      <c r="NGX751"/>
      <c r="NGY751"/>
      <c r="NGZ751"/>
      <c r="NHA751"/>
      <c r="NHB751"/>
      <c r="NHC751"/>
      <c r="NHD751"/>
      <c r="NHE751"/>
      <c r="NHF751"/>
      <c r="NHG751"/>
      <c r="NHH751"/>
      <c r="NHI751"/>
      <c r="NHJ751"/>
      <c r="NHK751"/>
      <c r="NHL751"/>
      <c r="NHM751"/>
      <c r="NHN751"/>
      <c r="NHO751"/>
      <c r="NHP751"/>
      <c r="NHQ751"/>
      <c r="NHR751"/>
      <c r="NHS751"/>
      <c r="NHT751"/>
      <c r="NHU751"/>
      <c r="NHV751"/>
      <c r="NHW751"/>
      <c r="NHX751"/>
      <c r="NHY751"/>
      <c r="NHZ751"/>
      <c r="NIA751"/>
      <c r="NIB751"/>
      <c r="NIC751"/>
      <c r="NID751"/>
      <c r="NIE751"/>
      <c r="NIF751"/>
      <c r="NIG751"/>
      <c r="NIH751"/>
      <c r="NII751"/>
      <c r="NIJ751"/>
      <c r="NIK751"/>
      <c r="NIL751"/>
      <c r="NIM751"/>
      <c r="NIN751"/>
      <c r="NIO751"/>
      <c r="NIP751"/>
      <c r="NIQ751"/>
      <c r="NIR751"/>
      <c r="NIS751"/>
      <c r="NIT751"/>
      <c r="NIU751"/>
      <c r="NIV751"/>
      <c r="NIW751"/>
      <c r="NIX751"/>
      <c r="NIY751"/>
      <c r="NIZ751"/>
      <c r="NJA751"/>
      <c r="NJB751"/>
      <c r="NJC751"/>
      <c r="NJD751"/>
      <c r="NJE751"/>
      <c r="NJF751"/>
      <c r="NJG751"/>
      <c r="NJH751"/>
      <c r="NJI751"/>
      <c r="NJJ751"/>
      <c r="NJK751"/>
      <c r="NJL751"/>
      <c r="NJM751"/>
      <c r="NJN751"/>
      <c r="NJO751"/>
      <c r="NJP751"/>
      <c r="NJQ751"/>
      <c r="NJR751"/>
      <c r="NJS751"/>
      <c r="NJT751"/>
      <c r="NJU751"/>
      <c r="NJV751"/>
      <c r="NJW751"/>
      <c r="NJX751"/>
      <c r="NJY751"/>
      <c r="NJZ751"/>
      <c r="NKA751"/>
      <c r="NKB751"/>
      <c r="NKC751"/>
      <c r="NKD751"/>
      <c r="NKE751"/>
      <c r="NKF751"/>
      <c r="NKG751"/>
      <c r="NKH751"/>
      <c r="NKI751"/>
      <c r="NKJ751"/>
      <c r="NKK751"/>
      <c r="NKL751"/>
      <c r="NKM751"/>
      <c r="NKN751"/>
      <c r="NKO751"/>
      <c r="NKP751"/>
      <c r="NKQ751"/>
      <c r="NKR751"/>
      <c r="NKS751"/>
      <c r="NKT751"/>
      <c r="NKU751"/>
      <c r="NKV751"/>
      <c r="NKW751"/>
      <c r="NKX751"/>
      <c r="NKY751"/>
      <c r="NKZ751"/>
      <c r="NLA751"/>
      <c r="NLB751"/>
      <c r="NLC751"/>
      <c r="NLD751"/>
      <c r="NLE751"/>
      <c r="NLF751"/>
      <c r="NLG751"/>
      <c r="NLH751"/>
      <c r="NLI751"/>
      <c r="NLJ751"/>
      <c r="NLK751"/>
      <c r="NLL751"/>
      <c r="NLM751"/>
      <c r="NLN751"/>
      <c r="NLO751"/>
      <c r="NLP751"/>
      <c r="NLQ751"/>
      <c r="NLR751"/>
      <c r="NLS751"/>
      <c r="NLT751"/>
      <c r="NLU751"/>
      <c r="NLV751"/>
      <c r="NLW751"/>
      <c r="NLX751"/>
      <c r="NLY751"/>
      <c r="NLZ751"/>
      <c r="NMA751"/>
      <c r="NMB751"/>
      <c r="NMC751"/>
      <c r="NMD751"/>
      <c r="NME751"/>
      <c r="NMF751"/>
      <c r="NMG751"/>
      <c r="NMH751"/>
      <c r="NMI751"/>
      <c r="NMJ751"/>
      <c r="NMK751"/>
      <c r="NML751"/>
      <c r="NMM751"/>
      <c r="NMN751"/>
      <c r="NMO751"/>
      <c r="NMP751"/>
      <c r="NMQ751"/>
      <c r="NMR751"/>
      <c r="NMS751"/>
      <c r="NMT751"/>
      <c r="NMU751"/>
      <c r="NMV751"/>
      <c r="NMW751"/>
      <c r="NMX751"/>
      <c r="NMY751"/>
      <c r="NMZ751"/>
      <c r="NNA751"/>
      <c r="NNB751"/>
      <c r="NNC751"/>
      <c r="NND751"/>
      <c r="NNE751"/>
      <c r="NNF751"/>
      <c r="NNG751"/>
      <c r="NNH751"/>
      <c r="NNI751"/>
      <c r="NNJ751"/>
      <c r="NNK751"/>
      <c r="NNL751"/>
      <c r="NNM751"/>
      <c r="NNN751"/>
      <c r="NNO751"/>
      <c r="NNP751"/>
      <c r="NNQ751"/>
      <c r="NNR751"/>
      <c r="NNS751"/>
      <c r="NNT751"/>
      <c r="NNU751"/>
      <c r="NNV751"/>
      <c r="NNW751"/>
      <c r="NNX751"/>
      <c r="NNY751"/>
      <c r="NNZ751"/>
      <c r="NOA751"/>
      <c r="NOB751"/>
      <c r="NOC751"/>
      <c r="NOD751"/>
      <c r="NOE751"/>
      <c r="NOF751"/>
      <c r="NOG751"/>
      <c r="NOH751"/>
      <c r="NOI751"/>
      <c r="NOJ751"/>
      <c r="NOK751"/>
      <c r="NOL751"/>
      <c r="NOM751"/>
      <c r="NON751"/>
      <c r="NOO751"/>
      <c r="NOP751"/>
      <c r="NOQ751"/>
      <c r="NOR751"/>
      <c r="NOS751"/>
      <c r="NOT751"/>
      <c r="NOU751"/>
      <c r="NOV751"/>
      <c r="NOW751"/>
      <c r="NOX751"/>
      <c r="NOY751"/>
      <c r="NOZ751"/>
      <c r="NPA751"/>
      <c r="NPB751"/>
      <c r="NPC751"/>
      <c r="NPD751"/>
      <c r="NPE751"/>
      <c r="NPF751"/>
      <c r="NPG751"/>
      <c r="NPH751"/>
      <c r="NPI751"/>
      <c r="NPJ751"/>
      <c r="NPK751"/>
      <c r="NPL751"/>
      <c r="NPM751"/>
      <c r="NPN751"/>
      <c r="NPO751"/>
      <c r="NPP751"/>
      <c r="NPQ751"/>
      <c r="NPR751"/>
      <c r="NPS751"/>
      <c r="NPT751"/>
      <c r="NPU751"/>
      <c r="NPV751"/>
      <c r="NPW751"/>
      <c r="NPX751"/>
      <c r="NPY751"/>
      <c r="NPZ751"/>
      <c r="NQA751"/>
      <c r="NQB751"/>
      <c r="NQC751"/>
      <c r="NQD751"/>
      <c r="NQE751"/>
      <c r="NQF751"/>
      <c r="NQG751"/>
      <c r="NQH751"/>
      <c r="NQI751"/>
      <c r="NQJ751"/>
      <c r="NQK751"/>
      <c r="NQL751"/>
      <c r="NQM751"/>
      <c r="NQN751"/>
      <c r="NQO751"/>
      <c r="NQP751"/>
      <c r="NQQ751"/>
      <c r="NQR751"/>
      <c r="NQS751"/>
      <c r="NQT751"/>
      <c r="NQU751"/>
      <c r="NQV751"/>
      <c r="NQW751"/>
      <c r="NQX751"/>
      <c r="NQY751"/>
      <c r="NQZ751"/>
      <c r="NRA751"/>
      <c r="NRB751"/>
      <c r="NRC751"/>
      <c r="NRD751"/>
      <c r="NRE751"/>
      <c r="NRF751"/>
      <c r="NRG751"/>
      <c r="NRH751"/>
      <c r="NRI751"/>
      <c r="NRJ751"/>
      <c r="NRK751"/>
      <c r="NRL751"/>
      <c r="NRM751"/>
      <c r="NRN751"/>
      <c r="NRO751"/>
      <c r="NRP751"/>
      <c r="NRQ751"/>
      <c r="NRR751"/>
      <c r="NRS751"/>
      <c r="NRT751"/>
      <c r="NRU751"/>
      <c r="NRV751"/>
      <c r="NRW751"/>
      <c r="NRX751"/>
      <c r="NRY751"/>
      <c r="NRZ751"/>
      <c r="NSA751"/>
      <c r="NSB751"/>
      <c r="NSC751"/>
      <c r="NSD751"/>
      <c r="NSE751"/>
      <c r="NSF751"/>
      <c r="NSG751"/>
      <c r="NSH751"/>
      <c r="NSI751"/>
      <c r="NSJ751"/>
      <c r="NSK751"/>
      <c r="NSL751"/>
      <c r="NSM751"/>
      <c r="NSN751"/>
      <c r="NSO751"/>
      <c r="NSP751"/>
      <c r="NSQ751"/>
      <c r="NSR751"/>
      <c r="NSS751"/>
      <c r="NST751"/>
      <c r="NSU751"/>
      <c r="NSV751"/>
      <c r="NSW751"/>
      <c r="NSX751"/>
      <c r="NSY751"/>
      <c r="NSZ751"/>
      <c r="NTA751"/>
      <c r="NTB751"/>
      <c r="NTC751"/>
      <c r="NTD751"/>
      <c r="NTE751"/>
      <c r="NTF751"/>
      <c r="NTG751"/>
      <c r="NTH751"/>
      <c r="NTI751"/>
      <c r="NTJ751"/>
      <c r="NTK751"/>
      <c r="NTL751"/>
      <c r="NTM751"/>
      <c r="NTN751"/>
      <c r="NTO751"/>
      <c r="NTP751"/>
      <c r="NTQ751"/>
      <c r="NTR751"/>
      <c r="NTS751"/>
      <c r="NTT751"/>
      <c r="NTU751"/>
      <c r="NTV751"/>
      <c r="NTW751"/>
      <c r="NTX751"/>
      <c r="NTY751"/>
      <c r="NTZ751"/>
      <c r="NUA751"/>
      <c r="NUB751"/>
      <c r="NUC751"/>
      <c r="NUD751"/>
      <c r="NUE751"/>
      <c r="NUF751"/>
      <c r="NUG751"/>
      <c r="NUH751"/>
      <c r="NUI751"/>
      <c r="NUJ751"/>
      <c r="NUK751"/>
      <c r="NUL751"/>
      <c r="NUM751"/>
      <c r="NUN751"/>
      <c r="NUO751"/>
      <c r="NUP751"/>
      <c r="NUQ751"/>
      <c r="NUR751"/>
      <c r="NUS751"/>
      <c r="NUT751"/>
      <c r="NUU751"/>
      <c r="NUV751"/>
      <c r="NUW751"/>
      <c r="NUX751"/>
      <c r="NUY751"/>
      <c r="NUZ751"/>
      <c r="NVA751"/>
      <c r="NVB751"/>
      <c r="NVC751"/>
      <c r="NVD751"/>
      <c r="NVE751"/>
      <c r="NVF751"/>
      <c r="NVG751"/>
      <c r="NVH751"/>
      <c r="NVI751"/>
      <c r="NVJ751"/>
      <c r="NVK751"/>
      <c r="NVL751"/>
      <c r="NVM751"/>
      <c r="NVN751"/>
      <c r="NVO751"/>
      <c r="NVP751"/>
      <c r="NVQ751"/>
      <c r="NVR751"/>
      <c r="NVS751"/>
      <c r="NVT751"/>
      <c r="NVU751"/>
      <c r="NVV751"/>
      <c r="NVW751"/>
      <c r="NVX751"/>
      <c r="NVY751"/>
      <c r="NVZ751"/>
      <c r="NWA751"/>
      <c r="NWB751"/>
      <c r="NWC751"/>
      <c r="NWD751"/>
      <c r="NWE751"/>
      <c r="NWF751"/>
      <c r="NWG751"/>
      <c r="NWH751"/>
      <c r="NWI751"/>
      <c r="NWJ751"/>
      <c r="NWK751"/>
      <c r="NWL751"/>
      <c r="NWM751"/>
      <c r="NWN751"/>
      <c r="NWO751"/>
      <c r="NWP751"/>
      <c r="NWQ751"/>
      <c r="NWR751"/>
      <c r="NWS751"/>
      <c r="NWT751"/>
      <c r="NWU751"/>
      <c r="NWV751"/>
      <c r="NWW751"/>
      <c r="NWX751"/>
      <c r="NWY751"/>
      <c r="NWZ751"/>
      <c r="NXA751"/>
      <c r="NXB751"/>
      <c r="NXC751"/>
      <c r="NXD751"/>
      <c r="NXE751"/>
      <c r="NXF751"/>
      <c r="NXG751"/>
      <c r="NXH751"/>
      <c r="NXI751"/>
      <c r="NXJ751"/>
      <c r="NXK751"/>
      <c r="NXL751"/>
      <c r="NXM751"/>
      <c r="NXN751"/>
      <c r="NXO751"/>
      <c r="NXP751"/>
      <c r="NXQ751"/>
      <c r="NXR751"/>
      <c r="NXS751"/>
      <c r="NXT751"/>
      <c r="NXU751"/>
      <c r="NXV751"/>
      <c r="NXW751"/>
      <c r="NXX751"/>
      <c r="NXY751"/>
      <c r="NXZ751"/>
      <c r="NYA751"/>
      <c r="NYB751"/>
      <c r="NYC751"/>
      <c r="NYD751"/>
      <c r="NYE751"/>
      <c r="NYF751"/>
      <c r="NYG751"/>
      <c r="NYH751"/>
      <c r="NYI751"/>
      <c r="NYJ751"/>
      <c r="NYK751"/>
      <c r="NYL751"/>
      <c r="NYM751"/>
      <c r="NYN751"/>
      <c r="NYO751"/>
      <c r="NYP751"/>
      <c r="NYQ751"/>
      <c r="NYR751"/>
      <c r="NYS751"/>
      <c r="NYT751"/>
      <c r="NYU751"/>
      <c r="NYV751"/>
      <c r="NYW751"/>
      <c r="NYX751"/>
      <c r="NYY751"/>
      <c r="NYZ751"/>
      <c r="NZA751"/>
      <c r="NZB751"/>
      <c r="NZC751"/>
      <c r="NZD751"/>
      <c r="NZE751"/>
      <c r="NZF751"/>
      <c r="NZG751"/>
      <c r="NZH751"/>
      <c r="NZI751"/>
      <c r="NZJ751"/>
      <c r="NZK751"/>
      <c r="NZL751"/>
      <c r="NZM751"/>
      <c r="NZN751"/>
      <c r="NZO751"/>
      <c r="NZP751"/>
      <c r="NZQ751"/>
      <c r="NZR751"/>
      <c r="NZS751"/>
      <c r="NZT751"/>
      <c r="NZU751"/>
      <c r="NZV751"/>
      <c r="NZW751"/>
      <c r="NZX751"/>
      <c r="NZY751"/>
      <c r="NZZ751"/>
      <c r="OAA751"/>
      <c r="OAB751"/>
      <c r="OAC751"/>
      <c r="OAD751"/>
      <c r="OAE751"/>
      <c r="OAF751"/>
      <c r="OAG751"/>
      <c r="OAH751"/>
      <c r="OAI751"/>
      <c r="OAJ751"/>
      <c r="OAK751"/>
      <c r="OAL751"/>
      <c r="OAM751"/>
      <c r="OAN751"/>
      <c r="OAO751"/>
      <c r="OAP751"/>
      <c r="OAQ751"/>
      <c r="OAR751"/>
      <c r="OAS751"/>
      <c r="OAT751"/>
      <c r="OAU751"/>
      <c r="OAV751"/>
      <c r="OAW751"/>
      <c r="OAX751"/>
      <c r="OAY751"/>
      <c r="OAZ751"/>
      <c r="OBA751"/>
      <c r="OBB751"/>
      <c r="OBC751"/>
      <c r="OBD751"/>
      <c r="OBE751"/>
      <c r="OBF751"/>
      <c r="OBG751"/>
      <c r="OBH751"/>
      <c r="OBI751"/>
      <c r="OBJ751"/>
      <c r="OBK751"/>
      <c r="OBL751"/>
      <c r="OBM751"/>
      <c r="OBN751"/>
      <c r="OBO751"/>
      <c r="OBP751"/>
      <c r="OBQ751"/>
      <c r="OBR751"/>
      <c r="OBS751"/>
      <c r="OBT751"/>
      <c r="OBU751"/>
      <c r="OBV751"/>
      <c r="OBW751"/>
      <c r="OBX751"/>
      <c r="OBY751"/>
      <c r="OBZ751"/>
      <c r="OCA751"/>
      <c r="OCB751"/>
      <c r="OCC751"/>
      <c r="OCD751"/>
      <c r="OCE751"/>
      <c r="OCF751"/>
      <c r="OCG751"/>
      <c r="OCH751"/>
      <c r="OCI751"/>
      <c r="OCJ751"/>
      <c r="OCK751"/>
      <c r="OCL751"/>
      <c r="OCM751"/>
      <c r="OCN751"/>
      <c r="OCO751"/>
      <c r="OCP751"/>
      <c r="OCQ751"/>
      <c r="OCR751"/>
      <c r="OCS751"/>
      <c r="OCT751"/>
      <c r="OCU751"/>
      <c r="OCV751"/>
      <c r="OCW751"/>
      <c r="OCX751"/>
      <c r="OCY751"/>
      <c r="OCZ751"/>
      <c r="ODA751"/>
      <c r="ODB751"/>
      <c r="ODC751"/>
      <c r="ODD751"/>
      <c r="ODE751"/>
      <c r="ODF751"/>
      <c r="ODG751"/>
      <c r="ODH751"/>
      <c r="ODI751"/>
      <c r="ODJ751"/>
      <c r="ODK751"/>
      <c r="ODL751"/>
      <c r="ODM751"/>
      <c r="ODN751"/>
      <c r="ODO751"/>
      <c r="ODP751"/>
      <c r="ODQ751"/>
      <c r="ODR751"/>
      <c r="ODS751"/>
      <c r="ODT751"/>
      <c r="ODU751"/>
      <c r="ODV751"/>
      <c r="ODW751"/>
      <c r="ODX751"/>
      <c r="ODY751"/>
      <c r="ODZ751"/>
      <c r="OEA751"/>
      <c r="OEB751"/>
      <c r="OEC751"/>
      <c r="OED751"/>
      <c r="OEE751"/>
      <c r="OEF751"/>
      <c r="OEG751"/>
      <c r="OEH751"/>
      <c r="OEI751"/>
      <c r="OEJ751"/>
      <c r="OEK751"/>
      <c r="OEL751"/>
      <c r="OEM751"/>
      <c r="OEN751"/>
      <c r="OEO751"/>
      <c r="OEP751"/>
      <c r="OEQ751"/>
      <c r="OER751"/>
      <c r="OES751"/>
      <c r="OET751"/>
      <c r="OEU751"/>
      <c r="OEV751"/>
      <c r="OEW751"/>
      <c r="OEX751"/>
      <c r="OEY751"/>
      <c r="OEZ751"/>
      <c r="OFA751"/>
      <c r="OFB751"/>
      <c r="OFC751"/>
      <c r="OFD751"/>
      <c r="OFE751"/>
      <c r="OFF751"/>
      <c r="OFG751"/>
      <c r="OFH751"/>
      <c r="OFI751"/>
      <c r="OFJ751"/>
      <c r="OFK751"/>
      <c r="OFL751"/>
      <c r="OFM751"/>
      <c r="OFN751"/>
      <c r="OFO751"/>
      <c r="OFP751"/>
      <c r="OFQ751"/>
      <c r="OFR751"/>
      <c r="OFS751"/>
      <c r="OFT751"/>
      <c r="OFU751"/>
      <c r="OFV751"/>
      <c r="OFW751"/>
      <c r="OFX751"/>
      <c r="OFY751"/>
      <c r="OFZ751"/>
      <c r="OGA751"/>
      <c r="OGB751"/>
      <c r="OGC751"/>
      <c r="OGD751"/>
      <c r="OGE751"/>
      <c r="OGF751"/>
      <c r="OGG751"/>
      <c r="OGH751"/>
      <c r="OGI751"/>
      <c r="OGJ751"/>
      <c r="OGK751"/>
      <c r="OGL751"/>
      <c r="OGM751"/>
      <c r="OGN751"/>
      <c r="OGO751"/>
      <c r="OGP751"/>
      <c r="OGQ751"/>
      <c r="OGR751"/>
      <c r="OGS751"/>
      <c r="OGT751"/>
      <c r="OGU751"/>
      <c r="OGV751"/>
      <c r="OGW751"/>
      <c r="OGX751"/>
      <c r="OGY751"/>
      <c r="OGZ751"/>
      <c r="OHA751"/>
      <c r="OHB751"/>
      <c r="OHC751"/>
      <c r="OHD751"/>
      <c r="OHE751"/>
      <c r="OHF751"/>
      <c r="OHG751"/>
      <c r="OHH751"/>
      <c r="OHI751"/>
      <c r="OHJ751"/>
      <c r="OHK751"/>
      <c r="OHL751"/>
      <c r="OHM751"/>
      <c r="OHN751"/>
      <c r="OHO751"/>
      <c r="OHP751"/>
      <c r="OHQ751"/>
      <c r="OHR751"/>
      <c r="OHS751"/>
      <c r="OHT751"/>
      <c r="OHU751"/>
      <c r="OHV751"/>
      <c r="OHW751"/>
      <c r="OHX751"/>
      <c r="OHY751"/>
      <c r="OHZ751"/>
      <c r="OIA751"/>
      <c r="OIB751"/>
      <c r="OIC751"/>
      <c r="OID751"/>
      <c r="OIE751"/>
      <c r="OIF751"/>
      <c r="OIG751"/>
      <c r="OIH751"/>
      <c r="OII751"/>
      <c r="OIJ751"/>
      <c r="OIK751"/>
      <c r="OIL751"/>
      <c r="OIM751"/>
      <c r="OIN751"/>
      <c r="OIO751"/>
      <c r="OIP751"/>
      <c r="OIQ751"/>
      <c r="OIR751"/>
      <c r="OIS751"/>
      <c r="OIT751"/>
      <c r="OIU751"/>
      <c r="OIV751"/>
      <c r="OIW751"/>
      <c r="OIX751"/>
      <c r="OIY751"/>
      <c r="OIZ751"/>
      <c r="OJA751"/>
      <c r="OJB751"/>
      <c r="OJC751"/>
      <c r="OJD751"/>
      <c r="OJE751"/>
      <c r="OJF751"/>
      <c r="OJG751"/>
      <c r="OJH751"/>
      <c r="OJI751"/>
      <c r="OJJ751"/>
      <c r="OJK751"/>
      <c r="OJL751"/>
      <c r="OJM751"/>
      <c r="OJN751"/>
      <c r="OJO751"/>
      <c r="OJP751"/>
      <c r="OJQ751"/>
      <c r="OJR751"/>
      <c r="OJS751"/>
      <c r="OJT751"/>
      <c r="OJU751"/>
      <c r="OJV751"/>
      <c r="OJW751"/>
      <c r="OJX751"/>
      <c r="OJY751"/>
      <c r="OJZ751"/>
      <c r="OKA751"/>
      <c r="OKB751"/>
      <c r="OKC751"/>
      <c r="OKD751"/>
      <c r="OKE751"/>
      <c r="OKF751"/>
      <c r="OKG751"/>
      <c r="OKH751"/>
      <c r="OKI751"/>
      <c r="OKJ751"/>
      <c r="OKK751"/>
      <c r="OKL751"/>
      <c r="OKM751"/>
      <c r="OKN751"/>
      <c r="OKO751"/>
      <c r="OKP751"/>
      <c r="OKQ751"/>
      <c r="OKR751"/>
      <c r="OKS751"/>
      <c r="OKT751"/>
      <c r="OKU751"/>
      <c r="OKV751"/>
      <c r="OKW751"/>
      <c r="OKX751"/>
      <c r="OKY751"/>
      <c r="OKZ751"/>
      <c r="OLA751"/>
      <c r="OLB751"/>
      <c r="OLC751"/>
      <c r="OLD751"/>
      <c r="OLE751"/>
      <c r="OLF751"/>
      <c r="OLG751"/>
      <c r="OLH751"/>
      <c r="OLI751"/>
      <c r="OLJ751"/>
      <c r="OLK751"/>
      <c r="OLL751"/>
      <c r="OLM751"/>
      <c r="OLN751"/>
      <c r="OLO751"/>
      <c r="OLP751"/>
      <c r="OLQ751"/>
      <c r="OLR751"/>
      <c r="OLS751"/>
      <c r="OLT751"/>
      <c r="OLU751"/>
      <c r="OLV751"/>
      <c r="OLW751"/>
      <c r="OLX751"/>
      <c r="OLY751"/>
      <c r="OLZ751"/>
      <c r="OMA751"/>
      <c r="OMB751"/>
      <c r="OMC751"/>
      <c r="OMD751"/>
      <c r="OME751"/>
      <c r="OMF751"/>
      <c r="OMG751"/>
      <c r="OMH751"/>
      <c r="OMI751"/>
      <c r="OMJ751"/>
      <c r="OMK751"/>
      <c r="OML751"/>
      <c r="OMM751"/>
      <c r="OMN751"/>
      <c r="OMO751"/>
      <c r="OMP751"/>
      <c r="OMQ751"/>
      <c r="OMR751"/>
      <c r="OMS751"/>
      <c r="OMT751"/>
      <c r="OMU751"/>
      <c r="OMV751"/>
      <c r="OMW751"/>
      <c r="OMX751"/>
      <c r="OMY751"/>
      <c r="OMZ751"/>
      <c r="ONA751"/>
      <c r="ONB751"/>
      <c r="ONC751"/>
      <c r="OND751"/>
      <c r="ONE751"/>
      <c r="ONF751"/>
      <c r="ONG751"/>
      <c r="ONH751"/>
      <c r="ONI751"/>
      <c r="ONJ751"/>
      <c r="ONK751"/>
      <c r="ONL751"/>
      <c r="ONM751"/>
      <c r="ONN751"/>
      <c r="ONO751"/>
      <c r="ONP751"/>
      <c r="ONQ751"/>
      <c r="ONR751"/>
      <c r="ONS751"/>
      <c r="ONT751"/>
      <c r="ONU751"/>
      <c r="ONV751"/>
      <c r="ONW751"/>
      <c r="ONX751"/>
      <c r="ONY751"/>
      <c r="ONZ751"/>
      <c r="OOA751"/>
      <c r="OOB751"/>
      <c r="OOC751"/>
      <c r="OOD751"/>
      <c r="OOE751"/>
      <c r="OOF751"/>
      <c r="OOG751"/>
      <c r="OOH751"/>
      <c r="OOI751"/>
      <c r="OOJ751"/>
      <c r="OOK751"/>
      <c r="OOL751"/>
      <c r="OOM751"/>
      <c r="OON751"/>
      <c r="OOO751"/>
      <c r="OOP751"/>
      <c r="OOQ751"/>
      <c r="OOR751"/>
      <c r="OOS751"/>
      <c r="OOT751"/>
      <c r="OOU751"/>
      <c r="OOV751"/>
      <c r="OOW751"/>
      <c r="OOX751"/>
      <c r="OOY751"/>
      <c r="OOZ751"/>
      <c r="OPA751"/>
      <c r="OPB751"/>
      <c r="OPC751"/>
      <c r="OPD751"/>
      <c r="OPE751"/>
      <c r="OPF751"/>
      <c r="OPG751"/>
      <c r="OPH751"/>
      <c r="OPI751"/>
      <c r="OPJ751"/>
      <c r="OPK751"/>
      <c r="OPL751"/>
      <c r="OPM751"/>
      <c r="OPN751"/>
      <c r="OPO751"/>
      <c r="OPP751"/>
      <c r="OPQ751"/>
      <c r="OPR751"/>
      <c r="OPS751"/>
      <c r="OPT751"/>
      <c r="OPU751"/>
      <c r="OPV751"/>
      <c r="OPW751"/>
      <c r="OPX751"/>
      <c r="OPY751"/>
      <c r="OPZ751"/>
      <c r="OQA751"/>
      <c r="OQB751"/>
      <c r="OQC751"/>
      <c r="OQD751"/>
      <c r="OQE751"/>
      <c r="OQF751"/>
      <c r="OQG751"/>
      <c r="OQH751"/>
      <c r="OQI751"/>
      <c r="OQJ751"/>
      <c r="OQK751"/>
      <c r="OQL751"/>
      <c r="OQM751"/>
      <c r="OQN751"/>
      <c r="OQO751"/>
      <c r="OQP751"/>
      <c r="OQQ751"/>
      <c r="OQR751"/>
      <c r="OQS751"/>
      <c r="OQT751"/>
      <c r="OQU751"/>
      <c r="OQV751"/>
      <c r="OQW751"/>
      <c r="OQX751"/>
      <c r="OQY751"/>
      <c r="OQZ751"/>
      <c r="ORA751"/>
      <c r="ORB751"/>
      <c r="ORC751"/>
      <c r="ORD751"/>
      <c r="ORE751"/>
      <c r="ORF751"/>
      <c r="ORG751"/>
      <c r="ORH751"/>
      <c r="ORI751"/>
      <c r="ORJ751"/>
      <c r="ORK751"/>
      <c r="ORL751"/>
      <c r="ORM751"/>
      <c r="ORN751"/>
      <c r="ORO751"/>
      <c r="ORP751"/>
      <c r="ORQ751"/>
      <c r="ORR751"/>
      <c r="ORS751"/>
      <c r="ORT751"/>
      <c r="ORU751"/>
      <c r="ORV751"/>
      <c r="ORW751"/>
      <c r="ORX751"/>
      <c r="ORY751"/>
      <c r="ORZ751"/>
      <c r="OSA751"/>
      <c r="OSB751"/>
      <c r="OSC751"/>
      <c r="OSD751"/>
      <c r="OSE751"/>
      <c r="OSF751"/>
      <c r="OSG751"/>
      <c r="OSH751"/>
      <c r="OSI751"/>
      <c r="OSJ751"/>
      <c r="OSK751"/>
      <c r="OSL751"/>
      <c r="OSM751"/>
      <c r="OSN751"/>
      <c r="OSO751"/>
      <c r="OSP751"/>
      <c r="OSQ751"/>
      <c r="OSR751"/>
      <c r="OSS751"/>
      <c r="OST751"/>
      <c r="OSU751"/>
      <c r="OSV751"/>
      <c r="OSW751"/>
      <c r="OSX751"/>
      <c r="OSY751"/>
      <c r="OSZ751"/>
      <c r="OTA751"/>
      <c r="OTB751"/>
      <c r="OTC751"/>
      <c r="OTD751"/>
      <c r="OTE751"/>
      <c r="OTF751"/>
      <c r="OTG751"/>
      <c r="OTH751"/>
      <c r="OTI751"/>
      <c r="OTJ751"/>
      <c r="OTK751"/>
      <c r="OTL751"/>
      <c r="OTM751"/>
      <c r="OTN751"/>
      <c r="OTO751"/>
      <c r="OTP751"/>
      <c r="OTQ751"/>
      <c r="OTR751"/>
      <c r="OTS751"/>
      <c r="OTT751"/>
      <c r="OTU751"/>
      <c r="OTV751"/>
      <c r="OTW751"/>
      <c r="OTX751"/>
      <c r="OTY751"/>
      <c r="OTZ751"/>
      <c r="OUA751"/>
      <c r="OUB751"/>
      <c r="OUC751"/>
      <c r="OUD751"/>
      <c r="OUE751"/>
      <c r="OUF751"/>
      <c r="OUG751"/>
      <c r="OUH751"/>
      <c r="OUI751"/>
      <c r="OUJ751"/>
      <c r="OUK751"/>
      <c r="OUL751"/>
      <c r="OUM751"/>
      <c r="OUN751"/>
      <c r="OUO751"/>
      <c r="OUP751"/>
      <c r="OUQ751"/>
      <c r="OUR751"/>
      <c r="OUS751"/>
      <c r="OUT751"/>
      <c r="OUU751"/>
      <c r="OUV751"/>
      <c r="OUW751"/>
      <c r="OUX751"/>
      <c r="OUY751"/>
      <c r="OUZ751"/>
      <c r="OVA751"/>
      <c r="OVB751"/>
      <c r="OVC751"/>
      <c r="OVD751"/>
      <c r="OVE751"/>
      <c r="OVF751"/>
      <c r="OVG751"/>
      <c r="OVH751"/>
      <c r="OVI751"/>
      <c r="OVJ751"/>
      <c r="OVK751"/>
      <c r="OVL751"/>
      <c r="OVM751"/>
      <c r="OVN751"/>
      <c r="OVO751"/>
      <c r="OVP751"/>
      <c r="OVQ751"/>
      <c r="OVR751"/>
      <c r="OVS751"/>
      <c r="OVT751"/>
      <c r="OVU751"/>
      <c r="OVV751"/>
      <c r="OVW751"/>
      <c r="OVX751"/>
      <c r="OVY751"/>
      <c r="OVZ751"/>
      <c r="OWA751"/>
      <c r="OWB751"/>
      <c r="OWC751"/>
      <c r="OWD751"/>
      <c r="OWE751"/>
      <c r="OWF751"/>
      <c r="OWG751"/>
      <c r="OWH751"/>
      <c r="OWI751"/>
      <c r="OWJ751"/>
      <c r="OWK751"/>
      <c r="OWL751"/>
      <c r="OWM751"/>
      <c r="OWN751"/>
      <c r="OWO751"/>
      <c r="OWP751"/>
      <c r="OWQ751"/>
      <c r="OWR751"/>
      <c r="OWS751"/>
      <c r="OWT751"/>
      <c r="OWU751"/>
      <c r="OWV751"/>
      <c r="OWW751"/>
      <c r="OWX751"/>
      <c r="OWY751"/>
      <c r="OWZ751"/>
      <c r="OXA751"/>
      <c r="OXB751"/>
      <c r="OXC751"/>
      <c r="OXD751"/>
      <c r="OXE751"/>
      <c r="OXF751"/>
      <c r="OXG751"/>
      <c r="OXH751"/>
      <c r="OXI751"/>
      <c r="OXJ751"/>
      <c r="OXK751"/>
      <c r="OXL751"/>
      <c r="OXM751"/>
      <c r="OXN751"/>
      <c r="OXO751"/>
      <c r="OXP751"/>
      <c r="OXQ751"/>
      <c r="OXR751"/>
      <c r="OXS751"/>
      <c r="OXT751"/>
      <c r="OXU751"/>
      <c r="OXV751"/>
      <c r="OXW751"/>
      <c r="OXX751"/>
      <c r="OXY751"/>
      <c r="OXZ751"/>
      <c r="OYA751"/>
      <c r="OYB751"/>
      <c r="OYC751"/>
      <c r="OYD751"/>
      <c r="OYE751"/>
      <c r="OYF751"/>
      <c r="OYG751"/>
      <c r="OYH751"/>
      <c r="OYI751"/>
      <c r="OYJ751"/>
      <c r="OYK751"/>
      <c r="OYL751"/>
      <c r="OYM751"/>
      <c r="OYN751"/>
      <c r="OYO751"/>
      <c r="OYP751"/>
      <c r="OYQ751"/>
      <c r="OYR751"/>
      <c r="OYS751"/>
      <c r="OYT751"/>
      <c r="OYU751"/>
      <c r="OYV751"/>
      <c r="OYW751"/>
      <c r="OYX751"/>
      <c r="OYY751"/>
      <c r="OYZ751"/>
      <c r="OZA751"/>
      <c r="OZB751"/>
      <c r="OZC751"/>
      <c r="OZD751"/>
      <c r="OZE751"/>
      <c r="OZF751"/>
      <c r="OZG751"/>
      <c r="OZH751"/>
      <c r="OZI751"/>
      <c r="OZJ751"/>
      <c r="OZK751"/>
      <c r="OZL751"/>
      <c r="OZM751"/>
      <c r="OZN751"/>
      <c r="OZO751"/>
      <c r="OZP751"/>
      <c r="OZQ751"/>
      <c r="OZR751"/>
      <c r="OZS751"/>
      <c r="OZT751"/>
      <c r="OZU751"/>
      <c r="OZV751"/>
      <c r="OZW751"/>
      <c r="OZX751"/>
      <c r="OZY751"/>
      <c r="OZZ751"/>
      <c r="PAA751"/>
      <c r="PAB751"/>
      <c r="PAC751"/>
      <c r="PAD751"/>
      <c r="PAE751"/>
      <c r="PAF751"/>
      <c r="PAG751"/>
      <c r="PAH751"/>
      <c r="PAI751"/>
      <c r="PAJ751"/>
      <c r="PAK751"/>
      <c r="PAL751"/>
      <c r="PAM751"/>
      <c r="PAN751"/>
      <c r="PAO751"/>
      <c r="PAP751"/>
      <c r="PAQ751"/>
      <c r="PAR751"/>
      <c r="PAS751"/>
      <c r="PAT751"/>
      <c r="PAU751"/>
      <c r="PAV751"/>
      <c r="PAW751"/>
      <c r="PAX751"/>
      <c r="PAY751"/>
      <c r="PAZ751"/>
      <c r="PBA751"/>
      <c r="PBB751"/>
      <c r="PBC751"/>
      <c r="PBD751"/>
      <c r="PBE751"/>
      <c r="PBF751"/>
      <c r="PBG751"/>
      <c r="PBH751"/>
      <c r="PBI751"/>
      <c r="PBJ751"/>
      <c r="PBK751"/>
      <c r="PBL751"/>
      <c r="PBM751"/>
      <c r="PBN751"/>
      <c r="PBO751"/>
      <c r="PBP751"/>
      <c r="PBQ751"/>
      <c r="PBR751"/>
      <c r="PBS751"/>
      <c r="PBT751"/>
      <c r="PBU751"/>
      <c r="PBV751"/>
      <c r="PBW751"/>
      <c r="PBX751"/>
      <c r="PBY751"/>
      <c r="PBZ751"/>
      <c r="PCA751"/>
      <c r="PCB751"/>
      <c r="PCC751"/>
      <c r="PCD751"/>
      <c r="PCE751"/>
      <c r="PCF751"/>
      <c r="PCG751"/>
      <c r="PCH751"/>
      <c r="PCI751"/>
      <c r="PCJ751"/>
      <c r="PCK751"/>
      <c r="PCL751"/>
      <c r="PCM751"/>
      <c r="PCN751"/>
      <c r="PCO751"/>
      <c r="PCP751"/>
      <c r="PCQ751"/>
      <c r="PCR751"/>
      <c r="PCS751"/>
      <c r="PCT751"/>
      <c r="PCU751"/>
      <c r="PCV751"/>
      <c r="PCW751"/>
      <c r="PCX751"/>
      <c r="PCY751"/>
      <c r="PCZ751"/>
      <c r="PDA751"/>
      <c r="PDB751"/>
      <c r="PDC751"/>
      <c r="PDD751"/>
      <c r="PDE751"/>
      <c r="PDF751"/>
      <c r="PDG751"/>
      <c r="PDH751"/>
      <c r="PDI751"/>
      <c r="PDJ751"/>
      <c r="PDK751"/>
      <c r="PDL751"/>
      <c r="PDM751"/>
      <c r="PDN751"/>
      <c r="PDO751"/>
      <c r="PDP751"/>
      <c r="PDQ751"/>
      <c r="PDR751"/>
      <c r="PDS751"/>
      <c r="PDT751"/>
      <c r="PDU751"/>
      <c r="PDV751"/>
      <c r="PDW751"/>
      <c r="PDX751"/>
      <c r="PDY751"/>
      <c r="PDZ751"/>
      <c r="PEA751"/>
      <c r="PEB751"/>
      <c r="PEC751"/>
      <c r="PED751"/>
      <c r="PEE751"/>
      <c r="PEF751"/>
      <c r="PEG751"/>
      <c r="PEH751"/>
      <c r="PEI751"/>
      <c r="PEJ751"/>
      <c r="PEK751"/>
      <c r="PEL751"/>
      <c r="PEM751"/>
      <c r="PEN751"/>
      <c r="PEO751"/>
      <c r="PEP751"/>
      <c r="PEQ751"/>
      <c r="PER751"/>
      <c r="PES751"/>
      <c r="PET751"/>
      <c r="PEU751"/>
      <c r="PEV751"/>
      <c r="PEW751"/>
      <c r="PEX751"/>
      <c r="PEY751"/>
      <c r="PEZ751"/>
      <c r="PFA751"/>
      <c r="PFB751"/>
      <c r="PFC751"/>
      <c r="PFD751"/>
      <c r="PFE751"/>
      <c r="PFF751"/>
      <c r="PFG751"/>
      <c r="PFH751"/>
      <c r="PFI751"/>
      <c r="PFJ751"/>
      <c r="PFK751"/>
      <c r="PFL751"/>
      <c r="PFM751"/>
      <c r="PFN751"/>
      <c r="PFO751"/>
      <c r="PFP751"/>
      <c r="PFQ751"/>
      <c r="PFR751"/>
      <c r="PFS751"/>
      <c r="PFT751"/>
      <c r="PFU751"/>
      <c r="PFV751"/>
      <c r="PFW751"/>
      <c r="PFX751"/>
      <c r="PFY751"/>
      <c r="PFZ751"/>
      <c r="PGA751"/>
      <c r="PGB751"/>
      <c r="PGC751"/>
      <c r="PGD751"/>
      <c r="PGE751"/>
      <c r="PGF751"/>
      <c r="PGG751"/>
      <c r="PGH751"/>
      <c r="PGI751"/>
      <c r="PGJ751"/>
      <c r="PGK751"/>
      <c r="PGL751"/>
      <c r="PGM751"/>
      <c r="PGN751"/>
      <c r="PGO751"/>
      <c r="PGP751"/>
      <c r="PGQ751"/>
      <c r="PGR751"/>
      <c r="PGS751"/>
      <c r="PGT751"/>
      <c r="PGU751"/>
      <c r="PGV751"/>
      <c r="PGW751"/>
      <c r="PGX751"/>
      <c r="PGY751"/>
      <c r="PGZ751"/>
      <c r="PHA751"/>
      <c r="PHB751"/>
      <c r="PHC751"/>
      <c r="PHD751"/>
      <c r="PHE751"/>
      <c r="PHF751"/>
      <c r="PHG751"/>
      <c r="PHH751"/>
      <c r="PHI751"/>
      <c r="PHJ751"/>
      <c r="PHK751"/>
      <c r="PHL751"/>
      <c r="PHM751"/>
      <c r="PHN751"/>
      <c r="PHO751"/>
      <c r="PHP751"/>
      <c r="PHQ751"/>
      <c r="PHR751"/>
      <c r="PHS751"/>
      <c r="PHT751"/>
      <c r="PHU751"/>
      <c r="PHV751"/>
      <c r="PHW751"/>
      <c r="PHX751"/>
      <c r="PHY751"/>
      <c r="PHZ751"/>
      <c r="PIA751"/>
      <c r="PIB751"/>
      <c r="PIC751"/>
      <c r="PID751"/>
      <c r="PIE751"/>
      <c r="PIF751"/>
      <c r="PIG751"/>
      <c r="PIH751"/>
      <c r="PII751"/>
      <c r="PIJ751"/>
      <c r="PIK751"/>
      <c r="PIL751"/>
      <c r="PIM751"/>
      <c r="PIN751"/>
      <c r="PIO751"/>
      <c r="PIP751"/>
      <c r="PIQ751"/>
      <c r="PIR751"/>
      <c r="PIS751"/>
      <c r="PIT751"/>
      <c r="PIU751"/>
      <c r="PIV751"/>
      <c r="PIW751"/>
      <c r="PIX751"/>
      <c r="PIY751"/>
      <c r="PIZ751"/>
      <c r="PJA751"/>
      <c r="PJB751"/>
      <c r="PJC751"/>
      <c r="PJD751"/>
      <c r="PJE751"/>
      <c r="PJF751"/>
      <c r="PJG751"/>
      <c r="PJH751"/>
      <c r="PJI751"/>
      <c r="PJJ751"/>
      <c r="PJK751"/>
      <c r="PJL751"/>
      <c r="PJM751"/>
      <c r="PJN751"/>
      <c r="PJO751"/>
      <c r="PJP751"/>
      <c r="PJQ751"/>
      <c r="PJR751"/>
      <c r="PJS751"/>
      <c r="PJT751"/>
      <c r="PJU751"/>
      <c r="PJV751"/>
      <c r="PJW751"/>
      <c r="PJX751"/>
      <c r="PJY751"/>
      <c r="PJZ751"/>
      <c r="PKA751"/>
      <c r="PKB751"/>
      <c r="PKC751"/>
      <c r="PKD751"/>
      <c r="PKE751"/>
      <c r="PKF751"/>
      <c r="PKG751"/>
      <c r="PKH751"/>
      <c r="PKI751"/>
      <c r="PKJ751"/>
      <c r="PKK751"/>
      <c r="PKL751"/>
      <c r="PKM751"/>
      <c r="PKN751"/>
      <c r="PKO751"/>
      <c r="PKP751"/>
      <c r="PKQ751"/>
      <c r="PKR751"/>
      <c r="PKS751"/>
      <c r="PKT751"/>
      <c r="PKU751"/>
      <c r="PKV751"/>
      <c r="PKW751"/>
      <c r="PKX751"/>
      <c r="PKY751"/>
      <c r="PKZ751"/>
      <c r="PLA751"/>
      <c r="PLB751"/>
      <c r="PLC751"/>
      <c r="PLD751"/>
      <c r="PLE751"/>
      <c r="PLF751"/>
      <c r="PLG751"/>
      <c r="PLH751"/>
      <c r="PLI751"/>
      <c r="PLJ751"/>
      <c r="PLK751"/>
      <c r="PLL751"/>
      <c r="PLM751"/>
      <c r="PLN751"/>
      <c r="PLO751"/>
      <c r="PLP751"/>
      <c r="PLQ751"/>
      <c r="PLR751"/>
      <c r="PLS751"/>
      <c r="PLT751"/>
      <c r="PLU751"/>
      <c r="PLV751"/>
      <c r="PLW751"/>
      <c r="PLX751"/>
      <c r="PLY751"/>
      <c r="PLZ751"/>
      <c r="PMA751"/>
      <c r="PMB751"/>
      <c r="PMC751"/>
      <c r="PMD751"/>
      <c r="PME751"/>
      <c r="PMF751"/>
      <c r="PMG751"/>
      <c r="PMH751"/>
      <c r="PMI751"/>
      <c r="PMJ751"/>
      <c r="PMK751"/>
      <c r="PML751"/>
      <c r="PMM751"/>
      <c r="PMN751"/>
      <c r="PMO751"/>
      <c r="PMP751"/>
      <c r="PMQ751"/>
      <c r="PMR751"/>
      <c r="PMS751"/>
      <c r="PMT751"/>
      <c r="PMU751"/>
      <c r="PMV751"/>
      <c r="PMW751"/>
      <c r="PMX751"/>
      <c r="PMY751"/>
      <c r="PMZ751"/>
      <c r="PNA751"/>
      <c r="PNB751"/>
      <c r="PNC751"/>
      <c r="PND751"/>
      <c r="PNE751"/>
      <c r="PNF751"/>
      <c r="PNG751"/>
      <c r="PNH751"/>
      <c r="PNI751"/>
      <c r="PNJ751"/>
      <c r="PNK751"/>
      <c r="PNL751"/>
      <c r="PNM751"/>
      <c r="PNN751"/>
      <c r="PNO751"/>
      <c r="PNP751"/>
      <c r="PNQ751"/>
      <c r="PNR751"/>
      <c r="PNS751"/>
      <c r="PNT751"/>
      <c r="PNU751"/>
      <c r="PNV751"/>
      <c r="PNW751"/>
      <c r="PNX751"/>
      <c r="PNY751"/>
      <c r="PNZ751"/>
      <c r="POA751"/>
      <c r="POB751"/>
      <c r="POC751"/>
      <c r="POD751"/>
      <c r="POE751"/>
      <c r="POF751"/>
      <c r="POG751"/>
      <c r="POH751"/>
      <c r="POI751"/>
      <c r="POJ751"/>
      <c r="POK751"/>
      <c r="POL751"/>
      <c r="POM751"/>
      <c r="PON751"/>
      <c r="POO751"/>
      <c r="POP751"/>
      <c r="POQ751"/>
      <c r="POR751"/>
      <c r="POS751"/>
      <c r="POT751"/>
      <c r="POU751"/>
      <c r="POV751"/>
      <c r="POW751"/>
      <c r="POX751"/>
      <c r="POY751"/>
      <c r="POZ751"/>
      <c r="PPA751"/>
      <c r="PPB751"/>
      <c r="PPC751"/>
      <c r="PPD751"/>
      <c r="PPE751"/>
      <c r="PPF751"/>
      <c r="PPG751"/>
      <c r="PPH751"/>
      <c r="PPI751"/>
      <c r="PPJ751"/>
      <c r="PPK751"/>
      <c r="PPL751"/>
      <c r="PPM751"/>
      <c r="PPN751"/>
      <c r="PPO751"/>
      <c r="PPP751"/>
      <c r="PPQ751"/>
      <c r="PPR751"/>
      <c r="PPS751"/>
      <c r="PPT751"/>
      <c r="PPU751"/>
      <c r="PPV751"/>
      <c r="PPW751"/>
      <c r="PPX751"/>
      <c r="PPY751"/>
      <c r="PPZ751"/>
      <c r="PQA751"/>
      <c r="PQB751"/>
      <c r="PQC751"/>
      <c r="PQD751"/>
      <c r="PQE751"/>
      <c r="PQF751"/>
      <c r="PQG751"/>
      <c r="PQH751"/>
      <c r="PQI751"/>
      <c r="PQJ751"/>
      <c r="PQK751"/>
      <c r="PQL751"/>
      <c r="PQM751"/>
      <c r="PQN751"/>
      <c r="PQO751"/>
      <c r="PQP751"/>
      <c r="PQQ751"/>
      <c r="PQR751"/>
      <c r="PQS751"/>
      <c r="PQT751"/>
      <c r="PQU751"/>
      <c r="PQV751"/>
      <c r="PQW751"/>
      <c r="PQX751"/>
      <c r="PQY751"/>
      <c r="PQZ751"/>
      <c r="PRA751"/>
      <c r="PRB751"/>
      <c r="PRC751"/>
      <c r="PRD751"/>
      <c r="PRE751"/>
      <c r="PRF751"/>
      <c r="PRG751"/>
      <c r="PRH751"/>
      <c r="PRI751"/>
      <c r="PRJ751"/>
      <c r="PRK751"/>
      <c r="PRL751"/>
      <c r="PRM751"/>
      <c r="PRN751"/>
      <c r="PRO751"/>
      <c r="PRP751"/>
      <c r="PRQ751"/>
      <c r="PRR751"/>
      <c r="PRS751"/>
      <c r="PRT751"/>
      <c r="PRU751"/>
      <c r="PRV751"/>
      <c r="PRW751"/>
      <c r="PRX751"/>
      <c r="PRY751"/>
      <c r="PRZ751"/>
      <c r="PSA751"/>
      <c r="PSB751"/>
      <c r="PSC751"/>
      <c r="PSD751"/>
      <c r="PSE751"/>
      <c r="PSF751"/>
      <c r="PSG751"/>
      <c r="PSH751"/>
      <c r="PSI751"/>
      <c r="PSJ751"/>
      <c r="PSK751"/>
      <c r="PSL751"/>
      <c r="PSM751"/>
      <c r="PSN751"/>
      <c r="PSO751"/>
      <c r="PSP751"/>
      <c r="PSQ751"/>
      <c r="PSR751"/>
      <c r="PSS751"/>
      <c r="PST751"/>
      <c r="PSU751"/>
      <c r="PSV751"/>
      <c r="PSW751"/>
      <c r="PSX751"/>
      <c r="PSY751"/>
      <c r="PSZ751"/>
      <c r="PTA751"/>
      <c r="PTB751"/>
      <c r="PTC751"/>
      <c r="PTD751"/>
      <c r="PTE751"/>
      <c r="PTF751"/>
      <c r="PTG751"/>
      <c r="PTH751"/>
      <c r="PTI751"/>
      <c r="PTJ751"/>
      <c r="PTK751"/>
      <c r="PTL751"/>
      <c r="PTM751"/>
      <c r="PTN751"/>
      <c r="PTO751"/>
      <c r="PTP751"/>
      <c r="PTQ751"/>
      <c r="PTR751"/>
      <c r="PTS751"/>
      <c r="PTT751"/>
      <c r="PTU751"/>
      <c r="PTV751"/>
      <c r="PTW751"/>
      <c r="PTX751"/>
      <c r="PTY751"/>
      <c r="PTZ751"/>
      <c r="PUA751"/>
      <c r="PUB751"/>
      <c r="PUC751"/>
      <c r="PUD751"/>
      <c r="PUE751"/>
      <c r="PUF751"/>
      <c r="PUG751"/>
      <c r="PUH751"/>
      <c r="PUI751"/>
      <c r="PUJ751"/>
      <c r="PUK751"/>
      <c r="PUL751"/>
      <c r="PUM751"/>
      <c r="PUN751"/>
      <c r="PUO751"/>
      <c r="PUP751"/>
      <c r="PUQ751"/>
      <c r="PUR751"/>
      <c r="PUS751"/>
      <c r="PUT751"/>
      <c r="PUU751"/>
      <c r="PUV751"/>
      <c r="PUW751"/>
      <c r="PUX751"/>
      <c r="PUY751"/>
      <c r="PUZ751"/>
      <c r="PVA751"/>
      <c r="PVB751"/>
      <c r="PVC751"/>
      <c r="PVD751"/>
      <c r="PVE751"/>
      <c r="PVF751"/>
      <c r="PVG751"/>
      <c r="PVH751"/>
      <c r="PVI751"/>
      <c r="PVJ751"/>
      <c r="PVK751"/>
      <c r="PVL751"/>
      <c r="PVM751"/>
      <c r="PVN751"/>
      <c r="PVO751"/>
      <c r="PVP751"/>
      <c r="PVQ751"/>
      <c r="PVR751"/>
      <c r="PVS751"/>
      <c r="PVT751"/>
      <c r="PVU751"/>
      <c r="PVV751"/>
      <c r="PVW751"/>
      <c r="PVX751"/>
      <c r="PVY751"/>
      <c r="PVZ751"/>
      <c r="PWA751"/>
      <c r="PWB751"/>
      <c r="PWC751"/>
      <c r="PWD751"/>
      <c r="PWE751"/>
      <c r="PWF751"/>
      <c r="PWG751"/>
      <c r="PWH751"/>
      <c r="PWI751"/>
      <c r="PWJ751"/>
      <c r="PWK751"/>
      <c r="PWL751"/>
      <c r="PWM751"/>
      <c r="PWN751"/>
      <c r="PWO751"/>
      <c r="PWP751"/>
      <c r="PWQ751"/>
      <c r="PWR751"/>
      <c r="PWS751"/>
      <c r="PWT751"/>
      <c r="PWU751"/>
      <c r="PWV751"/>
      <c r="PWW751"/>
      <c r="PWX751"/>
      <c r="PWY751"/>
      <c r="PWZ751"/>
      <c r="PXA751"/>
      <c r="PXB751"/>
      <c r="PXC751"/>
      <c r="PXD751"/>
      <c r="PXE751"/>
      <c r="PXF751"/>
      <c r="PXG751"/>
      <c r="PXH751"/>
      <c r="PXI751"/>
      <c r="PXJ751"/>
      <c r="PXK751"/>
      <c r="PXL751"/>
      <c r="PXM751"/>
      <c r="PXN751"/>
      <c r="PXO751"/>
      <c r="PXP751"/>
      <c r="PXQ751"/>
      <c r="PXR751"/>
      <c r="PXS751"/>
      <c r="PXT751"/>
      <c r="PXU751"/>
      <c r="PXV751"/>
      <c r="PXW751"/>
      <c r="PXX751"/>
      <c r="PXY751"/>
      <c r="PXZ751"/>
      <c r="PYA751"/>
      <c r="PYB751"/>
      <c r="PYC751"/>
      <c r="PYD751"/>
      <c r="PYE751"/>
      <c r="PYF751"/>
      <c r="PYG751"/>
      <c r="PYH751"/>
      <c r="PYI751"/>
      <c r="PYJ751"/>
      <c r="PYK751"/>
      <c r="PYL751"/>
      <c r="PYM751"/>
      <c r="PYN751"/>
      <c r="PYO751"/>
      <c r="PYP751"/>
      <c r="PYQ751"/>
      <c r="PYR751"/>
      <c r="PYS751"/>
      <c r="PYT751"/>
      <c r="PYU751"/>
      <c r="PYV751"/>
      <c r="PYW751"/>
      <c r="PYX751"/>
      <c r="PYY751"/>
      <c r="PYZ751"/>
      <c r="PZA751"/>
      <c r="PZB751"/>
      <c r="PZC751"/>
      <c r="PZD751"/>
      <c r="PZE751"/>
      <c r="PZF751"/>
      <c r="PZG751"/>
      <c r="PZH751"/>
      <c r="PZI751"/>
      <c r="PZJ751"/>
      <c r="PZK751"/>
      <c r="PZL751"/>
      <c r="PZM751"/>
      <c r="PZN751"/>
      <c r="PZO751"/>
      <c r="PZP751"/>
      <c r="PZQ751"/>
      <c r="PZR751"/>
      <c r="PZS751"/>
      <c r="PZT751"/>
      <c r="PZU751"/>
      <c r="PZV751"/>
      <c r="PZW751"/>
      <c r="PZX751"/>
      <c r="PZY751"/>
      <c r="PZZ751"/>
      <c r="QAA751"/>
      <c r="QAB751"/>
      <c r="QAC751"/>
      <c r="QAD751"/>
      <c r="QAE751"/>
      <c r="QAF751"/>
      <c r="QAG751"/>
      <c r="QAH751"/>
      <c r="QAI751"/>
      <c r="QAJ751"/>
      <c r="QAK751"/>
      <c r="QAL751"/>
      <c r="QAM751"/>
      <c r="QAN751"/>
      <c r="QAO751"/>
      <c r="QAP751"/>
      <c r="QAQ751"/>
      <c r="QAR751"/>
      <c r="QAS751"/>
      <c r="QAT751"/>
      <c r="QAU751"/>
      <c r="QAV751"/>
      <c r="QAW751"/>
      <c r="QAX751"/>
      <c r="QAY751"/>
      <c r="QAZ751"/>
      <c r="QBA751"/>
      <c r="QBB751"/>
      <c r="QBC751"/>
      <c r="QBD751"/>
      <c r="QBE751"/>
      <c r="QBF751"/>
      <c r="QBG751"/>
      <c r="QBH751"/>
      <c r="QBI751"/>
      <c r="QBJ751"/>
      <c r="QBK751"/>
      <c r="QBL751"/>
      <c r="QBM751"/>
      <c r="QBN751"/>
      <c r="QBO751"/>
      <c r="QBP751"/>
      <c r="QBQ751"/>
      <c r="QBR751"/>
      <c r="QBS751"/>
      <c r="QBT751"/>
      <c r="QBU751"/>
      <c r="QBV751"/>
      <c r="QBW751"/>
      <c r="QBX751"/>
      <c r="QBY751"/>
      <c r="QBZ751"/>
      <c r="QCA751"/>
      <c r="QCB751"/>
      <c r="QCC751"/>
      <c r="QCD751"/>
      <c r="QCE751"/>
      <c r="QCF751"/>
      <c r="QCG751"/>
      <c r="QCH751"/>
      <c r="QCI751"/>
      <c r="QCJ751"/>
      <c r="QCK751"/>
      <c r="QCL751"/>
      <c r="QCM751"/>
      <c r="QCN751"/>
      <c r="QCO751"/>
      <c r="QCP751"/>
      <c r="QCQ751"/>
      <c r="QCR751"/>
      <c r="QCS751"/>
      <c r="QCT751"/>
      <c r="QCU751"/>
      <c r="QCV751"/>
      <c r="QCW751"/>
      <c r="QCX751"/>
      <c r="QCY751"/>
      <c r="QCZ751"/>
      <c r="QDA751"/>
      <c r="QDB751"/>
      <c r="QDC751"/>
      <c r="QDD751"/>
      <c r="QDE751"/>
      <c r="QDF751"/>
      <c r="QDG751"/>
      <c r="QDH751"/>
      <c r="QDI751"/>
      <c r="QDJ751"/>
      <c r="QDK751"/>
      <c r="QDL751"/>
      <c r="QDM751"/>
      <c r="QDN751"/>
      <c r="QDO751"/>
      <c r="QDP751"/>
      <c r="QDQ751"/>
      <c r="QDR751"/>
      <c r="QDS751"/>
      <c r="QDT751"/>
      <c r="QDU751"/>
      <c r="QDV751"/>
      <c r="QDW751"/>
      <c r="QDX751"/>
      <c r="QDY751"/>
      <c r="QDZ751"/>
      <c r="QEA751"/>
      <c r="QEB751"/>
      <c r="QEC751"/>
      <c r="QED751"/>
      <c r="QEE751"/>
      <c r="QEF751"/>
      <c r="QEG751"/>
      <c r="QEH751"/>
      <c r="QEI751"/>
      <c r="QEJ751"/>
      <c r="QEK751"/>
      <c r="QEL751"/>
      <c r="QEM751"/>
      <c r="QEN751"/>
      <c r="QEO751"/>
      <c r="QEP751"/>
      <c r="QEQ751"/>
      <c r="QER751"/>
      <c r="QES751"/>
      <c r="QET751"/>
      <c r="QEU751"/>
      <c r="QEV751"/>
      <c r="QEW751"/>
      <c r="QEX751"/>
      <c r="QEY751"/>
      <c r="QEZ751"/>
      <c r="QFA751"/>
      <c r="QFB751"/>
      <c r="QFC751"/>
      <c r="QFD751"/>
      <c r="QFE751"/>
      <c r="QFF751"/>
      <c r="QFG751"/>
      <c r="QFH751"/>
      <c r="QFI751"/>
      <c r="QFJ751"/>
      <c r="QFK751"/>
      <c r="QFL751"/>
      <c r="QFM751"/>
      <c r="QFN751"/>
      <c r="QFO751"/>
      <c r="QFP751"/>
      <c r="QFQ751"/>
      <c r="QFR751"/>
      <c r="QFS751"/>
      <c r="QFT751"/>
      <c r="QFU751"/>
      <c r="QFV751"/>
      <c r="QFW751"/>
      <c r="QFX751"/>
      <c r="QFY751"/>
      <c r="QFZ751"/>
      <c r="QGA751"/>
      <c r="QGB751"/>
      <c r="QGC751"/>
      <c r="QGD751"/>
      <c r="QGE751"/>
      <c r="QGF751"/>
      <c r="QGG751"/>
      <c r="QGH751"/>
      <c r="QGI751"/>
      <c r="QGJ751"/>
      <c r="QGK751"/>
      <c r="QGL751"/>
      <c r="QGM751"/>
      <c r="QGN751"/>
      <c r="QGO751"/>
      <c r="QGP751"/>
      <c r="QGQ751"/>
      <c r="QGR751"/>
      <c r="QGS751"/>
      <c r="QGT751"/>
      <c r="QGU751"/>
      <c r="QGV751"/>
      <c r="QGW751"/>
      <c r="QGX751"/>
      <c r="QGY751"/>
      <c r="QGZ751"/>
      <c r="QHA751"/>
      <c r="QHB751"/>
      <c r="QHC751"/>
      <c r="QHD751"/>
      <c r="QHE751"/>
      <c r="QHF751"/>
      <c r="QHG751"/>
      <c r="QHH751"/>
      <c r="QHI751"/>
      <c r="QHJ751"/>
      <c r="QHK751"/>
      <c r="QHL751"/>
      <c r="QHM751"/>
      <c r="QHN751"/>
      <c r="QHO751"/>
      <c r="QHP751"/>
      <c r="QHQ751"/>
      <c r="QHR751"/>
      <c r="QHS751"/>
      <c r="QHT751"/>
      <c r="QHU751"/>
      <c r="QHV751"/>
      <c r="QHW751"/>
      <c r="QHX751"/>
      <c r="QHY751"/>
      <c r="QHZ751"/>
      <c r="QIA751"/>
      <c r="QIB751"/>
      <c r="QIC751"/>
      <c r="QID751"/>
      <c r="QIE751"/>
      <c r="QIF751"/>
      <c r="QIG751"/>
      <c r="QIH751"/>
      <c r="QII751"/>
      <c r="QIJ751"/>
      <c r="QIK751"/>
      <c r="QIL751"/>
      <c r="QIM751"/>
      <c r="QIN751"/>
      <c r="QIO751"/>
      <c r="QIP751"/>
      <c r="QIQ751"/>
      <c r="QIR751"/>
      <c r="QIS751"/>
      <c r="QIT751"/>
      <c r="QIU751"/>
      <c r="QIV751"/>
      <c r="QIW751"/>
      <c r="QIX751"/>
      <c r="QIY751"/>
      <c r="QIZ751"/>
      <c r="QJA751"/>
      <c r="QJB751"/>
      <c r="QJC751"/>
      <c r="QJD751"/>
      <c r="QJE751"/>
      <c r="QJF751"/>
      <c r="QJG751"/>
      <c r="QJH751"/>
      <c r="QJI751"/>
      <c r="QJJ751"/>
      <c r="QJK751"/>
      <c r="QJL751"/>
      <c r="QJM751"/>
      <c r="QJN751"/>
      <c r="QJO751"/>
      <c r="QJP751"/>
      <c r="QJQ751"/>
      <c r="QJR751"/>
      <c r="QJS751"/>
      <c r="QJT751"/>
      <c r="QJU751"/>
      <c r="QJV751"/>
      <c r="QJW751"/>
      <c r="QJX751"/>
      <c r="QJY751"/>
      <c r="QJZ751"/>
      <c r="QKA751"/>
      <c r="QKB751"/>
      <c r="QKC751"/>
      <c r="QKD751"/>
      <c r="QKE751"/>
      <c r="QKF751"/>
      <c r="QKG751"/>
      <c r="QKH751"/>
      <c r="QKI751"/>
      <c r="QKJ751"/>
      <c r="QKK751"/>
      <c r="QKL751"/>
      <c r="QKM751"/>
      <c r="QKN751"/>
      <c r="QKO751"/>
      <c r="QKP751"/>
      <c r="QKQ751"/>
      <c r="QKR751"/>
      <c r="QKS751"/>
      <c r="QKT751"/>
      <c r="QKU751"/>
      <c r="QKV751"/>
      <c r="QKW751"/>
      <c r="QKX751"/>
      <c r="QKY751"/>
      <c r="QKZ751"/>
      <c r="QLA751"/>
      <c r="QLB751"/>
      <c r="QLC751"/>
      <c r="QLD751"/>
      <c r="QLE751"/>
      <c r="QLF751"/>
      <c r="QLG751"/>
      <c r="QLH751"/>
      <c r="QLI751"/>
      <c r="QLJ751"/>
      <c r="QLK751"/>
      <c r="QLL751"/>
      <c r="QLM751"/>
      <c r="QLN751"/>
      <c r="QLO751"/>
      <c r="QLP751"/>
      <c r="QLQ751"/>
      <c r="QLR751"/>
      <c r="QLS751"/>
      <c r="QLT751"/>
      <c r="QLU751"/>
      <c r="QLV751"/>
      <c r="QLW751"/>
      <c r="QLX751"/>
      <c r="QLY751"/>
      <c r="QLZ751"/>
      <c r="QMA751"/>
      <c r="QMB751"/>
      <c r="QMC751"/>
      <c r="QMD751"/>
      <c r="QME751"/>
      <c r="QMF751"/>
      <c r="QMG751"/>
      <c r="QMH751"/>
      <c r="QMI751"/>
      <c r="QMJ751"/>
      <c r="QMK751"/>
      <c r="QML751"/>
      <c r="QMM751"/>
      <c r="QMN751"/>
      <c r="QMO751"/>
      <c r="QMP751"/>
      <c r="QMQ751"/>
      <c r="QMR751"/>
      <c r="QMS751"/>
      <c r="QMT751"/>
      <c r="QMU751"/>
      <c r="QMV751"/>
      <c r="QMW751"/>
      <c r="QMX751"/>
      <c r="QMY751"/>
      <c r="QMZ751"/>
      <c r="QNA751"/>
      <c r="QNB751"/>
      <c r="QNC751"/>
      <c r="QND751"/>
      <c r="QNE751"/>
      <c r="QNF751"/>
      <c r="QNG751"/>
      <c r="QNH751"/>
      <c r="QNI751"/>
      <c r="QNJ751"/>
      <c r="QNK751"/>
      <c r="QNL751"/>
      <c r="QNM751"/>
      <c r="QNN751"/>
      <c r="QNO751"/>
      <c r="QNP751"/>
      <c r="QNQ751"/>
      <c r="QNR751"/>
      <c r="QNS751"/>
      <c r="QNT751"/>
      <c r="QNU751"/>
      <c r="QNV751"/>
      <c r="QNW751"/>
      <c r="QNX751"/>
      <c r="QNY751"/>
      <c r="QNZ751"/>
      <c r="QOA751"/>
      <c r="QOB751"/>
      <c r="QOC751"/>
      <c r="QOD751"/>
      <c r="QOE751"/>
      <c r="QOF751"/>
      <c r="QOG751"/>
      <c r="QOH751"/>
      <c r="QOI751"/>
      <c r="QOJ751"/>
      <c r="QOK751"/>
      <c r="QOL751"/>
      <c r="QOM751"/>
      <c r="QON751"/>
      <c r="QOO751"/>
      <c r="QOP751"/>
      <c r="QOQ751"/>
      <c r="QOR751"/>
      <c r="QOS751"/>
      <c r="QOT751"/>
      <c r="QOU751"/>
      <c r="QOV751"/>
      <c r="QOW751"/>
      <c r="QOX751"/>
      <c r="QOY751"/>
      <c r="QOZ751"/>
      <c r="QPA751"/>
      <c r="QPB751"/>
      <c r="QPC751"/>
      <c r="QPD751"/>
      <c r="QPE751"/>
      <c r="QPF751"/>
      <c r="QPG751"/>
      <c r="QPH751"/>
      <c r="QPI751"/>
      <c r="QPJ751"/>
      <c r="QPK751"/>
      <c r="QPL751"/>
      <c r="QPM751"/>
      <c r="QPN751"/>
      <c r="QPO751"/>
      <c r="QPP751"/>
      <c r="QPQ751"/>
      <c r="QPR751"/>
      <c r="QPS751"/>
      <c r="QPT751"/>
      <c r="QPU751"/>
      <c r="QPV751"/>
      <c r="QPW751"/>
      <c r="QPX751"/>
      <c r="QPY751"/>
      <c r="QPZ751"/>
      <c r="QQA751"/>
      <c r="QQB751"/>
      <c r="QQC751"/>
      <c r="QQD751"/>
      <c r="QQE751"/>
      <c r="QQF751"/>
      <c r="QQG751"/>
      <c r="QQH751"/>
      <c r="QQI751"/>
      <c r="QQJ751"/>
      <c r="QQK751"/>
      <c r="QQL751"/>
      <c r="QQM751"/>
      <c r="QQN751"/>
      <c r="QQO751"/>
      <c r="QQP751"/>
      <c r="QQQ751"/>
      <c r="QQR751"/>
      <c r="QQS751"/>
      <c r="QQT751"/>
      <c r="QQU751"/>
      <c r="QQV751"/>
      <c r="QQW751"/>
      <c r="QQX751"/>
      <c r="QQY751"/>
      <c r="QQZ751"/>
      <c r="QRA751"/>
      <c r="QRB751"/>
      <c r="QRC751"/>
      <c r="QRD751"/>
      <c r="QRE751"/>
      <c r="QRF751"/>
      <c r="QRG751"/>
      <c r="QRH751"/>
      <c r="QRI751"/>
      <c r="QRJ751"/>
      <c r="QRK751"/>
      <c r="QRL751"/>
      <c r="QRM751"/>
      <c r="QRN751"/>
      <c r="QRO751"/>
      <c r="QRP751"/>
      <c r="QRQ751"/>
      <c r="QRR751"/>
      <c r="QRS751"/>
      <c r="QRT751"/>
      <c r="QRU751"/>
      <c r="QRV751"/>
      <c r="QRW751"/>
      <c r="QRX751"/>
      <c r="QRY751"/>
      <c r="QRZ751"/>
      <c r="QSA751"/>
      <c r="QSB751"/>
      <c r="QSC751"/>
      <c r="QSD751"/>
      <c r="QSE751"/>
      <c r="QSF751"/>
      <c r="QSG751"/>
      <c r="QSH751"/>
      <c r="QSI751"/>
      <c r="QSJ751"/>
      <c r="QSK751"/>
      <c r="QSL751"/>
      <c r="QSM751"/>
      <c r="QSN751"/>
      <c r="QSO751"/>
      <c r="QSP751"/>
      <c r="QSQ751"/>
      <c r="QSR751"/>
      <c r="QSS751"/>
      <c r="QST751"/>
      <c r="QSU751"/>
      <c r="QSV751"/>
      <c r="QSW751"/>
      <c r="QSX751"/>
      <c r="QSY751"/>
      <c r="QSZ751"/>
      <c r="QTA751"/>
      <c r="QTB751"/>
      <c r="QTC751"/>
      <c r="QTD751"/>
      <c r="QTE751"/>
      <c r="QTF751"/>
      <c r="QTG751"/>
      <c r="QTH751"/>
      <c r="QTI751"/>
      <c r="QTJ751"/>
      <c r="QTK751"/>
      <c r="QTL751"/>
      <c r="QTM751"/>
      <c r="QTN751"/>
      <c r="QTO751"/>
      <c r="QTP751"/>
      <c r="QTQ751"/>
      <c r="QTR751"/>
      <c r="QTS751"/>
      <c r="QTT751"/>
      <c r="QTU751"/>
      <c r="QTV751"/>
      <c r="QTW751"/>
      <c r="QTX751"/>
      <c r="QTY751"/>
      <c r="QTZ751"/>
      <c r="QUA751"/>
      <c r="QUB751"/>
      <c r="QUC751"/>
      <c r="QUD751"/>
      <c r="QUE751"/>
      <c r="QUF751"/>
      <c r="QUG751"/>
      <c r="QUH751"/>
      <c r="QUI751"/>
      <c r="QUJ751"/>
      <c r="QUK751"/>
      <c r="QUL751"/>
      <c r="QUM751"/>
      <c r="QUN751"/>
      <c r="QUO751"/>
      <c r="QUP751"/>
      <c r="QUQ751"/>
      <c r="QUR751"/>
      <c r="QUS751"/>
      <c r="QUT751"/>
      <c r="QUU751"/>
      <c r="QUV751"/>
      <c r="QUW751"/>
      <c r="QUX751"/>
      <c r="QUY751"/>
      <c r="QUZ751"/>
      <c r="QVA751"/>
      <c r="QVB751"/>
      <c r="QVC751"/>
      <c r="QVD751"/>
      <c r="QVE751"/>
      <c r="QVF751"/>
      <c r="QVG751"/>
      <c r="QVH751"/>
      <c r="QVI751"/>
      <c r="QVJ751"/>
      <c r="QVK751"/>
      <c r="QVL751"/>
      <c r="QVM751"/>
      <c r="QVN751"/>
      <c r="QVO751"/>
      <c r="QVP751"/>
      <c r="QVQ751"/>
      <c r="QVR751"/>
      <c r="QVS751"/>
      <c r="QVT751"/>
      <c r="QVU751"/>
      <c r="QVV751"/>
      <c r="QVW751"/>
      <c r="QVX751"/>
      <c r="QVY751"/>
      <c r="QVZ751"/>
      <c r="QWA751"/>
      <c r="QWB751"/>
      <c r="QWC751"/>
      <c r="QWD751"/>
      <c r="QWE751"/>
      <c r="QWF751"/>
      <c r="QWG751"/>
      <c r="QWH751"/>
      <c r="QWI751"/>
      <c r="QWJ751"/>
      <c r="QWK751"/>
      <c r="QWL751"/>
      <c r="QWM751"/>
      <c r="QWN751"/>
      <c r="QWO751"/>
      <c r="QWP751"/>
      <c r="QWQ751"/>
      <c r="QWR751"/>
      <c r="QWS751"/>
      <c r="QWT751"/>
      <c r="QWU751"/>
      <c r="QWV751"/>
      <c r="QWW751"/>
      <c r="QWX751"/>
      <c r="QWY751"/>
      <c r="QWZ751"/>
      <c r="QXA751"/>
      <c r="QXB751"/>
      <c r="QXC751"/>
      <c r="QXD751"/>
      <c r="QXE751"/>
      <c r="QXF751"/>
      <c r="QXG751"/>
      <c r="QXH751"/>
      <c r="QXI751"/>
      <c r="QXJ751"/>
      <c r="QXK751"/>
      <c r="QXL751"/>
      <c r="QXM751"/>
      <c r="QXN751"/>
      <c r="QXO751"/>
      <c r="QXP751"/>
      <c r="QXQ751"/>
      <c r="QXR751"/>
      <c r="QXS751"/>
      <c r="QXT751"/>
      <c r="QXU751"/>
      <c r="QXV751"/>
      <c r="QXW751"/>
      <c r="QXX751"/>
      <c r="QXY751"/>
      <c r="QXZ751"/>
      <c r="QYA751"/>
      <c r="QYB751"/>
      <c r="QYC751"/>
      <c r="QYD751"/>
      <c r="QYE751"/>
      <c r="QYF751"/>
      <c r="QYG751"/>
      <c r="QYH751"/>
      <c r="QYI751"/>
      <c r="QYJ751"/>
      <c r="QYK751"/>
      <c r="QYL751"/>
      <c r="QYM751"/>
      <c r="QYN751"/>
      <c r="QYO751"/>
      <c r="QYP751"/>
      <c r="QYQ751"/>
      <c r="QYR751"/>
      <c r="QYS751"/>
      <c r="QYT751"/>
      <c r="QYU751"/>
      <c r="QYV751"/>
      <c r="QYW751"/>
      <c r="QYX751"/>
      <c r="QYY751"/>
      <c r="QYZ751"/>
      <c r="QZA751"/>
      <c r="QZB751"/>
      <c r="QZC751"/>
      <c r="QZD751"/>
      <c r="QZE751"/>
      <c r="QZF751"/>
      <c r="QZG751"/>
      <c r="QZH751"/>
      <c r="QZI751"/>
      <c r="QZJ751"/>
      <c r="QZK751"/>
      <c r="QZL751"/>
      <c r="QZM751"/>
      <c r="QZN751"/>
      <c r="QZO751"/>
      <c r="QZP751"/>
      <c r="QZQ751"/>
      <c r="QZR751"/>
      <c r="QZS751"/>
      <c r="QZT751"/>
      <c r="QZU751"/>
      <c r="QZV751"/>
      <c r="QZW751"/>
      <c r="QZX751"/>
      <c r="QZY751"/>
      <c r="QZZ751"/>
      <c r="RAA751"/>
      <c r="RAB751"/>
      <c r="RAC751"/>
      <c r="RAD751"/>
      <c r="RAE751"/>
      <c r="RAF751"/>
      <c r="RAG751"/>
      <c r="RAH751"/>
      <c r="RAI751"/>
      <c r="RAJ751"/>
      <c r="RAK751"/>
      <c r="RAL751"/>
      <c r="RAM751"/>
      <c r="RAN751"/>
      <c r="RAO751"/>
      <c r="RAP751"/>
      <c r="RAQ751"/>
      <c r="RAR751"/>
      <c r="RAS751"/>
      <c r="RAT751"/>
      <c r="RAU751"/>
      <c r="RAV751"/>
      <c r="RAW751"/>
      <c r="RAX751"/>
      <c r="RAY751"/>
      <c r="RAZ751"/>
      <c r="RBA751"/>
      <c r="RBB751"/>
      <c r="RBC751"/>
      <c r="RBD751"/>
      <c r="RBE751"/>
      <c r="RBF751"/>
      <c r="RBG751"/>
      <c r="RBH751"/>
      <c r="RBI751"/>
      <c r="RBJ751"/>
      <c r="RBK751"/>
      <c r="RBL751"/>
      <c r="RBM751"/>
      <c r="RBN751"/>
      <c r="RBO751"/>
      <c r="RBP751"/>
      <c r="RBQ751"/>
      <c r="RBR751"/>
      <c r="RBS751"/>
      <c r="RBT751"/>
      <c r="RBU751"/>
      <c r="RBV751"/>
      <c r="RBW751"/>
      <c r="RBX751"/>
      <c r="RBY751"/>
      <c r="RBZ751"/>
      <c r="RCA751"/>
      <c r="RCB751"/>
      <c r="RCC751"/>
      <c r="RCD751"/>
      <c r="RCE751"/>
      <c r="RCF751"/>
      <c r="RCG751"/>
      <c r="RCH751"/>
      <c r="RCI751"/>
      <c r="RCJ751"/>
      <c r="RCK751"/>
      <c r="RCL751"/>
      <c r="RCM751"/>
      <c r="RCN751"/>
      <c r="RCO751"/>
      <c r="RCP751"/>
      <c r="RCQ751"/>
      <c r="RCR751"/>
      <c r="RCS751"/>
      <c r="RCT751"/>
      <c r="RCU751"/>
      <c r="RCV751"/>
      <c r="RCW751"/>
      <c r="RCX751"/>
      <c r="RCY751"/>
      <c r="RCZ751"/>
      <c r="RDA751"/>
      <c r="RDB751"/>
      <c r="RDC751"/>
      <c r="RDD751"/>
      <c r="RDE751"/>
      <c r="RDF751"/>
      <c r="RDG751"/>
      <c r="RDH751"/>
      <c r="RDI751"/>
      <c r="RDJ751"/>
      <c r="RDK751"/>
      <c r="RDL751"/>
      <c r="RDM751"/>
      <c r="RDN751"/>
      <c r="RDO751"/>
      <c r="RDP751"/>
      <c r="RDQ751"/>
      <c r="RDR751"/>
      <c r="RDS751"/>
      <c r="RDT751"/>
      <c r="RDU751"/>
      <c r="RDV751"/>
      <c r="RDW751"/>
      <c r="RDX751"/>
      <c r="RDY751"/>
      <c r="RDZ751"/>
      <c r="REA751"/>
      <c r="REB751"/>
      <c r="REC751"/>
      <c r="RED751"/>
      <c r="REE751"/>
      <c r="REF751"/>
      <c r="REG751"/>
      <c r="REH751"/>
      <c r="REI751"/>
      <c r="REJ751"/>
      <c r="REK751"/>
      <c r="REL751"/>
      <c r="REM751"/>
      <c r="REN751"/>
      <c r="REO751"/>
      <c r="REP751"/>
      <c r="REQ751"/>
      <c r="RER751"/>
      <c r="RES751"/>
      <c r="RET751"/>
      <c r="REU751"/>
      <c r="REV751"/>
      <c r="REW751"/>
      <c r="REX751"/>
      <c r="REY751"/>
      <c r="REZ751"/>
      <c r="RFA751"/>
      <c r="RFB751"/>
      <c r="RFC751"/>
      <c r="RFD751"/>
      <c r="RFE751"/>
      <c r="RFF751"/>
      <c r="RFG751"/>
      <c r="RFH751"/>
      <c r="RFI751"/>
      <c r="RFJ751"/>
      <c r="RFK751"/>
      <c r="RFL751"/>
      <c r="RFM751"/>
      <c r="RFN751"/>
      <c r="RFO751"/>
      <c r="RFP751"/>
      <c r="RFQ751"/>
      <c r="RFR751"/>
      <c r="RFS751"/>
      <c r="RFT751"/>
      <c r="RFU751"/>
      <c r="RFV751"/>
      <c r="RFW751"/>
      <c r="RFX751"/>
      <c r="RFY751"/>
      <c r="RFZ751"/>
      <c r="RGA751"/>
      <c r="RGB751"/>
      <c r="RGC751"/>
      <c r="RGD751"/>
      <c r="RGE751"/>
      <c r="RGF751"/>
      <c r="RGG751"/>
      <c r="RGH751"/>
      <c r="RGI751"/>
      <c r="RGJ751"/>
      <c r="RGK751"/>
      <c r="RGL751"/>
      <c r="RGM751"/>
      <c r="RGN751"/>
      <c r="RGO751"/>
      <c r="RGP751"/>
      <c r="RGQ751"/>
      <c r="RGR751"/>
      <c r="RGS751"/>
      <c r="RGT751"/>
      <c r="RGU751"/>
      <c r="RGV751"/>
      <c r="RGW751"/>
      <c r="RGX751"/>
      <c r="RGY751"/>
      <c r="RGZ751"/>
      <c r="RHA751"/>
      <c r="RHB751"/>
      <c r="RHC751"/>
      <c r="RHD751"/>
      <c r="RHE751"/>
      <c r="RHF751"/>
      <c r="RHG751"/>
      <c r="RHH751"/>
      <c r="RHI751"/>
      <c r="RHJ751"/>
      <c r="RHK751"/>
      <c r="RHL751"/>
      <c r="RHM751"/>
      <c r="RHN751"/>
      <c r="RHO751"/>
      <c r="RHP751"/>
      <c r="RHQ751"/>
      <c r="RHR751"/>
      <c r="RHS751"/>
      <c r="RHT751"/>
      <c r="RHU751"/>
      <c r="RHV751"/>
      <c r="RHW751"/>
      <c r="RHX751"/>
      <c r="RHY751"/>
      <c r="RHZ751"/>
      <c r="RIA751"/>
      <c r="RIB751"/>
      <c r="RIC751"/>
      <c r="RID751"/>
      <c r="RIE751"/>
      <c r="RIF751"/>
      <c r="RIG751"/>
      <c r="RIH751"/>
      <c r="RII751"/>
      <c r="RIJ751"/>
      <c r="RIK751"/>
      <c r="RIL751"/>
      <c r="RIM751"/>
      <c r="RIN751"/>
      <c r="RIO751"/>
      <c r="RIP751"/>
      <c r="RIQ751"/>
      <c r="RIR751"/>
      <c r="RIS751"/>
      <c r="RIT751"/>
      <c r="RIU751"/>
      <c r="RIV751"/>
      <c r="RIW751"/>
      <c r="RIX751"/>
      <c r="RIY751"/>
      <c r="RIZ751"/>
      <c r="RJA751"/>
      <c r="RJB751"/>
      <c r="RJC751"/>
      <c r="RJD751"/>
      <c r="RJE751"/>
      <c r="RJF751"/>
      <c r="RJG751"/>
      <c r="RJH751"/>
      <c r="RJI751"/>
      <c r="RJJ751"/>
      <c r="RJK751"/>
      <c r="RJL751"/>
      <c r="RJM751"/>
      <c r="RJN751"/>
      <c r="RJO751"/>
      <c r="RJP751"/>
      <c r="RJQ751"/>
      <c r="RJR751"/>
      <c r="RJS751"/>
      <c r="RJT751"/>
      <c r="RJU751"/>
      <c r="RJV751"/>
      <c r="RJW751"/>
      <c r="RJX751"/>
      <c r="RJY751"/>
      <c r="RJZ751"/>
      <c r="RKA751"/>
      <c r="RKB751"/>
      <c r="RKC751"/>
      <c r="RKD751"/>
      <c r="RKE751"/>
      <c r="RKF751"/>
      <c r="RKG751"/>
      <c r="RKH751"/>
      <c r="RKI751"/>
      <c r="RKJ751"/>
      <c r="RKK751"/>
      <c r="RKL751"/>
      <c r="RKM751"/>
      <c r="RKN751"/>
      <c r="RKO751"/>
      <c r="RKP751"/>
      <c r="RKQ751"/>
      <c r="RKR751"/>
      <c r="RKS751"/>
      <c r="RKT751"/>
      <c r="RKU751"/>
      <c r="RKV751"/>
      <c r="RKW751"/>
      <c r="RKX751"/>
      <c r="RKY751"/>
      <c r="RKZ751"/>
      <c r="RLA751"/>
      <c r="RLB751"/>
      <c r="RLC751"/>
      <c r="RLD751"/>
      <c r="RLE751"/>
      <c r="RLF751"/>
      <c r="RLG751"/>
      <c r="RLH751"/>
      <c r="RLI751"/>
      <c r="RLJ751"/>
      <c r="RLK751"/>
      <c r="RLL751"/>
      <c r="RLM751"/>
      <c r="RLN751"/>
      <c r="RLO751"/>
      <c r="RLP751"/>
      <c r="RLQ751"/>
      <c r="RLR751"/>
      <c r="RLS751"/>
      <c r="RLT751"/>
      <c r="RLU751"/>
      <c r="RLV751"/>
      <c r="RLW751"/>
      <c r="RLX751"/>
      <c r="RLY751"/>
      <c r="RLZ751"/>
      <c r="RMA751"/>
      <c r="RMB751"/>
      <c r="RMC751"/>
      <c r="RMD751"/>
      <c r="RME751"/>
      <c r="RMF751"/>
      <c r="RMG751"/>
      <c r="RMH751"/>
      <c r="RMI751"/>
      <c r="RMJ751"/>
      <c r="RMK751"/>
      <c r="RML751"/>
      <c r="RMM751"/>
      <c r="RMN751"/>
      <c r="RMO751"/>
      <c r="RMP751"/>
      <c r="RMQ751"/>
      <c r="RMR751"/>
      <c r="RMS751"/>
      <c r="RMT751"/>
      <c r="RMU751"/>
      <c r="RMV751"/>
      <c r="RMW751"/>
      <c r="RMX751"/>
      <c r="RMY751"/>
      <c r="RMZ751"/>
      <c r="RNA751"/>
      <c r="RNB751"/>
      <c r="RNC751"/>
      <c r="RND751"/>
      <c r="RNE751"/>
      <c r="RNF751"/>
      <c r="RNG751"/>
      <c r="RNH751"/>
      <c r="RNI751"/>
      <c r="RNJ751"/>
      <c r="RNK751"/>
      <c r="RNL751"/>
      <c r="RNM751"/>
      <c r="RNN751"/>
      <c r="RNO751"/>
      <c r="RNP751"/>
      <c r="RNQ751"/>
      <c r="RNR751"/>
      <c r="RNS751"/>
      <c r="RNT751"/>
      <c r="RNU751"/>
      <c r="RNV751"/>
      <c r="RNW751"/>
      <c r="RNX751"/>
      <c r="RNY751"/>
      <c r="RNZ751"/>
      <c r="ROA751"/>
      <c r="ROB751"/>
      <c r="ROC751"/>
      <c r="ROD751"/>
      <c r="ROE751"/>
      <c r="ROF751"/>
      <c r="ROG751"/>
      <c r="ROH751"/>
      <c r="ROI751"/>
      <c r="ROJ751"/>
      <c r="ROK751"/>
      <c r="ROL751"/>
      <c r="ROM751"/>
      <c r="RON751"/>
      <c r="ROO751"/>
      <c r="ROP751"/>
      <c r="ROQ751"/>
      <c r="ROR751"/>
      <c r="ROS751"/>
      <c r="ROT751"/>
      <c r="ROU751"/>
      <c r="ROV751"/>
      <c r="ROW751"/>
      <c r="ROX751"/>
      <c r="ROY751"/>
      <c r="ROZ751"/>
      <c r="RPA751"/>
      <c r="RPB751"/>
      <c r="RPC751"/>
      <c r="RPD751"/>
      <c r="RPE751"/>
      <c r="RPF751"/>
      <c r="RPG751"/>
      <c r="RPH751"/>
      <c r="RPI751"/>
      <c r="RPJ751"/>
      <c r="RPK751"/>
      <c r="RPL751"/>
      <c r="RPM751"/>
      <c r="RPN751"/>
      <c r="RPO751"/>
      <c r="RPP751"/>
      <c r="RPQ751"/>
      <c r="RPR751"/>
      <c r="RPS751"/>
      <c r="RPT751"/>
      <c r="RPU751"/>
      <c r="RPV751"/>
      <c r="RPW751"/>
      <c r="RPX751"/>
      <c r="RPY751"/>
      <c r="RPZ751"/>
      <c r="RQA751"/>
      <c r="RQB751"/>
      <c r="RQC751"/>
      <c r="RQD751"/>
      <c r="RQE751"/>
      <c r="RQF751"/>
      <c r="RQG751"/>
      <c r="RQH751"/>
      <c r="RQI751"/>
      <c r="RQJ751"/>
      <c r="RQK751"/>
      <c r="RQL751"/>
      <c r="RQM751"/>
      <c r="RQN751"/>
      <c r="RQO751"/>
      <c r="RQP751"/>
      <c r="RQQ751"/>
      <c r="RQR751"/>
      <c r="RQS751"/>
      <c r="RQT751"/>
      <c r="RQU751"/>
      <c r="RQV751"/>
      <c r="RQW751"/>
      <c r="RQX751"/>
      <c r="RQY751"/>
      <c r="RQZ751"/>
      <c r="RRA751"/>
      <c r="RRB751"/>
      <c r="RRC751"/>
      <c r="RRD751"/>
      <c r="RRE751"/>
      <c r="RRF751"/>
      <c r="RRG751"/>
      <c r="RRH751"/>
      <c r="RRI751"/>
      <c r="RRJ751"/>
      <c r="RRK751"/>
      <c r="RRL751"/>
      <c r="RRM751"/>
      <c r="RRN751"/>
      <c r="RRO751"/>
      <c r="RRP751"/>
      <c r="RRQ751"/>
      <c r="RRR751"/>
      <c r="RRS751"/>
      <c r="RRT751"/>
      <c r="RRU751"/>
      <c r="RRV751"/>
      <c r="RRW751"/>
      <c r="RRX751"/>
      <c r="RRY751"/>
      <c r="RRZ751"/>
      <c r="RSA751"/>
      <c r="RSB751"/>
      <c r="RSC751"/>
      <c r="RSD751"/>
      <c r="RSE751"/>
      <c r="RSF751"/>
      <c r="RSG751"/>
      <c r="RSH751"/>
      <c r="RSI751"/>
      <c r="RSJ751"/>
      <c r="RSK751"/>
      <c r="RSL751"/>
      <c r="RSM751"/>
      <c r="RSN751"/>
      <c r="RSO751"/>
      <c r="RSP751"/>
      <c r="RSQ751"/>
      <c r="RSR751"/>
      <c r="RSS751"/>
      <c r="RST751"/>
      <c r="RSU751"/>
      <c r="RSV751"/>
      <c r="RSW751"/>
      <c r="RSX751"/>
      <c r="RSY751"/>
      <c r="RSZ751"/>
      <c r="RTA751"/>
      <c r="RTB751"/>
      <c r="RTC751"/>
      <c r="RTD751"/>
      <c r="RTE751"/>
      <c r="RTF751"/>
      <c r="RTG751"/>
      <c r="RTH751"/>
      <c r="RTI751"/>
      <c r="RTJ751"/>
      <c r="RTK751"/>
      <c r="RTL751"/>
      <c r="RTM751"/>
      <c r="RTN751"/>
      <c r="RTO751"/>
      <c r="RTP751"/>
      <c r="RTQ751"/>
      <c r="RTR751"/>
      <c r="RTS751"/>
      <c r="RTT751"/>
      <c r="RTU751"/>
      <c r="RTV751"/>
      <c r="RTW751"/>
      <c r="RTX751"/>
      <c r="RTY751"/>
      <c r="RTZ751"/>
      <c r="RUA751"/>
      <c r="RUB751"/>
      <c r="RUC751"/>
      <c r="RUD751"/>
      <c r="RUE751"/>
      <c r="RUF751"/>
      <c r="RUG751"/>
      <c r="RUH751"/>
      <c r="RUI751"/>
      <c r="RUJ751"/>
      <c r="RUK751"/>
      <c r="RUL751"/>
      <c r="RUM751"/>
      <c r="RUN751"/>
      <c r="RUO751"/>
      <c r="RUP751"/>
      <c r="RUQ751"/>
      <c r="RUR751"/>
      <c r="RUS751"/>
      <c r="RUT751"/>
      <c r="RUU751"/>
      <c r="RUV751"/>
      <c r="RUW751"/>
      <c r="RUX751"/>
      <c r="RUY751"/>
      <c r="RUZ751"/>
      <c r="RVA751"/>
      <c r="RVB751"/>
      <c r="RVC751"/>
      <c r="RVD751"/>
      <c r="RVE751"/>
      <c r="RVF751"/>
      <c r="RVG751"/>
      <c r="RVH751"/>
      <c r="RVI751"/>
      <c r="RVJ751"/>
      <c r="RVK751"/>
      <c r="RVL751"/>
      <c r="RVM751"/>
      <c r="RVN751"/>
      <c r="RVO751"/>
      <c r="RVP751"/>
      <c r="RVQ751"/>
      <c r="RVR751"/>
      <c r="RVS751"/>
      <c r="RVT751"/>
      <c r="RVU751"/>
      <c r="RVV751"/>
      <c r="RVW751"/>
      <c r="RVX751"/>
      <c r="RVY751"/>
      <c r="RVZ751"/>
      <c r="RWA751"/>
      <c r="RWB751"/>
      <c r="RWC751"/>
      <c r="RWD751"/>
      <c r="RWE751"/>
      <c r="RWF751"/>
      <c r="RWG751"/>
      <c r="RWH751"/>
      <c r="RWI751"/>
      <c r="RWJ751"/>
      <c r="RWK751"/>
      <c r="RWL751"/>
      <c r="RWM751"/>
      <c r="RWN751"/>
      <c r="RWO751"/>
      <c r="RWP751"/>
      <c r="RWQ751"/>
      <c r="RWR751"/>
      <c r="RWS751"/>
      <c r="RWT751"/>
      <c r="RWU751"/>
      <c r="RWV751"/>
      <c r="RWW751"/>
      <c r="RWX751"/>
      <c r="RWY751"/>
      <c r="RWZ751"/>
      <c r="RXA751"/>
      <c r="RXB751"/>
      <c r="RXC751"/>
      <c r="RXD751"/>
      <c r="RXE751"/>
      <c r="RXF751"/>
      <c r="RXG751"/>
      <c r="RXH751"/>
      <c r="RXI751"/>
      <c r="RXJ751"/>
      <c r="RXK751"/>
      <c r="RXL751"/>
      <c r="RXM751"/>
      <c r="RXN751"/>
      <c r="RXO751"/>
      <c r="RXP751"/>
      <c r="RXQ751"/>
      <c r="RXR751"/>
      <c r="RXS751"/>
      <c r="RXT751"/>
      <c r="RXU751"/>
      <c r="RXV751"/>
      <c r="RXW751"/>
      <c r="RXX751"/>
      <c r="RXY751"/>
      <c r="RXZ751"/>
      <c r="RYA751"/>
      <c r="RYB751"/>
      <c r="RYC751"/>
      <c r="RYD751"/>
      <c r="RYE751"/>
      <c r="RYF751"/>
      <c r="RYG751"/>
      <c r="RYH751"/>
      <c r="RYI751"/>
      <c r="RYJ751"/>
      <c r="RYK751"/>
      <c r="RYL751"/>
      <c r="RYM751"/>
      <c r="RYN751"/>
      <c r="RYO751"/>
      <c r="RYP751"/>
      <c r="RYQ751"/>
      <c r="RYR751"/>
      <c r="RYS751"/>
      <c r="RYT751"/>
      <c r="RYU751"/>
      <c r="RYV751"/>
      <c r="RYW751"/>
      <c r="RYX751"/>
      <c r="RYY751"/>
      <c r="RYZ751"/>
      <c r="RZA751"/>
      <c r="RZB751"/>
      <c r="RZC751"/>
      <c r="RZD751"/>
      <c r="RZE751"/>
      <c r="RZF751"/>
      <c r="RZG751"/>
      <c r="RZH751"/>
      <c r="RZI751"/>
      <c r="RZJ751"/>
      <c r="RZK751"/>
      <c r="RZL751"/>
      <c r="RZM751"/>
      <c r="RZN751"/>
      <c r="RZO751"/>
      <c r="RZP751"/>
      <c r="RZQ751"/>
      <c r="RZR751"/>
      <c r="RZS751"/>
      <c r="RZT751"/>
      <c r="RZU751"/>
      <c r="RZV751"/>
      <c r="RZW751"/>
      <c r="RZX751"/>
      <c r="RZY751"/>
      <c r="RZZ751"/>
      <c r="SAA751"/>
      <c r="SAB751"/>
      <c r="SAC751"/>
      <c r="SAD751"/>
      <c r="SAE751"/>
      <c r="SAF751"/>
      <c r="SAG751"/>
      <c r="SAH751"/>
      <c r="SAI751"/>
      <c r="SAJ751"/>
      <c r="SAK751"/>
      <c r="SAL751"/>
      <c r="SAM751"/>
      <c r="SAN751"/>
      <c r="SAO751"/>
      <c r="SAP751"/>
      <c r="SAQ751"/>
      <c r="SAR751"/>
      <c r="SAS751"/>
      <c r="SAT751"/>
      <c r="SAU751"/>
      <c r="SAV751"/>
      <c r="SAW751"/>
      <c r="SAX751"/>
      <c r="SAY751"/>
      <c r="SAZ751"/>
      <c r="SBA751"/>
      <c r="SBB751"/>
      <c r="SBC751"/>
      <c r="SBD751"/>
      <c r="SBE751"/>
      <c r="SBF751"/>
      <c r="SBG751"/>
      <c r="SBH751"/>
      <c r="SBI751"/>
      <c r="SBJ751"/>
      <c r="SBK751"/>
      <c r="SBL751"/>
      <c r="SBM751"/>
      <c r="SBN751"/>
      <c r="SBO751"/>
      <c r="SBP751"/>
      <c r="SBQ751"/>
      <c r="SBR751"/>
      <c r="SBS751"/>
      <c r="SBT751"/>
      <c r="SBU751"/>
      <c r="SBV751"/>
      <c r="SBW751"/>
      <c r="SBX751"/>
      <c r="SBY751"/>
      <c r="SBZ751"/>
      <c r="SCA751"/>
      <c r="SCB751"/>
      <c r="SCC751"/>
      <c r="SCD751"/>
      <c r="SCE751"/>
      <c r="SCF751"/>
      <c r="SCG751"/>
      <c r="SCH751"/>
      <c r="SCI751"/>
      <c r="SCJ751"/>
      <c r="SCK751"/>
      <c r="SCL751"/>
      <c r="SCM751"/>
      <c r="SCN751"/>
      <c r="SCO751"/>
      <c r="SCP751"/>
      <c r="SCQ751"/>
      <c r="SCR751"/>
      <c r="SCS751"/>
      <c r="SCT751"/>
      <c r="SCU751"/>
      <c r="SCV751"/>
      <c r="SCW751"/>
      <c r="SCX751"/>
      <c r="SCY751"/>
      <c r="SCZ751"/>
      <c r="SDA751"/>
      <c r="SDB751"/>
      <c r="SDC751"/>
      <c r="SDD751"/>
      <c r="SDE751"/>
      <c r="SDF751"/>
      <c r="SDG751"/>
      <c r="SDH751"/>
      <c r="SDI751"/>
      <c r="SDJ751"/>
      <c r="SDK751"/>
      <c r="SDL751"/>
      <c r="SDM751"/>
      <c r="SDN751"/>
      <c r="SDO751"/>
      <c r="SDP751"/>
      <c r="SDQ751"/>
      <c r="SDR751"/>
      <c r="SDS751"/>
      <c r="SDT751"/>
      <c r="SDU751"/>
      <c r="SDV751"/>
      <c r="SDW751"/>
      <c r="SDX751"/>
      <c r="SDY751"/>
      <c r="SDZ751"/>
      <c r="SEA751"/>
      <c r="SEB751"/>
      <c r="SEC751"/>
      <c r="SED751"/>
      <c r="SEE751"/>
      <c r="SEF751"/>
      <c r="SEG751"/>
      <c r="SEH751"/>
      <c r="SEI751"/>
      <c r="SEJ751"/>
      <c r="SEK751"/>
      <c r="SEL751"/>
      <c r="SEM751"/>
      <c r="SEN751"/>
      <c r="SEO751"/>
      <c r="SEP751"/>
      <c r="SEQ751"/>
      <c r="SER751"/>
      <c r="SES751"/>
      <c r="SET751"/>
      <c r="SEU751"/>
      <c r="SEV751"/>
      <c r="SEW751"/>
      <c r="SEX751"/>
      <c r="SEY751"/>
      <c r="SEZ751"/>
      <c r="SFA751"/>
      <c r="SFB751"/>
      <c r="SFC751"/>
      <c r="SFD751"/>
      <c r="SFE751"/>
      <c r="SFF751"/>
      <c r="SFG751"/>
      <c r="SFH751"/>
      <c r="SFI751"/>
      <c r="SFJ751"/>
      <c r="SFK751"/>
      <c r="SFL751"/>
      <c r="SFM751"/>
      <c r="SFN751"/>
      <c r="SFO751"/>
      <c r="SFP751"/>
      <c r="SFQ751"/>
      <c r="SFR751"/>
      <c r="SFS751"/>
      <c r="SFT751"/>
      <c r="SFU751"/>
      <c r="SFV751"/>
      <c r="SFW751"/>
      <c r="SFX751"/>
      <c r="SFY751"/>
      <c r="SFZ751"/>
      <c r="SGA751"/>
      <c r="SGB751"/>
      <c r="SGC751"/>
      <c r="SGD751"/>
      <c r="SGE751"/>
      <c r="SGF751"/>
      <c r="SGG751"/>
      <c r="SGH751"/>
      <c r="SGI751"/>
      <c r="SGJ751"/>
      <c r="SGK751"/>
      <c r="SGL751"/>
      <c r="SGM751"/>
      <c r="SGN751"/>
      <c r="SGO751"/>
      <c r="SGP751"/>
      <c r="SGQ751"/>
      <c r="SGR751"/>
      <c r="SGS751"/>
      <c r="SGT751"/>
      <c r="SGU751"/>
      <c r="SGV751"/>
      <c r="SGW751"/>
      <c r="SGX751"/>
      <c r="SGY751"/>
      <c r="SGZ751"/>
      <c r="SHA751"/>
      <c r="SHB751"/>
      <c r="SHC751"/>
      <c r="SHD751"/>
      <c r="SHE751"/>
      <c r="SHF751"/>
      <c r="SHG751"/>
      <c r="SHH751"/>
      <c r="SHI751"/>
      <c r="SHJ751"/>
      <c r="SHK751"/>
      <c r="SHL751"/>
      <c r="SHM751"/>
      <c r="SHN751"/>
      <c r="SHO751"/>
      <c r="SHP751"/>
      <c r="SHQ751"/>
      <c r="SHR751"/>
      <c r="SHS751"/>
      <c r="SHT751"/>
      <c r="SHU751"/>
      <c r="SHV751"/>
      <c r="SHW751"/>
      <c r="SHX751"/>
      <c r="SHY751"/>
      <c r="SHZ751"/>
      <c r="SIA751"/>
      <c r="SIB751"/>
      <c r="SIC751"/>
      <c r="SID751"/>
      <c r="SIE751"/>
      <c r="SIF751"/>
      <c r="SIG751"/>
      <c r="SIH751"/>
      <c r="SII751"/>
      <c r="SIJ751"/>
      <c r="SIK751"/>
      <c r="SIL751"/>
      <c r="SIM751"/>
      <c r="SIN751"/>
      <c r="SIO751"/>
      <c r="SIP751"/>
      <c r="SIQ751"/>
      <c r="SIR751"/>
      <c r="SIS751"/>
      <c r="SIT751"/>
      <c r="SIU751"/>
      <c r="SIV751"/>
      <c r="SIW751"/>
      <c r="SIX751"/>
      <c r="SIY751"/>
      <c r="SIZ751"/>
      <c r="SJA751"/>
      <c r="SJB751"/>
      <c r="SJC751"/>
      <c r="SJD751"/>
      <c r="SJE751"/>
      <c r="SJF751"/>
      <c r="SJG751"/>
      <c r="SJH751"/>
      <c r="SJI751"/>
      <c r="SJJ751"/>
      <c r="SJK751"/>
      <c r="SJL751"/>
      <c r="SJM751"/>
      <c r="SJN751"/>
      <c r="SJO751"/>
      <c r="SJP751"/>
      <c r="SJQ751"/>
      <c r="SJR751"/>
      <c r="SJS751"/>
      <c r="SJT751"/>
      <c r="SJU751"/>
      <c r="SJV751"/>
      <c r="SJW751"/>
      <c r="SJX751"/>
      <c r="SJY751"/>
      <c r="SJZ751"/>
      <c r="SKA751"/>
      <c r="SKB751"/>
      <c r="SKC751"/>
      <c r="SKD751"/>
      <c r="SKE751"/>
      <c r="SKF751"/>
      <c r="SKG751"/>
      <c r="SKH751"/>
      <c r="SKI751"/>
      <c r="SKJ751"/>
      <c r="SKK751"/>
      <c r="SKL751"/>
      <c r="SKM751"/>
      <c r="SKN751"/>
      <c r="SKO751"/>
      <c r="SKP751"/>
      <c r="SKQ751"/>
      <c r="SKR751"/>
      <c r="SKS751"/>
      <c r="SKT751"/>
      <c r="SKU751"/>
      <c r="SKV751"/>
      <c r="SKW751"/>
      <c r="SKX751"/>
      <c r="SKY751"/>
      <c r="SKZ751"/>
      <c r="SLA751"/>
      <c r="SLB751"/>
      <c r="SLC751"/>
      <c r="SLD751"/>
      <c r="SLE751"/>
      <c r="SLF751"/>
      <c r="SLG751"/>
      <c r="SLH751"/>
      <c r="SLI751"/>
      <c r="SLJ751"/>
      <c r="SLK751"/>
      <c r="SLL751"/>
      <c r="SLM751"/>
      <c r="SLN751"/>
      <c r="SLO751"/>
      <c r="SLP751"/>
      <c r="SLQ751"/>
      <c r="SLR751"/>
      <c r="SLS751"/>
      <c r="SLT751"/>
      <c r="SLU751"/>
      <c r="SLV751"/>
      <c r="SLW751"/>
      <c r="SLX751"/>
      <c r="SLY751"/>
      <c r="SLZ751"/>
      <c r="SMA751"/>
      <c r="SMB751"/>
      <c r="SMC751"/>
      <c r="SMD751"/>
      <c r="SME751"/>
      <c r="SMF751"/>
      <c r="SMG751"/>
      <c r="SMH751"/>
      <c r="SMI751"/>
      <c r="SMJ751"/>
      <c r="SMK751"/>
      <c r="SML751"/>
      <c r="SMM751"/>
      <c r="SMN751"/>
      <c r="SMO751"/>
      <c r="SMP751"/>
      <c r="SMQ751"/>
      <c r="SMR751"/>
      <c r="SMS751"/>
      <c r="SMT751"/>
      <c r="SMU751"/>
      <c r="SMV751"/>
      <c r="SMW751"/>
      <c r="SMX751"/>
      <c r="SMY751"/>
      <c r="SMZ751"/>
      <c r="SNA751"/>
      <c r="SNB751"/>
      <c r="SNC751"/>
      <c r="SND751"/>
      <c r="SNE751"/>
      <c r="SNF751"/>
      <c r="SNG751"/>
      <c r="SNH751"/>
      <c r="SNI751"/>
      <c r="SNJ751"/>
      <c r="SNK751"/>
      <c r="SNL751"/>
      <c r="SNM751"/>
      <c r="SNN751"/>
      <c r="SNO751"/>
      <c r="SNP751"/>
      <c r="SNQ751"/>
      <c r="SNR751"/>
      <c r="SNS751"/>
      <c r="SNT751"/>
      <c r="SNU751"/>
      <c r="SNV751"/>
      <c r="SNW751"/>
      <c r="SNX751"/>
      <c r="SNY751"/>
      <c r="SNZ751"/>
      <c r="SOA751"/>
      <c r="SOB751"/>
      <c r="SOC751"/>
      <c r="SOD751"/>
      <c r="SOE751"/>
      <c r="SOF751"/>
      <c r="SOG751"/>
      <c r="SOH751"/>
      <c r="SOI751"/>
      <c r="SOJ751"/>
      <c r="SOK751"/>
      <c r="SOL751"/>
      <c r="SOM751"/>
      <c r="SON751"/>
      <c r="SOO751"/>
      <c r="SOP751"/>
      <c r="SOQ751"/>
      <c r="SOR751"/>
      <c r="SOS751"/>
      <c r="SOT751"/>
      <c r="SOU751"/>
      <c r="SOV751"/>
      <c r="SOW751"/>
      <c r="SOX751"/>
      <c r="SOY751"/>
      <c r="SOZ751"/>
      <c r="SPA751"/>
      <c r="SPB751"/>
      <c r="SPC751"/>
      <c r="SPD751"/>
      <c r="SPE751"/>
      <c r="SPF751"/>
      <c r="SPG751"/>
      <c r="SPH751"/>
      <c r="SPI751"/>
      <c r="SPJ751"/>
      <c r="SPK751"/>
      <c r="SPL751"/>
      <c r="SPM751"/>
      <c r="SPN751"/>
      <c r="SPO751"/>
      <c r="SPP751"/>
      <c r="SPQ751"/>
      <c r="SPR751"/>
      <c r="SPS751"/>
      <c r="SPT751"/>
      <c r="SPU751"/>
      <c r="SPV751"/>
      <c r="SPW751"/>
      <c r="SPX751"/>
      <c r="SPY751"/>
      <c r="SPZ751"/>
      <c r="SQA751"/>
      <c r="SQB751"/>
      <c r="SQC751"/>
      <c r="SQD751"/>
      <c r="SQE751"/>
      <c r="SQF751"/>
      <c r="SQG751"/>
      <c r="SQH751"/>
      <c r="SQI751"/>
      <c r="SQJ751"/>
      <c r="SQK751"/>
      <c r="SQL751"/>
      <c r="SQM751"/>
      <c r="SQN751"/>
      <c r="SQO751"/>
      <c r="SQP751"/>
      <c r="SQQ751"/>
      <c r="SQR751"/>
      <c r="SQS751"/>
      <c r="SQT751"/>
      <c r="SQU751"/>
      <c r="SQV751"/>
      <c r="SQW751"/>
      <c r="SQX751"/>
      <c r="SQY751"/>
      <c r="SQZ751"/>
      <c r="SRA751"/>
      <c r="SRB751"/>
      <c r="SRC751"/>
      <c r="SRD751"/>
      <c r="SRE751"/>
      <c r="SRF751"/>
      <c r="SRG751"/>
      <c r="SRH751"/>
      <c r="SRI751"/>
      <c r="SRJ751"/>
      <c r="SRK751"/>
      <c r="SRL751"/>
      <c r="SRM751"/>
      <c r="SRN751"/>
      <c r="SRO751"/>
      <c r="SRP751"/>
      <c r="SRQ751"/>
      <c r="SRR751"/>
      <c r="SRS751"/>
      <c r="SRT751"/>
      <c r="SRU751"/>
      <c r="SRV751"/>
      <c r="SRW751"/>
      <c r="SRX751"/>
      <c r="SRY751"/>
      <c r="SRZ751"/>
      <c r="SSA751"/>
      <c r="SSB751"/>
      <c r="SSC751"/>
      <c r="SSD751"/>
      <c r="SSE751"/>
      <c r="SSF751"/>
      <c r="SSG751"/>
      <c r="SSH751"/>
      <c r="SSI751"/>
      <c r="SSJ751"/>
      <c r="SSK751"/>
      <c r="SSL751"/>
      <c r="SSM751"/>
      <c r="SSN751"/>
      <c r="SSO751"/>
      <c r="SSP751"/>
      <c r="SSQ751"/>
      <c r="SSR751"/>
      <c r="SSS751"/>
      <c r="SST751"/>
      <c r="SSU751"/>
      <c r="SSV751"/>
      <c r="SSW751"/>
      <c r="SSX751"/>
      <c r="SSY751"/>
      <c r="SSZ751"/>
      <c r="STA751"/>
      <c r="STB751"/>
      <c r="STC751"/>
      <c r="STD751"/>
      <c r="STE751"/>
      <c r="STF751"/>
      <c r="STG751"/>
      <c r="STH751"/>
      <c r="STI751"/>
      <c r="STJ751"/>
      <c r="STK751"/>
      <c r="STL751"/>
      <c r="STM751"/>
      <c r="STN751"/>
      <c r="STO751"/>
      <c r="STP751"/>
      <c r="STQ751"/>
      <c r="STR751"/>
      <c r="STS751"/>
      <c r="STT751"/>
      <c r="STU751"/>
      <c r="STV751"/>
      <c r="STW751"/>
      <c r="STX751"/>
      <c r="STY751"/>
      <c r="STZ751"/>
      <c r="SUA751"/>
      <c r="SUB751"/>
      <c r="SUC751"/>
      <c r="SUD751"/>
      <c r="SUE751"/>
      <c r="SUF751"/>
      <c r="SUG751"/>
      <c r="SUH751"/>
      <c r="SUI751"/>
      <c r="SUJ751"/>
      <c r="SUK751"/>
      <c r="SUL751"/>
      <c r="SUM751"/>
      <c r="SUN751"/>
      <c r="SUO751"/>
      <c r="SUP751"/>
      <c r="SUQ751"/>
      <c r="SUR751"/>
      <c r="SUS751"/>
      <c r="SUT751"/>
      <c r="SUU751"/>
      <c r="SUV751"/>
      <c r="SUW751"/>
      <c r="SUX751"/>
      <c r="SUY751"/>
      <c r="SUZ751"/>
      <c r="SVA751"/>
      <c r="SVB751"/>
      <c r="SVC751"/>
      <c r="SVD751"/>
      <c r="SVE751"/>
      <c r="SVF751"/>
      <c r="SVG751"/>
      <c r="SVH751"/>
      <c r="SVI751"/>
      <c r="SVJ751"/>
      <c r="SVK751"/>
      <c r="SVL751"/>
      <c r="SVM751"/>
      <c r="SVN751"/>
      <c r="SVO751"/>
      <c r="SVP751"/>
      <c r="SVQ751"/>
      <c r="SVR751"/>
      <c r="SVS751"/>
      <c r="SVT751"/>
      <c r="SVU751"/>
      <c r="SVV751"/>
      <c r="SVW751"/>
      <c r="SVX751"/>
      <c r="SVY751"/>
      <c r="SVZ751"/>
      <c r="SWA751"/>
      <c r="SWB751"/>
      <c r="SWC751"/>
      <c r="SWD751"/>
      <c r="SWE751"/>
      <c r="SWF751"/>
      <c r="SWG751"/>
      <c r="SWH751"/>
      <c r="SWI751"/>
      <c r="SWJ751"/>
      <c r="SWK751"/>
      <c r="SWL751"/>
      <c r="SWM751"/>
      <c r="SWN751"/>
      <c r="SWO751"/>
      <c r="SWP751"/>
      <c r="SWQ751"/>
      <c r="SWR751"/>
      <c r="SWS751"/>
      <c r="SWT751"/>
      <c r="SWU751"/>
      <c r="SWV751"/>
      <c r="SWW751"/>
      <c r="SWX751"/>
      <c r="SWY751"/>
      <c r="SWZ751"/>
      <c r="SXA751"/>
      <c r="SXB751"/>
      <c r="SXC751"/>
      <c r="SXD751"/>
      <c r="SXE751"/>
      <c r="SXF751"/>
      <c r="SXG751"/>
      <c r="SXH751"/>
      <c r="SXI751"/>
      <c r="SXJ751"/>
      <c r="SXK751"/>
      <c r="SXL751"/>
      <c r="SXM751"/>
      <c r="SXN751"/>
      <c r="SXO751"/>
      <c r="SXP751"/>
      <c r="SXQ751"/>
      <c r="SXR751"/>
      <c r="SXS751"/>
      <c r="SXT751"/>
      <c r="SXU751"/>
      <c r="SXV751"/>
      <c r="SXW751"/>
      <c r="SXX751"/>
      <c r="SXY751"/>
      <c r="SXZ751"/>
      <c r="SYA751"/>
      <c r="SYB751"/>
      <c r="SYC751"/>
      <c r="SYD751"/>
      <c r="SYE751"/>
      <c r="SYF751"/>
      <c r="SYG751"/>
      <c r="SYH751"/>
      <c r="SYI751"/>
      <c r="SYJ751"/>
      <c r="SYK751"/>
      <c r="SYL751"/>
      <c r="SYM751"/>
      <c r="SYN751"/>
      <c r="SYO751"/>
      <c r="SYP751"/>
      <c r="SYQ751"/>
      <c r="SYR751"/>
      <c r="SYS751"/>
      <c r="SYT751"/>
      <c r="SYU751"/>
      <c r="SYV751"/>
      <c r="SYW751"/>
      <c r="SYX751"/>
      <c r="SYY751"/>
      <c r="SYZ751"/>
      <c r="SZA751"/>
      <c r="SZB751"/>
      <c r="SZC751"/>
      <c r="SZD751"/>
      <c r="SZE751"/>
      <c r="SZF751"/>
      <c r="SZG751"/>
      <c r="SZH751"/>
      <c r="SZI751"/>
      <c r="SZJ751"/>
      <c r="SZK751"/>
      <c r="SZL751"/>
      <c r="SZM751"/>
      <c r="SZN751"/>
      <c r="SZO751"/>
      <c r="SZP751"/>
      <c r="SZQ751"/>
      <c r="SZR751"/>
      <c r="SZS751"/>
      <c r="SZT751"/>
      <c r="SZU751"/>
      <c r="SZV751"/>
      <c r="SZW751"/>
      <c r="SZX751"/>
      <c r="SZY751"/>
      <c r="SZZ751"/>
      <c r="TAA751"/>
      <c r="TAB751"/>
      <c r="TAC751"/>
      <c r="TAD751"/>
      <c r="TAE751"/>
      <c r="TAF751"/>
      <c r="TAG751"/>
      <c r="TAH751"/>
      <c r="TAI751"/>
      <c r="TAJ751"/>
      <c r="TAK751"/>
      <c r="TAL751"/>
      <c r="TAM751"/>
      <c r="TAN751"/>
      <c r="TAO751"/>
      <c r="TAP751"/>
      <c r="TAQ751"/>
      <c r="TAR751"/>
      <c r="TAS751"/>
      <c r="TAT751"/>
      <c r="TAU751"/>
      <c r="TAV751"/>
      <c r="TAW751"/>
      <c r="TAX751"/>
      <c r="TAY751"/>
      <c r="TAZ751"/>
      <c r="TBA751"/>
      <c r="TBB751"/>
      <c r="TBC751"/>
      <c r="TBD751"/>
      <c r="TBE751"/>
      <c r="TBF751"/>
      <c r="TBG751"/>
      <c r="TBH751"/>
      <c r="TBI751"/>
      <c r="TBJ751"/>
      <c r="TBK751"/>
      <c r="TBL751"/>
      <c r="TBM751"/>
      <c r="TBN751"/>
      <c r="TBO751"/>
      <c r="TBP751"/>
      <c r="TBQ751"/>
      <c r="TBR751"/>
      <c r="TBS751"/>
      <c r="TBT751"/>
      <c r="TBU751"/>
      <c r="TBV751"/>
      <c r="TBW751"/>
      <c r="TBX751"/>
      <c r="TBY751"/>
      <c r="TBZ751"/>
      <c r="TCA751"/>
      <c r="TCB751"/>
      <c r="TCC751"/>
      <c r="TCD751"/>
      <c r="TCE751"/>
      <c r="TCF751"/>
      <c r="TCG751"/>
      <c r="TCH751"/>
      <c r="TCI751"/>
      <c r="TCJ751"/>
      <c r="TCK751"/>
      <c r="TCL751"/>
      <c r="TCM751"/>
      <c r="TCN751"/>
      <c r="TCO751"/>
      <c r="TCP751"/>
      <c r="TCQ751"/>
      <c r="TCR751"/>
      <c r="TCS751"/>
      <c r="TCT751"/>
      <c r="TCU751"/>
      <c r="TCV751"/>
      <c r="TCW751"/>
      <c r="TCX751"/>
      <c r="TCY751"/>
      <c r="TCZ751"/>
      <c r="TDA751"/>
      <c r="TDB751"/>
      <c r="TDC751"/>
      <c r="TDD751"/>
      <c r="TDE751"/>
      <c r="TDF751"/>
      <c r="TDG751"/>
      <c r="TDH751"/>
      <c r="TDI751"/>
      <c r="TDJ751"/>
      <c r="TDK751"/>
      <c r="TDL751"/>
      <c r="TDM751"/>
      <c r="TDN751"/>
      <c r="TDO751"/>
      <c r="TDP751"/>
      <c r="TDQ751"/>
      <c r="TDR751"/>
      <c r="TDS751"/>
      <c r="TDT751"/>
      <c r="TDU751"/>
      <c r="TDV751"/>
      <c r="TDW751"/>
      <c r="TDX751"/>
      <c r="TDY751"/>
      <c r="TDZ751"/>
      <c r="TEA751"/>
      <c r="TEB751"/>
      <c r="TEC751"/>
      <c r="TED751"/>
      <c r="TEE751"/>
      <c r="TEF751"/>
      <c r="TEG751"/>
      <c r="TEH751"/>
      <c r="TEI751"/>
      <c r="TEJ751"/>
      <c r="TEK751"/>
      <c r="TEL751"/>
      <c r="TEM751"/>
      <c r="TEN751"/>
      <c r="TEO751"/>
      <c r="TEP751"/>
      <c r="TEQ751"/>
      <c r="TER751"/>
      <c r="TES751"/>
      <c r="TET751"/>
      <c r="TEU751"/>
      <c r="TEV751"/>
      <c r="TEW751"/>
      <c r="TEX751"/>
      <c r="TEY751"/>
      <c r="TEZ751"/>
      <c r="TFA751"/>
      <c r="TFB751"/>
      <c r="TFC751"/>
      <c r="TFD751"/>
      <c r="TFE751"/>
      <c r="TFF751"/>
      <c r="TFG751"/>
      <c r="TFH751"/>
      <c r="TFI751"/>
      <c r="TFJ751"/>
      <c r="TFK751"/>
      <c r="TFL751"/>
      <c r="TFM751"/>
      <c r="TFN751"/>
      <c r="TFO751"/>
      <c r="TFP751"/>
      <c r="TFQ751"/>
      <c r="TFR751"/>
      <c r="TFS751"/>
      <c r="TFT751"/>
      <c r="TFU751"/>
      <c r="TFV751"/>
      <c r="TFW751"/>
      <c r="TFX751"/>
      <c r="TFY751"/>
      <c r="TFZ751"/>
      <c r="TGA751"/>
      <c r="TGB751"/>
      <c r="TGC751"/>
      <c r="TGD751"/>
      <c r="TGE751"/>
      <c r="TGF751"/>
      <c r="TGG751"/>
      <c r="TGH751"/>
      <c r="TGI751"/>
      <c r="TGJ751"/>
      <c r="TGK751"/>
      <c r="TGL751"/>
      <c r="TGM751"/>
      <c r="TGN751"/>
      <c r="TGO751"/>
      <c r="TGP751"/>
      <c r="TGQ751"/>
      <c r="TGR751"/>
      <c r="TGS751"/>
      <c r="TGT751"/>
      <c r="TGU751"/>
      <c r="TGV751"/>
      <c r="TGW751"/>
      <c r="TGX751"/>
      <c r="TGY751"/>
      <c r="TGZ751"/>
      <c r="THA751"/>
      <c r="THB751"/>
      <c r="THC751"/>
      <c r="THD751"/>
      <c r="THE751"/>
      <c r="THF751"/>
      <c r="THG751"/>
      <c r="THH751"/>
      <c r="THI751"/>
      <c r="THJ751"/>
      <c r="THK751"/>
      <c r="THL751"/>
      <c r="THM751"/>
      <c r="THN751"/>
      <c r="THO751"/>
      <c r="THP751"/>
      <c r="THQ751"/>
      <c r="THR751"/>
      <c r="THS751"/>
      <c r="THT751"/>
      <c r="THU751"/>
      <c r="THV751"/>
      <c r="THW751"/>
      <c r="THX751"/>
      <c r="THY751"/>
      <c r="THZ751"/>
      <c r="TIA751"/>
      <c r="TIB751"/>
      <c r="TIC751"/>
      <c r="TID751"/>
      <c r="TIE751"/>
      <c r="TIF751"/>
      <c r="TIG751"/>
      <c r="TIH751"/>
      <c r="TII751"/>
      <c r="TIJ751"/>
      <c r="TIK751"/>
      <c r="TIL751"/>
      <c r="TIM751"/>
      <c r="TIN751"/>
      <c r="TIO751"/>
      <c r="TIP751"/>
      <c r="TIQ751"/>
      <c r="TIR751"/>
      <c r="TIS751"/>
      <c r="TIT751"/>
      <c r="TIU751"/>
      <c r="TIV751"/>
      <c r="TIW751"/>
      <c r="TIX751"/>
      <c r="TIY751"/>
      <c r="TIZ751"/>
      <c r="TJA751"/>
      <c r="TJB751"/>
      <c r="TJC751"/>
      <c r="TJD751"/>
      <c r="TJE751"/>
      <c r="TJF751"/>
      <c r="TJG751"/>
      <c r="TJH751"/>
      <c r="TJI751"/>
      <c r="TJJ751"/>
      <c r="TJK751"/>
      <c r="TJL751"/>
      <c r="TJM751"/>
      <c r="TJN751"/>
      <c r="TJO751"/>
      <c r="TJP751"/>
      <c r="TJQ751"/>
      <c r="TJR751"/>
      <c r="TJS751"/>
      <c r="TJT751"/>
      <c r="TJU751"/>
      <c r="TJV751"/>
      <c r="TJW751"/>
      <c r="TJX751"/>
      <c r="TJY751"/>
      <c r="TJZ751"/>
      <c r="TKA751"/>
      <c r="TKB751"/>
      <c r="TKC751"/>
      <c r="TKD751"/>
      <c r="TKE751"/>
      <c r="TKF751"/>
      <c r="TKG751"/>
      <c r="TKH751"/>
      <c r="TKI751"/>
      <c r="TKJ751"/>
      <c r="TKK751"/>
      <c r="TKL751"/>
      <c r="TKM751"/>
      <c r="TKN751"/>
      <c r="TKO751"/>
      <c r="TKP751"/>
      <c r="TKQ751"/>
      <c r="TKR751"/>
      <c r="TKS751"/>
      <c r="TKT751"/>
      <c r="TKU751"/>
      <c r="TKV751"/>
      <c r="TKW751"/>
      <c r="TKX751"/>
      <c r="TKY751"/>
      <c r="TKZ751"/>
      <c r="TLA751"/>
      <c r="TLB751"/>
      <c r="TLC751"/>
      <c r="TLD751"/>
      <c r="TLE751"/>
      <c r="TLF751"/>
      <c r="TLG751"/>
      <c r="TLH751"/>
      <c r="TLI751"/>
      <c r="TLJ751"/>
      <c r="TLK751"/>
      <c r="TLL751"/>
      <c r="TLM751"/>
      <c r="TLN751"/>
      <c r="TLO751"/>
      <c r="TLP751"/>
      <c r="TLQ751"/>
      <c r="TLR751"/>
      <c r="TLS751"/>
      <c r="TLT751"/>
      <c r="TLU751"/>
      <c r="TLV751"/>
      <c r="TLW751"/>
      <c r="TLX751"/>
      <c r="TLY751"/>
      <c r="TLZ751"/>
      <c r="TMA751"/>
      <c r="TMB751"/>
      <c r="TMC751"/>
      <c r="TMD751"/>
      <c r="TME751"/>
      <c r="TMF751"/>
      <c r="TMG751"/>
      <c r="TMH751"/>
      <c r="TMI751"/>
      <c r="TMJ751"/>
      <c r="TMK751"/>
      <c r="TML751"/>
      <c r="TMM751"/>
      <c r="TMN751"/>
      <c r="TMO751"/>
      <c r="TMP751"/>
      <c r="TMQ751"/>
      <c r="TMR751"/>
      <c r="TMS751"/>
      <c r="TMT751"/>
      <c r="TMU751"/>
      <c r="TMV751"/>
      <c r="TMW751"/>
      <c r="TMX751"/>
      <c r="TMY751"/>
      <c r="TMZ751"/>
      <c r="TNA751"/>
      <c r="TNB751"/>
      <c r="TNC751"/>
      <c r="TND751"/>
      <c r="TNE751"/>
      <c r="TNF751"/>
      <c r="TNG751"/>
      <c r="TNH751"/>
      <c r="TNI751"/>
      <c r="TNJ751"/>
      <c r="TNK751"/>
      <c r="TNL751"/>
      <c r="TNM751"/>
      <c r="TNN751"/>
      <c r="TNO751"/>
      <c r="TNP751"/>
      <c r="TNQ751"/>
      <c r="TNR751"/>
      <c r="TNS751"/>
      <c r="TNT751"/>
      <c r="TNU751"/>
      <c r="TNV751"/>
      <c r="TNW751"/>
      <c r="TNX751"/>
      <c r="TNY751"/>
      <c r="TNZ751"/>
      <c r="TOA751"/>
      <c r="TOB751"/>
      <c r="TOC751"/>
      <c r="TOD751"/>
      <c r="TOE751"/>
      <c r="TOF751"/>
      <c r="TOG751"/>
      <c r="TOH751"/>
      <c r="TOI751"/>
      <c r="TOJ751"/>
      <c r="TOK751"/>
      <c r="TOL751"/>
      <c r="TOM751"/>
      <c r="TON751"/>
      <c r="TOO751"/>
      <c r="TOP751"/>
      <c r="TOQ751"/>
      <c r="TOR751"/>
      <c r="TOS751"/>
      <c r="TOT751"/>
      <c r="TOU751"/>
      <c r="TOV751"/>
      <c r="TOW751"/>
      <c r="TOX751"/>
      <c r="TOY751"/>
      <c r="TOZ751"/>
      <c r="TPA751"/>
      <c r="TPB751"/>
      <c r="TPC751"/>
      <c r="TPD751"/>
      <c r="TPE751"/>
      <c r="TPF751"/>
      <c r="TPG751"/>
      <c r="TPH751"/>
      <c r="TPI751"/>
      <c r="TPJ751"/>
      <c r="TPK751"/>
      <c r="TPL751"/>
      <c r="TPM751"/>
      <c r="TPN751"/>
      <c r="TPO751"/>
      <c r="TPP751"/>
      <c r="TPQ751"/>
      <c r="TPR751"/>
      <c r="TPS751"/>
      <c r="TPT751"/>
      <c r="TPU751"/>
      <c r="TPV751"/>
      <c r="TPW751"/>
      <c r="TPX751"/>
      <c r="TPY751"/>
      <c r="TPZ751"/>
      <c r="TQA751"/>
      <c r="TQB751"/>
      <c r="TQC751"/>
      <c r="TQD751"/>
      <c r="TQE751"/>
      <c r="TQF751"/>
      <c r="TQG751"/>
      <c r="TQH751"/>
      <c r="TQI751"/>
      <c r="TQJ751"/>
      <c r="TQK751"/>
      <c r="TQL751"/>
      <c r="TQM751"/>
      <c r="TQN751"/>
      <c r="TQO751"/>
      <c r="TQP751"/>
      <c r="TQQ751"/>
      <c r="TQR751"/>
      <c r="TQS751"/>
      <c r="TQT751"/>
      <c r="TQU751"/>
      <c r="TQV751"/>
      <c r="TQW751"/>
      <c r="TQX751"/>
      <c r="TQY751"/>
      <c r="TQZ751"/>
      <c r="TRA751"/>
      <c r="TRB751"/>
      <c r="TRC751"/>
      <c r="TRD751"/>
      <c r="TRE751"/>
      <c r="TRF751"/>
      <c r="TRG751"/>
      <c r="TRH751"/>
      <c r="TRI751"/>
      <c r="TRJ751"/>
      <c r="TRK751"/>
      <c r="TRL751"/>
      <c r="TRM751"/>
      <c r="TRN751"/>
      <c r="TRO751"/>
      <c r="TRP751"/>
      <c r="TRQ751"/>
      <c r="TRR751"/>
      <c r="TRS751"/>
      <c r="TRT751"/>
      <c r="TRU751"/>
      <c r="TRV751"/>
      <c r="TRW751"/>
      <c r="TRX751"/>
      <c r="TRY751"/>
      <c r="TRZ751"/>
      <c r="TSA751"/>
      <c r="TSB751"/>
      <c r="TSC751"/>
      <c r="TSD751"/>
      <c r="TSE751"/>
      <c r="TSF751"/>
      <c r="TSG751"/>
      <c r="TSH751"/>
      <c r="TSI751"/>
      <c r="TSJ751"/>
      <c r="TSK751"/>
      <c r="TSL751"/>
      <c r="TSM751"/>
      <c r="TSN751"/>
      <c r="TSO751"/>
      <c r="TSP751"/>
      <c r="TSQ751"/>
      <c r="TSR751"/>
      <c r="TSS751"/>
      <c r="TST751"/>
      <c r="TSU751"/>
      <c r="TSV751"/>
      <c r="TSW751"/>
      <c r="TSX751"/>
      <c r="TSY751"/>
      <c r="TSZ751"/>
      <c r="TTA751"/>
      <c r="TTB751"/>
      <c r="TTC751"/>
      <c r="TTD751"/>
      <c r="TTE751"/>
      <c r="TTF751"/>
      <c r="TTG751"/>
      <c r="TTH751"/>
      <c r="TTI751"/>
      <c r="TTJ751"/>
      <c r="TTK751"/>
      <c r="TTL751"/>
      <c r="TTM751"/>
      <c r="TTN751"/>
      <c r="TTO751"/>
      <c r="TTP751"/>
      <c r="TTQ751"/>
      <c r="TTR751"/>
      <c r="TTS751"/>
      <c r="TTT751"/>
      <c r="TTU751"/>
      <c r="TTV751"/>
      <c r="TTW751"/>
      <c r="TTX751"/>
      <c r="TTY751"/>
      <c r="TTZ751"/>
      <c r="TUA751"/>
      <c r="TUB751"/>
      <c r="TUC751"/>
      <c r="TUD751"/>
      <c r="TUE751"/>
      <c r="TUF751"/>
      <c r="TUG751"/>
      <c r="TUH751"/>
      <c r="TUI751"/>
      <c r="TUJ751"/>
      <c r="TUK751"/>
      <c r="TUL751"/>
      <c r="TUM751"/>
      <c r="TUN751"/>
      <c r="TUO751"/>
      <c r="TUP751"/>
      <c r="TUQ751"/>
      <c r="TUR751"/>
      <c r="TUS751"/>
      <c r="TUT751"/>
      <c r="TUU751"/>
      <c r="TUV751"/>
      <c r="TUW751"/>
      <c r="TUX751"/>
      <c r="TUY751"/>
      <c r="TUZ751"/>
      <c r="TVA751"/>
      <c r="TVB751"/>
      <c r="TVC751"/>
      <c r="TVD751"/>
      <c r="TVE751"/>
      <c r="TVF751"/>
      <c r="TVG751"/>
      <c r="TVH751"/>
      <c r="TVI751"/>
      <c r="TVJ751"/>
      <c r="TVK751"/>
      <c r="TVL751"/>
      <c r="TVM751"/>
      <c r="TVN751"/>
      <c r="TVO751"/>
      <c r="TVP751"/>
      <c r="TVQ751"/>
      <c r="TVR751"/>
      <c r="TVS751"/>
      <c r="TVT751"/>
      <c r="TVU751"/>
      <c r="TVV751"/>
      <c r="TVW751"/>
      <c r="TVX751"/>
      <c r="TVY751"/>
      <c r="TVZ751"/>
      <c r="TWA751"/>
      <c r="TWB751"/>
      <c r="TWC751"/>
      <c r="TWD751"/>
      <c r="TWE751"/>
      <c r="TWF751"/>
      <c r="TWG751"/>
      <c r="TWH751"/>
      <c r="TWI751"/>
      <c r="TWJ751"/>
      <c r="TWK751"/>
      <c r="TWL751"/>
      <c r="TWM751"/>
      <c r="TWN751"/>
      <c r="TWO751"/>
      <c r="TWP751"/>
      <c r="TWQ751"/>
      <c r="TWR751"/>
      <c r="TWS751"/>
      <c r="TWT751"/>
      <c r="TWU751"/>
      <c r="TWV751"/>
      <c r="TWW751"/>
      <c r="TWX751"/>
      <c r="TWY751"/>
      <c r="TWZ751"/>
      <c r="TXA751"/>
      <c r="TXB751"/>
      <c r="TXC751"/>
      <c r="TXD751"/>
      <c r="TXE751"/>
      <c r="TXF751"/>
      <c r="TXG751"/>
      <c r="TXH751"/>
      <c r="TXI751"/>
      <c r="TXJ751"/>
      <c r="TXK751"/>
      <c r="TXL751"/>
      <c r="TXM751"/>
      <c r="TXN751"/>
      <c r="TXO751"/>
      <c r="TXP751"/>
      <c r="TXQ751"/>
      <c r="TXR751"/>
      <c r="TXS751"/>
      <c r="TXT751"/>
      <c r="TXU751"/>
      <c r="TXV751"/>
      <c r="TXW751"/>
      <c r="TXX751"/>
      <c r="TXY751"/>
      <c r="TXZ751"/>
      <c r="TYA751"/>
      <c r="TYB751"/>
      <c r="TYC751"/>
      <c r="TYD751"/>
      <c r="TYE751"/>
      <c r="TYF751"/>
      <c r="TYG751"/>
      <c r="TYH751"/>
      <c r="TYI751"/>
      <c r="TYJ751"/>
      <c r="TYK751"/>
      <c r="TYL751"/>
      <c r="TYM751"/>
      <c r="TYN751"/>
      <c r="TYO751"/>
      <c r="TYP751"/>
      <c r="TYQ751"/>
      <c r="TYR751"/>
      <c r="TYS751"/>
      <c r="TYT751"/>
      <c r="TYU751"/>
      <c r="TYV751"/>
      <c r="TYW751"/>
      <c r="TYX751"/>
      <c r="TYY751"/>
      <c r="TYZ751"/>
      <c r="TZA751"/>
      <c r="TZB751"/>
      <c r="TZC751"/>
      <c r="TZD751"/>
      <c r="TZE751"/>
      <c r="TZF751"/>
      <c r="TZG751"/>
      <c r="TZH751"/>
      <c r="TZI751"/>
      <c r="TZJ751"/>
      <c r="TZK751"/>
      <c r="TZL751"/>
      <c r="TZM751"/>
      <c r="TZN751"/>
      <c r="TZO751"/>
      <c r="TZP751"/>
      <c r="TZQ751"/>
      <c r="TZR751"/>
      <c r="TZS751"/>
      <c r="TZT751"/>
      <c r="TZU751"/>
      <c r="TZV751"/>
      <c r="TZW751"/>
      <c r="TZX751"/>
      <c r="TZY751"/>
      <c r="TZZ751"/>
      <c r="UAA751"/>
      <c r="UAB751"/>
      <c r="UAC751"/>
      <c r="UAD751"/>
      <c r="UAE751"/>
      <c r="UAF751"/>
      <c r="UAG751"/>
      <c r="UAH751"/>
      <c r="UAI751"/>
      <c r="UAJ751"/>
      <c r="UAK751"/>
      <c r="UAL751"/>
      <c r="UAM751"/>
      <c r="UAN751"/>
      <c r="UAO751"/>
      <c r="UAP751"/>
      <c r="UAQ751"/>
      <c r="UAR751"/>
      <c r="UAS751"/>
      <c r="UAT751"/>
      <c r="UAU751"/>
      <c r="UAV751"/>
      <c r="UAW751"/>
      <c r="UAX751"/>
      <c r="UAY751"/>
      <c r="UAZ751"/>
      <c r="UBA751"/>
      <c r="UBB751"/>
      <c r="UBC751"/>
      <c r="UBD751"/>
      <c r="UBE751"/>
      <c r="UBF751"/>
      <c r="UBG751"/>
      <c r="UBH751"/>
      <c r="UBI751"/>
      <c r="UBJ751"/>
      <c r="UBK751"/>
      <c r="UBL751"/>
      <c r="UBM751"/>
      <c r="UBN751"/>
      <c r="UBO751"/>
      <c r="UBP751"/>
      <c r="UBQ751"/>
      <c r="UBR751"/>
      <c r="UBS751"/>
      <c r="UBT751"/>
      <c r="UBU751"/>
      <c r="UBV751"/>
      <c r="UBW751"/>
      <c r="UBX751"/>
      <c r="UBY751"/>
      <c r="UBZ751"/>
      <c r="UCA751"/>
      <c r="UCB751"/>
      <c r="UCC751"/>
      <c r="UCD751"/>
      <c r="UCE751"/>
      <c r="UCF751"/>
      <c r="UCG751"/>
      <c r="UCH751"/>
      <c r="UCI751"/>
      <c r="UCJ751"/>
      <c r="UCK751"/>
      <c r="UCL751"/>
      <c r="UCM751"/>
      <c r="UCN751"/>
      <c r="UCO751"/>
      <c r="UCP751"/>
      <c r="UCQ751"/>
      <c r="UCR751"/>
      <c r="UCS751"/>
      <c r="UCT751"/>
      <c r="UCU751"/>
      <c r="UCV751"/>
      <c r="UCW751"/>
      <c r="UCX751"/>
      <c r="UCY751"/>
      <c r="UCZ751"/>
      <c r="UDA751"/>
      <c r="UDB751"/>
      <c r="UDC751"/>
      <c r="UDD751"/>
      <c r="UDE751"/>
      <c r="UDF751"/>
      <c r="UDG751"/>
      <c r="UDH751"/>
      <c r="UDI751"/>
      <c r="UDJ751"/>
      <c r="UDK751"/>
      <c r="UDL751"/>
      <c r="UDM751"/>
      <c r="UDN751"/>
      <c r="UDO751"/>
      <c r="UDP751"/>
      <c r="UDQ751"/>
      <c r="UDR751"/>
      <c r="UDS751"/>
      <c r="UDT751"/>
      <c r="UDU751"/>
      <c r="UDV751"/>
      <c r="UDW751"/>
      <c r="UDX751"/>
      <c r="UDY751"/>
      <c r="UDZ751"/>
      <c r="UEA751"/>
      <c r="UEB751"/>
      <c r="UEC751"/>
      <c r="UED751"/>
      <c r="UEE751"/>
      <c r="UEF751"/>
      <c r="UEG751"/>
      <c r="UEH751"/>
      <c r="UEI751"/>
      <c r="UEJ751"/>
      <c r="UEK751"/>
      <c r="UEL751"/>
      <c r="UEM751"/>
      <c r="UEN751"/>
      <c r="UEO751"/>
      <c r="UEP751"/>
      <c r="UEQ751"/>
      <c r="UER751"/>
      <c r="UES751"/>
      <c r="UET751"/>
      <c r="UEU751"/>
      <c r="UEV751"/>
      <c r="UEW751"/>
      <c r="UEX751"/>
      <c r="UEY751"/>
      <c r="UEZ751"/>
      <c r="UFA751"/>
      <c r="UFB751"/>
      <c r="UFC751"/>
      <c r="UFD751"/>
      <c r="UFE751"/>
      <c r="UFF751"/>
      <c r="UFG751"/>
      <c r="UFH751"/>
      <c r="UFI751"/>
      <c r="UFJ751"/>
      <c r="UFK751"/>
      <c r="UFL751"/>
      <c r="UFM751"/>
      <c r="UFN751"/>
      <c r="UFO751"/>
      <c r="UFP751"/>
      <c r="UFQ751"/>
      <c r="UFR751"/>
      <c r="UFS751"/>
      <c r="UFT751"/>
      <c r="UFU751"/>
      <c r="UFV751"/>
      <c r="UFW751"/>
      <c r="UFX751"/>
      <c r="UFY751"/>
      <c r="UFZ751"/>
      <c r="UGA751"/>
      <c r="UGB751"/>
      <c r="UGC751"/>
      <c r="UGD751"/>
      <c r="UGE751"/>
      <c r="UGF751"/>
      <c r="UGG751"/>
      <c r="UGH751"/>
      <c r="UGI751"/>
      <c r="UGJ751"/>
      <c r="UGK751"/>
      <c r="UGL751"/>
      <c r="UGM751"/>
      <c r="UGN751"/>
      <c r="UGO751"/>
      <c r="UGP751"/>
      <c r="UGQ751"/>
      <c r="UGR751"/>
      <c r="UGS751"/>
      <c r="UGT751"/>
      <c r="UGU751"/>
      <c r="UGV751"/>
      <c r="UGW751"/>
      <c r="UGX751"/>
      <c r="UGY751"/>
      <c r="UGZ751"/>
      <c r="UHA751"/>
      <c r="UHB751"/>
      <c r="UHC751"/>
      <c r="UHD751"/>
      <c r="UHE751"/>
      <c r="UHF751"/>
      <c r="UHG751"/>
      <c r="UHH751"/>
      <c r="UHI751"/>
      <c r="UHJ751"/>
      <c r="UHK751"/>
      <c r="UHL751"/>
      <c r="UHM751"/>
      <c r="UHN751"/>
      <c r="UHO751"/>
      <c r="UHP751"/>
      <c r="UHQ751"/>
      <c r="UHR751"/>
      <c r="UHS751"/>
      <c r="UHT751"/>
      <c r="UHU751"/>
      <c r="UHV751"/>
      <c r="UHW751"/>
      <c r="UHX751"/>
      <c r="UHY751"/>
      <c r="UHZ751"/>
      <c r="UIA751"/>
      <c r="UIB751"/>
      <c r="UIC751"/>
      <c r="UID751"/>
      <c r="UIE751"/>
      <c r="UIF751"/>
      <c r="UIG751"/>
      <c r="UIH751"/>
      <c r="UII751"/>
      <c r="UIJ751"/>
      <c r="UIK751"/>
      <c r="UIL751"/>
      <c r="UIM751"/>
      <c r="UIN751"/>
      <c r="UIO751"/>
      <c r="UIP751"/>
      <c r="UIQ751"/>
      <c r="UIR751"/>
      <c r="UIS751"/>
      <c r="UIT751"/>
      <c r="UIU751"/>
      <c r="UIV751"/>
      <c r="UIW751"/>
      <c r="UIX751"/>
      <c r="UIY751"/>
      <c r="UIZ751"/>
      <c r="UJA751"/>
      <c r="UJB751"/>
      <c r="UJC751"/>
      <c r="UJD751"/>
      <c r="UJE751"/>
      <c r="UJF751"/>
      <c r="UJG751"/>
      <c r="UJH751"/>
      <c r="UJI751"/>
      <c r="UJJ751"/>
      <c r="UJK751"/>
      <c r="UJL751"/>
      <c r="UJM751"/>
      <c r="UJN751"/>
      <c r="UJO751"/>
      <c r="UJP751"/>
      <c r="UJQ751"/>
      <c r="UJR751"/>
      <c r="UJS751"/>
      <c r="UJT751"/>
      <c r="UJU751"/>
      <c r="UJV751"/>
      <c r="UJW751"/>
      <c r="UJX751"/>
      <c r="UJY751"/>
      <c r="UJZ751"/>
      <c r="UKA751"/>
      <c r="UKB751"/>
      <c r="UKC751"/>
      <c r="UKD751"/>
      <c r="UKE751"/>
      <c r="UKF751"/>
      <c r="UKG751"/>
      <c r="UKH751"/>
      <c r="UKI751"/>
      <c r="UKJ751"/>
      <c r="UKK751"/>
      <c r="UKL751"/>
      <c r="UKM751"/>
      <c r="UKN751"/>
      <c r="UKO751"/>
      <c r="UKP751"/>
      <c r="UKQ751"/>
      <c r="UKR751"/>
      <c r="UKS751"/>
      <c r="UKT751"/>
      <c r="UKU751"/>
      <c r="UKV751"/>
      <c r="UKW751"/>
      <c r="UKX751"/>
      <c r="UKY751"/>
      <c r="UKZ751"/>
      <c r="ULA751"/>
      <c r="ULB751"/>
      <c r="ULC751"/>
      <c r="ULD751"/>
      <c r="ULE751"/>
      <c r="ULF751"/>
      <c r="ULG751"/>
      <c r="ULH751"/>
      <c r="ULI751"/>
      <c r="ULJ751"/>
      <c r="ULK751"/>
      <c r="ULL751"/>
      <c r="ULM751"/>
      <c r="ULN751"/>
      <c r="ULO751"/>
      <c r="ULP751"/>
      <c r="ULQ751"/>
      <c r="ULR751"/>
      <c r="ULS751"/>
      <c r="ULT751"/>
      <c r="ULU751"/>
      <c r="ULV751"/>
      <c r="ULW751"/>
      <c r="ULX751"/>
      <c r="ULY751"/>
      <c r="ULZ751"/>
      <c r="UMA751"/>
      <c r="UMB751"/>
      <c r="UMC751"/>
      <c r="UMD751"/>
      <c r="UME751"/>
      <c r="UMF751"/>
      <c r="UMG751"/>
      <c r="UMH751"/>
      <c r="UMI751"/>
      <c r="UMJ751"/>
      <c r="UMK751"/>
      <c r="UML751"/>
      <c r="UMM751"/>
      <c r="UMN751"/>
      <c r="UMO751"/>
      <c r="UMP751"/>
      <c r="UMQ751"/>
      <c r="UMR751"/>
      <c r="UMS751"/>
      <c r="UMT751"/>
      <c r="UMU751"/>
      <c r="UMV751"/>
      <c r="UMW751"/>
      <c r="UMX751"/>
      <c r="UMY751"/>
      <c r="UMZ751"/>
      <c r="UNA751"/>
      <c r="UNB751"/>
      <c r="UNC751"/>
      <c r="UND751"/>
      <c r="UNE751"/>
      <c r="UNF751"/>
      <c r="UNG751"/>
      <c r="UNH751"/>
      <c r="UNI751"/>
      <c r="UNJ751"/>
      <c r="UNK751"/>
      <c r="UNL751"/>
      <c r="UNM751"/>
      <c r="UNN751"/>
      <c r="UNO751"/>
      <c r="UNP751"/>
      <c r="UNQ751"/>
      <c r="UNR751"/>
      <c r="UNS751"/>
      <c r="UNT751"/>
      <c r="UNU751"/>
      <c r="UNV751"/>
      <c r="UNW751"/>
      <c r="UNX751"/>
      <c r="UNY751"/>
      <c r="UNZ751"/>
      <c r="UOA751"/>
      <c r="UOB751"/>
      <c r="UOC751"/>
      <c r="UOD751"/>
      <c r="UOE751"/>
      <c r="UOF751"/>
      <c r="UOG751"/>
      <c r="UOH751"/>
      <c r="UOI751"/>
      <c r="UOJ751"/>
      <c r="UOK751"/>
      <c r="UOL751"/>
      <c r="UOM751"/>
      <c r="UON751"/>
      <c r="UOO751"/>
      <c r="UOP751"/>
      <c r="UOQ751"/>
      <c r="UOR751"/>
      <c r="UOS751"/>
      <c r="UOT751"/>
      <c r="UOU751"/>
      <c r="UOV751"/>
      <c r="UOW751"/>
      <c r="UOX751"/>
      <c r="UOY751"/>
      <c r="UOZ751"/>
      <c r="UPA751"/>
      <c r="UPB751"/>
      <c r="UPC751"/>
      <c r="UPD751"/>
      <c r="UPE751"/>
      <c r="UPF751"/>
      <c r="UPG751"/>
      <c r="UPH751"/>
      <c r="UPI751"/>
      <c r="UPJ751"/>
      <c r="UPK751"/>
      <c r="UPL751"/>
      <c r="UPM751"/>
      <c r="UPN751"/>
      <c r="UPO751"/>
      <c r="UPP751"/>
      <c r="UPQ751"/>
      <c r="UPR751"/>
      <c r="UPS751"/>
      <c r="UPT751"/>
      <c r="UPU751"/>
      <c r="UPV751"/>
      <c r="UPW751"/>
      <c r="UPX751"/>
      <c r="UPY751"/>
      <c r="UPZ751"/>
      <c r="UQA751"/>
      <c r="UQB751"/>
      <c r="UQC751"/>
      <c r="UQD751"/>
      <c r="UQE751"/>
      <c r="UQF751"/>
      <c r="UQG751"/>
      <c r="UQH751"/>
      <c r="UQI751"/>
      <c r="UQJ751"/>
      <c r="UQK751"/>
      <c r="UQL751"/>
      <c r="UQM751"/>
      <c r="UQN751"/>
      <c r="UQO751"/>
      <c r="UQP751"/>
      <c r="UQQ751"/>
      <c r="UQR751"/>
      <c r="UQS751"/>
      <c r="UQT751"/>
      <c r="UQU751"/>
      <c r="UQV751"/>
      <c r="UQW751"/>
      <c r="UQX751"/>
      <c r="UQY751"/>
      <c r="UQZ751"/>
      <c r="URA751"/>
      <c r="URB751"/>
      <c r="URC751"/>
      <c r="URD751"/>
      <c r="URE751"/>
      <c r="URF751"/>
      <c r="URG751"/>
      <c r="URH751"/>
      <c r="URI751"/>
      <c r="URJ751"/>
      <c r="URK751"/>
      <c r="URL751"/>
      <c r="URM751"/>
      <c r="URN751"/>
      <c r="URO751"/>
      <c r="URP751"/>
      <c r="URQ751"/>
      <c r="URR751"/>
      <c r="URS751"/>
      <c r="URT751"/>
      <c r="URU751"/>
      <c r="URV751"/>
      <c r="URW751"/>
      <c r="URX751"/>
      <c r="URY751"/>
      <c r="URZ751"/>
      <c r="USA751"/>
      <c r="USB751"/>
      <c r="USC751"/>
      <c r="USD751"/>
      <c r="USE751"/>
      <c r="USF751"/>
      <c r="USG751"/>
      <c r="USH751"/>
      <c r="USI751"/>
      <c r="USJ751"/>
      <c r="USK751"/>
      <c r="USL751"/>
      <c r="USM751"/>
      <c r="USN751"/>
      <c r="USO751"/>
      <c r="USP751"/>
      <c r="USQ751"/>
      <c r="USR751"/>
      <c r="USS751"/>
      <c r="UST751"/>
      <c r="USU751"/>
      <c r="USV751"/>
      <c r="USW751"/>
      <c r="USX751"/>
      <c r="USY751"/>
      <c r="USZ751"/>
      <c r="UTA751"/>
      <c r="UTB751"/>
      <c r="UTC751"/>
      <c r="UTD751"/>
      <c r="UTE751"/>
      <c r="UTF751"/>
      <c r="UTG751"/>
      <c r="UTH751"/>
      <c r="UTI751"/>
      <c r="UTJ751"/>
      <c r="UTK751"/>
      <c r="UTL751"/>
      <c r="UTM751"/>
      <c r="UTN751"/>
      <c r="UTO751"/>
      <c r="UTP751"/>
      <c r="UTQ751"/>
      <c r="UTR751"/>
      <c r="UTS751"/>
      <c r="UTT751"/>
      <c r="UTU751"/>
      <c r="UTV751"/>
      <c r="UTW751"/>
      <c r="UTX751"/>
      <c r="UTY751"/>
      <c r="UTZ751"/>
      <c r="UUA751"/>
      <c r="UUB751"/>
      <c r="UUC751"/>
      <c r="UUD751"/>
      <c r="UUE751"/>
      <c r="UUF751"/>
      <c r="UUG751"/>
      <c r="UUH751"/>
      <c r="UUI751"/>
      <c r="UUJ751"/>
      <c r="UUK751"/>
      <c r="UUL751"/>
      <c r="UUM751"/>
      <c r="UUN751"/>
      <c r="UUO751"/>
      <c r="UUP751"/>
      <c r="UUQ751"/>
      <c r="UUR751"/>
      <c r="UUS751"/>
      <c r="UUT751"/>
      <c r="UUU751"/>
      <c r="UUV751"/>
      <c r="UUW751"/>
      <c r="UUX751"/>
      <c r="UUY751"/>
      <c r="UUZ751"/>
      <c r="UVA751"/>
      <c r="UVB751"/>
      <c r="UVC751"/>
      <c r="UVD751"/>
      <c r="UVE751"/>
      <c r="UVF751"/>
      <c r="UVG751"/>
      <c r="UVH751"/>
      <c r="UVI751"/>
      <c r="UVJ751"/>
      <c r="UVK751"/>
      <c r="UVL751"/>
      <c r="UVM751"/>
      <c r="UVN751"/>
      <c r="UVO751"/>
      <c r="UVP751"/>
      <c r="UVQ751"/>
      <c r="UVR751"/>
      <c r="UVS751"/>
      <c r="UVT751"/>
      <c r="UVU751"/>
      <c r="UVV751"/>
      <c r="UVW751"/>
      <c r="UVX751"/>
      <c r="UVY751"/>
      <c r="UVZ751"/>
      <c r="UWA751"/>
      <c r="UWB751"/>
      <c r="UWC751"/>
      <c r="UWD751"/>
      <c r="UWE751"/>
      <c r="UWF751"/>
      <c r="UWG751"/>
      <c r="UWH751"/>
      <c r="UWI751"/>
      <c r="UWJ751"/>
      <c r="UWK751"/>
      <c r="UWL751"/>
      <c r="UWM751"/>
      <c r="UWN751"/>
      <c r="UWO751"/>
      <c r="UWP751"/>
      <c r="UWQ751"/>
      <c r="UWR751"/>
      <c r="UWS751"/>
      <c r="UWT751"/>
      <c r="UWU751"/>
      <c r="UWV751"/>
      <c r="UWW751"/>
      <c r="UWX751"/>
      <c r="UWY751"/>
      <c r="UWZ751"/>
      <c r="UXA751"/>
      <c r="UXB751"/>
      <c r="UXC751"/>
      <c r="UXD751"/>
      <c r="UXE751"/>
      <c r="UXF751"/>
      <c r="UXG751"/>
      <c r="UXH751"/>
      <c r="UXI751"/>
      <c r="UXJ751"/>
      <c r="UXK751"/>
      <c r="UXL751"/>
      <c r="UXM751"/>
      <c r="UXN751"/>
      <c r="UXO751"/>
      <c r="UXP751"/>
      <c r="UXQ751"/>
      <c r="UXR751"/>
      <c r="UXS751"/>
      <c r="UXT751"/>
      <c r="UXU751"/>
      <c r="UXV751"/>
      <c r="UXW751"/>
      <c r="UXX751"/>
      <c r="UXY751"/>
      <c r="UXZ751"/>
      <c r="UYA751"/>
      <c r="UYB751"/>
      <c r="UYC751"/>
      <c r="UYD751"/>
      <c r="UYE751"/>
      <c r="UYF751"/>
      <c r="UYG751"/>
      <c r="UYH751"/>
      <c r="UYI751"/>
      <c r="UYJ751"/>
      <c r="UYK751"/>
      <c r="UYL751"/>
      <c r="UYM751"/>
      <c r="UYN751"/>
      <c r="UYO751"/>
      <c r="UYP751"/>
      <c r="UYQ751"/>
      <c r="UYR751"/>
      <c r="UYS751"/>
      <c r="UYT751"/>
      <c r="UYU751"/>
      <c r="UYV751"/>
      <c r="UYW751"/>
      <c r="UYX751"/>
      <c r="UYY751"/>
      <c r="UYZ751"/>
      <c r="UZA751"/>
      <c r="UZB751"/>
      <c r="UZC751"/>
      <c r="UZD751"/>
      <c r="UZE751"/>
      <c r="UZF751"/>
      <c r="UZG751"/>
      <c r="UZH751"/>
      <c r="UZI751"/>
      <c r="UZJ751"/>
      <c r="UZK751"/>
      <c r="UZL751"/>
      <c r="UZM751"/>
      <c r="UZN751"/>
      <c r="UZO751"/>
      <c r="UZP751"/>
      <c r="UZQ751"/>
      <c r="UZR751"/>
      <c r="UZS751"/>
      <c r="UZT751"/>
      <c r="UZU751"/>
      <c r="UZV751"/>
      <c r="UZW751"/>
      <c r="UZX751"/>
      <c r="UZY751"/>
      <c r="UZZ751"/>
      <c r="VAA751"/>
      <c r="VAB751"/>
      <c r="VAC751"/>
      <c r="VAD751"/>
      <c r="VAE751"/>
      <c r="VAF751"/>
      <c r="VAG751"/>
      <c r="VAH751"/>
      <c r="VAI751"/>
      <c r="VAJ751"/>
      <c r="VAK751"/>
      <c r="VAL751"/>
      <c r="VAM751"/>
      <c r="VAN751"/>
      <c r="VAO751"/>
      <c r="VAP751"/>
      <c r="VAQ751"/>
      <c r="VAR751"/>
      <c r="VAS751"/>
      <c r="VAT751"/>
      <c r="VAU751"/>
      <c r="VAV751"/>
      <c r="VAW751"/>
      <c r="VAX751"/>
      <c r="VAY751"/>
      <c r="VAZ751"/>
      <c r="VBA751"/>
      <c r="VBB751"/>
      <c r="VBC751"/>
      <c r="VBD751"/>
      <c r="VBE751"/>
      <c r="VBF751"/>
      <c r="VBG751"/>
      <c r="VBH751"/>
      <c r="VBI751"/>
      <c r="VBJ751"/>
      <c r="VBK751"/>
      <c r="VBL751"/>
      <c r="VBM751"/>
      <c r="VBN751"/>
      <c r="VBO751"/>
      <c r="VBP751"/>
      <c r="VBQ751"/>
      <c r="VBR751"/>
      <c r="VBS751"/>
      <c r="VBT751"/>
      <c r="VBU751"/>
      <c r="VBV751"/>
      <c r="VBW751"/>
      <c r="VBX751"/>
      <c r="VBY751"/>
      <c r="VBZ751"/>
      <c r="VCA751"/>
      <c r="VCB751"/>
      <c r="VCC751"/>
      <c r="VCD751"/>
      <c r="VCE751"/>
      <c r="VCF751"/>
      <c r="VCG751"/>
      <c r="VCH751"/>
      <c r="VCI751"/>
      <c r="VCJ751"/>
      <c r="VCK751"/>
      <c r="VCL751"/>
      <c r="VCM751"/>
      <c r="VCN751"/>
      <c r="VCO751"/>
      <c r="VCP751"/>
      <c r="VCQ751"/>
      <c r="VCR751"/>
      <c r="VCS751"/>
      <c r="VCT751"/>
      <c r="VCU751"/>
      <c r="VCV751"/>
      <c r="VCW751"/>
      <c r="VCX751"/>
      <c r="VCY751"/>
      <c r="VCZ751"/>
      <c r="VDA751"/>
      <c r="VDB751"/>
      <c r="VDC751"/>
      <c r="VDD751"/>
      <c r="VDE751"/>
      <c r="VDF751"/>
      <c r="VDG751"/>
      <c r="VDH751"/>
      <c r="VDI751"/>
      <c r="VDJ751"/>
      <c r="VDK751"/>
      <c r="VDL751"/>
      <c r="VDM751"/>
      <c r="VDN751"/>
      <c r="VDO751"/>
      <c r="VDP751"/>
      <c r="VDQ751"/>
      <c r="VDR751"/>
      <c r="VDS751"/>
      <c r="VDT751"/>
      <c r="VDU751"/>
      <c r="VDV751"/>
      <c r="VDW751"/>
      <c r="VDX751"/>
      <c r="VDY751"/>
      <c r="VDZ751"/>
      <c r="VEA751"/>
      <c r="VEB751"/>
      <c r="VEC751"/>
      <c r="VED751"/>
      <c r="VEE751"/>
      <c r="VEF751"/>
      <c r="VEG751"/>
      <c r="VEH751"/>
      <c r="VEI751"/>
      <c r="VEJ751"/>
      <c r="VEK751"/>
      <c r="VEL751"/>
      <c r="VEM751"/>
      <c r="VEN751"/>
      <c r="VEO751"/>
      <c r="VEP751"/>
      <c r="VEQ751"/>
      <c r="VER751"/>
      <c r="VES751"/>
      <c r="VET751"/>
      <c r="VEU751"/>
      <c r="VEV751"/>
      <c r="VEW751"/>
      <c r="VEX751"/>
      <c r="VEY751"/>
      <c r="VEZ751"/>
      <c r="VFA751"/>
      <c r="VFB751"/>
      <c r="VFC751"/>
      <c r="VFD751"/>
      <c r="VFE751"/>
      <c r="VFF751"/>
      <c r="VFG751"/>
      <c r="VFH751"/>
      <c r="VFI751"/>
      <c r="VFJ751"/>
      <c r="VFK751"/>
      <c r="VFL751"/>
      <c r="VFM751"/>
      <c r="VFN751"/>
      <c r="VFO751"/>
      <c r="VFP751"/>
      <c r="VFQ751"/>
      <c r="VFR751"/>
      <c r="VFS751"/>
      <c r="VFT751"/>
      <c r="VFU751"/>
      <c r="VFV751"/>
      <c r="VFW751"/>
      <c r="VFX751"/>
      <c r="VFY751"/>
      <c r="VFZ751"/>
      <c r="VGA751"/>
      <c r="VGB751"/>
      <c r="VGC751"/>
      <c r="VGD751"/>
      <c r="VGE751"/>
      <c r="VGF751"/>
      <c r="VGG751"/>
      <c r="VGH751"/>
      <c r="VGI751"/>
      <c r="VGJ751"/>
      <c r="VGK751"/>
      <c r="VGL751"/>
      <c r="VGM751"/>
      <c r="VGN751"/>
      <c r="VGO751"/>
      <c r="VGP751"/>
      <c r="VGQ751"/>
      <c r="VGR751"/>
      <c r="VGS751"/>
      <c r="VGT751"/>
      <c r="VGU751"/>
      <c r="VGV751"/>
      <c r="VGW751"/>
      <c r="VGX751"/>
      <c r="VGY751"/>
      <c r="VGZ751"/>
      <c r="VHA751"/>
      <c r="VHB751"/>
      <c r="VHC751"/>
      <c r="VHD751"/>
      <c r="VHE751"/>
      <c r="VHF751"/>
      <c r="VHG751"/>
      <c r="VHH751"/>
      <c r="VHI751"/>
      <c r="VHJ751"/>
      <c r="VHK751"/>
      <c r="VHL751"/>
      <c r="VHM751"/>
      <c r="VHN751"/>
      <c r="VHO751"/>
      <c r="VHP751"/>
      <c r="VHQ751"/>
      <c r="VHR751"/>
      <c r="VHS751"/>
      <c r="VHT751"/>
      <c r="VHU751"/>
      <c r="VHV751"/>
      <c r="VHW751"/>
      <c r="VHX751"/>
      <c r="VHY751"/>
      <c r="VHZ751"/>
      <c r="VIA751"/>
      <c r="VIB751"/>
      <c r="VIC751"/>
      <c r="VID751"/>
      <c r="VIE751"/>
      <c r="VIF751"/>
      <c r="VIG751"/>
      <c r="VIH751"/>
      <c r="VII751"/>
      <c r="VIJ751"/>
      <c r="VIK751"/>
      <c r="VIL751"/>
      <c r="VIM751"/>
      <c r="VIN751"/>
      <c r="VIO751"/>
      <c r="VIP751"/>
      <c r="VIQ751"/>
      <c r="VIR751"/>
      <c r="VIS751"/>
      <c r="VIT751"/>
      <c r="VIU751"/>
      <c r="VIV751"/>
      <c r="VIW751"/>
      <c r="VIX751"/>
      <c r="VIY751"/>
      <c r="VIZ751"/>
      <c r="VJA751"/>
      <c r="VJB751"/>
      <c r="VJC751"/>
      <c r="VJD751"/>
      <c r="VJE751"/>
      <c r="VJF751"/>
      <c r="VJG751"/>
      <c r="VJH751"/>
      <c r="VJI751"/>
      <c r="VJJ751"/>
      <c r="VJK751"/>
      <c r="VJL751"/>
      <c r="VJM751"/>
      <c r="VJN751"/>
      <c r="VJO751"/>
      <c r="VJP751"/>
      <c r="VJQ751"/>
      <c r="VJR751"/>
      <c r="VJS751"/>
      <c r="VJT751"/>
      <c r="VJU751"/>
      <c r="VJV751"/>
      <c r="VJW751"/>
      <c r="VJX751"/>
      <c r="VJY751"/>
      <c r="VJZ751"/>
      <c r="VKA751"/>
      <c r="VKB751"/>
      <c r="VKC751"/>
      <c r="VKD751"/>
      <c r="VKE751"/>
      <c r="VKF751"/>
      <c r="VKG751"/>
      <c r="VKH751"/>
      <c r="VKI751"/>
      <c r="VKJ751"/>
      <c r="VKK751"/>
      <c r="VKL751"/>
      <c r="VKM751"/>
      <c r="VKN751"/>
      <c r="VKO751"/>
      <c r="VKP751"/>
      <c r="VKQ751"/>
      <c r="VKR751"/>
      <c r="VKS751"/>
      <c r="VKT751"/>
      <c r="VKU751"/>
      <c r="VKV751"/>
      <c r="VKW751"/>
      <c r="VKX751"/>
      <c r="VKY751"/>
      <c r="VKZ751"/>
      <c r="VLA751"/>
      <c r="VLB751"/>
      <c r="VLC751"/>
      <c r="VLD751"/>
      <c r="VLE751"/>
      <c r="VLF751"/>
      <c r="VLG751"/>
      <c r="VLH751"/>
      <c r="VLI751"/>
      <c r="VLJ751"/>
      <c r="VLK751"/>
      <c r="VLL751"/>
      <c r="VLM751"/>
      <c r="VLN751"/>
      <c r="VLO751"/>
      <c r="VLP751"/>
      <c r="VLQ751"/>
      <c r="VLR751"/>
      <c r="VLS751"/>
      <c r="VLT751"/>
      <c r="VLU751"/>
      <c r="VLV751"/>
      <c r="VLW751"/>
      <c r="VLX751"/>
      <c r="VLY751"/>
      <c r="VLZ751"/>
      <c r="VMA751"/>
      <c r="VMB751"/>
      <c r="VMC751"/>
      <c r="VMD751"/>
      <c r="VME751"/>
      <c r="VMF751"/>
      <c r="VMG751"/>
      <c r="VMH751"/>
      <c r="VMI751"/>
      <c r="VMJ751"/>
      <c r="VMK751"/>
      <c r="VML751"/>
      <c r="VMM751"/>
      <c r="VMN751"/>
      <c r="VMO751"/>
      <c r="VMP751"/>
      <c r="VMQ751"/>
      <c r="VMR751"/>
      <c r="VMS751"/>
      <c r="VMT751"/>
      <c r="VMU751"/>
      <c r="VMV751"/>
      <c r="VMW751"/>
      <c r="VMX751"/>
      <c r="VMY751"/>
      <c r="VMZ751"/>
      <c r="VNA751"/>
      <c r="VNB751"/>
      <c r="VNC751"/>
      <c r="VND751"/>
      <c r="VNE751"/>
      <c r="VNF751"/>
      <c r="VNG751"/>
      <c r="VNH751"/>
      <c r="VNI751"/>
      <c r="VNJ751"/>
      <c r="VNK751"/>
      <c r="VNL751"/>
      <c r="VNM751"/>
      <c r="VNN751"/>
      <c r="VNO751"/>
      <c r="VNP751"/>
      <c r="VNQ751"/>
      <c r="VNR751"/>
      <c r="VNS751"/>
      <c r="VNT751"/>
      <c r="VNU751"/>
      <c r="VNV751"/>
      <c r="VNW751"/>
      <c r="VNX751"/>
      <c r="VNY751"/>
      <c r="VNZ751"/>
      <c r="VOA751"/>
      <c r="VOB751"/>
      <c r="VOC751"/>
      <c r="VOD751"/>
      <c r="VOE751"/>
      <c r="VOF751"/>
      <c r="VOG751"/>
      <c r="VOH751"/>
      <c r="VOI751"/>
      <c r="VOJ751"/>
      <c r="VOK751"/>
      <c r="VOL751"/>
      <c r="VOM751"/>
      <c r="VON751"/>
      <c r="VOO751"/>
      <c r="VOP751"/>
      <c r="VOQ751"/>
      <c r="VOR751"/>
      <c r="VOS751"/>
      <c r="VOT751"/>
      <c r="VOU751"/>
      <c r="VOV751"/>
      <c r="VOW751"/>
      <c r="VOX751"/>
      <c r="VOY751"/>
      <c r="VOZ751"/>
      <c r="VPA751"/>
      <c r="VPB751"/>
      <c r="VPC751"/>
      <c r="VPD751"/>
      <c r="VPE751"/>
      <c r="VPF751"/>
      <c r="VPG751"/>
      <c r="VPH751"/>
      <c r="VPI751"/>
      <c r="VPJ751"/>
      <c r="VPK751"/>
      <c r="VPL751"/>
      <c r="VPM751"/>
      <c r="VPN751"/>
      <c r="VPO751"/>
      <c r="VPP751"/>
      <c r="VPQ751"/>
      <c r="VPR751"/>
      <c r="VPS751"/>
      <c r="VPT751"/>
      <c r="VPU751"/>
      <c r="VPV751"/>
      <c r="VPW751"/>
      <c r="VPX751"/>
      <c r="VPY751"/>
      <c r="VPZ751"/>
      <c r="VQA751"/>
      <c r="VQB751"/>
      <c r="VQC751"/>
      <c r="VQD751"/>
      <c r="VQE751"/>
      <c r="VQF751"/>
      <c r="VQG751"/>
      <c r="VQH751"/>
      <c r="VQI751"/>
      <c r="VQJ751"/>
      <c r="VQK751"/>
      <c r="VQL751"/>
      <c r="VQM751"/>
      <c r="VQN751"/>
      <c r="VQO751"/>
      <c r="VQP751"/>
      <c r="VQQ751"/>
      <c r="VQR751"/>
      <c r="VQS751"/>
      <c r="VQT751"/>
      <c r="VQU751"/>
      <c r="VQV751"/>
      <c r="VQW751"/>
      <c r="VQX751"/>
      <c r="VQY751"/>
      <c r="VQZ751"/>
      <c r="VRA751"/>
      <c r="VRB751"/>
      <c r="VRC751"/>
      <c r="VRD751"/>
      <c r="VRE751"/>
      <c r="VRF751"/>
      <c r="VRG751"/>
      <c r="VRH751"/>
      <c r="VRI751"/>
      <c r="VRJ751"/>
      <c r="VRK751"/>
      <c r="VRL751"/>
      <c r="VRM751"/>
      <c r="VRN751"/>
      <c r="VRO751"/>
      <c r="VRP751"/>
      <c r="VRQ751"/>
      <c r="VRR751"/>
      <c r="VRS751"/>
      <c r="VRT751"/>
      <c r="VRU751"/>
      <c r="VRV751"/>
      <c r="VRW751"/>
      <c r="VRX751"/>
      <c r="VRY751"/>
      <c r="VRZ751"/>
      <c r="VSA751"/>
      <c r="VSB751"/>
      <c r="VSC751"/>
      <c r="VSD751"/>
      <c r="VSE751"/>
      <c r="VSF751"/>
      <c r="VSG751"/>
      <c r="VSH751"/>
      <c r="VSI751"/>
      <c r="VSJ751"/>
      <c r="VSK751"/>
      <c r="VSL751"/>
      <c r="VSM751"/>
      <c r="VSN751"/>
      <c r="VSO751"/>
      <c r="VSP751"/>
      <c r="VSQ751"/>
      <c r="VSR751"/>
      <c r="VSS751"/>
      <c r="VST751"/>
      <c r="VSU751"/>
      <c r="VSV751"/>
      <c r="VSW751"/>
      <c r="VSX751"/>
      <c r="VSY751"/>
      <c r="VSZ751"/>
      <c r="VTA751"/>
      <c r="VTB751"/>
      <c r="VTC751"/>
      <c r="VTD751"/>
      <c r="VTE751"/>
      <c r="VTF751"/>
      <c r="VTG751"/>
      <c r="VTH751"/>
      <c r="VTI751"/>
      <c r="VTJ751"/>
      <c r="VTK751"/>
      <c r="VTL751"/>
      <c r="VTM751"/>
      <c r="VTN751"/>
      <c r="VTO751"/>
      <c r="VTP751"/>
      <c r="VTQ751"/>
      <c r="VTR751"/>
      <c r="VTS751"/>
      <c r="VTT751"/>
      <c r="VTU751"/>
      <c r="VTV751"/>
      <c r="VTW751"/>
      <c r="VTX751"/>
      <c r="VTY751"/>
      <c r="VTZ751"/>
      <c r="VUA751"/>
      <c r="VUB751"/>
      <c r="VUC751"/>
      <c r="VUD751"/>
      <c r="VUE751"/>
      <c r="VUF751"/>
      <c r="VUG751"/>
      <c r="VUH751"/>
      <c r="VUI751"/>
      <c r="VUJ751"/>
      <c r="VUK751"/>
      <c r="VUL751"/>
      <c r="VUM751"/>
      <c r="VUN751"/>
      <c r="VUO751"/>
      <c r="VUP751"/>
      <c r="VUQ751"/>
      <c r="VUR751"/>
      <c r="VUS751"/>
      <c r="VUT751"/>
      <c r="VUU751"/>
      <c r="VUV751"/>
      <c r="VUW751"/>
      <c r="VUX751"/>
      <c r="VUY751"/>
      <c r="VUZ751"/>
      <c r="VVA751"/>
      <c r="VVB751"/>
      <c r="VVC751"/>
      <c r="VVD751"/>
      <c r="VVE751"/>
      <c r="VVF751"/>
      <c r="VVG751"/>
      <c r="VVH751"/>
      <c r="VVI751"/>
      <c r="VVJ751"/>
      <c r="VVK751"/>
      <c r="VVL751"/>
      <c r="VVM751"/>
      <c r="VVN751"/>
      <c r="VVO751"/>
      <c r="VVP751"/>
      <c r="VVQ751"/>
      <c r="VVR751"/>
      <c r="VVS751"/>
      <c r="VVT751"/>
      <c r="VVU751"/>
      <c r="VVV751"/>
      <c r="VVW751"/>
      <c r="VVX751"/>
      <c r="VVY751"/>
      <c r="VVZ751"/>
      <c r="VWA751"/>
      <c r="VWB751"/>
      <c r="VWC751"/>
      <c r="VWD751"/>
      <c r="VWE751"/>
      <c r="VWF751"/>
      <c r="VWG751"/>
      <c r="VWH751"/>
      <c r="VWI751"/>
      <c r="VWJ751"/>
      <c r="VWK751"/>
      <c r="VWL751"/>
      <c r="VWM751"/>
      <c r="VWN751"/>
      <c r="VWO751"/>
      <c r="VWP751"/>
      <c r="VWQ751"/>
      <c r="VWR751"/>
      <c r="VWS751"/>
      <c r="VWT751"/>
      <c r="VWU751"/>
      <c r="VWV751"/>
      <c r="VWW751"/>
      <c r="VWX751"/>
      <c r="VWY751"/>
      <c r="VWZ751"/>
      <c r="VXA751"/>
      <c r="VXB751"/>
      <c r="VXC751"/>
      <c r="VXD751"/>
      <c r="VXE751"/>
      <c r="VXF751"/>
      <c r="VXG751"/>
      <c r="VXH751"/>
      <c r="VXI751"/>
      <c r="VXJ751"/>
      <c r="VXK751"/>
      <c r="VXL751"/>
      <c r="VXM751"/>
      <c r="VXN751"/>
      <c r="VXO751"/>
      <c r="VXP751"/>
      <c r="VXQ751"/>
      <c r="VXR751"/>
      <c r="VXS751"/>
      <c r="VXT751"/>
      <c r="VXU751"/>
      <c r="VXV751"/>
      <c r="VXW751"/>
      <c r="VXX751"/>
      <c r="VXY751"/>
      <c r="VXZ751"/>
      <c r="VYA751"/>
      <c r="VYB751"/>
      <c r="VYC751"/>
      <c r="VYD751"/>
      <c r="VYE751"/>
      <c r="VYF751"/>
      <c r="VYG751"/>
      <c r="VYH751"/>
      <c r="VYI751"/>
      <c r="VYJ751"/>
      <c r="VYK751"/>
      <c r="VYL751"/>
      <c r="VYM751"/>
      <c r="VYN751"/>
      <c r="VYO751"/>
      <c r="VYP751"/>
      <c r="VYQ751"/>
      <c r="VYR751"/>
      <c r="VYS751"/>
      <c r="VYT751"/>
      <c r="VYU751"/>
      <c r="VYV751"/>
      <c r="VYW751"/>
      <c r="VYX751"/>
      <c r="VYY751"/>
      <c r="VYZ751"/>
      <c r="VZA751"/>
      <c r="VZB751"/>
      <c r="VZC751"/>
      <c r="VZD751"/>
      <c r="VZE751"/>
      <c r="VZF751"/>
      <c r="VZG751"/>
      <c r="VZH751"/>
      <c r="VZI751"/>
      <c r="VZJ751"/>
      <c r="VZK751"/>
      <c r="VZL751"/>
      <c r="VZM751"/>
      <c r="VZN751"/>
      <c r="VZO751"/>
      <c r="VZP751"/>
      <c r="VZQ751"/>
      <c r="VZR751"/>
      <c r="VZS751"/>
      <c r="VZT751"/>
      <c r="VZU751"/>
      <c r="VZV751"/>
      <c r="VZW751"/>
      <c r="VZX751"/>
      <c r="VZY751"/>
      <c r="VZZ751"/>
      <c r="WAA751"/>
      <c r="WAB751"/>
      <c r="WAC751"/>
      <c r="WAD751"/>
      <c r="WAE751"/>
      <c r="WAF751"/>
      <c r="WAG751"/>
      <c r="WAH751"/>
      <c r="WAI751"/>
      <c r="WAJ751"/>
      <c r="WAK751"/>
      <c r="WAL751"/>
      <c r="WAM751"/>
      <c r="WAN751"/>
      <c r="WAO751"/>
      <c r="WAP751"/>
      <c r="WAQ751"/>
      <c r="WAR751"/>
      <c r="WAS751"/>
      <c r="WAT751"/>
      <c r="WAU751"/>
      <c r="WAV751"/>
      <c r="WAW751"/>
      <c r="WAX751"/>
      <c r="WAY751"/>
      <c r="WAZ751"/>
      <c r="WBA751"/>
      <c r="WBB751"/>
      <c r="WBC751"/>
      <c r="WBD751"/>
      <c r="WBE751"/>
      <c r="WBF751"/>
      <c r="WBG751"/>
      <c r="WBH751"/>
      <c r="WBI751"/>
      <c r="WBJ751"/>
      <c r="WBK751"/>
      <c r="WBL751"/>
      <c r="WBM751"/>
      <c r="WBN751"/>
      <c r="WBO751"/>
      <c r="WBP751"/>
      <c r="WBQ751"/>
      <c r="WBR751"/>
      <c r="WBS751"/>
      <c r="WBT751"/>
      <c r="WBU751"/>
      <c r="WBV751"/>
      <c r="WBW751"/>
      <c r="WBX751"/>
      <c r="WBY751"/>
      <c r="WBZ751"/>
      <c r="WCA751"/>
      <c r="WCB751"/>
      <c r="WCC751"/>
      <c r="WCD751"/>
      <c r="WCE751"/>
      <c r="WCF751"/>
      <c r="WCG751"/>
      <c r="WCH751"/>
      <c r="WCI751"/>
      <c r="WCJ751"/>
      <c r="WCK751"/>
      <c r="WCL751"/>
      <c r="WCM751"/>
      <c r="WCN751"/>
      <c r="WCO751"/>
      <c r="WCP751"/>
      <c r="WCQ751"/>
      <c r="WCR751"/>
      <c r="WCS751"/>
      <c r="WCT751"/>
      <c r="WCU751"/>
      <c r="WCV751"/>
      <c r="WCW751"/>
      <c r="WCX751"/>
      <c r="WCY751"/>
      <c r="WCZ751"/>
      <c r="WDA751"/>
      <c r="WDB751"/>
      <c r="WDC751"/>
      <c r="WDD751"/>
      <c r="WDE751"/>
      <c r="WDF751"/>
      <c r="WDG751"/>
      <c r="WDH751"/>
      <c r="WDI751"/>
      <c r="WDJ751"/>
      <c r="WDK751"/>
      <c r="WDL751"/>
      <c r="WDM751"/>
      <c r="WDN751"/>
      <c r="WDO751"/>
      <c r="WDP751"/>
      <c r="WDQ751"/>
      <c r="WDR751"/>
      <c r="WDS751"/>
      <c r="WDT751"/>
      <c r="WDU751"/>
      <c r="WDV751"/>
      <c r="WDW751"/>
      <c r="WDX751"/>
      <c r="WDY751"/>
      <c r="WDZ751"/>
      <c r="WEA751"/>
      <c r="WEB751"/>
      <c r="WEC751"/>
      <c r="WED751"/>
      <c r="WEE751"/>
      <c r="WEF751"/>
      <c r="WEG751"/>
      <c r="WEH751"/>
      <c r="WEI751"/>
      <c r="WEJ751"/>
      <c r="WEK751"/>
      <c r="WEL751"/>
      <c r="WEM751"/>
      <c r="WEN751"/>
      <c r="WEO751"/>
      <c r="WEP751"/>
      <c r="WEQ751"/>
      <c r="WER751"/>
      <c r="WES751"/>
      <c r="WET751"/>
      <c r="WEU751"/>
      <c r="WEV751"/>
      <c r="WEW751"/>
      <c r="WEX751"/>
      <c r="WEY751"/>
      <c r="WEZ751"/>
      <c r="WFA751"/>
      <c r="WFB751"/>
      <c r="WFC751"/>
      <c r="WFD751"/>
      <c r="WFE751"/>
      <c r="WFF751"/>
      <c r="WFG751"/>
      <c r="WFH751"/>
      <c r="WFI751"/>
      <c r="WFJ751"/>
      <c r="WFK751"/>
      <c r="WFL751"/>
      <c r="WFM751"/>
      <c r="WFN751"/>
      <c r="WFO751"/>
      <c r="WFP751"/>
      <c r="WFQ751"/>
      <c r="WFR751"/>
      <c r="WFS751"/>
      <c r="WFT751"/>
      <c r="WFU751"/>
      <c r="WFV751"/>
      <c r="WFW751"/>
      <c r="WFX751"/>
      <c r="WFY751"/>
      <c r="WFZ751"/>
      <c r="WGA751"/>
      <c r="WGB751"/>
      <c r="WGC751"/>
      <c r="WGD751"/>
      <c r="WGE751"/>
      <c r="WGF751"/>
      <c r="WGG751"/>
      <c r="WGH751"/>
      <c r="WGI751"/>
      <c r="WGJ751"/>
      <c r="WGK751"/>
      <c r="WGL751"/>
      <c r="WGM751"/>
      <c r="WGN751"/>
      <c r="WGO751"/>
      <c r="WGP751"/>
      <c r="WGQ751"/>
      <c r="WGR751"/>
      <c r="WGS751"/>
      <c r="WGT751"/>
      <c r="WGU751"/>
      <c r="WGV751"/>
      <c r="WGW751"/>
      <c r="WGX751"/>
      <c r="WGY751"/>
      <c r="WGZ751"/>
      <c r="WHA751"/>
      <c r="WHB751"/>
      <c r="WHC751"/>
      <c r="WHD751"/>
      <c r="WHE751"/>
      <c r="WHF751"/>
      <c r="WHG751"/>
      <c r="WHH751"/>
      <c r="WHI751"/>
      <c r="WHJ751"/>
      <c r="WHK751"/>
      <c r="WHL751"/>
      <c r="WHM751"/>
      <c r="WHN751"/>
      <c r="WHO751"/>
      <c r="WHP751"/>
      <c r="WHQ751"/>
      <c r="WHR751"/>
      <c r="WHS751"/>
      <c r="WHT751"/>
      <c r="WHU751"/>
      <c r="WHV751"/>
      <c r="WHW751"/>
      <c r="WHX751"/>
      <c r="WHY751"/>
      <c r="WHZ751"/>
      <c r="WIA751"/>
      <c r="WIB751"/>
      <c r="WIC751"/>
      <c r="WID751"/>
      <c r="WIE751"/>
      <c r="WIF751"/>
      <c r="WIG751"/>
      <c r="WIH751"/>
      <c r="WII751"/>
      <c r="WIJ751"/>
      <c r="WIK751"/>
      <c r="WIL751"/>
      <c r="WIM751"/>
      <c r="WIN751"/>
      <c r="WIO751"/>
      <c r="WIP751"/>
      <c r="WIQ751"/>
      <c r="WIR751"/>
      <c r="WIS751"/>
      <c r="WIT751"/>
      <c r="WIU751"/>
      <c r="WIV751"/>
      <c r="WIW751"/>
      <c r="WIX751"/>
      <c r="WIY751"/>
      <c r="WIZ751"/>
      <c r="WJA751"/>
      <c r="WJB751"/>
      <c r="WJC751"/>
      <c r="WJD751"/>
      <c r="WJE751"/>
      <c r="WJF751"/>
      <c r="WJG751"/>
      <c r="WJH751"/>
      <c r="WJI751"/>
      <c r="WJJ751"/>
      <c r="WJK751"/>
      <c r="WJL751"/>
      <c r="WJM751"/>
      <c r="WJN751"/>
      <c r="WJO751"/>
      <c r="WJP751"/>
      <c r="WJQ751"/>
      <c r="WJR751"/>
      <c r="WJS751"/>
      <c r="WJT751"/>
      <c r="WJU751"/>
      <c r="WJV751"/>
      <c r="WJW751"/>
      <c r="WJX751"/>
      <c r="WJY751"/>
      <c r="WJZ751"/>
      <c r="WKA751"/>
      <c r="WKB751"/>
      <c r="WKC751"/>
      <c r="WKD751"/>
      <c r="WKE751"/>
      <c r="WKF751"/>
      <c r="WKG751"/>
      <c r="WKH751"/>
      <c r="WKI751"/>
      <c r="WKJ751"/>
      <c r="WKK751"/>
      <c r="WKL751"/>
      <c r="WKM751"/>
      <c r="WKN751"/>
      <c r="WKO751"/>
      <c r="WKP751"/>
      <c r="WKQ751"/>
      <c r="WKR751"/>
      <c r="WKS751"/>
      <c r="WKT751"/>
      <c r="WKU751"/>
      <c r="WKV751"/>
      <c r="WKW751"/>
      <c r="WKX751"/>
      <c r="WKY751"/>
      <c r="WKZ751"/>
      <c r="WLA751"/>
      <c r="WLB751"/>
      <c r="WLC751"/>
      <c r="WLD751"/>
      <c r="WLE751"/>
      <c r="WLF751"/>
      <c r="WLG751"/>
      <c r="WLH751"/>
      <c r="WLI751"/>
      <c r="WLJ751"/>
      <c r="WLK751"/>
      <c r="WLL751"/>
      <c r="WLM751"/>
      <c r="WLN751"/>
      <c r="WLO751"/>
      <c r="WLP751"/>
      <c r="WLQ751"/>
      <c r="WLR751"/>
      <c r="WLS751"/>
      <c r="WLT751"/>
      <c r="WLU751"/>
      <c r="WLV751"/>
      <c r="WLW751"/>
      <c r="WLX751"/>
      <c r="WLY751"/>
      <c r="WLZ751"/>
      <c r="WMA751"/>
      <c r="WMB751"/>
      <c r="WMC751"/>
      <c r="WMD751"/>
      <c r="WME751"/>
      <c r="WMF751"/>
      <c r="WMG751"/>
      <c r="WMH751"/>
      <c r="WMI751"/>
      <c r="WMJ751"/>
      <c r="WMK751"/>
      <c r="WML751"/>
      <c r="WMM751"/>
      <c r="WMN751"/>
      <c r="WMO751"/>
      <c r="WMP751"/>
      <c r="WMQ751"/>
      <c r="WMR751"/>
      <c r="WMS751"/>
      <c r="WMT751"/>
      <c r="WMU751"/>
      <c r="WMV751"/>
      <c r="WMW751"/>
      <c r="WMX751"/>
      <c r="WMY751"/>
      <c r="WMZ751"/>
      <c r="WNA751"/>
      <c r="WNB751"/>
      <c r="WNC751"/>
      <c r="WND751"/>
      <c r="WNE751"/>
      <c r="WNF751"/>
      <c r="WNG751"/>
      <c r="WNH751"/>
      <c r="WNI751"/>
      <c r="WNJ751"/>
      <c r="WNK751"/>
      <c r="WNL751"/>
      <c r="WNM751"/>
      <c r="WNN751"/>
      <c r="WNO751"/>
      <c r="WNP751"/>
      <c r="WNQ751"/>
      <c r="WNR751"/>
      <c r="WNS751"/>
      <c r="WNT751"/>
      <c r="WNU751"/>
      <c r="WNV751"/>
      <c r="WNW751"/>
      <c r="WNX751"/>
      <c r="WNY751"/>
      <c r="WNZ751"/>
      <c r="WOA751"/>
      <c r="WOB751"/>
      <c r="WOC751"/>
      <c r="WOD751"/>
      <c r="WOE751"/>
      <c r="WOF751"/>
      <c r="WOG751"/>
      <c r="WOH751"/>
      <c r="WOI751"/>
      <c r="WOJ751"/>
      <c r="WOK751"/>
      <c r="WOL751"/>
      <c r="WOM751"/>
      <c r="WON751"/>
      <c r="WOO751"/>
      <c r="WOP751"/>
      <c r="WOQ751"/>
      <c r="WOR751"/>
      <c r="WOS751"/>
      <c r="WOT751"/>
      <c r="WOU751"/>
      <c r="WOV751"/>
      <c r="WOW751"/>
      <c r="WOX751"/>
      <c r="WOY751"/>
      <c r="WOZ751"/>
      <c r="WPA751"/>
      <c r="WPB751"/>
      <c r="WPC751"/>
      <c r="WPD751"/>
      <c r="WPE751"/>
      <c r="WPF751"/>
      <c r="WPG751"/>
      <c r="WPH751"/>
      <c r="WPI751"/>
      <c r="WPJ751"/>
      <c r="WPK751"/>
      <c r="WPL751"/>
      <c r="WPM751"/>
      <c r="WPN751"/>
      <c r="WPO751"/>
      <c r="WPP751"/>
      <c r="WPQ751"/>
      <c r="WPR751"/>
      <c r="WPS751"/>
      <c r="WPT751"/>
      <c r="WPU751"/>
      <c r="WPV751"/>
      <c r="WPW751"/>
      <c r="WPX751"/>
      <c r="WPY751"/>
      <c r="WPZ751"/>
      <c r="WQA751"/>
      <c r="WQB751"/>
      <c r="WQC751"/>
      <c r="WQD751"/>
      <c r="WQE751"/>
      <c r="WQF751"/>
      <c r="WQG751"/>
      <c r="WQH751"/>
      <c r="WQI751"/>
      <c r="WQJ751"/>
      <c r="WQK751"/>
      <c r="WQL751"/>
      <c r="WQM751"/>
      <c r="WQN751"/>
      <c r="WQO751"/>
      <c r="WQP751"/>
      <c r="WQQ751"/>
      <c r="WQR751"/>
      <c r="WQS751"/>
      <c r="WQT751"/>
      <c r="WQU751"/>
      <c r="WQV751"/>
      <c r="WQW751"/>
      <c r="WQX751"/>
      <c r="WQY751"/>
      <c r="WQZ751"/>
      <c r="WRA751"/>
      <c r="WRB751"/>
      <c r="WRC751"/>
      <c r="WRD751"/>
      <c r="WRE751"/>
      <c r="WRF751"/>
      <c r="WRG751"/>
      <c r="WRH751"/>
      <c r="WRI751"/>
      <c r="WRJ751"/>
      <c r="WRK751"/>
      <c r="WRL751"/>
      <c r="WRM751"/>
      <c r="WRN751"/>
      <c r="WRO751"/>
      <c r="WRP751"/>
      <c r="WRQ751"/>
      <c r="WRR751"/>
      <c r="WRS751"/>
      <c r="WRT751"/>
      <c r="WRU751"/>
      <c r="WRV751"/>
      <c r="WRW751"/>
      <c r="WRX751"/>
      <c r="WRY751"/>
      <c r="WRZ751"/>
      <c r="WSA751"/>
      <c r="WSB751"/>
      <c r="WSC751"/>
      <c r="WSD751"/>
      <c r="WSE751"/>
      <c r="WSF751"/>
      <c r="WSG751"/>
      <c r="WSH751"/>
      <c r="WSI751"/>
      <c r="WSJ751"/>
      <c r="WSK751"/>
      <c r="WSL751"/>
      <c r="WSM751"/>
      <c r="WSN751"/>
      <c r="WSO751"/>
      <c r="WSP751"/>
      <c r="WSQ751"/>
      <c r="WSR751"/>
      <c r="WSS751"/>
      <c r="WST751"/>
      <c r="WSU751"/>
      <c r="WSV751"/>
      <c r="WSW751"/>
      <c r="WSX751"/>
      <c r="WSY751"/>
      <c r="WSZ751"/>
      <c r="WTA751"/>
      <c r="WTB751"/>
      <c r="WTC751"/>
      <c r="WTD751"/>
      <c r="WTE751"/>
      <c r="WTF751"/>
      <c r="WTG751"/>
      <c r="WTH751"/>
      <c r="WTI751"/>
      <c r="WTJ751"/>
      <c r="WTK751"/>
      <c r="WTL751"/>
      <c r="WTM751"/>
      <c r="WTN751"/>
      <c r="WTO751"/>
      <c r="WTP751"/>
      <c r="WTQ751"/>
      <c r="WTR751"/>
      <c r="WTS751"/>
      <c r="WTT751"/>
      <c r="WTU751"/>
      <c r="WTV751"/>
      <c r="WTW751"/>
      <c r="WTX751"/>
      <c r="WTY751"/>
      <c r="WTZ751"/>
      <c r="WUA751"/>
      <c r="WUB751"/>
      <c r="WUC751"/>
      <c r="WUD751"/>
      <c r="WUE751"/>
      <c r="WUF751"/>
      <c r="WUG751"/>
      <c r="WUH751"/>
      <c r="WUI751"/>
      <c r="WUJ751"/>
      <c r="WUK751"/>
      <c r="WUL751"/>
      <c r="WUM751"/>
      <c r="WUN751"/>
      <c r="WUO751"/>
      <c r="WUP751"/>
      <c r="WUQ751"/>
      <c r="WUR751"/>
      <c r="WUS751"/>
      <c r="WUT751"/>
      <c r="WUU751"/>
      <c r="WUV751"/>
      <c r="WUW751"/>
      <c r="WUX751"/>
      <c r="WUY751"/>
      <c r="WUZ751"/>
      <c r="WVA751"/>
      <c r="WVB751"/>
      <c r="WVC751"/>
      <c r="WVD751"/>
      <c r="WVE751"/>
      <c r="WVF751"/>
      <c r="WVG751"/>
      <c r="WVH751"/>
      <c r="WVI751"/>
      <c r="WVJ751"/>
      <c r="WVK751"/>
      <c r="WVL751"/>
      <c r="WVM751"/>
      <c r="WVN751"/>
      <c r="WVO751"/>
      <c r="WVP751"/>
      <c r="WVQ751"/>
      <c r="WVR751"/>
      <c r="WVS751"/>
      <c r="WVT751"/>
      <c r="WVU751"/>
      <c r="WVV751"/>
      <c r="WVW751"/>
      <c r="WVX751"/>
      <c r="WVY751"/>
      <c r="WVZ751"/>
      <c r="WWA751"/>
      <c r="WWB751"/>
      <c r="WWC751"/>
      <c r="WWD751"/>
      <c r="WWE751"/>
      <c r="WWF751"/>
      <c r="WWG751"/>
      <c r="WWH751"/>
      <c r="WWI751"/>
      <c r="WWJ751"/>
      <c r="WWK751"/>
      <c r="WWL751"/>
      <c r="WWM751"/>
      <c r="WWN751"/>
      <c r="WWO751"/>
      <c r="WWP751"/>
      <c r="WWQ751"/>
      <c r="WWR751"/>
      <c r="WWS751"/>
      <c r="WWT751"/>
      <c r="WWU751"/>
      <c r="WWV751"/>
      <c r="WWW751"/>
      <c r="WWX751"/>
      <c r="WWY751"/>
      <c r="WWZ751"/>
      <c r="WXA751"/>
      <c r="WXB751"/>
      <c r="WXC751"/>
      <c r="WXD751"/>
      <c r="WXE751"/>
      <c r="WXF751"/>
      <c r="WXG751"/>
      <c r="WXH751"/>
      <c r="WXI751"/>
      <c r="WXJ751"/>
      <c r="WXK751"/>
      <c r="WXL751"/>
      <c r="WXM751"/>
      <c r="WXN751"/>
      <c r="WXO751"/>
      <c r="WXP751"/>
      <c r="WXQ751"/>
      <c r="WXR751"/>
      <c r="WXS751"/>
      <c r="WXT751"/>
      <c r="WXU751"/>
      <c r="WXV751"/>
      <c r="WXW751"/>
      <c r="WXX751"/>
      <c r="WXY751"/>
      <c r="WXZ751"/>
      <c r="WYA751"/>
      <c r="WYB751"/>
      <c r="WYC751"/>
      <c r="WYD751"/>
      <c r="WYE751"/>
      <c r="WYF751"/>
      <c r="WYG751"/>
      <c r="WYH751"/>
      <c r="WYI751"/>
      <c r="WYJ751"/>
      <c r="WYK751"/>
      <c r="WYL751"/>
      <c r="WYM751"/>
      <c r="WYN751"/>
      <c r="WYO751"/>
      <c r="WYP751"/>
      <c r="WYQ751"/>
      <c r="WYR751"/>
      <c r="WYS751"/>
      <c r="WYT751"/>
      <c r="WYU751"/>
      <c r="WYV751"/>
      <c r="WYW751"/>
      <c r="WYX751"/>
      <c r="WYY751"/>
      <c r="WYZ751"/>
      <c r="WZA751"/>
      <c r="WZB751"/>
      <c r="WZC751"/>
      <c r="WZD751"/>
      <c r="WZE751"/>
      <c r="WZF751"/>
      <c r="WZG751"/>
      <c r="WZH751"/>
      <c r="WZI751"/>
      <c r="WZJ751"/>
      <c r="WZK751"/>
      <c r="WZL751"/>
      <c r="WZM751"/>
      <c r="WZN751"/>
      <c r="WZO751"/>
      <c r="WZP751"/>
      <c r="WZQ751"/>
      <c r="WZR751"/>
      <c r="WZS751"/>
      <c r="WZT751"/>
      <c r="WZU751"/>
      <c r="WZV751"/>
      <c r="WZW751"/>
      <c r="WZX751"/>
      <c r="WZY751"/>
      <c r="WZZ751"/>
      <c r="XAA751"/>
      <c r="XAB751"/>
      <c r="XAC751"/>
      <c r="XAD751"/>
      <c r="XAE751"/>
      <c r="XAF751"/>
      <c r="XAG751"/>
      <c r="XAH751"/>
      <c r="XAI751"/>
      <c r="XAJ751"/>
      <c r="XAK751"/>
      <c r="XAL751"/>
      <c r="XAM751"/>
      <c r="XAN751"/>
      <c r="XAO751"/>
      <c r="XAP751"/>
      <c r="XAQ751"/>
      <c r="XAR751"/>
      <c r="XAS751"/>
      <c r="XAT751"/>
      <c r="XAU751"/>
      <c r="XAV751"/>
      <c r="XAW751"/>
      <c r="XAX751"/>
      <c r="XAY751"/>
      <c r="XAZ751"/>
      <c r="XBA751"/>
      <c r="XBB751"/>
      <c r="XBC751"/>
      <c r="XBD751"/>
      <c r="XBE751"/>
      <c r="XBF751"/>
      <c r="XBG751"/>
      <c r="XBH751"/>
      <c r="XBI751"/>
      <c r="XBJ751"/>
      <c r="XBK751"/>
      <c r="XBL751"/>
      <c r="XBM751"/>
      <c r="XBN751"/>
      <c r="XBO751"/>
      <c r="XBP751"/>
      <c r="XBQ751"/>
      <c r="XBR751"/>
      <c r="XBS751"/>
      <c r="XBT751"/>
      <c r="XBU751"/>
      <c r="XBV751"/>
      <c r="XBW751"/>
      <c r="XBX751"/>
      <c r="XBY751"/>
      <c r="XBZ751"/>
      <c r="XCA751"/>
      <c r="XCB751"/>
      <c r="XCC751"/>
      <c r="XCD751"/>
      <c r="XCE751"/>
      <c r="XCF751"/>
      <c r="XCG751"/>
      <c r="XCH751"/>
      <c r="XCI751"/>
      <c r="XCJ751"/>
      <c r="XCK751"/>
      <c r="XCL751"/>
      <c r="XCM751"/>
      <c r="XCN751"/>
      <c r="XCO751"/>
      <c r="XCP751"/>
      <c r="XCQ751"/>
      <c r="XCR751"/>
      <c r="XCS751"/>
      <c r="XCT751"/>
      <c r="XCU751"/>
      <c r="XCV751"/>
      <c r="XCW751"/>
      <c r="XCX751"/>
      <c r="XCY751"/>
      <c r="XCZ751"/>
      <c r="XDA751"/>
      <c r="XDB751"/>
      <c r="XDC751"/>
      <c r="XDD751"/>
      <c r="XDE751"/>
      <c r="XDF751"/>
      <c r="XDG751"/>
      <c r="XDH751"/>
      <c r="XDI751"/>
      <c r="XDJ751"/>
      <c r="XDK751"/>
      <c r="XDL751"/>
      <c r="XDM751"/>
      <c r="XDN751"/>
      <c r="XDO751"/>
      <c r="XDP751"/>
      <c r="XDQ751"/>
      <c r="XDR751"/>
      <c r="XDS751"/>
      <c r="XDT751"/>
      <c r="XDU751"/>
      <c r="XDV751"/>
      <c r="XDW751"/>
      <c r="XDX751"/>
      <c r="XDY751"/>
      <c r="XDZ751"/>
      <c r="XEA751"/>
      <c r="XEB751"/>
      <c r="XEC751"/>
      <c r="XED751"/>
      <c r="XEE751"/>
      <c r="XEF751"/>
      <c r="XEG751"/>
      <c r="XEH751"/>
      <c r="XEI751"/>
      <c r="XEJ751"/>
      <c r="XEK751"/>
      <c r="XEL751"/>
      <c r="XEM751"/>
      <c r="XEN751"/>
      <c r="XEO751"/>
      <c r="XEP751"/>
      <c r="XEQ751"/>
      <c r="XER751"/>
      <c r="XES751"/>
    </row>
    <row r="752" spans="1:16373" ht="24.75" customHeight="1" x14ac:dyDescent="0.25">
      <c r="A752" s="6">
        <v>744</v>
      </c>
      <c r="B752" t="s">
        <v>1385</v>
      </c>
      <c r="C752" s="6" t="s">
        <v>841</v>
      </c>
      <c r="D752" s="6" t="s">
        <v>120</v>
      </c>
      <c r="E752" s="6" t="s">
        <v>36</v>
      </c>
      <c r="F752" s="6" t="s">
        <v>37</v>
      </c>
      <c r="G752" s="7">
        <v>15000</v>
      </c>
      <c r="H752" s="7">
        <v>0</v>
      </c>
      <c r="I752" s="7">
        <v>15000</v>
      </c>
      <c r="J752" s="7">
        <v>430.5</v>
      </c>
      <c r="K752" s="7">
        <v>0</v>
      </c>
      <c r="L752" s="7">
        <v>456</v>
      </c>
      <c r="M752" s="7">
        <v>25</v>
      </c>
      <c r="N752" s="7">
        <f t="shared" si="35"/>
        <v>911.5</v>
      </c>
      <c r="O752" s="7">
        <f t="shared" si="36"/>
        <v>14088.5</v>
      </c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  <c r="CQ752"/>
      <c r="CR752"/>
      <c r="CS752"/>
      <c r="CT752"/>
      <c r="CU752"/>
      <c r="CV752"/>
      <c r="CW752"/>
      <c r="CX752"/>
      <c r="CY752"/>
      <c r="CZ752"/>
      <c r="DA752"/>
      <c r="DB752"/>
      <c r="DC752"/>
      <c r="DD752"/>
      <c r="DE752"/>
      <c r="DF752"/>
      <c r="DG752"/>
      <c r="DH752"/>
      <c r="DI752"/>
      <c r="DJ752"/>
      <c r="DK752"/>
      <c r="DL752"/>
      <c r="DM752"/>
      <c r="DN752"/>
      <c r="DO752"/>
      <c r="DP752"/>
      <c r="DQ752"/>
      <c r="DR752"/>
      <c r="DS752"/>
      <c r="DT752"/>
      <c r="DU752"/>
      <c r="DV752"/>
      <c r="DW752"/>
      <c r="DX752"/>
      <c r="DY752"/>
      <c r="DZ752"/>
      <c r="EA752"/>
      <c r="EB752"/>
      <c r="EC752"/>
      <c r="ED752"/>
      <c r="EE752"/>
      <c r="EF752"/>
      <c r="EG752"/>
      <c r="EH752"/>
      <c r="EI752"/>
      <c r="EJ752"/>
      <c r="EK752"/>
      <c r="EL752"/>
      <c r="EM752"/>
      <c r="EN752"/>
      <c r="EO752"/>
      <c r="EP752"/>
      <c r="EQ752"/>
      <c r="ER752"/>
      <c r="ES752"/>
      <c r="ET752"/>
      <c r="EU752"/>
      <c r="EV752"/>
      <c r="EW752"/>
      <c r="EX752"/>
      <c r="EY752"/>
      <c r="EZ752"/>
      <c r="FA752"/>
      <c r="FB752"/>
      <c r="FC752"/>
      <c r="FD752"/>
      <c r="FE752"/>
      <c r="FF752"/>
      <c r="FG752"/>
      <c r="FH752"/>
      <c r="FI752"/>
      <c r="FJ752"/>
      <c r="FK752"/>
      <c r="FL752"/>
      <c r="FM752"/>
      <c r="FN752"/>
      <c r="FO752"/>
      <c r="FP752"/>
      <c r="FQ752"/>
      <c r="FR752"/>
      <c r="FS752"/>
      <c r="FT752"/>
      <c r="FU752"/>
      <c r="FV752"/>
      <c r="FW752"/>
      <c r="FX752"/>
      <c r="FY752"/>
      <c r="FZ752"/>
      <c r="GA752"/>
      <c r="GB752"/>
      <c r="GC752"/>
      <c r="GD752"/>
      <c r="GE752"/>
      <c r="GF752"/>
      <c r="GG752"/>
      <c r="GH752"/>
      <c r="GI752"/>
      <c r="GJ752"/>
      <c r="GK752"/>
      <c r="GL752"/>
      <c r="GM752"/>
      <c r="GN752"/>
      <c r="GO752"/>
      <c r="GP752"/>
      <c r="GQ752"/>
      <c r="GR752"/>
      <c r="GS752"/>
      <c r="GT752"/>
      <c r="GU752"/>
      <c r="GV752"/>
      <c r="GW752"/>
      <c r="GX752"/>
      <c r="GY752"/>
      <c r="GZ752"/>
      <c r="HA752"/>
      <c r="HB752"/>
      <c r="HC752"/>
      <c r="HD752"/>
      <c r="HE752"/>
      <c r="HF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  <c r="IM752"/>
      <c r="IN752"/>
      <c r="IO752"/>
      <c r="IP752"/>
      <c r="IQ752"/>
      <c r="IR752"/>
      <c r="IS752"/>
      <c r="IT752"/>
      <c r="IU752"/>
      <c r="IV752"/>
      <c r="IW752"/>
      <c r="IX752"/>
      <c r="IY752"/>
      <c r="IZ752"/>
      <c r="JA752"/>
      <c r="JB752"/>
      <c r="JC752"/>
      <c r="JD752"/>
      <c r="JE752"/>
      <c r="JF752"/>
      <c r="JG752"/>
      <c r="JH752"/>
      <c r="JI752"/>
      <c r="JJ752"/>
      <c r="JK752"/>
      <c r="JL752"/>
      <c r="JM752"/>
      <c r="JN752"/>
      <c r="JO752"/>
      <c r="JP752"/>
      <c r="JQ752"/>
      <c r="JR752"/>
      <c r="JS752"/>
      <c r="JT752"/>
      <c r="JU752"/>
      <c r="JV752"/>
      <c r="JW752"/>
      <c r="JX752"/>
      <c r="JY752"/>
      <c r="JZ752"/>
      <c r="KA752"/>
      <c r="KB752"/>
      <c r="KC752"/>
      <c r="KD752"/>
      <c r="KE752"/>
      <c r="KF752"/>
      <c r="KG752"/>
      <c r="KH752"/>
      <c r="KI752"/>
      <c r="KJ752"/>
      <c r="KK752"/>
      <c r="KL752"/>
      <c r="KM752"/>
      <c r="KN752"/>
      <c r="KO752"/>
      <c r="KP752"/>
      <c r="KQ752"/>
      <c r="KR752"/>
      <c r="KS752"/>
      <c r="KT752"/>
      <c r="KU752"/>
      <c r="KV752"/>
      <c r="KW752"/>
      <c r="KX752"/>
      <c r="KY752"/>
      <c r="KZ752"/>
      <c r="LA752"/>
      <c r="LB752"/>
      <c r="LC752"/>
      <c r="LD752"/>
      <c r="LE752"/>
      <c r="LF752"/>
      <c r="LG752"/>
      <c r="LH752"/>
      <c r="LI752"/>
      <c r="LJ752"/>
      <c r="LK752"/>
      <c r="LL752"/>
      <c r="LM752"/>
      <c r="LN752"/>
      <c r="LO752"/>
      <c r="LP752"/>
      <c r="LQ752"/>
      <c r="LR752"/>
      <c r="LS752"/>
      <c r="LT752"/>
      <c r="LU752"/>
      <c r="LV752"/>
      <c r="LW752"/>
      <c r="LX752"/>
      <c r="LY752"/>
      <c r="LZ752"/>
      <c r="MA752"/>
      <c r="MB752"/>
      <c r="MC752"/>
      <c r="MD752"/>
      <c r="ME752"/>
      <c r="MF752"/>
      <c r="MG752"/>
      <c r="MH752"/>
      <c r="MI752"/>
      <c r="MJ752"/>
      <c r="MK752"/>
      <c r="ML752"/>
      <c r="MM752"/>
      <c r="MN752"/>
      <c r="MO752"/>
      <c r="MP752"/>
      <c r="MQ752"/>
      <c r="MR752"/>
      <c r="MS752"/>
      <c r="MT752"/>
      <c r="MU752"/>
      <c r="MV752"/>
      <c r="MW752"/>
      <c r="MX752"/>
      <c r="MY752"/>
      <c r="MZ752"/>
      <c r="NA752"/>
      <c r="NB752"/>
      <c r="NC752"/>
      <c r="ND752"/>
      <c r="NE752"/>
      <c r="NF752"/>
      <c r="NG752"/>
      <c r="NH752"/>
      <c r="NI752"/>
      <c r="NJ752"/>
      <c r="NK752"/>
      <c r="NL752"/>
      <c r="NM752"/>
      <c r="NN752"/>
      <c r="NO752"/>
      <c r="NP752"/>
      <c r="NQ752"/>
      <c r="NR752"/>
      <c r="NS752"/>
      <c r="NT752"/>
      <c r="NU752"/>
      <c r="NV752"/>
      <c r="NW752"/>
      <c r="NX752"/>
      <c r="NY752"/>
      <c r="NZ752"/>
      <c r="OA752"/>
      <c r="OB752"/>
      <c r="OC752"/>
      <c r="OD752"/>
      <c r="OE752"/>
      <c r="OF752"/>
      <c r="OG752"/>
      <c r="OH752"/>
      <c r="OI752"/>
      <c r="OJ752"/>
      <c r="OK752"/>
      <c r="OL752"/>
      <c r="OM752"/>
      <c r="ON752"/>
      <c r="OO752"/>
      <c r="OP752"/>
      <c r="OQ752"/>
      <c r="OR752"/>
      <c r="OS752"/>
      <c r="OT752"/>
      <c r="OU752"/>
      <c r="OV752"/>
      <c r="OW752"/>
      <c r="OX752"/>
      <c r="OY752"/>
      <c r="OZ752"/>
      <c r="PA752"/>
      <c r="PB752"/>
      <c r="PC752"/>
      <c r="PD752"/>
      <c r="PE752"/>
      <c r="PF752"/>
      <c r="PG752"/>
      <c r="PH752"/>
      <c r="PI752"/>
      <c r="PJ752"/>
      <c r="PK752"/>
      <c r="PL752"/>
      <c r="PM752"/>
      <c r="PN752"/>
      <c r="PO752"/>
      <c r="PP752"/>
      <c r="PQ752"/>
      <c r="PR752"/>
      <c r="PS752"/>
      <c r="PT752"/>
      <c r="PU752"/>
      <c r="PV752"/>
      <c r="PW752"/>
      <c r="PX752"/>
      <c r="PY752"/>
      <c r="PZ752"/>
      <c r="QA752"/>
      <c r="QB752"/>
      <c r="QC752"/>
      <c r="QD752"/>
      <c r="QE752"/>
      <c r="QF752"/>
      <c r="QG752"/>
      <c r="QH752"/>
      <c r="QI752"/>
      <c r="QJ752"/>
      <c r="QK752"/>
      <c r="QL752"/>
      <c r="QM752"/>
      <c r="QN752"/>
      <c r="QO752"/>
      <c r="QP752"/>
      <c r="QQ752"/>
      <c r="QR752"/>
      <c r="QS752"/>
      <c r="QT752"/>
      <c r="QU752"/>
      <c r="QV752"/>
      <c r="QW752"/>
      <c r="QX752"/>
      <c r="QY752"/>
      <c r="QZ752"/>
      <c r="RA752"/>
      <c r="RB752"/>
      <c r="RC752"/>
      <c r="RD752"/>
      <c r="RE752"/>
      <c r="RF752"/>
      <c r="RG752"/>
      <c r="RH752"/>
      <c r="RI752"/>
      <c r="RJ752"/>
      <c r="RK752"/>
      <c r="RL752"/>
      <c r="RM752"/>
      <c r="RN752"/>
      <c r="RO752"/>
      <c r="RP752"/>
      <c r="RQ752"/>
      <c r="RR752"/>
      <c r="RS752"/>
      <c r="RT752"/>
      <c r="RU752"/>
      <c r="RV752"/>
      <c r="RW752"/>
      <c r="RX752"/>
      <c r="RY752"/>
      <c r="RZ752"/>
      <c r="SA752"/>
      <c r="SB752"/>
      <c r="SC752"/>
      <c r="SD752"/>
      <c r="SE752"/>
      <c r="SF752"/>
      <c r="SG752"/>
      <c r="SH752"/>
      <c r="SI752"/>
      <c r="SJ752"/>
      <c r="SK752"/>
      <c r="SL752"/>
      <c r="SM752"/>
      <c r="SN752"/>
      <c r="SO752"/>
      <c r="SP752"/>
      <c r="SQ752"/>
      <c r="SR752"/>
      <c r="SS752"/>
      <c r="ST752"/>
      <c r="SU752"/>
      <c r="SV752"/>
      <c r="SW752"/>
      <c r="SX752"/>
      <c r="SY752"/>
      <c r="SZ752"/>
      <c r="TA752"/>
      <c r="TB752"/>
      <c r="TC752"/>
      <c r="TD752"/>
      <c r="TE752"/>
      <c r="TF752"/>
      <c r="TG752"/>
      <c r="TH752"/>
      <c r="TI752"/>
      <c r="TJ752"/>
      <c r="TK752"/>
      <c r="TL752"/>
      <c r="TM752"/>
      <c r="TN752"/>
      <c r="TO752"/>
      <c r="TP752"/>
      <c r="TQ752"/>
      <c r="TR752"/>
      <c r="TS752"/>
      <c r="TT752"/>
      <c r="TU752"/>
      <c r="TV752"/>
      <c r="TW752"/>
      <c r="TX752"/>
      <c r="TY752"/>
      <c r="TZ752"/>
      <c r="UA752"/>
      <c r="UB752"/>
      <c r="UC752"/>
      <c r="UD752"/>
      <c r="UE752"/>
      <c r="UF752"/>
      <c r="UG752"/>
      <c r="UH752"/>
      <c r="UI752"/>
      <c r="UJ752"/>
      <c r="UK752"/>
      <c r="UL752"/>
      <c r="UM752"/>
      <c r="UN752"/>
      <c r="UO752"/>
      <c r="UP752"/>
      <c r="UQ752"/>
      <c r="UR752"/>
      <c r="US752"/>
      <c r="UT752"/>
      <c r="UU752"/>
      <c r="UV752"/>
      <c r="UW752"/>
      <c r="UX752"/>
      <c r="UY752"/>
      <c r="UZ752"/>
      <c r="VA752"/>
      <c r="VB752"/>
      <c r="VC752"/>
      <c r="VD752"/>
      <c r="VE752"/>
      <c r="VF752"/>
      <c r="VG752"/>
      <c r="VH752"/>
      <c r="VI752"/>
      <c r="VJ752"/>
      <c r="VK752"/>
      <c r="VL752"/>
      <c r="VM752"/>
      <c r="VN752"/>
      <c r="VO752"/>
      <c r="VP752"/>
      <c r="VQ752"/>
      <c r="VR752"/>
      <c r="VS752"/>
      <c r="VT752"/>
      <c r="VU752"/>
      <c r="VV752"/>
      <c r="VW752"/>
      <c r="VX752"/>
      <c r="VY752"/>
      <c r="VZ752"/>
      <c r="WA752"/>
      <c r="WB752"/>
      <c r="WC752"/>
      <c r="WD752"/>
      <c r="WE752"/>
      <c r="WF752"/>
      <c r="WG752"/>
      <c r="WH752"/>
      <c r="WI752"/>
      <c r="WJ752"/>
      <c r="WK752"/>
      <c r="WL752"/>
      <c r="WM752"/>
      <c r="WN752"/>
      <c r="WO752"/>
      <c r="WP752"/>
      <c r="WQ752"/>
      <c r="WR752"/>
      <c r="WS752"/>
      <c r="WT752"/>
      <c r="WU752"/>
      <c r="WV752"/>
      <c r="WW752"/>
      <c r="WX752"/>
      <c r="WY752"/>
      <c r="WZ752"/>
      <c r="XA752"/>
      <c r="XB752"/>
      <c r="XC752"/>
      <c r="XD752"/>
      <c r="XE752"/>
      <c r="XF752"/>
      <c r="XG752"/>
      <c r="XH752"/>
      <c r="XI752"/>
      <c r="XJ752"/>
      <c r="XK752"/>
      <c r="XL752"/>
      <c r="XM752"/>
      <c r="XN752"/>
      <c r="XO752"/>
      <c r="XP752"/>
      <c r="XQ752"/>
      <c r="XR752"/>
      <c r="XS752"/>
      <c r="XT752"/>
      <c r="XU752"/>
      <c r="XV752"/>
      <c r="XW752"/>
      <c r="XX752"/>
      <c r="XY752"/>
      <c r="XZ752"/>
      <c r="YA752"/>
      <c r="YB752"/>
      <c r="YC752"/>
      <c r="YD752"/>
      <c r="YE752"/>
      <c r="YF752"/>
      <c r="YG752"/>
      <c r="YH752"/>
      <c r="YI752"/>
      <c r="YJ752"/>
      <c r="YK752"/>
      <c r="YL752"/>
      <c r="YM752"/>
      <c r="YN752"/>
      <c r="YO752"/>
      <c r="YP752"/>
      <c r="YQ752"/>
      <c r="YR752"/>
      <c r="YS752"/>
      <c r="YT752"/>
      <c r="YU752"/>
      <c r="YV752"/>
      <c r="YW752"/>
      <c r="YX752"/>
      <c r="YY752"/>
      <c r="YZ752"/>
      <c r="ZA752"/>
      <c r="ZB752"/>
      <c r="ZC752"/>
      <c r="ZD752"/>
      <c r="ZE752"/>
      <c r="ZF752"/>
      <c r="ZG752"/>
      <c r="ZH752"/>
      <c r="ZI752"/>
      <c r="ZJ752"/>
      <c r="ZK752"/>
      <c r="ZL752"/>
      <c r="ZM752"/>
      <c r="ZN752"/>
      <c r="ZO752"/>
      <c r="ZP752"/>
      <c r="ZQ752"/>
      <c r="ZR752"/>
      <c r="ZS752"/>
      <c r="ZT752"/>
      <c r="ZU752"/>
      <c r="ZV752"/>
      <c r="ZW752"/>
      <c r="ZX752"/>
      <c r="ZY752"/>
      <c r="ZZ752"/>
      <c r="AAA752"/>
      <c r="AAB752"/>
      <c r="AAC752"/>
      <c r="AAD752"/>
      <c r="AAE752"/>
      <c r="AAF752"/>
      <c r="AAG752"/>
      <c r="AAH752"/>
      <c r="AAI752"/>
      <c r="AAJ752"/>
      <c r="AAK752"/>
      <c r="AAL752"/>
      <c r="AAM752"/>
      <c r="AAN752"/>
      <c r="AAO752"/>
      <c r="AAP752"/>
      <c r="AAQ752"/>
      <c r="AAR752"/>
      <c r="AAS752"/>
      <c r="AAT752"/>
      <c r="AAU752"/>
      <c r="AAV752"/>
      <c r="AAW752"/>
      <c r="AAX752"/>
      <c r="AAY752"/>
      <c r="AAZ752"/>
      <c r="ABA752"/>
      <c r="ABB752"/>
      <c r="ABC752"/>
      <c r="ABD752"/>
      <c r="ABE752"/>
      <c r="ABF752"/>
      <c r="ABG752"/>
      <c r="ABH752"/>
      <c r="ABI752"/>
      <c r="ABJ752"/>
      <c r="ABK752"/>
      <c r="ABL752"/>
      <c r="ABM752"/>
      <c r="ABN752"/>
      <c r="ABO752"/>
      <c r="ABP752"/>
      <c r="ABQ752"/>
      <c r="ABR752"/>
      <c r="ABS752"/>
      <c r="ABT752"/>
      <c r="ABU752"/>
      <c r="ABV752"/>
      <c r="ABW752"/>
      <c r="ABX752"/>
      <c r="ABY752"/>
      <c r="ABZ752"/>
      <c r="ACA752"/>
      <c r="ACB752"/>
      <c r="ACC752"/>
      <c r="ACD752"/>
      <c r="ACE752"/>
      <c r="ACF752"/>
      <c r="ACG752"/>
      <c r="ACH752"/>
      <c r="ACI752"/>
      <c r="ACJ752"/>
      <c r="ACK752"/>
      <c r="ACL752"/>
      <c r="ACM752"/>
      <c r="ACN752"/>
      <c r="ACO752"/>
      <c r="ACP752"/>
      <c r="ACQ752"/>
      <c r="ACR752"/>
      <c r="ACS752"/>
      <c r="ACT752"/>
      <c r="ACU752"/>
      <c r="ACV752"/>
      <c r="ACW752"/>
      <c r="ACX752"/>
      <c r="ACY752"/>
      <c r="ACZ752"/>
      <c r="ADA752"/>
      <c r="ADB752"/>
      <c r="ADC752"/>
      <c r="ADD752"/>
      <c r="ADE752"/>
      <c r="ADF752"/>
      <c r="ADG752"/>
      <c r="ADH752"/>
      <c r="ADI752"/>
      <c r="ADJ752"/>
      <c r="ADK752"/>
      <c r="ADL752"/>
      <c r="ADM752"/>
      <c r="ADN752"/>
      <c r="ADO752"/>
      <c r="ADP752"/>
      <c r="ADQ752"/>
      <c r="ADR752"/>
      <c r="ADS752"/>
      <c r="ADT752"/>
      <c r="ADU752"/>
      <c r="ADV752"/>
      <c r="ADW752"/>
      <c r="ADX752"/>
      <c r="ADY752"/>
      <c r="ADZ752"/>
      <c r="AEA752"/>
      <c r="AEB752"/>
      <c r="AEC752"/>
      <c r="AED752"/>
      <c r="AEE752"/>
      <c r="AEF752"/>
      <c r="AEG752"/>
      <c r="AEH752"/>
      <c r="AEI752"/>
      <c r="AEJ752"/>
      <c r="AEK752"/>
      <c r="AEL752"/>
      <c r="AEM752"/>
      <c r="AEN752"/>
      <c r="AEO752"/>
      <c r="AEP752"/>
      <c r="AEQ752"/>
      <c r="AER752"/>
      <c r="AES752"/>
      <c r="AET752"/>
      <c r="AEU752"/>
      <c r="AEV752"/>
      <c r="AEW752"/>
      <c r="AEX752"/>
      <c r="AEY752"/>
      <c r="AEZ752"/>
      <c r="AFA752"/>
      <c r="AFB752"/>
      <c r="AFC752"/>
      <c r="AFD752"/>
      <c r="AFE752"/>
      <c r="AFF752"/>
      <c r="AFG752"/>
      <c r="AFH752"/>
      <c r="AFI752"/>
      <c r="AFJ752"/>
      <c r="AFK752"/>
      <c r="AFL752"/>
      <c r="AFM752"/>
      <c r="AFN752"/>
      <c r="AFO752"/>
      <c r="AFP752"/>
      <c r="AFQ752"/>
      <c r="AFR752"/>
      <c r="AFS752"/>
      <c r="AFT752"/>
      <c r="AFU752"/>
      <c r="AFV752"/>
      <c r="AFW752"/>
      <c r="AFX752"/>
      <c r="AFY752"/>
      <c r="AFZ752"/>
      <c r="AGA752"/>
      <c r="AGB752"/>
      <c r="AGC752"/>
      <c r="AGD752"/>
      <c r="AGE752"/>
      <c r="AGF752"/>
      <c r="AGG752"/>
      <c r="AGH752"/>
      <c r="AGI752"/>
      <c r="AGJ752"/>
      <c r="AGK752"/>
      <c r="AGL752"/>
      <c r="AGM752"/>
      <c r="AGN752"/>
      <c r="AGO752"/>
      <c r="AGP752"/>
      <c r="AGQ752"/>
      <c r="AGR752"/>
      <c r="AGS752"/>
      <c r="AGT752"/>
      <c r="AGU752"/>
      <c r="AGV752"/>
      <c r="AGW752"/>
      <c r="AGX752"/>
      <c r="AGY752"/>
      <c r="AGZ752"/>
      <c r="AHA752"/>
      <c r="AHB752"/>
      <c r="AHC752"/>
      <c r="AHD752"/>
      <c r="AHE752"/>
      <c r="AHF752"/>
      <c r="AHG752"/>
      <c r="AHH752"/>
      <c r="AHI752"/>
      <c r="AHJ752"/>
      <c r="AHK752"/>
      <c r="AHL752"/>
      <c r="AHM752"/>
      <c r="AHN752"/>
      <c r="AHO752"/>
      <c r="AHP752"/>
      <c r="AHQ752"/>
      <c r="AHR752"/>
      <c r="AHS752"/>
      <c r="AHT752"/>
      <c r="AHU752"/>
      <c r="AHV752"/>
      <c r="AHW752"/>
      <c r="AHX752"/>
      <c r="AHY752"/>
      <c r="AHZ752"/>
      <c r="AIA752"/>
      <c r="AIB752"/>
      <c r="AIC752"/>
      <c r="AID752"/>
      <c r="AIE752"/>
      <c r="AIF752"/>
      <c r="AIG752"/>
      <c r="AIH752"/>
      <c r="AII752"/>
      <c r="AIJ752"/>
      <c r="AIK752"/>
      <c r="AIL752"/>
      <c r="AIM752"/>
      <c r="AIN752"/>
      <c r="AIO752"/>
      <c r="AIP752"/>
      <c r="AIQ752"/>
      <c r="AIR752"/>
      <c r="AIS752"/>
      <c r="AIT752"/>
      <c r="AIU752"/>
      <c r="AIV752"/>
      <c r="AIW752"/>
      <c r="AIX752"/>
      <c r="AIY752"/>
      <c r="AIZ752"/>
      <c r="AJA752"/>
      <c r="AJB752"/>
      <c r="AJC752"/>
      <c r="AJD752"/>
      <c r="AJE752"/>
      <c r="AJF752"/>
      <c r="AJG752"/>
      <c r="AJH752"/>
      <c r="AJI752"/>
      <c r="AJJ752"/>
      <c r="AJK752"/>
      <c r="AJL752"/>
      <c r="AJM752"/>
      <c r="AJN752"/>
      <c r="AJO752"/>
      <c r="AJP752"/>
      <c r="AJQ752"/>
      <c r="AJR752"/>
      <c r="AJS752"/>
      <c r="AJT752"/>
      <c r="AJU752"/>
      <c r="AJV752"/>
      <c r="AJW752"/>
      <c r="AJX752"/>
      <c r="AJY752"/>
      <c r="AJZ752"/>
      <c r="AKA752"/>
      <c r="AKB752"/>
      <c r="AKC752"/>
      <c r="AKD752"/>
      <c r="AKE752"/>
      <c r="AKF752"/>
      <c r="AKG752"/>
      <c r="AKH752"/>
      <c r="AKI752"/>
      <c r="AKJ752"/>
      <c r="AKK752"/>
      <c r="AKL752"/>
      <c r="AKM752"/>
      <c r="AKN752"/>
      <c r="AKO752"/>
      <c r="AKP752"/>
      <c r="AKQ752"/>
      <c r="AKR752"/>
      <c r="AKS752"/>
      <c r="AKT752"/>
      <c r="AKU752"/>
      <c r="AKV752"/>
      <c r="AKW752"/>
      <c r="AKX752"/>
      <c r="AKY752"/>
      <c r="AKZ752"/>
      <c r="ALA752"/>
      <c r="ALB752"/>
      <c r="ALC752"/>
      <c r="ALD752"/>
      <c r="ALE752"/>
      <c r="ALF752"/>
      <c r="ALG752"/>
      <c r="ALH752"/>
      <c r="ALI752"/>
      <c r="ALJ752"/>
      <c r="ALK752"/>
      <c r="ALL752"/>
      <c r="ALM752"/>
      <c r="ALN752"/>
      <c r="ALO752"/>
      <c r="ALP752"/>
      <c r="ALQ752"/>
      <c r="ALR752"/>
      <c r="ALS752"/>
      <c r="ALT752"/>
      <c r="ALU752"/>
      <c r="ALV752"/>
      <c r="ALW752"/>
      <c r="ALX752"/>
      <c r="ALY752"/>
      <c r="ALZ752"/>
      <c r="AMA752"/>
      <c r="AMB752"/>
      <c r="AMC752"/>
      <c r="AMD752"/>
      <c r="AME752"/>
      <c r="AMF752"/>
      <c r="AMG752"/>
      <c r="AMH752"/>
      <c r="AMI752"/>
      <c r="AMJ752"/>
      <c r="AMK752"/>
      <c r="AML752"/>
      <c r="AMM752"/>
      <c r="AMN752"/>
      <c r="AMO752"/>
      <c r="AMP752"/>
      <c r="AMQ752"/>
      <c r="AMR752"/>
      <c r="AMS752"/>
      <c r="AMT752"/>
      <c r="AMU752"/>
      <c r="AMV752"/>
      <c r="AMW752"/>
      <c r="AMX752"/>
      <c r="AMY752"/>
      <c r="AMZ752"/>
      <c r="ANA752"/>
      <c r="ANB752"/>
      <c r="ANC752"/>
      <c r="AND752"/>
      <c r="ANE752"/>
      <c r="ANF752"/>
      <c r="ANG752"/>
      <c r="ANH752"/>
      <c r="ANI752"/>
      <c r="ANJ752"/>
      <c r="ANK752"/>
      <c r="ANL752"/>
      <c r="ANM752"/>
      <c r="ANN752"/>
      <c r="ANO752"/>
      <c r="ANP752"/>
      <c r="ANQ752"/>
      <c r="ANR752"/>
      <c r="ANS752"/>
      <c r="ANT752"/>
      <c r="ANU752"/>
      <c r="ANV752"/>
      <c r="ANW752"/>
      <c r="ANX752"/>
      <c r="ANY752"/>
      <c r="ANZ752"/>
      <c r="AOA752"/>
      <c r="AOB752"/>
      <c r="AOC752"/>
      <c r="AOD752"/>
      <c r="AOE752"/>
      <c r="AOF752"/>
      <c r="AOG752"/>
      <c r="AOH752"/>
      <c r="AOI752"/>
      <c r="AOJ752"/>
      <c r="AOK752"/>
      <c r="AOL752"/>
      <c r="AOM752"/>
      <c r="AON752"/>
      <c r="AOO752"/>
      <c r="AOP752"/>
      <c r="AOQ752"/>
      <c r="AOR752"/>
      <c r="AOS752"/>
      <c r="AOT752"/>
      <c r="AOU752"/>
      <c r="AOV752"/>
      <c r="AOW752"/>
      <c r="AOX752"/>
      <c r="AOY752"/>
      <c r="AOZ752"/>
      <c r="APA752"/>
      <c r="APB752"/>
      <c r="APC752"/>
      <c r="APD752"/>
      <c r="APE752"/>
      <c r="APF752"/>
      <c r="APG752"/>
      <c r="APH752"/>
      <c r="API752"/>
      <c r="APJ752"/>
      <c r="APK752"/>
      <c r="APL752"/>
      <c r="APM752"/>
      <c r="APN752"/>
      <c r="APO752"/>
      <c r="APP752"/>
      <c r="APQ752"/>
      <c r="APR752"/>
      <c r="APS752"/>
      <c r="APT752"/>
      <c r="APU752"/>
      <c r="APV752"/>
      <c r="APW752"/>
      <c r="APX752"/>
      <c r="APY752"/>
      <c r="APZ752"/>
      <c r="AQA752"/>
      <c r="AQB752"/>
      <c r="AQC752"/>
      <c r="AQD752"/>
      <c r="AQE752"/>
      <c r="AQF752"/>
      <c r="AQG752"/>
      <c r="AQH752"/>
      <c r="AQI752"/>
      <c r="AQJ752"/>
      <c r="AQK752"/>
      <c r="AQL752"/>
      <c r="AQM752"/>
      <c r="AQN752"/>
      <c r="AQO752"/>
      <c r="AQP752"/>
      <c r="AQQ752"/>
      <c r="AQR752"/>
      <c r="AQS752"/>
      <c r="AQT752"/>
      <c r="AQU752"/>
      <c r="AQV752"/>
      <c r="AQW752"/>
      <c r="AQX752"/>
      <c r="AQY752"/>
      <c r="AQZ752"/>
      <c r="ARA752"/>
      <c r="ARB752"/>
      <c r="ARC752"/>
      <c r="ARD752"/>
      <c r="ARE752"/>
      <c r="ARF752"/>
      <c r="ARG752"/>
      <c r="ARH752"/>
      <c r="ARI752"/>
      <c r="ARJ752"/>
      <c r="ARK752"/>
      <c r="ARL752"/>
      <c r="ARM752"/>
      <c r="ARN752"/>
      <c r="ARO752"/>
      <c r="ARP752"/>
      <c r="ARQ752"/>
      <c r="ARR752"/>
      <c r="ARS752"/>
      <c r="ART752"/>
      <c r="ARU752"/>
      <c r="ARV752"/>
      <c r="ARW752"/>
      <c r="ARX752"/>
      <c r="ARY752"/>
      <c r="ARZ752"/>
      <c r="ASA752"/>
      <c r="ASB752"/>
      <c r="ASC752"/>
      <c r="ASD752"/>
      <c r="ASE752"/>
      <c r="ASF752"/>
      <c r="ASG752"/>
      <c r="ASH752"/>
      <c r="ASI752"/>
      <c r="ASJ752"/>
      <c r="ASK752"/>
      <c r="ASL752"/>
      <c r="ASM752"/>
      <c r="ASN752"/>
      <c r="ASO752"/>
      <c r="ASP752"/>
      <c r="ASQ752"/>
      <c r="ASR752"/>
      <c r="ASS752"/>
      <c r="AST752"/>
      <c r="ASU752"/>
      <c r="ASV752"/>
      <c r="ASW752"/>
      <c r="ASX752"/>
      <c r="ASY752"/>
      <c r="ASZ752"/>
      <c r="ATA752"/>
      <c r="ATB752"/>
      <c r="ATC752"/>
      <c r="ATD752"/>
      <c r="ATE752"/>
      <c r="ATF752"/>
      <c r="ATG752"/>
      <c r="ATH752"/>
      <c r="ATI752"/>
      <c r="ATJ752"/>
      <c r="ATK752"/>
      <c r="ATL752"/>
      <c r="ATM752"/>
      <c r="ATN752"/>
      <c r="ATO752"/>
      <c r="ATP752"/>
      <c r="ATQ752"/>
      <c r="ATR752"/>
      <c r="ATS752"/>
      <c r="ATT752"/>
      <c r="ATU752"/>
      <c r="ATV752"/>
      <c r="ATW752"/>
      <c r="ATX752"/>
      <c r="ATY752"/>
      <c r="ATZ752"/>
      <c r="AUA752"/>
      <c r="AUB752"/>
      <c r="AUC752"/>
      <c r="AUD752"/>
      <c r="AUE752"/>
      <c r="AUF752"/>
      <c r="AUG752"/>
      <c r="AUH752"/>
      <c r="AUI752"/>
      <c r="AUJ752"/>
      <c r="AUK752"/>
      <c r="AUL752"/>
      <c r="AUM752"/>
      <c r="AUN752"/>
      <c r="AUO752"/>
      <c r="AUP752"/>
      <c r="AUQ752"/>
      <c r="AUR752"/>
      <c r="AUS752"/>
      <c r="AUT752"/>
      <c r="AUU752"/>
      <c r="AUV752"/>
      <c r="AUW752"/>
      <c r="AUX752"/>
      <c r="AUY752"/>
      <c r="AUZ752"/>
      <c r="AVA752"/>
      <c r="AVB752"/>
      <c r="AVC752"/>
      <c r="AVD752"/>
      <c r="AVE752"/>
      <c r="AVF752"/>
      <c r="AVG752"/>
      <c r="AVH752"/>
      <c r="AVI752"/>
      <c r="AVJ752"/>
      <c r="AVK752"/>
      <c r="AVL752"/>
      <c r="AVM752"/>
      <c r="AVN752"/>
      <c r="AVO752"/>
      <c r="AVP752"/>
      <c r="AVQ752"/>
      <c r="AVR752"/>
      <c r="AVS752"/>
      <c r="AVT752"/>
      <c r="AVU752"/>
      <c r="AVV752"/>
      <c r="AVW752"/>
      <c r="AVX752"/>
      <c r="AVY752"/>
      <c r="AVZ752"/>
      <c r="AWA752"/>
      <c r="AWB752"/>
      <c r="AWC752"/>
      <c r="AWD752"/>
      <c r="AWE752"/>
      <c r="AWF752"/>
      <c r="AWG752"/>
      <c r="AWH752"/>
      <c r="AWI752"/>
      <c r="AWJ752"/>
      <c r="AWK752"/>
      <c r="AWL752"/>
      <c r="AWM752"/>
      <c r="AWN752"/>
      <c r="AWO752"/>
      <c r="AWP752"/>
      <c r="AWQ752"/>
      <c r="AWR752"/>
      <c r="AWS752"/>
      <c r="AWT752"/>
      <c r="AWU752"/>
      <c r="AWV752"/>
      <c r="AWW752"/>
      <c r="AWX752"/>
      <c r="AWY752"/>
      <c r="AWZ752"/>
      <c r="AXA752"/>
      <c r="AXB752"/>
      <c r="AXC752"/>
      <c r="AXD752"/>
      <c r="AXE752"/>
      <c r="AXF752"/>
      <c r="AXG752"/>
      <c r="AXH752"/>
      <c r="AXI752"/>
      <c r="AXJ752"/>
      <c r="AXK752"/>
      <c r="AXL752"/>
      <c r="AXM752"/>
      <c r="AXN752"/>
      <c r="AXO752"/>
      <c r="AXP752"/>
      <c r="AXQ752"/>
      <c r="AXR752"/>
      <c r="AXS752"/>
      <c r="AXT752"/>
      <c r="AXU752"/>
      <c r="AXV752"/>
      <c r="AXW752"/>
      <c r="AXX752"/>
      <c r="AXY752"/>
      <c r="AXZ752"/>
      <c r="AYA752"/>
      <c r="AYB752"/>
      <c r="AYC752"/>
      <c r="AYD752"/>
      <c r="AYE752"/>
      <c r="AYF752"/>
      <c r="AYG752"/>
      <c r="AYH752"/>
      <c r="AYI752"/>
      <c r="AYJ752"/>
      <c r="AYK752"/>
      <c r="AYL752"/>
      <c r="AYM752"/>
      <c r="AYN752"/>
      <c r="AYO752"/>
      <c r="AYP752"/>
      <c r="AYQ752"/>
      <c r="AYR752"/>
      <c r="AYS752"/>
      <c r="AYT752"/>
      <c r="AYU752"/>
      <c r="AYV752"/>
      <c r="AYW752"/>
      <c r="AYX752"/>
      <c r="AYY752"/>
      <c r="AYZ752"/>
      <c r="AZA752"/>
      <c r="AZB752"/>
      <c r="AZC752"/>
      <c r="AZD752"/>
      <c r="AZE752"/>
      <c r="AZF752"/>
      <c r="AZG752"/>
      <c r="AZH752"/>
      <c r="AZI752"/>
      <c r="AZJ752"/>
      <c r="AZK752"/>
      <c r="AZL752"/>
      <c r="AZM752"/>
      <c r="AZN752"/>
      <c r="AZO752"/>
      <c r="AZP752"/>
      <c r="AZQ752"/>
      <c r="AZR752"/>
      <c r="AZS752"/>
      <c r="AZT752"/>
      <c r="AZU752"/>
      <c r="AZV752"/>
      <c r="AZW752"/>
      <c r="AZX752"/>
      <c r="AZY752"/>
      <c r="AZZ752"/>
      <c r="BAA752"/>
      <c r="BAB752"/>
      <c r="BAC752"/>
      <c r="BAD752"/>
      <c r="BAE752"/>
      <c r="BAF752"/>
      <c r="BAG752"/>
      <c r="BAH752"/>
      <c r="BAI752"/>
      <c r="BAJ752"/>
      <c r="BAK752"/>
      <c r="BAL752"/>
      <c r="BAM752"/>
      <c r="BAN752"/>
      <c r="BAO752"/>
      <c r="BAP752"/>
      <c r="BAQ752"/>
      <c r="BAR752"/>
      <c r="BAS752"/>
      <c r="BAT752"/>
      <c r="BAU752"/>
      <c r="BAV752"/>
      <c r="BAW752"/>
      <c r="BAX752"/>
      <c r="BAY752"/>
      <c r="BAZ752"/>
      <c r="BBA752"/>
      <c r="BBB752"/>
      <c r="BBC752"/>
      <c r="BBD752"/>
      <c r="BBE752"/>
      <c r="BBF752"/>
      <c r="BBG752"/>
      <c r="BBH752"/>
      <c r="BBI752"/>
      <c r="BBJ752"/>
      <c r="BBK752"/>
      <c r="BBL752"/>
      <c r="BBM752"/>
      <c r="BBN752"/>
      <c r="BBO752"/>
      <c r="BBP752"/>
      <c r="BBQ752"/>
      <c r="BBR752"/>
      <c r="BBS752"/>
      <c r="BBT752"/>
      <c r="BBU752"/>
      <c r="BBV752"/>
      <c r="BBW752"/>
      <c r="BBX752"/>
      <c r="BBY752"/>
      <c r="BBZ752"/>
      <c r="BCA752"/>
      <c r="BCB752"/>
      <c r="BCC752"/>
      <c r="BCD752"/>
      <c r="BCE752"/>
      <c r="BCF752"/>
      <c r="BCG752"/>
      <c r="BCH752"/>
      <c r="BCI752"/>
      <c r="BCJ752"/>
      <c r="BCK752"/>
      <c r="BCL752"/>
      <c r="BCM752"/>
      <c r="BCN752"/>
      <c r="BCO752"/>
      <c r="BCP752"/>
      <c r="BCQ752"/>
      <c r="BCR752"/>
      <c r="BCS752"/>
      <c r="BCT752"/>
      <c r="BCU752"/>
      <c r="BCV752"/>
      <c r="BCW752"/>
      <c r="BCX752"/>
      <c r="BCY752"/>
      <c r="BCZ752"/>
      <c r="BDA752"/>
      <c r="BDB752"/>
      <c r="BDC752"/>
      <c r="BDD752"/>
      <c r="BDE752"/>
      <c r="BDF752"/>
      <c r="BDG752"/>
      <c r="BDH752"/>
      <c r="BDI752"/>
      <c r="BDJ752"/>
      <c r="BDK752"/>
      <c r="BDL752"/>
      <c r="BDM752"/>
      <c r="BDN752"/>
      <c r="BDO752"/>
      <c r="BDP752"/>
      <c r="BDQ752"/>
      <c r="BDR752"/>
      <c r="BDS752"/>
      <c r="BDT752"/>
      <c r="BDU752"/>
      <c r="BDV752"/>
      <c r="BDW752"/>
      <c r="BDX752"/>
      <c r="BDY752"/>
      <c r="BDZ752"/>
      <c r="BEA752"/>
      <c r="BEB752"/>
      <c r="BEC752"/>
      <c r="BED752"/>
      <c r="BEE752"/>
      <c r="BEF752"/>
      <c r="BEG752"/>
      <c r="BEH752"/>
      <c r="BEI752"/>
      <c r="BEJ752"/>
      <c r="BEK752"/>
      <c r="BEL752"/>
      <c r="BEM752"/>
      <c r="BEN752"/>
      <c r="BEO752"/>
      <c r="BEP752"/>
      <c r="BEQ752"/>
      <c r="BER752"/>
      <c r="BES752"/>
      <c r="BET752"/>
      <c r="BEU752"/>
      <c r="BEV752"/>
      <c r="BEW752"/>
      <c r="BEX752"/>
      <c r="BEY752"/>
      <c r="BEZ752"/>
      <c r="BFA752"/>
      <c r="BFB752"/>
      <c r="BFC752"/>
      <c r="BFD752"/>
      <c r="BFE752"/>
      <c r="BFF752"/>
      <c r="BFG752"/>
      <c r="BFH752"/>
      <c r="BFI752"/>
      <c r="BFJ752"/>
      <c r="BFK752"/>
      <c r="BFL752"/>
      <c r="BFM752"/>
      <c r="BFN752"/>
      <c r="BFO752"/>
      <c r="BFP752"/>
      <c r="BFQ752"/>
      <c r="BFR752"/>
      <c r="BFS752"/>
      <c r="BFT752"/>
      <c r="BFU752"/>
      <c r="BFV752"/>
      <c r="BFW752"/>
      <c r="BFX752"/>
      <c r="BFY752"/>
      <c r="BFZ752"/>
      <c r="BGA752"/>
      <c r="BGB752"/>
      <c r="BGC752"/>
      <c r="BGD752"/>
      <c r="BGE752"/>
      <c r="BGF752"/>
      <c r="BGG752"/>
      <c r="BGH752"/>
      <c r="BGI752"/>
      <c r="BGJ752"/>
      <c r="BGK752"/>
      <c r="BGL752"/>
      <c r="BGM752"/>
      <c r="BGN752"/>
      <c r="BGO752"/>
      <c r="BGP752"/>
      <c r="BGQ752"/>
      <c r="BGR752"/>
      <c r="BGS752"/>
      <c r="BGT752"/>
      <c r="BGU752"/>
      <c r="BGV752"/>
      <c r="BGW752"/>
      <c r="BGX752"/>
      <c r="BGY752"/>
      <c r="BGZ752"/>
      <c r="BHA752"/>
      <c r="BHB752"/>
      <c r="BHC752"/>
      <c r="BHD752"/>
      <c r="BHE752"/>
      <c r="BHF752"/>
      <c r="BHG752"/>
      <c r="BHH752"/>
      <c r="BHI752"/>
      <c r="BHJ752"/>
      <c r="BHK752"/>
      <c r="BHL752"/>
      <c r="BHM752"/>
      <c r="BHN752"/>
      <c r="BHO752"/>
      <c r="BHP752"/>
      <c r="BHQ752"/>
      <c r="BHR752"/>
      <c r="BHS752"/>
      <c r="BHT752"/>
      <c r="BHU752"/>
      <c r="BHV752"/>
      <c r="BHW752"/>
      <c r="BHX752"/>
      <c r="BHY752"/>
      <c r="BHZ752"/>
      <c r="BIA752"/>
      <c r="BIB752"/>
      <c r="BIC752"/>
      <c r="BID752"/>
      <c r="BIE752"/>
      <c r="BIF752"/>
      <c r="BIG752"/>
      <c r="BIH752"/>
      <c r="BII752"/>
      <c r="BIJ752"/>
      <c r="BIK752"/>
      <c r="BIL752"/>
      <c r="BIM752"/>
      <c r="BIN752"/>
      <c r="BIO752"/>
      <c r="BIP752"/>
      <c r="BIQ752"/>
      <c r="BIR752"/>
      <c r="BIS752"/>
      <c r="BIT752"/>
      <c r="BIU752"/>
      <c r="BIV752"/>
      <c r="BIW752"/>
      <c r="BIX752"/>
      <c r="BIY752"/>
      <c r="BIZ752"/>
      <c r="BJA752"/>
      <c r="BJB752"/>
      <c r="BJC752"/>
      <c r="BJD752"/>
      <c r="BJE752"/>
      <c r="BJF752"/>
      <c r="BJG752"/>
      <c r="BJH752"/>
      <c r="BJI752"/>
      <c r="BJJ752"/>
      <c r="BJK752"/>
      <c r="BJL752"/>
      <c r="BJM752"/>
      <c r="BJN752"/>
      <c r="BJO752"/>
      <c r="BJP752"/>
      <c r="BJQ752"/>
      <c r="BJR752"/>
      <c r="BJS752"/>
      <c r="BJT752"/>
      <c r="BJU752"/>
      <c r="BJV752"/>
      <c r="BJW752"/>
      <c r="BJX752"/>
      <c r="BJY752"/>
      <c r="BJZ752"/>
      <c r="BKA752"/>
      <c r="BKB752"/>
      <c r="BKC752"/>
      <c r="BKD752"/>
      <c r="BKE752"/>
      <c r="BKF752"/>
      <c r="BKG752"/>
      <c r="BKH752"/>
      <c r="BKI752"/>
      <c r="BKJ752"/>
      <c r="BKK752"/>
      <c r="BKL752"/>
      <c r="BKM752"/>
      <c r="BKN752"/>
      <c r="BKO752"/>
      <c r="BKP752"/>
      <c r="BKQ752"/>
      <c r="BKR752"/>
      <c r="BKS752"/>
      <c r="BKT752"/>
      <c r="BKU752"/>
      <c r="BKV752"/>
      <c r="BKW752"/>
      <c r="BKX752"/>
      <c r="BKY752"/>
      <c r="BKZ752"/>
      <c r="BLA752"/>
      <c r="BLB752"/>
      <c r="BLC752"/>
      <c r="BLD752"/>
      <c r="BLE752"/>
      <c r="BLF752"/>
      <c r="BLG752"/>
      <c r="BLH752"/>
      <c r="BLI752"/>
      <c r="BLJ752"/>
      <c r="BLK752"/>
      <c r="BLL752"/>
      <c r="BLM752"/>
      <c r="BLN752"/>
      <c r="BLO752"/>
      <c r="BLP752"/>
      <c r="BLQ752"/>
      <c r="BLR752"/>
      <c r="BLS752"/>
      <c r="BLT752"/>
      <c r="BLU752"/>
      <c r="BLV752"/>
      <c r="BLW752"/>
      <c r="BLX752"/>
      <c r="BLY752"/>
      <c r="BLZ752"/>
      <c r="BMA752"/>
      <c r="BMB752"/>
      <c r="BMC752"/>
      <c r="BMD752"/>
      <c r="BME752"/>
      <c r="BMF752"/>
      <c r="BMG752"/>
      <c r="BMH752"/>
      <c r="BMI752"/>
      <c r="BMJ752"/>
      <c r="BMK752"/>
      <c r="BML752"/>
      <c r="BMM752"/>
      <c r="BMN752"/>
      <c r="BMO752"/>
      <c r="BMP752"/>
      <c r="BMQ752"/>
      <c r="BMR752"/>
      <c r="BMS752"/>
      <c r="BMT752"/>
      <c r="BMU752"/>
      <c r="BMV752"/>
      <c r="BMW752"/>
      <c r="BMX752"/>
      <c r="BMY752"/>
      <c r="BMZ752"/>
      <c r="BNA752"/>
      <c r="BNB752"/>
      <c r="BNC752"/>
      <c r="BND752"/>
      <c r="BNE752"/>
      <c r="BNF752"/>
      <c r="BNG752"/>
      <c r="BNH752"/>
      <c r="BNI752"/>
      <c r="BNJ752"/>
      <c r="BNK752"/>
      <c r="BNL752"/>
      <c r="BNM752"/>
      <c r="BNN752"/>
      <c r="BNO752"/>
      <c r="BNP752"/>
      <c r="BNQ752"/>
      <c r="BNR752"/>
      <c r="BNS752"/>
      <c r="BNT752"/>
      <c r="BNU752"/>
      <c r="BNV752"/>
      <c r="BNW752"/>
      <c r="BNX752"/>
      <c r="BNY752"/>
      <c r="BNZ752"/>
      <c r="BOA752"/>
      <c r="BOB752"/>
      <c r="BOC752"/>
      <c r="BOD752"/>
      <c r="BOE752"/>
      <c r="BOF752"/>
      <c r="BOG752"/>
      <c r="BOH752"/>
      <c r="BOI752"/>
      <c r="BOJ752"/>
      <c r="BOK752"/>
      <c r="BOL752"/>
      <c r="BOM752"/>
      <c r="BON752"/>
      <c r="BOO752"/>
      <c r="BOP752"/>
      <c r="BOQ752"/>
      <c r="BOR752"/>
      <c r="BOS752"/>
      <c r="BOT752"/>
      <c r="BOU752"/>
      <c r="BOV752"/>
      <c r="BOW752"/>
      <c r="BOX752"/>
      <c r="BOY752"/>
      <c r="BOZ752"/>
      <c r="BPA752"/>
      <c r="BPB752"/>
      <c r="BPC752"/>
      <c r="BPD752"/>
      <c r="BPE752"/>
      <c r="BPF752"/>
      <c r="BPG752"/>
      <c r="BPH752"/>
      <c r="BPI752"/>
      <c r="BPJ752"/>
      <c r="BPK752"/>
      <c r="BPL752"/>
      <c r="BPM752"/>
      <c r="BPN752"/>
      <c r="BPO752"/>
      <c r="BPP752"/>
      <c r="BPQ752"/>
      <c r="BPR752"/>
      <c r="BPS752"/>
      <c r="BPT752"/>
      <c r="BPU752"/>
      <c r="BPV752"/>
      <c r="BPW752"/>
      <c r="BPX752"/>
      <c r="BPY752"/>
      <c r="BPZ752"/>
      <c r="BQA752"/>
      <c r="BQB752"/>
      <c r="BQC752"/>
      <c r="BQD752"/>
      <c r="BQE752"/>
      <c r="BQF752"/>
      <c r="BQG752"/>
      <c r="BQH752"/>
      <c r="BQI752"/>
      <c r="BQJ752"/>
      <c r="BQK752"/>
      <c r="BQL752"/>
      <c r="BQM752"/>
      <c r="BQN752"/>
      <c r="BQO752"/>
      <c r="BQP752"/>
      <c r="BQQ752"/>
      <c r="BQR752"/>
      <c r="BQS752"/>
      <c r="BQT752"/>
      <c r="BQU752"/>
      <c r="BQV752"/>
      <c r="BQW752"/>
      <c r="BQX752"/>
      <c r="BQY752"/>
      <c r="BQZ752"/>
      <c r="BRA752"/>
      <c r="BRB752"/>
      <c r="BRC752"/>
      <c r="BRD752"/>
      <c r="BRE752"/>
      <c r="BRF752"/>
      <c r="BRG752"/>
      <c r="BRH752"/>
      <c r="BRI752"/>
      <c r="BRJ752"/>
      <c r="BRK752"/>
      <c r="BRL752"/>
      <c r="BRM752"/>
      <c r="BRN752"/>
      <c r="BRO752"/>
      <c r="BRP752"/>
      <c r="BRQ752"/>
      <c r="BRR752"/>
      <c r="BRS752"/>
      <c r="BRT752"/>
      <c r="BRU752"/>
      <c r="BRV752"/>
      <c r="BRW752"/>
      <c r="BRX752"/>
      <c r="BRY752"/>
      <c r="BRZ752"/>
      <c r="BSA752"/>
      <c r="BSB752"/>
      <c r="BSC752"/>
      <c r="BSD752"/>
      <c r="BSE752"/>
      <c r="BSF752"/>
      <c r="BSG752"/>
      <c r="BSH752"/>
      <c r="BSI752"/>
      <c r="BSJ752"/>
      <c r="BSK752"/>
      <c r="BSL752"/>
      <c r="BSM752"/>
      <c r="BSN752"/>
      <c r="BSO752"/>
      <c r="BSP752"/>
      <c r="BSQ752"/>
      <c r="BSR752"/>
      <c r="BSS752"/>
      <c r="BST752"/>
      <c r="BSU752"/>
      <c r="BSV752"/>
      <c r="BSW752"/>
      <c r="BSX752"/>
      <c r="BSY752"/>
      <c r="BSZ752"/>
      <c r="BTA752"/>
      <c r="BTB752"/>
      <c r="BTC752"/>
      <c r="BTD752"/>
      <c r="BTE752"/>
      <c r="BTF752"/>
      <c r="BTG752"/>
      <c r="BTH752"/>
      <c r="BTI752"/>
      <c r="BTJ752"/>
      <c r="BTK752"/>
      <c r="BTL752"/>
      <c r="BTM752"/>
      <c r="BTN752"/>
      <c r="BTO752"/>
      <c r="BTP752"/>
      <c r="BTQ752"/>
      <c r="BTR752"/>
      <c r="BTS752"/>
      <c r="BTT752"/>
      <c r="BTU752"/>
      <c r="BTV752"/>
      <c r="BTW752"/>
      <c r="BTX752"/>
      <c r="BTY752"/>
      <c r="BTZ752"/>
      <c r="BUA752"/>
      <c r="BUB752"/>
      <c r="BUC752"/>
      <c r="BUD752"/>
      <c r="BUE752"/>
      <c r="BUF752"/>
      <c r="BUG752"/>
      <c r="BUH752"/>
      <c r="BUI752"/>
      <c r="BUJ752"/>
      <c r="BUK752"/>
      <c r="BUL752"/>
      <c r="BUM752"/>
      <c r="BUN752"/>
      <c r="BUO752"/>
      <c r="BUP752"/>
      <c r="BUQ752"/>
      <c r="BUR752"/>
      <c r="BUS752"/>
      <c r="BUT752"/>
      <c r="BUU752"/>
      <c r="BUV752"/>
      <c r="BUW752"/>
      <c r="BUX752"/>
      <c r="BUY752"/>
      <c r="BUZ752"/>
      <c r="BVA752"/>
      <c r="BVB752"/>
      <c r="BVC752"/>
      <c r="BVD752"/>
      <c r="BVE752"/>
      <c r="BVF752"/>
      <c r="BVG752"/>
      <c r="BVH752"/>
      <c r="BVI752"/>
      <c r="BVJ752"/>
      <c r="BVK752"/>
      <c r="BVL752"/>
      <c r="BVM752"/>
      <c r="BVN752"/>
      <c r="BVO752"/>
      <c r="BVP752"/>
      <c r="BVQ752"/>
      <c r="BVR752"/>
      <c r="BVS752"/>
      <c r="BVT752"/>
      <c r="BVU752"/>
      <c r="BVV752"/>
      <c r="BVW752"/>
      <c r="BVX752"/>
      <c r="BVY752"/>
      <c r="BVZ752"/>
      <c r="BWA752"/>
      <c r="BWB752"/>
      <c r="BWC752"/>
      <c r="BWD752"/>
      <c r="BWE752"/>
      <c r="BWF752"/>
      <c r="BWG752"/>
      <c r="BWH752"/>
      <c r="BWI752"/>
      <c r="BWJ752"/>
      <c r="BWK752"/>
      <c r="BWL752"/>
      <c r="BWM752"/>
      <c r="BWN752"/>
      <c r="BWO752"/>
      <c r="BWP752"/>
      <c r="BWQ752"/>
      <c r="BWR752"/>
      <c r="BWS752"/>
      <c r="BWT752"/>
      <c r="BWU752"/>
      <c r="BWV752"/>
      <c r="BWW752"/>
      <c r="BWX752"/>
      <c r="BWY752"/>
      <c r="BWZ752"/>
      <c r="BXA752"/>
      <c r="BXB752"/>
      <c r="BXC752"/>
      <c r="BXD752"/>
      <c r="BXE752"/>
      <c r="BXF752"/>
      <c r="BXG752"/>
      <c r="BXH752"/>
      <c r="BXI752"/>
      <c r="BXJ752"/>
      <c r="BXK752"/>
      <c r="BXL752"/>
      <c r="BXM752"/>
      <c r="BXN752"/>
      <c r="BXO752"/>
      <c r="BXP752"/>
      <c r="BXQ752"/>
      <c r="BXR752"/>
      <c r="BXS752"/>
      <c r="BXT752"/>
      <c r="BXU752"/>
      <c r="BXV752"/>
      <c r="BXW752"/>
      <c r="BXX752"/>
      <c r="BXY752"/>
      <c r="BXZ752"/>
      <c r="BYA752"/>
      <c r="BYB752"/>
      <c r="BYC752"/>
      <c r="BYD752"/>
      <c r="BYE752"/>
      <c r="BYF752"/>
      <c r="BYG752"/>
      <c r="BYH752"/>
      <c r="BYI752"/>
      <c r="BYJ752"/>
      <c r="BYK752"/>
      <c r="BYL752"/>
      <c r="BYM752"/>
      <c r="BYN752"/>
      <c r="BYO752"/>
      <c r="BYP752"/>
      <c r="BYQ752"/>
      <c r="BYR752"/>
      <c r="BYS752"/>
      <c r="BYT752"/>
      <c r="BYU752"/>
      <c r="BYV752"/>
      <c r="BYW752"/>
      <c r="BYX752"/>
      <c r="BYY752"/>
      <c r="BYZ752"/>
      <c r="BZA752"/>
      <c r="BZB752"/>
      <c r="BZC752"/>
      <c r="BZD752"/>
      <c r="BZE752"/>
      <c r="BZF752"/>
      <c r="BZG752"/>
      <c r="BZH752"/>
      <c r="BZI752"/>
      <c r="BZJ752"/>
      <c r="BZK752"/>
      <c r="BZL752"/>
      <c r="BZM752"/>
      <c r="BZN752"/>
      <c r="BZO752"/>
      <c r="BZP752"/>
      <c r="BZQ752"/>
      <c r="BZR752"/>
      <c r="BZS752"/>
      <c r="BZT752"/>
      <c r="BZU752"/>
      <c r="BZV752"/>
      <c r="BZW752"/>
      <c r="BZX752"/>
      <c r="BZY752"/>
      <c r="BZZ752"/>
      <c r="CAA752"/>
      <c r="CAB752"/>
      <c r="CAC752"/>
      <c r="CAD752"/>
      <c r="CAE752"/>
      <c r="CAF752"/>
      <c r="CAG752"/>
      <c r="CAH752"/>
      <c r="CAI752"/>
      <c r="CAJ752"/>
      <c r="CAK752"/>
      <c r="CAL752"/>
      <c r="CAM752"/>
      <c r="CAN752"/>
      <c r="CAO752"/>
      <c r="CAP752"/>
      <c r="CAQ752"/>
      <c r="CAR752"/>
      <c r="CAS752"/>
      <c r="CAT752"/>
      <c r="CAU752"/>
      <c r="CAV752"/>
      <c r="CAW752"/>
      <c r="CAX752"/>
      <c r="CAY752"/>
      <c r="CAZ752"/>
      <c r="CBA752"/>
      <c r="CBB752"/>
      <c r="CBC752"/>
      <c r="CBD752"/>
      <c r="CBE752"/>
      <c r="CBF752"/>
      <c r="CBG752"/>
      <c r="CBH752"/>
      <c r="CBI752"/>
      <c r="CBJ752"/>
      <c r="CBK752"/>
      <c r="CBL752"/>
      <c r="CBM752"/>
      <c r="CBN752"/>
      <c r="CBO752"/>
      <c r="CBP752"/>
      <c r="CBQ752"/>
      <c r="CBR752"/>
      <c r="CBS752"/>
      <c r="CBT752"/>
      <c r="CBU752"/>
      <c r="CBV752"/>
      <c r="CBW752"/>
      <c r="CBX752"/>
      <c r="CBY752"/>
      <c r="CBZ752"/>
      <c r="CCA752"/>
      <c r="CCB752"/>
      <c r="CCC752"/>
      <c r="CCD752"/>
      <c r="CCE752"/>
      <c r="CCF752"/>
      <c r="CCG752"/>
      <c r="CCH752"/>
      <c r="CCI752"/>
      <c r="CCJ752"/>
      <c r="CCK752"/>
      <c r="CCL752"/>
      <c r="CCM752"/>
      <c r="CCN752"/>
      <c r="CCO752"/>
      <c r="CCP752"/>
      <c r="CCQ752"/>
      <c r="CCR752"/>
      <c r="CCS752"/>
      <c r="CCT752"/>
      <c r="CCU752"/>
      <c r="CCV752"/>
      <c r="CCW752"/>
      <c r="CCX752"/>
      <c r="CCY752"/>
      <c r="CCZ752"/>
      <c r="CDA752"/>
      <c r="CDB752"/>
      <c r="CDC752"/>
      <c r="CDD752"/>
      <c r="CDE752"/>
      <c r="CDF752"/>
      <c r="CDG752"/>
      <c r="CDH752"/>
      <c r="CDI752"/>
      <c r="CDJ752"/>
      <c r="CDK752"/>
      <c r="CDL752"/>
      <c r="CDM752"/>
      <c r="CDN752"/>
      <c r="CDO752"/>
      <c r="CDP752"/>
      <c r="CDQ752"/>
      <c r="CDR752"/>
      <c r="CDS752"/>
      <c r="CDT752"/>
      <c r="CDU752"/>
      <c r="CDV752"/>
      <c r="CDW752"/>
      <c r="CDX752"/>
      <c r="CDY752"/>
      <c r="CDZ752"/>
      <c r="CEA752"/>
      <c r="CEB752"/>
      <c r="CEC752"/>
      <c r="CED752"/>
      <c r="CEE752"/>
      <c r="CEF752"/>
      <c r="CEG752"/>
      <c r="CEH752"/>
      <c r="CEI752"/>
      <c r="CEJ752"/>
      <c r="CEK752"/>
      <c r="CEL752"/>
      <c r="CEM752"/>
      <c r="CEN752"/>
      <c r="CEO752"/>
      <c r="CEP752"/>
      <c r="CEQ752"/>
      <c r="CER752"/>
      <c r="CES752"/>
      <c r="CET752"/>
      <c r="CEU752"/>
      <c r="CEV752"/>
      <c r="CEW752"/>
      <c r="CEX752"/>
      <c r="CEY752"/>
      <c r="CEZ752"/>
      <c r="CFA752"/>
      <c r="CFB752"/>
      <c r="CFC752"/>
      <c r="CFD752"/>
      <c r="CFE752"/>
      <c r="CFF752"/>
      <c r="CFG752"/>
      <c r="CFH752"/>
      <c r="CFI752"/>
      <c r="CFJ752"/>
      <c r="CFK752"/>
      <c r="CFL752"/>
      <c r="CFM752"/>
      <c r="CFN752"/>
      <c r="CFO752"/>
      <c r="CFP752"/>
      <c r="CFQ752"/>
      <c r="CFR752"/>
      <c r="CFS752"/>
      <c r="CFT752"/>
      <c r="CFU752"/>
      <c r="CFV752"/>
      <c r="CFW752"/>
      <c r="CFX752"/>
      <c r="CFY752"/>
      <c r="CFZ752"/>
      <c r="CGA752"/>
      <c r="CGB752"/>
      <c r="CGC752"/>
      <c r="CGD752"/>
      <c r="CGE752"/>
      <c r="CGF752"/>
      <c r="CGG752"/>
      <c r="CGH752"/>
      <c r="CGI752"/>
      <c r="CGJ752"/>
      <c r="CGK752"/>
      <c r="CGL752"/>
      <c r="CGM752"/>
      <c r="CGN752"/>
      <c r="CGO752"/>
      <c r="CGP752"/>
      <c r="CGQ752"/>
      <c r="CGR752"/>
      <c r="CGS752"/>
      <c r="CGT752"/>
      <c r="CGU752"/>
      <c r="CGV752"/>
      <c r="CGW752"/>
      <c r="CGX752"/>
      <c r="CGY752"/>
      <c r="CGZ752"/>
      <c r="CHA752"/>
      <c r="CHB752"/>
      <c r="CHC752"/>
      <c r="CHD752"/>
      <c r="CHE752"/>
      <c r="CHF752"/>
      <c r="CHG752"/>
      <c r="CHH752"/>
      <c r="CHI752"/>
      <c r="CHJ752"/>
      <c r="CHK752"/>
      <c r="CHL752"/>
      <c r="CHM752"/>
      <c r="CHN752"/>
      <c r="CHO752"/>
      <c r="CHP752"/>
      <c r="CHQ752"/>
      <c r="CHR752"/>
      <c r="CHS752"/>
      <c r="CHT752"/>
      <c r="CHU752"/>
      <c r="CHV752"/>
      <c r="CHW752"/>
      <c r="CHX752"/>
      <c r="CHY752"/>
      <c r="CHZ752"/>
      <c r="CIA752"/>
      <c r="CIB752"/>
      <c r="CIC752"/>
      <c r="CID752"/>
      <c r="CIE752"/>
      <c r="CIF752"/>
      <c r="CIG752"/>
      <c r="CIH752"/>
      <c r="CII752"/>
      <c r="CIJ752"/>
      <c r="CIK752"/>
      <c r="CIL752"/>
      <c r="CIM752"/>
      <c r="CIN752"/>
      <c r="CIO752"/>
      <c r="CIP752"/>
      <c r="CIQ752"/>
      <c r="CIR752"/>
      <c r="CIS752"/>
      <c r="CIT752"/>
      <c r="CIU752"/>
      <c r="CIV752"/>
      <c r="CIW752"/>
      <c r="CIX752"/>
      <c r="CIY752"/>
      <c r="CIZ752"/>
      <c r="CJA752"/>
      <c r="CJB752"/>
      <c r="CJC752"/>
      <c r="CJD752"/>
      <c r="CJE752"/>
      <c r="CJF752"/>
      <c r="CJG752"/>
      <c r="CJH752"/>
      <c r="CJI752"/>
      <c r="CJJ752"/>
      <c r="CJK752"/>
      <c r="CJL752"/>
      <c r="CJM752"/>
      <c r="CJN752"/>
      <c r="CJO752"/>
      <c r="CJP752"/>
      <c r="CJQ752"/>
      <c r="CJR752"/>
      <c r="CJS752"/>
      <c r="CJT752"/>
      <c r="CJU752"/>
      <c r="CJV752"/>
      <c r="CJW752"/>
      <c r="CJX752"/>
      <c r="CJY752"/>
      <c r="CJZ752"/>
      <c r="CKA752"/>
      <c r="CKB752"/>
      <c r="CKC752"/>
      <c r="CKD752"/>
      <c r="CKE752"/>
      <c r="CKF752"/>
      <c r="CKG752"/>
      <c r="CKH752"/>
      <c r="CKI752"/>
      <c r="CKJ752"/>
      <c r="CKK752"/>
      <c r="CKL752"/>
      <c r="CKM752"/>
      <c r="CKN752"/>
      <c r="CKO752"/>
      <c r="CKP752"/>
      <c r="CKQ752"/>
      <c r="CKR752"/>
      <c r="CKS752"/>
      <c r="CKT752"/>
      <c r="CKU752"/>
      <c r="CKV752"/>
      <c r="CKW752"/>
      <c r="CKX752"/>
      <c r="CKY752"/>
      <c r="CKZ752"/>
      <c r="CLA752"/>
      <c r="CLB752"/>
      <c r="CLC752"/>
      <c r="CLD752"/>
      <c r="CLE752"/>
      <c r="CLF752"/>
      <c r="CLG752"/>
      <c r="CLH752"/>
      <c r="CLI752"/>
      <c r="CLJ752"/>
      <c r="CLK752"/>
      <c r="CLL752"/>
      <c r="CLM752"/>
      <c r="CLN752"/>
      <c r="CLO752"/>
      <c r="CLP752"/>
      <c r="CLQ752"/>
      <c r="CLR752"/>
      <c r="CLS752"/>
      <c r="CLT752"/>
      <c r="CLU752"/>
      <c r="CLV752"/>
      <c r="CLW752"/>
      <c r="CLX752"/>
      <c r="CLY752"/>
      <c r="CLZ752"/>
      <c r="CMA752"/>
      <c r="CMB752"/>
      <c r="CMC752"/>
      <c r="CMD752"/>
      <c r="CME752"/>
      <c r="CMF752"/>
      <c r="CMG752"/>
      <c r="CMH752"/>
      <c r="CMI752"/>
      <c r="CMJ752"/>
      <c r="CMK752"/>
      <c r="CML752"/>
      <c r="CMM752"/>
      <c r="CMN752"/>
      <c r="CMO752"/>
      <c r="CMP752"/>
      <c r="CMQ752"/>
      <c r="CMR752"/>
      <c r="CMS752"/>
      <c r="CMT752"/>
      <c r="CMU752"/>
      <c r="CMV752"/>
      <c r="CMW752"/>
      <c r="CMX752"/>
      <c r="CMY752"/>
      <c r="CMZ752"/>
      <c r="CNA752"/>
      <c r="CNB752"/>
      <c r="CNC752"/>
      <c r="CND752"/>
      <c r="CNE752"/>
      <c r="CNF752"/>
      <c r="CNG752"/>
      <c r="CNH752"/>
      <c r="CNI752"/>
      <c r="CNJ752"/>
      <c r="CNK752"/>
      <c r="CNL752"/>
      <c r="CNM752"/>
      <c r="CNN752"/>
      <c r="CNO752"/>
      <c r="CNP752"/>
      <c r="CNQ752"/>
      <c r="CNR752"/>
      <c r="CNS752"/>
      <c r="CNT752"/>
      <c r="CNU752"/>
      <c r="CNV752"/>
      <c r="CNW752"/>
      <c r="CNX752"/>
      <c r="CNY752"/>
      <c r="CNZ752"/>
      <c r="COA752"/>
      <c r="COB752"/>
      <c r="COC752"/>
      <c r="COD752"/>
      <c r="COE752"/>
      <c r="COF752"/>
      <c r="COG752"/>
      <c r="COH752"/>
      <c r="COI752"/>
      <c r="COJ752"/>
      <c r="COK752"/>
      <c r="COL752"/>
      <c r="COM752"/>
      <c r="CON752"/>
      <c r="COO752"/>
      <c r="COP752"/>
      <c r="COQ752"/>
      <c r="COR752"/>
      <c r="COS752"/>
      <c r="COT752"/>
      <c r="COU752"/>
      <c r="COV752"/>
      <c r="COW752"/>
      <c r="COX752"/>
      <c r="COY752"/>
      <c r="COZ752"/>
      <c r="CPA752"/>
      <c r="CPB752"/>
      <c r="CPC752"/>
      <c r="CPD752"/>
      <c r="CPE752"/>
      <c r="CPF752"/>
      <c r="CPG752"/>
      <c r="CPH752"/>
      <c r="CPI752"/>
      <c r="CPJ752"/>
      <c r="CPK752"/>
      <c r="CPL752"/>
      <c r="CPM752"/>
      <c r="CPN752"/>
      <c r="CPO752"/>
      <c r="CPP752"/>
      <c r="CPQ752"/>
      <c r="CPR752"/>
      <c r="CPS752"/>
      <c r="CPT752"/>
      <c r="CPU752"/>
      <c r="CPV752"/>
      <c r="CPW752"/>
      <c r="CPX752"/>
      <c r="CPY752"/>
      <c r="CPZ752"/>
      <c r="CQA752"/>
      <c r="CQB752"/>
      <c r="CQC752"/>
      <c r="CQD752"/>
      <c r="CQE752"/>
      <c r="CQF752"/>
      <c r="CQG752"/>
      <c r="CQH752"/>
      <c r="CQI752"/>
      <c r="CQJ752"/>
      <c r="CQK752"/>
      <c r="CQL752"/>
      <c r="CQM752"/>
      <c r="CQN752"/>
      <c r="CQO752"/>
      <c r="CQP752"/>
      <c r="CQQ752"/>
      <c r="CQR752"/>
      <c r="CQS752"/>
      <c r="CQT752"/>
      <c r="CQU752"/>
      <c r="CQV752"/>
      <c r="CQW752"/>
      <c r="CQX752"/>
      <c r="CQY752"/>
      <c r="CQZ752"/>
      <c r="CRA752"/>
      <c r="CRB752"/>
      <c r="CRC752"/>
      <c r="CRD752"/>
      <c r="CRE752"/>
      <c r="CRF752"/>
      <c r="CRG752"/>
      <c r="CRH752"/>
      <c r="CRI752"/>
      <c r="CRJ752"/>
      <c r="CRK752"/>
      <c r="CRL752"/>
      <c r="CRM752"/>
      <c r="CRN752"/>
      <c r="CRO752"/>
      <c r="CRP752"/>
      <c r="CRQ752"/>
      <c r="CRR752"/>
      <c r="CRS752"/>
      <c r="CRT752"/>
      <c r="CRU752"/>
      <c r="CRV752"/>
      <c r="CRW752"/>
      <c r="CRX752"/>
      <c r="CRY752"/>
      <c r="CRZ752"/>
      <c r="CSA752"/>
      <c r="CSB752"/>
      <c r="CSC752"/>
      <c r="CSD752"/>
      <c r="CSE752"/>
      <c r="CSF752"/>
      <c r="CSG752"/>
      <c r="CSH752"/>
      <c r="CSI752"/>
      <c r="CSJ752"/>
      <c r="CSK752"/>
      <c r="CSL752"/>
      <c r="CSM752"/>
      <c r="CSN752"/>
      <c r="CSO752"/>
      <c r="CSP752"/>
      <c r="CSQ752"/>
      <c r="CSR752"/>
      <c r="CSS752"/>
      <c r="CST752"/>
      <c r="CSU752"/>
      <c r="CSV752"/>
      <c r="CSW752"/>
      <c r="CSX752"/>
      <c r="CSY752"/>
      <c r="CSZ752"/>
      <c r="CTA752"/>
      <c r="CTB752"/>
      <c r="CTC752"/>
      <c r="CTD752"/>
      <c r="CTE752"/>
      <c r="CTF752"/>
      <c r="CTG752"/>
      <c r="CTH752"/>
      <c r="CTI752"/>
      <c r="CTJ752"/>
      <c r="CTK752"/>
      <c r="CTL752"/>
      <c r="CTM752"/>
      <c r="CTN752"/>
      <c r="CTO752"/>
      <c r="CTP752"/>
      <c r="CTQ752"/>
      <c r="CTR752"/>
      <c r="CTS752"/>
      <c r="CTT752"/>
      <c r="CTU752"/>
      <c r="CTV752"/>
      <c r="CTW752"/>
      <c r="CTX752"/>
      <c r="CTY752"/>
      <c r="CTZ752"/>
      <c r="CUA752"/>
      <c r="CUB752"/>
      <c r="CUC752"/>
      <c r="CUD752"/>
      <c r="CUE752"/>
      <c r="CUF752"/>
      <c r="CUG752"/>
      <c r="CUH752"/>
      <c r="CUI752"/>
      <c r="CUJ752"/>
      <c r="CUK752"/>
      <c r="CUL752"/>
      <c r="CUM752"/>
      <c r="CUN752"/>
      <c r="CUO752"/>
      <c r="CUP752"/>
      <c r="CUQ752"/>
      <c r="CUR752"/>
      <c r="CUS752"/>
      <c r="CUT752"/>
      <c r="CUU752"/>
      <c r="CUV752"/>
      <c r="CUW752"/>
      <c r="CUX752"/>
      <c r="CUY752"/>
      <c r="CUZ752"/>
      <c r="CVA752"/>
      <c r="CVB752"/>
      <c r="CVC752"/>
      <c r="CVD752"/>
      <c r="CVE752"/>
      <c r="CVF752"/>
      <c r="CVG752"/>
      <c r="CVH752"/>
      <c r="CVI752"/>
      <c r="CVJ752"/>
      <c r="CVK752"/>
      <c r="CVL752"/>
      <c r="CVM752"/>
      <c r="CVN752"/>
      <c r="CVO752"/>
      <c r="CVP752"/>
      <c r="CVQ752"/>
      <c r="CVR752"/>
      <c r="CVS752"/>
      <c r="CVT752"/>
      <c r="CVU752"/>
      <c r="CVV752"/>
      <c r="CVW752"/>
      <c r="CVX752"/>
      <c r="CVY752"/>
      <c r="CVZ752"/>
      <c r="CWA752"/>
      <c r="CWB752"/>
      <c r="CWC752"/>
      <c r="CWD752"/>
      <c r="CWE752"/>
      <c r="CWF752"/>
      <c r="CWG752"/>
      <c r="CWH752"/>
      <c r="CWI752"/>
      <c r="CWJ752"/>
      <c r="CWK752"/>
      <c r="CWL752"/>
      <c r="CWM752"/>
      <c r="CWN752"/>
      <c r="CWO752"/>
      <c r="CWP752"/>
      <c r="CWQ752"/>
      <c r="CWR752"/>
      <c r="CWS752"/>
      <c r="CWT752"/>
      <c r="CWU752"/>
      <c r="CWV752"/>
      <c r="CWW752"/>
      <c r="CWX752"/>
      <c r="CWY752"/>
      <c r="CWZ752"/>
      <c r="CXA752"/>
      <c r="CXB752"/>
      <c r="CXC752"/>
      <c r="CXD752"/>
      <c r="CXE752"/>
      <c r="CXF752"/>
      <c r="CXG752"/>
      <c r="CXH752"/>
      <c r="CXI752"/>
      <c r="CXJ752"/>
      <c r="CXK752"/>
      <c r="CXL752"/>
      <c r="CXM752"/>
      <c r="CXN752"/>
      <c r="CXO752"/>
      <c r="CXP752"/>
      <c r="CXQ752"/>
      <c r="CXR752"/>
      <c r="CXS752"/>
      <c r="CXT752"/>
      <c r="CXU752"/>
      <c r="CXV752"/>
      <c r="CXW752"/>
      <c r="CXX752"/>
      <c r="CXY752"/>
      <c r="CXZ752"/>
      <c r="CYA752"/>
      <c r="CYB752"/>
      <c r="CYC752"/>
      <c r="CYD752"/>
      <c r="CYE752"/>
      <c r="CYF752"/>
      <c r="CYG752"/>
      <c r="CYH752"/>
      <c r="CYI752"/>
      <c r="CYJ752"/>
      <c r="CYK752"/>
      <c r="CYL752"/>
      <c r="CYM752"/>
      <c r="CYN752"/>
      <c r="CYO752"/>
      <c r="CYP752"/>
      <c r="CYQ752"/>
      <c r="CYR752"/>
      <c r="CYS752"/>
      <c r="CYT752"/>
      <c r="CYU752"/>
      <c r="CYV752"/>
      <c r="CYW752"/>
      <c r="CYX752"/>
      <c r="CYY752"/>
      <c r="CYZ752"/>
      <c r="CZA752"/>
      <c r="CZB752"/>
      <c r="CZC752"/>
      <c r="CZD752"/>
      <c r="CZE752"/>
      <c r="CZF752"/>
      <c r="CZG752"/>
      <c r="CZH752"/>
      <c r="CZI752"/>
      <c r="CZJ752"/>
      <c r="CZK752"/>
      <c r="CZL752"/>
      <c r="CZM752"/>
      <c r="CZN752"/>
      <c r="CZO752"/>
      <c r="CZP752"/>
      <c r="CZQ752"/>
      <c r="CZR752"/>
      <c r="CZS752"/>
      <c r="CZT752"/>
      <c r="CZU752"/>
      <c r="CZV752"/>
      <c r="CZW752"/>
      <c r="CZX752"/>
      <c r="CZY752"/>
      <c r="CZZ752"/>
      <c r="DAA752"/>
      <c r="DAB752"/>
      <c r="DAC752"/>
      <c r="DAD752"/>
      <c r="DAE752"/>
      <c r="DAF752"/>
      <c r="DAG752"/>
      <c r="DAH752"/>
      <c r="DAI752"/>
      <c r="DAJ752"/>
      <c r="DAK752"/>
      <c r="DAL752"/>
      <c r="DAM752"/>
      <c r="DAN752"/>
      <c r="DAO752"/>
      <c r="DAP752"/>
      <c r="DAQ752"/>
      <c r="DAR752"/>
      <c r="DAS752"/>
      <c r="DAT752"/>
      <c r="DAU752"/>
      <c r="DAV752"/>
      <c r="DAW752"/>
      <c r="DAX752"/>
      <c r="DAY752"/>
      <c r="DAZ752"/>
      <c r="DBA752"/>
      <c r="DBB752"/>
      <c r="DBC752"/>
      <c r="DBD752"/>
      <c r="DBE752"/>
      <c r="DBF752"/>
      <c r="DBG752"/>
      <c r="DBH752"/>
      <c r="DBI752"/>
      <c r="DBJ752"/>
      <c r="DBK752"/>
      <c r="DBL752"/>
      <c r="DBM752"/>
      <c r="DBN752"/>
      <c r="DBO752"/>
      <c r="DBP752"/>
      <c r="DBQ752"/>
      <c r="DBR752"/>
      <c r="DBS752"/>
      <c r="DBT752"/>
      <c r="DBU752"/>
      <c r="DBV752"/>
      <c r="DBW752"/>
      <c r="DBX752"/>
      <c r="DBY752"/>
      <c r="DBZ752"/>
      <c r="DCA752"/>
      <c r="DCB752"/>
      <c r="DCC752"/>
      <c r="DCD752"/>
      <c r="DCE752"/>
      <c r="DCF752"/>
      <c r="DCG752"/>
      <c r="DCH752"/>
      <c r="DCI752"/>
      <c r="DCJ752"/>
      <c r="DCK752"/>
      <c r="DCL752"/>
      <c r="DCM752"/>
      <c r="DCN752"/>
      <c r="DCO752"/>
      <c r="DCP752"/>
      <c r="DCQ752"/>
      <c r="DCR752"/>
      <c r="DCS752"/>
      <c r="DCT752"/>
      <c r="DCU752"/>
      <c r="DCV752"/>
      <c r="DCW752"/>
      <c r="DCX752"/>
      <c r="DCY752"/>
      <c r="DCZ752"/>
      <c r="DDA752"/>
      <c r="DDB752"/>
      <c r="DDC752"/>
      <c r="DDD752"/>
      <c r="DDE752"/>
      <c r="DDF752"/>
      <c r="DDG752"/>
      <c r="DDH752"/>
      <c r="DDI752"/>
      <c r="DDJ752"/>
      <c r="DDK752"/>
      <c r="DDL752"/>
      <c r="DDM752"/>
      <c r="DDN752"/>
      <c r="DDO752"/>
      <c r="DDP752"/>
      <c r="DDQ752"/>
      <c r="DDR752"/>
      <c r="DDS752"/>
      <c r="DDT752"/>
      <c r="DDU752"/>
      <c r="DDV752"/>
      <c r="DDW752"/>
      <c r="DDX752"/>
      <c r="DDY752"/>
      <c r="DDZ752"/>
      <c r="DEA752"/>
      <c r="DEB752"/>
      <c r="DEC752"/>
      <c r="DED752"/>
      <c r="DEE752"/>
      <c r="DEF752"/>
      <c r="DEG752"/>
      <c r="DEH752"/>
      <c r="DEI752"/>
      <c r="DEJ752"/>
      <c r="DEK752"/>
      <c r="DEL752"/>
      <c r="DEM752"/>
      <c r="DEN752"/>
      <c r="DEO752"/>
      <c r="DEP752"/>
      <c r="DEQ752"/>
      <c r="DER752"/>
      <c r="DES752"/>
      <c r="DET752"/>
      <c r="DEU752"/>
      <c r="DEV752"/>
      <c r="DEW752"/>
      <c r="DEX752"/>
      <c r="DEY752"/>
      <c r="DEZ752"/>
      <c r="DFA752"/>
      <c r="DFB752"/>
      <c r="DFC752"/>
      <c r="DFD752"/>
      <c r="DFE752"/>
      <c r="DFF752"/>
      <c r="DFG752"/>
      <c r="DFH752"/>
      <c r="DFI752"/>
      <c r="DFJ752"/>
      <c r="DFK752"/>
      <c r="DFL752"/>
      <c r="DFM752"/>
      <c r="DFN752"/>
      <c r="DFO752"/>
      <c r="DFP752"/>
      <c r="DFQ752"/>
      <c r="DFR752"/>
      <c r="DFS752"/>
      <c r="DFT752"/>
      <c r="DFU752"/>
      <c r="DFV752"/>
      <c r="DFW752"/>
      <c r="DFX752"/>
      <c r="DFY752"/>
      <c r="DFZ752"/>
      <c r="DGA752"/>
      <c r="DGB752"/>
      <c r="DGC752"/>
      <c r="DGD752"/>
      <c r="DGE752"/>
      <c r="DGF752"/>
      <c r="DGG752"/>
      <c r="DGH752"/>
      <c r="DGI752"/>
      <c r="DGJ752"/>
      <c r="DGK752"/>
      <c r="DGL752"/>
      <c r="DGM752"/>
      <c r="DGN752"/>
      <c r="DGO752"/>
      <c r="DGP752"/>
      <c r="DGQ752"/>
      <c r="DGR752"/>
      <c r="DGS752"/>
      <c r="DGT752"/>
      <c r="DGU752"/>
      <c r="DGV752"/>
      <c r="DGW752"/>
      <c r="DGX752"/>
      <c r="DGY752"/>
      <c r="DGZ752"/>
      <c r="DHA752"/>
      <c r="DHB752"/>
      <c r="DHC752"/>
      <c r="DHD752"/>
      <c r="DHE752"/>
      <c r="DHF752"/>
      <c r="DHG752"/>
      <c r="DHH752"/>
      <c r="DHI752"/>
      <c r="DHJ752"/>
      <c r="DHK752"/>
      <c r="DHL752"/>
      <c r="DHM752"/>
      <c r="DHN752"/>
      <c r="DHO752"/>
      <c r="DHP752"/>
      <c r="DHQ752"/>
      <c r="DHR752"/>
      <c r="DHS752"/>
      <c r="DHT752"/>
      <c r="DHU752"/>
      <c r="DHV752"/>
      <c r="DHW752"/>
      <c r="DHX752"/>
      <c r="DHY752"/>
      <c r="DHZ752"/>
      <c r="DIA752"/>
      <c r="DIB752"/>
      <c r="DIC752"/>
      <c r="DID752"/>
      <c r="DIE752"/>
      <c r="DIF752"/>
      <c r="DIG752"/>
      <c r="DIH752"/>
      <c r="DII752"/>
      <c r="DIJ752"/>
      <c r="DIK752"/>
      <c r="DIL752"/>
      <c r="DIM752"/>
      <c r="DIN752"/>
      <c r="DIO752"/>
      <c r="DIP752"/>
      <c r="DIQ752"/>
      <c r="DIR752"/>
      <c r="DIS752"/>
      <c r="DIT752"/>
      <c r="DIU752"/>
      <c r="DIV752"/>
      <c r="DIW752"/>
      <c r="DIX752"/>
      <c r="DIY752"/>
      <c r="DIZ752"/>
      <c r="DJA752"/>
      <c r="DJB752"/>
      <c r="DJC752"/>
      <c r="DJD752"/>
      <c r="DJE752"/>
      <c r="DJF752"/>
      <c r="DJG752"/>
      <c r="DJH752"/>
      <c r="DJI752"/>
      <c r="DJJ752"/>
      <c r="DJK752"/>
      <c r="DJL752"/>
      <c r="DJM752"/>
      <c r="DJN752"/>
      <c r="DJO752"/>
      <c r="DJP752"/>
      <c r="DJQ752"/>
      <c r="DJR752"/>
      <c r="DJS752"/>
      <c r="DJT752"/>
      <c r="DJU752"/>
      <c r="DJV752"/>
      <c r="DJW752"/>
      <c r="DJX752"/>
      <c r="DJY752"/>
      <c r="DJZ752"/>
      <c r="DKA752"/>
      <c r="DKB752"/>
      <c r="DKC752"/>
      <c r="DKD752"/>
      <c r="DKE752"/>
      <c r="DKF752"/>
      <c r="DKG752"/>
      <c r="DKH752"/>
      <c r="DKI752"/>
      <c r="DKJ752"/>
      <c r="DKK752"/>
      <c r="DKL752"/>
      <c r="DKM752"/>
      <c r="DKN752"/>
      <c r="DKO752"/>
      <c r="DKP752"/>
      <c r="DKQ752"/>
      <c r="DKR752"/>
      <c r="DKS752"/>
      <c r="DKT752"/>
      <c r="DKU752"/>
      <c r="DKV752"/>
      <c r="DKW752"/>
      <c r="DKX752"/>
      <c r="DKY752"/>
      <c r="DKZ752"/>
      <c r="DLA752"/>
      <c r="DLB752"/>
      <c r="DLC752"/>
      <c r="DLD752"/>
      <c r="DLE752"/>
      <c r="DLF752"/>
      <c r="DLG752"/>
      <c r="DLH752"/>
      <c r="DLI752"/>
      <c r="DLJ752"/>
      <c r="DLK752"/>
      <c r="DLL752"/>
      <c r="DLM752"/>
      <c r="DLN752"/>
      <c r="DLO752"/>
      <c r="DLP752"/>
      <c r="DLQ752"/>
      <c r="DLR752"/>
      <c r="DLS752"/>
      <c r="DLT752"/>
      <c r="DLU752"/>
      <c r="DLV752"/>
      <c r="DLW752"/>
      <c r="DLX752"/>
      <c r="DLY752"/>
      <c r="DLZ752"/>
      <c r="DMA752"/>
      <c r="DMB752"/>
      <c r="DMC752"/>
      <c r="DMD752"/>
      <c r="DME752"/>
      <c r="DMF752"/>
      <c r="DMG752"/>
      <c r="DMH752"/>
      <c r="DMI752"/>
      <c r="DMJ752"/>
      <c r="DMK752"/>
      <c r="DML752"/>
      <c r="DMM752"/>
      <c r="DMN752"/>
      <c r="DMO752"/>
      <c r="DMP752"/>
      <c r="DMQ752"/>
      <c r="DMR752"/>
      <c r="DMS752"/>
      <c r="DMT752"/>
      <c r="DMU752"/>
      <c r="DMV752"/>
      <c r="DMW752"/>
      <c r="DMX752"/>
      <c r="DMY752"/>
      <c r="DMZ752"/>
      <c r="DNA752"/>
      <c r="DNB752"/>
      <c r="DNC752"/>
      <c r="DND752"/>
      <c r="DNE752"/>
      <c r="DNF752"/>
      <c r="DNG752"/>
      <c r="DNH752"/>
      <c r="DNI752"/>
      <c r="DNJ752"/>
      <c r="DNK752"/>
      <c r="DNL752"/>
      <c r="DNM752"/>
      <c r="DNN752"/>
      <c r="DNO752"/>
      <c r="DNP752"/>
      <c r="DNQ752"/>
      <c r="DNR752"/>
      <c r="DNS752"/>
      <c r="DNT752"/>
      <c r="DNU752"/>
      <c r="DNV752"/>
      <c r="DNW752"/>
      <c r="DNX752"/>
      <c r="DNY752"/>
      <c r="DNZ752"/>
      <c r="DOA752"/>
      <c r="DOB752"/>
      <c r="DOC752"/>
      <c r="DOD752"/>
      <c r="DOE752"/>
      <c r="DOF752"/>
      <c r="DOG752"/>
      <c r="DOH752"/>
      <c r="DOI752"/>
      <c r="DOJ752"/>
      <c r="DOK752"/>
      <c r="DOL752"/>
      <c r="DOM752"/>
      <c r="DON752"/>
      <c r="DOO752"/>
      <c r="DOP752"/>
      <c r="DOQ752"/>
      <c r="DOR752"/>
      <c r="DOS752"/>
      <c r="DOT752"/>
      <c r="DOU752"/>
      <c r="DOV752"/>
      <c r="DOW752"/>
      <c r="DOX752"/>
      <c r="DOY752"/>
      <c r="DOZ752"/>
      <c r="DPA752"/>
      <c r="DPB752"/>
      <c r="DPC752"/>
      <c r="DPD752"/>
      <c r="DPE752"/>
      <c r="DPF752"/>
      <c r="DPG752"/>
      <c r="DPH752"/>
      <c r="DPI752"/>
      <c r="DPJ752"/>
      <c r="DPK752"/>
      <c r="DPL752"/>
      <c r="DPM752"/>
      <c r="DPN752"/>
      <c r="DPO752"/>
      <c r="DPP752"/>
      <c r="DPQ752"/>
      <c r="DPR752"/>
      <c r="DPS752"/>
      <c r="DPT752"/>
      <c r="DPU752"/>
      <c r="DPV752"/>
      <c r="DPW752"/>
      <c r="DPX752"/>
      <c r="DPY752"/>
      <c r="DPZ752"/>
      <c r="DQA752"/>
      <c r="DQB752"/>
      <c r="DQC752"/>
      <c r="DQD752"/>
      <c r="DQE752"/>
      <c r="DQF752"/>
      <c r="DQG752"/>
      <c r="DQH752"/>
      <c r="DQI752"/>
      <c r="DQJ752"/>
      <c r="DQK752"/>
      <c r="DQL752"/>
      <c r="DQM752"/>
      <c r="DQN752"/>
      <c r="DQO752"/>
      <c r="DQP752"/>
      <c r="DQQ752"/>
      <c r="DQR752"/>
      <c r="DQS752"/>
      <c r="DQT752"/>
      <c r="DQU752"/>
      <c r="DQV752"/>
      <c r="DQW752"/>
      <c r="DQX752"/>
      <c r="DQY752"/>
      <c r="DQZ752"/>
      <c r="DRA752"/>
      <c r="DRB752"/>
      <c r="DRC752"/>
      <c r="DRD752"/>
      <c r="DRE752"/>
      <c r="DRF752"/>
      <c r="DRG752"/>
      <c r="DRH752"/>
      <c r="DRI752"/>
      <c r="DRJ752"/>
      <c r="DRK752"/>
      <c r="DRL752"/>
      <c r="DRM752"/>
      <c r="DRN752"/>
      <c r="DRO752"/>
      <c r="DRP752"/>
      <c r="DRQ752"/>
      <c r="DRR752"/>
      <c r="DRS752"/>
      <c r="DRT752"/>
      <c r="DRU752"/>
      <c r="DRV752"/>
      <c r="DRW752"/>
      <c r="DRX752"/>
      <c r="DRY752"/>
      <c r="DRZ752"/>
      <c r="DSA752"/>
      <c r="DSB752"/>
      <c r="DSC752"/>
      <c r="DSD752"/>
      <c r="DSE752"/>
      <c r="DSF752"/>
      <c r="DSG752"/>
      <c r="DSH752"/>
      <c r="DSI752"/>
      <c r="DSJ752"/>
      <c r="DSK752"/>
      <c r="DSL752"/>
      <c r="DSM752"/>
      <c r="DSN752"/>
      <c r="DSO752"/>
      <c r="DSP752"/>
      <c r="DSQ752"/>
      <c r="DSR752"/>
      <c r="DSS752"/>
      <c r="DST752"/>
      <c r="DSU752"/>
      <c r="DSV752"/>
      <c r="DSW752"/>
      <c r="DSX752"/>
      <c r="DSY752"/>
      <c r="DSZ752"/>
      <c r="DTA752"/>
      <c r="DTB752"/>
      <c r="DTC752"/>
      <c r="DTD752"/>
      <c r="DTE752"/>
      <c r="DTF752"/>
      <c r="DTG752"/>
      <c r="DTH752"/>
      <c r="DTI752"/>
      <c r="DTJ752"/>
      <c r="DTK752"/>
      <c r="DTL752"/>
      <c r="DTM752"/>
      <c r="DTN752"/>
      <c r="DTO752"/>
      <c r="DTP752"/>
      <c r="DTQ752"/>
      <c r="DTR752"/>
      <c r="DTS752"/>
      <c r="DTT752"/>
      <c r="DTU752"/>
      <c r="DTV752"/>
      <c r="DTW752"/>
      <c r="DTX752"/>
      <c r="DTY752"/>
      <c r="DTZ752"/>
      <c r="DUA752"/>
      <c r="DUB752"/>
      <c r="DUC752"/>
      <c r="DUD752"/>
      <c r="DUE752"/>
      <c r="DUF752"/>
      <c r="DUG752"/>
      <c r="DUH752"/>
      <c r="DUI752"/>
      <c r="DUJ752"/>
      <c r="DUK752"/>
      <c r="DUL752"/>
      <c r="DUM752"/>
      <c r="DUN752"/>
      <c r="DUO752"/>
      <c r="DUP752"/>
      <c r="DUQ752"/>
      <c r="DUR752"/>
      <c r="DUS752"/>
      <c r="DUT752"/>
      <c r="DUU752"/>
      <c r="DUV752"/>
      <c r="DUW752"/>
      <c r="DUX752"/>
      <c r="DUY752"/>
      <c r="DUZ752"/>
      <c r="DVA752"/>
      <c r="DVB752"/>
      <c r="DVC752"/>
      <c r="DVD752"/>
      <c r="DVE752"/>
      <c r="DVF752"/>
      <c r="DVG752"/>
      <c r="DVH752"/>
      <c r="DVI752"/>
      <c r="DVJ752"/>
      <c r="DVK752"/>
      <c r="DVL752"/>
      <c r="DVM752"/>
      <c r="DVN752"/>
      <c r="DVO752"/>
      <c r="DVP752"/>
      <c r="DVQ752"/>
      <c r="DVR752"/>
      <c r="DVS752"/>
      <c r="DVT752"/>
      <c r="DVU752"/>
      <c r="DVV752"/>
      <c r="DVW752"/>
      <c r="DVX752"/>
      <c r="DVY752"/>
      <c r="DVZ752"/>
      <c r="DWA752"/>
      <c r="DWB752"/>
      <c r="DWC752"/>
      <c r="DWD752"/>
      <c r="DWE752"/>
      <c r="DWF752"/>
      <c r="DWG752"/>
      <c r="DWH752"/>
      <c r="DWI752"/>
      <c r="DWJ752"/>
      <c r="DWK752"/>
      <c r="DWL752"/>
      <c r="DWM752"/>
      <c r="DWN752"/>
      <c r="DWO752"/>
      <c r="DWP752"/>
      <c r="DWQ752"/>
      <c r="DWR752"/>
      <c r="DWS752"/>
      <c r="DWT752"/>
      <c r="DWU752"/>
      <c r="DWV752"/>
      <c r="DWW752"/>
      <c r="DWX752"/>
      <c r="DWY752"/>
      <c r="DWZ752"/>
      <c r="DXA752"/>
      <c r="DXB752"/>
      <c r="DXC752"/>
      <c r="DXD752"/>
      <c r="DXE752"/>
      <c r="DXF752"/>
      <c r="DXG752"/>
      <c r="DXH752"/>
      <c r="DXI752"/>
      <c r="DXJ752"/>
      <c r="DXK752"/>
      <c r="DXL752"/>
      <c r="DXM752"/>
      <c r="DXN752"/>
      <c r="DXO752"/>
      <c r="DXP752"/>
      <c r="DXQ752"/>
      <c r="DXR752"/>
      <c r="DXS752"/>
      <c r="DXT752"/>
      <c r="DXU752"/>
      <c r="DXV752"/>
      <c r="DXW752"/>
      <c r="DXX752"/>
      <c r="DXY752"/>
      <c r="DXZ752"/>
      <c r="DYA752"/>
      <c r="DYB752"/>
      <c r="DYC752"/>
      <c r="DYD752"/>
      <c r="DYE752"/>
      <c r="DYF752"/>
      <c r="DYG752"/>
      <c r="DYH752"/>
      <c r="DYI752"/>
      <c r="DYJ752"/>
      <c r="DYK752"/>
      <c r="DYL752"/>
      <c r="DYM752"/>
      <c r="DYN752"/>
      <c r="DYO752"/>
      <c r="DYP752"/>
      <c r="DYQ752"/>
      <c r="DYR752"/>
      <c r="DYS752"/>
      <c r="DYT752"/>
      <c r="DYU752"/>
      <c r="DYV752"/>
      <c r="DYW752"/>
      <c r="DYX752"/>
      <c r="DYY752"/>
      <c r="DYZ752"/>
      <c r="DZA752"/>
      <c r="DZB752"/>
      <c r="DZC752"/>
      <c r="DZD752"/>
      <c r="DZE752"/>
      <c r="DZF752"/>
      <c r="DZG752"/>
      <c r="DZH752"/>
      <c r="DZI752"/>
      <c r="DZJ752"/>
      <c r="DZK752"/>
      <c r="DZL752"/>
      <c r="DZM752"/>
      <c r="DZN752"/>
      <c r="DZO752"/>
      <c r="DZP752"/>
      <c r="DZQ752"/>
      <c r="DZR752"/>
      <c r="DZS752"/>
      <c r="DZT752"/>
      <c r="DZU752"/>
      <c r="DZV752"/>
      <c r="DZW752"/>
      <c r="DZX752"/>
      <c r="DZY752"/>
      <c r="DZZ752"/>
      <c r="EAA752"/>
      <c r="EAB752"/>
      <c r="EAC752"/>
      <c r="EAD752"/>
      <c r="EAE752"/>
      <c r="EAF752"/>
      <c r="EAG752"/>
      <c r="EAH752"/>
      <c r="EAI752"/>
      <c r="EAJ752"/>
      <c r="EAK752"/>
      <c r="EAL752"/>
      <c r="EAM752"/>
      <c r="EAN752"/>
      <c r="EAO752"/>
      <c r="EAP752"/>
      <c r="EAQ752"/>
      <c r="EAR752"/>
      <c r="EAS752"/>
      <c r="EAT752"/>
      <c r="EAU752"/>
      <c r="EAV752"/>
      <c r="EAW752"/>
      <c r="EAX752"/>
      <c r="EAY752"/>
      <c r="EAZ752"/>
      <c r="EBA752"/>
      <c r="EBB752"/>
      <c r="EBC752"/>
      <c r="EBD752"/>
      <c r="EBE752"/>
      <c r="EBF752"/>
      <c r="EBG752"/>
      <c r="EBH752"/>
      <c r="EBI752"/>
      <c r="EBJ752"/>
      <c r="EBK752"/>
      <c r="EBL752"/>
      <c r="EBM752"/>
      <c r="EBN752"/>
      <c r="EBO752"/>
      <c r="EBP752"/>
      <c r="EBQ752"/>
      <c r="EBR752"/>
      <c r="EBS752"/>
      <c r="EBT752"/>
      <c r="EBU752"/>
      <c r="EBV752"/>
      <c r="EBW752"/>
      <c r="EBX752"/>
      <c r="EBY752"/>
      <c r="EBZ752"/>
      <c r="ECA752"/>
      <c r="ECB752"/>
      <c r="ECC752"/>
      <c r="ECD752"/>
      <c r="ECE752"/>
      <c r="ECF752"/>
      <c r="ECG752"/>
      <c r="ECH752"/>
      <c r="ECI752"/>
      <c r="ECJ752"/>
      <c r="ECK752"/>
      <c r="ECL752"/>
      <c r="ECM752"/>
      <c r="ECN752"/>
      <c r="ECO752"/>
      <c r="ECP752"/>
      <c r="ECQ752"/>
      <c r="ECR752"/>
      <c r="ECS752"/>
      <c r="ECT752"/>
      <c r="ECU752"/>
      <c r="ECV752"/>
      <c r="ECW752"/>
      <c r="ECX752"/>
      <c r="ECY752"/>
      <c r="ECZ752"/>
      <c r="EDA752"/>
      <c r="EDB752"/>
      <c r="EDC752"/>
      <c r="EDD752"/>
      <c r="EDE752"/>
      <c r="EDF752"/>
      <c r="EDG752"/>
      <c r="EDH752"/>
      <c r="EDI752"/>
      <c r="EDJ752"/>
      <c r="EDK752"/>
      <c r="EDL752"/>
      <c r="EDM752"/>
      <c r="EDN752"/>
      <c r="EDO752"/>
      <c r="EDP752"/>
      <c r="EDQ752"/>
      <c r="EDR752"/>
      <c r="EDS752"/>
      <c r="EDT752"/>
      <c r="EDU752"/>
      <c r="EDV752"/>
      <c r="EDW752"/>
      <c r="EDX752"/>
      <c r="EDY752"/>
      <c r="EDZ752"/>
      <c r="EEA752"/>
      <c r="EEB752"/>
      <c r="EEC752"/>
      <c r="EED752"/>
      <c r="EEE752"/>
      <c r="EEF752"/>
      <c r="EEG752"/>
      <c r="EEH752"/>
      <c r="EEI752"/>
      <c r="EEJ752"/>
      <c r="EEK752"/>
      <c r="EEL752"/>
      <c r="EEM752"/>
      <c r="EEN752"/>
      <c r="EEO752"/>
      <c r="EEP752"/>
      <c r="EEQ752"/>
      <c r="EER752"/>
      <c r="EES752"/>
      <c r="EET752"/>
      <c r="EEU752"/>
      <c r="EEV752"/>
      <c r="EEW752"/>
      <c r="EEX752"/>
      <c r="EEY752"/>
      <c r="EEZ752"/>
      <c r="EFA752"/>
      <c r="EFB752"/>
      <c r="EFC752"/>
      <c r="EFD752"/>
      <c r="EFE752"/>
      <c r="EFF752"/>
      <c r="EFG752"/>
      <c r="EFH752"/>
      <c r="EFI752"/>
      <c r="EFJ752"/>
      <c r="EFK752"/>
      <c r="EFL752"/>
      <c r="EFM752"/>
      <c r="EFN752"/>
      <c r="EFO752"/>
      <c r="EFP752"/>
      <c r="EFQ752"/>
      <c r="EFR752"/>
      <c r="EFS752"/>
      <c r="EFT752"/>
      <c r="EFU752"/>
      <c r="EFV752"/>
      <c r="EFW752"/>
      <c r="EFX752"/>
      <c r="EFY752"/>
      <c r="EFZ752"/>
      <c r="EGA752"/>
      <c r="EGB752"/>
      <c r="EGC752"/>
      <c r="EGD752"/>
      <c r="EGE752"/>
      <c r="EGF752"/>
      <c r="EGG752"/>
      <c r="EGH752"/>
      <c r="EGI752"/>
      <c r="EGJ752"/>
      <c r="EGK752"/>
      <c r="EGL752"/>
      <c r="EGM752"/>
      <c r="EGN752"/>
      <c r="EGO752"/>
      <c r="EGP752"/>
      <c r="EGQ752"/>
      <c r="EGR752"/>
      <c r="EGS752"/>
      <c r="EGT752"/>
      <c r="EGU752"/>
      <c r="EGV752"/>
      <c r="EGW752"/>
      <c r="EGX752"/>
      <c r="EGY752"/>
      <c r="EGZ752"/>
      <c r="EHA752"/>
      <c r="EHB752"/>
      <c r="EHC752"/>
      <c r="EHD752"/>
      <c r="EHE752"/>
      <c r="EHF752"/>
      <c r="EHG752"/>
      <c r="EHH752"/>
      <c r="EHI752"/>
      <c r="EHJ752"/>
      <c r="EHK752"/>
      <c r="EHL752"/>
      <c r="EHM752"/>
      <c r="EHN752"/>
      <c r="EHO752"/>
      <c r="EHP752"/>
      <c r="EHQ752"/>
      <c r="EHR752"/>
      <c r="EHS752"/>
      <c r="EHT752"/>
      <c r="EHU752"/>
      <c r="EHV752"/>
      <c r="EHW752"/>
      <c r="EHX752"/>
      <c r="EHY752"/>
      <c r="EHZ752"/>
      <c r="EIA752"/>
      <c r="EIB752"/>
      <c r="EIC752"/>
      <c r="EID752"/>
      <c r="EIE752"/>
      <c r="EIF752"/>
      <c r="EIG752"/>
      <c r="EIH752"/>
      <c r="EII752"/>
      <c r="EIJ752"/>
      <c r="EIK752"/>
      <c r="EIL752"/>
      <c r="EIM752"/>
      <c r="EIN752"/>
      <c r="EIO752"/>
      <c r="EIP752"/>
      <c r="EIQ752"/>
      <c r="EIR752"/>
      <c r="EIS752"/>
      <c r="EIT752"/>
      <c r="EIU752"/>
      <c r="EIV752"/>
      <c r="EIW752"/>
      <c r="EIX752"/>
      <c r="EIY752"/>
      <c r="EIZ752"/>
      <c r="EJA752"/>
      <c r="EJB752"/>
      <c r="EJC752"/>
      <c r="EJD752"/>
      <c r="EJE752"/>
      <c r="EJF752"/>
      <c r="EJG752"/>
      <c r="EJH752"/>
      <c r="EJI752"/>
      <c r="EJJ752"/>
      <c r="EJK752"/>
      <c r="EJL752"/>
      <c r="EJM752"/>
      <c r="EJN752"/>
      <c r="EJO752"/>
      <c r="EJP752"/>
      <c r="EJQ752"/>
      <c r="EJR752"/>
      <c r="EJS752"/>
      <c r="EJT752"/>
      <c r="EJU752"/>
      <c r="EJV752"/>
      <c r="EJW752"/>
      <c r="EJX752"/>
      <c r="EJY752"/>
      <c r="EJZ752"/>
      <c r="EKA752"/>
      <c r="EKB752"/>
      <c r="EKC752"/>
      <c r="EKD752"/>
      <c r="EKE752"/>
      <c r="EKF752"/>
      <c r="EKG752"/>
      <c r="EKH752"/>
      <c r="EKI752"/>
      <c r="EKJ752"/>
      <c r="EKK752"/>
      <c r="EKL752"/>
      <c r="EKM752"/>
      <c r="EKN752"/>
      <c r="EKO752"/>
      <c r="EKP752"/>
      <c r="EKQ752"/>
      <c r="EKR752"/>
      <c r="EKS752"/>
      <c r="EKT752"/>
      <c r="EKU752"/>
      <c r="EKV752"/>
      <c r="EKW752"/>
      <c r="EKX752"/>
      <c r="EKY752"/>
      <c r="EKZ752"/>
      <c r="ELA752"/>
      <c r="ELB752"/>
      <c r="ELC752"/>
      <c r="ELD752"/>
      <c r="ELE752"/>
      <c r="ELF752"/>
      <c r="ELG752"/>
      <c r="ELH752"/>
      <c r="ELI752"/>
      <c r="ELJ752"/>
      <c r="ELK752"/>
      <c r="ELL752"/>
      <c r="ELM752"/>
      <c r="ELN752"/>
      <c r="ELO752"/>
      <c r="ELP752"/>
      <c r="ELQ752"/>
      <c r="ELR752"/>
      <c r="ELS752"/>
      <c r="ELT752"/>
      <c r="ELU752"/>
      <c r="ELV752"/>
      <c r="ELW752"/>
      <c r="ELX752"/>
      <c r="ELY752"/>
      <c r="ELZ752"/>
      <c r="EMA752"/>
      <c r="EMB752"/>
      <c r="EMC752"/>
      <c r="EMD752"/>
      <c r="EME752"/>
      <c r="EMF752"/>
      <c r="EMG752"/>
      <c r="EMH752"/>
      <c r="EMI752"/>
      <c r="EMJ752"/>
      <c r="EMK752"/>
      <c r="EML752"/>
      <c r="EMM752"/>
      <c r="EMN752"/>
      <c r="EMO752"/>
      <c r="EMP752"/>
      <c r="EMQ752"/>
      <c r="EMR752"/>
      <c r="EMS752"/>
      <c r="EMT752"/>
      <c r="EMU752"/>
      <c r="EMV752"/>
      <c r="EMW752"/>
      <c r="EMX752"/>
      <c r="EMY752"/>
      <c r="EMZ752"/>
      <c r="ENA752"/>
      <c r="ENB752"/>
      <c r="ENC752"/>
      <c r="END752"/>
      <c r="ENE752"/>
      <c r="ENF752"/>
      <c r="ENG752"/>
      <c r="ENH752"/>
      <c r="ENI752"/>
      <c r="ENJ752"/>
      <c r="ENK752"/>
      <c r="ENL752"/>
      <c r="ENM752"/>
      <c r="ENN752"/>
      <c r="ENO752"/>
      <c r="ENP752"/>
      <c r="ENQ752"/>
      <c r="ENR752"/>
      <c r="ENS752"/>
      <c r="ENT752"/>
      <c r="ENU752"/>
      <c r="ENV752"/>
      <c r="ENW752"/>
      <c r="ENX752"/>
      <c r="ENY752"/>
      <c r="ENZ752"/>
      <c r="EOA752"/>
      <c r="EOB752"/>
      <c r="EOC752"/>
      <c r="EOD752"/>
      <c r="EOE752"/>
      <c r="EOF752"/>
      <c r="EOG752"/>
      <c r="EOH752"/>
      <c r="EOI752"/>
      <c r="EOJ752"/>
      <c r="EOK752"/>
      <c r="EOL752"/>
      <c r="EOM752"/>
      <c r="EON752"/>
      <c r="EOO752"/>
      <c r="EOP752"/>
      <c r="EOQ752"/>
      <c r="EOR752"/>
      <c r="EOS752"/>
      <c r="EOT752"/>
      <c r="EOU752"/>
      <c r="EOV752"/>
      <c r="EOW752"/>
      <c r="EOX752"/>
      <c r="EOY752"/>
      <c r="EOZ752"/>
      <c r="EPA752"/>
      <c r="EPB752"/>
      <c r="EPC752"/>
      <c r="EPD752"/>
      <c r="EPE752"/>
      <c r="EPF752"/>
      <c r="EPG752"/>
      <c r="EPH752"/>
      <c r="EPI752"/>
      <c r="EPJ752"/>
      <c r="EPK752"/>
      <c r="EPL752"/>
      <c r="EPM752"/>
      <c r="EPN752"/>
      <c r="EPO752"/>
      <c r="EPP752"/>
      <c r="EPQ752"/>
      <c r="EPR752"/>
      <c r="EPS752"/>
      <c r="EPT752"/>
      <c r="EPU752"/>
      <c r="EPV752"/>
      <c r="EPW752"/>
      <c r="EPX752"/>
      <c r="EPY752"/>
      <c r="EPZ752"/>
      <c r="EQA752"/>
      <c r="EQB752"/>
      <c r="EQC752"/>
      <c r="EQD752"/>
      <c r="EQE752"/>
      <c r="EQF752"/>
      <c r="EQG752"/>
      <c r="EQH752"/>
      <c r="EQI752"/>
      <c r="EQJ752"/>
      <c r="EQK752"/>
      <c r="EQL752"/>
      <c r="EQM752"/>
      <c r="EQN752"/>
      <c r="EQO752"/>
      <c r="EQP752"/>
      <c r="EQQ752"/>
      <c r="EQR752"/>
      <c r="EQS752"/>
      <c r="EQT752"/>
      <c r="EQU752"/>
      <c r="EQV752"/>
      <c r="EQW752"/>
      <c r="EQX752"/>
      <c r="EQY752"/>
      <c r="EQZ752"/>
      <c r="ERA752"/>
      <c r="ERB752"/>
      <c r="ERC752"/>
      <c r="ERD752"/>
      <c r="ERE752"/>
      <c r="ERF752"/>
      <c r="ERG752"/>
      <c r="ERH752"/>
      <c r="ERI752"/>
      <c r="ERJ752"/>
      <c r="ERK752"/>
      <c r="ERL752"/>
      <c r="ERM752"/>
      <c r="ERN752"/>
      <c r="ERO752"/>
      <c r="ERP752"/>
      <c r="ERQ752"/>
      <c r="ERR752"/>
      <c r="ERS752"/>
      <c r="ERT752"/>
      <c r="ERU752"/>
      <c r="ERV752"/>
      <c r="ERW752"/>
      <c r="ERX752"/>
      <c r="ERY752"/>
      <c r="ERZ752"/>
      <c r="ESA752"/>
      <c r="ESB752"/>
      <c r="ESC752"/>
      <c r="ESD752"/>
      <c r="ESE752"/>
      <c r="ESF752"/>
      <c r="ESG752"/>
      <c r="ESH752"/>
      <c r="ESI752"/>
      <c r="ESJ752"/>
      <c r="ESK752"/>
      <c r="ESL752"/>
      <c r="ESM752"/>
      <c r="ESN752"/>
      <c r="ESO752"/>
      <c r="ESP752"/>
      <c r="ESQ752"/>
      <c r="ESR752"/>
      <c r="ESS752"/>
      <c r="EST752"/>
      <c r="ESU752"/>
      <c r="ESV752"/>
      <c r="ESW752"/>
      <c r="ESX752"/>
      <c r="ESY752"/>
      <c r="ESZ752"/>
      <c r="ETA752"/>
      <c r="ETB752"/>
      <c r="ETC752"/>
      <c r="ETD752"/>
      <c r="ETE752"/>
      <c r="ETF752"/>
      <c r="ETG752"/>
      <c r="ETH752"/>
      <c r="ETI752"/>
      <c r="ETJ752"/>
      <c r="ETK752"/>
      <c r="ETL752"/>
      <c r="ETM752"/>
      <c r="ETN752"/>
      <c r="ETO752"/>
      <c r="ETP752"/>
      <c r="ETQ752"/>
      <c r="ETR752"/>
      <c r="ETS752"/>
      <c r="ETT752"/>
      <c r="ETU752"/>
      <c r="ETV752"/>
      <c r="ETW752"/>
      <c r="ETX752"/>
      <c r="ETY752"/>
      <c r="ETZ752"/>
      <c r="EUA752"/>
      <c r="EUB752"/>
      <c r="EUC752"/>
      <c r="EUD752"/>
      <c r="EUE752"/>
      <c r="EUF752"/>
      <c r="EUG752"/>
      <c r="EUH752"/>
      <c r="EUI752"/>
      <c r="EUJ752"/>
      <c r="EUK752"/>
      <c r="EUL752"/>
      <c r="EUM752"/>
      <c r="EUN752"/>
      <c r="EUO752"/>
      <c r="EUP752"/>
      <c r="EUQ752"/>
      <c r="EUR752"/>
      <c r="EUS752"/>
      <c r="EUT752"/>
      <c r="EUU752"/>
      <c r="EUV752"/>
      <c r="EUW752"/>
      <c r="EUX752"/>
      <c r="EUY752"/>
      <c r="EUZ752"/>
      <c r="EVA752"/>
      <c r="EVB752"/>
      <c r="EVC752"/>
      <c r="EVD752"/>
      <c r="EVE752"/>
      <c r="EVF752"/>
      <c r="EVG752"/>
      <c r="EVH752"/>
      <c r="EVI752"/>
      <c r="EVJ752"/>
      <c r="EVK752"/>
      <c r="EVL752"/>
      <c r="EVM752"/>
      <c r="EVN752"/>
      <c r="EVO752"/>
      <c r="EVP752"/>
      <c r="EVQ752"/>
      <c r="EVR752"/>
      <c r="EVS752"/>
      <c r="EVT752"/>
      <c r="EVU752"/>
      <c r="EVV752"/>
      <c r="EVW752"/>
      <c r="EVX752"/>
      <c r="EVY752"/>
      <c r="EVZ752"/>
      <c r="EWA752"/>
      <c r="EWB752"/>
      <c r="EWC752"/>
      <c r="EWD752"/>
      <c r="EWE752"/>
      <c r="EWF752"/>
      <c r="EWG752"/>
      <c r="EWH752"/>
      <c r="EWI752"/>
      <c r="EWJ752"/>
      <c r="EWK752"/>
      <c r="EWL752"/>
      <c r="EWM752"/>
      <c r="EWN752"/>
      <c r="EWO752"/>
      <c r="EWP752"/>
      <c r="EWQ752"/>
      <c r="EWR752"/>
      <c r="EWS752"/>
      <c r="EWT752"/>
      <c r="EWU752"/>
      <c r="EWV752"/>
      <c r="EWW752"/>
      <c r="EWX752"/>
      <c r="EWY752"/>
      <c r="EWZ752"/>
      <c r="EXA752"/>
      <c r="EXB752"/>
      <c r="EXC752"/>
      <c r="EXD752"/>
      <c r="EXE752"/>
      <c r="EXF752"/>
      <c r="EXG752"/>
      <c r="EXH752"/>
      <c r="EXI752"/>
      <c r="EXJ752"/>
      <c r="EXK752"/>
      <c r="EXL752"/>
      <c r="EXM752"/>
      <c r="EXN752"/>
      <c r="EXO752"/>
      <c r="EXP752"/>
      <c r="EXQ752"/>
      <c r="EXR752"/>
      <c r="EXS752"/>
      <c r="EXT752"/>
      <c r="EXU752"/>
      <c r="EXV752"/>
      <c r="EXW752"/>
      <c r="EXX752"/>
      <c r="EXY752"/>
      <c r="EXZ752"/>
      <c r="EYA752"/>
      <c r="EYB752"/>
      <c r="EYC752"/>
      <c r="EYD752"/>
      <c r="EYE752"/>
      <c r="EYF752"/>
      <c r="EYG752"/>
      <c r="EYH752"/>
      <c r="EYI752"/>
      <c r="EYJ752"/>
      <c r="EYK752"/>
      <c r="EYL752"/>
      <c r="EYM752"/>
      <c r="EYN752"/>
      <c r="EYO752"/>
      <c r="EYP752"/>
      <c r="EYQ752"/>
      <c r="EYR752"/>
      <c r="EYS752"/>
      <c r="EYT752"/>
      <c r="EYU752"/>
      <c r="EYV752"/>
      <c r="EYW752"/>
      <c r="EYX752"/>
      <c r="EYY752"/>
      <c r="EYZ752"/>
      <c r="EZA752"/>
      <c r="EZB752"/>
      <c r="EZC752"/>
      <c r="EZD752"/>
      <c r="EZE752"/>
      <c r="EZF752"/>
      <c r="EZG752"/>
      <c r="EZH752"/>
      <c r="EZI752"/>
      <c r="EZJ752"/>
      <c r="EZK752"/>
      <c r="EZL752"/>
      <c r="EZM752"/>
      <c r="EZN752"/>
      <c r="EZO752"/>
      <c r="EZP752"/>
      <c r="EZQ752"/>
      <c r="EZR752"/>
      <c r="EZS752"/>
      <c r="EZT752"/>
      <c r="EZU752"/>
      <c r="EZV752"/>
      <c r="EZW752"/>
      <c r="EZX752"/>
      <c r="EZY752"/>
      <c r="EZZ752"/>
      <c r="FAA752"/>
      <c r="FAB752"/>
      <c r="FAC752"/>
      <c r="FAD752"/>
      <c r="FAE752"/>
      <c r="FAF752"/>
      <c r="FAG752"/>
      <c r="FAH752"/>
      <c r="FAI752"/>
      <c r="FAJ752"/>
      <c r="FAK752"/>
      <c r="FAL752"/>
      <c r="FAM752"/>
      <c r="FAN752"/>
      <c r="FAO752"/>
      <c r="FAP752"/>
      <c r="FAQ752"/>
      <c r="FAR752"/>
      <c r="FAS752"/>
      <c r="FAT752"/>
      <c r="FAU752"/>
      <c r="FAV752"/>
      <c r="FAW752"/>
      <c r="FAX752"/>
      <c r="FAY752"/>
      <c r="FAZ752"/>
      <c r="FBA752"/>
      <c r="FBB752"/>
      <c r="FBC752"/>
      <c r="FBD752"/>
      <c r="FBE752"/>
      <c r="FBF752"/>
      <c r="FBG752"/>
      <c r="FBH752"/>
      <c r="FBI752"/>
      <c r="FBJ752"/>
      <c r="FBK752"/>
      <c r="FBL752"/>
      <c r="FBM752"/>
      <c r="FBN752"/>
      <c r="FBO752"/>
      <c r="FBP752"/>
      <c r="FBQ752"/>
      <c r="FBR752"/>
      <c r="FBS752"/>
      <c r="FBT752"/>
      <c r="FBU752"/>
      <c r="FBV752"/>
      <c r="FBW752"/>
      <c r="FBX752"/>
      <c r="FBY752"/>
      <c r="FBZ752"/>
      <c r="FCA752"/>
      <c r="FCB752"/>
      <c r="FCC752"/>
      <c r="FCD752"/>
      <c r="FCE752"/>
      <c r="FCF752"/>
      <c r="FCG752"/>
      <c r="FCH752"/>
      <c r="FCI752"/>
      <c r="FCJ752"/>
      <c r="FCK752"/>
      <c r="FCL752"/>
      <c r="FCM752"/>
      <c r="FCN752"/>
      <c r="FCO752"/>
      <c r="FCP752"/>
      <c r="FCQ752"/>
      <c r="FCR752"/>
      <c r="FCS752"/>
      <c r="FCT752"/>
      <c r="FCU752"/>
      <c r="FCV752"/>
      <c r="FCW752"/>
      <c r="FCX752"/>
      <c r="FCY752"/>
      <c r="FCZ752"/>
      <c r="FDA752"/>
      <c r="FDB752"/>
      <c r="FDC752"/>
      <c r="FDD752"/>
      <c r="FDE752"/>
      <c r="FDF752"/>
      <c r="FDG752"/>
      <c r="FDH752"/>
      <c r="FDI752"/>
      <c r="FDJ752"/>
      <c r="FDK752"/>
      <c r="FDL752"/>
      <c r="FDM752"/>
      <c r="FDN752"/>
      <c r="FDO752"/>
      <c r="FDP752"/>
      <c r="FDQ752"/>
      <c r="FDR752"/>
      <c r="FDS752"/>
      <c r="FDT752"/>
      <c r="FDU752"/>
      <c r="FDV752"/>
      <c r="FDW752"/>
      <c r="FDX752"/>
      <c r="FDY752"/>
      <c r="FDZ752"/>
      <c r="FEA752"/>
      <c r="FEB752"/>
      <c r="FEC752"/>
      <c r="FED752"/>
      <c r="FEE752"/>
      <c r="FEF752"/>
      <c r="FEG752"/>
      <c r="FEH752"/>
      <c r="FEI752"/>
      <c r="FEJ752"/>
      <c r="FEK752"/>
      <c r="FEL752"/>
      <c r="FEM752"/>
      <c r="FEN752"/>
      <c r="FEO752"/>
      <c r="FEP752"/>
      <c r="FEQ752"/>
      <c r="FER752"/>
      <c r="FES752"/>
      <c r="FET752"/>
      <c r="FEU752"/>
      <c r="FEV752"/>
      <c r="FEW752"/>
      <c r="FEX752"/>
      <c r="FEY752"/>
      <c r="FEZ752"/>
      <c r="FFA752"/>
      <c r="FFB752"/>
      <c r="FFC752"/>
      <c r="FFD752"/>
      <c r="FFE752"/>
      <c r="FFF752"/>
      <c r="FFG752"/>
      <c r="FFH752"/>
      <c r="FFI752"/>
      <c r="FFJ752"/>
      <c r="FFK752"/>
      <c r="FFL752"/>
      <c r="FFM752"/>
      <c r="FFN752"/>
      <c r="FFO752"/>
      <c r="FFP752"/>
      <c r="FFQ752"/>
      <c r="FFR752"/>
      <c r="FFS752"/>
      <c r="FFT752"/>
      <c r="FFU752"/>
      <c r="FFV752"/>
      <c r="FFW752"/>
      <c r="FFX752"/>
      <c r="FFY752"/>
      <c r="FFZ752"/>
      <c r="FGA752"/>
      <c r="FGB752"/>
      <c r="FGC752"/>
      <c r="FGD752"/>
      <c r="FGE752"/>
      <c r="FGF752"/>
      <c r="FGG752"/>
      <c r="FGH752"/>
      <c r="FGI752"/>
      <c r="FGJ752"/>
      <c r="FGK752"/>
      <c r="FGL752"/>
      <c r="FGM752"/>
      <c r="FGN752"/>
      <c r="FGO752"/>
      <c r="FGP752"/>
      <c r="FGQ752"/>
      <c r="FGR752"/>
      <c r="FGS752"/>
      <c r="FGT752"/>
      <c r="FGU752"/>
      <c r="FGV752"/>
      <c r="FGW752"/>
      <c r="FGX752"/>
      <c r="FGY752"/>
      <c r="FGZ752"/>
      <c r="FHA752"/>
      <c r="FHB752"/>
      <c r="FHC752"/>
      <c r="FHD752"/>
      <c r="FHE752"/>
      <c r="FHF752"/>
      <c r="FHG752"/>
      <c r="FHH752"/>
      <c r="FHI752"/>
      <c r="FHJ752"/>
      <c r="FHK752"/>
      <c r="FHL752"/>
      <c r="FHM752"/>
      <c r="FHN752"/>
      <c r="FHO752"/>
      <c r="FHP752"/>
      <c r="FHQ752"/>
      <c r="FHR752"/>
      <c r="FHS752"/>
      <c r="FHT752"/>
      <c r="FHU752"/>
      <c r="FHV752"/>
      <c r="FHW752"/>
      <c r="FHX752"/>
      <c r="FHY752"/>
      <c r="FHZ752"/>
      <c r="FIA752"/>
      <c r="FIB752"/>
      <c r="FIC752"/>
      <c r="FID752"/>
      <c r="FIE752"/>
      <c r="FIF752"/>
      <c r="FIG752"/>
      <c r="FIH752"/>
      <c r="FII752"/>
      <c r="FIJ752"/>
      <c r="FIK752"/>
      <c r="FIL752"/>
      <c r="FIM752"/>
      <c r="FIN752"/>
      <c r="FIO752"/>
      <c r="FIP752"/>
      <c r="FIQ752"/>
      <c r="FIR752"/>
      <c r="FIS752"/>
      <c r="FIT752"/>
      <c r="FIU752"/>
      <c r="FIV752"/>
      <c r="FIW752"/>
      <c r="FIX752"/>
      <c r="FIY752"/>
      <c r="FIZ752"/>
      <c r="FJA752"/>
      <c r="FJB752"/>
      <c r="FJC752"/>
      <c r="FJD752"/>
      <c r="FJE752"/>
      <c r="FJF752"/>
      <c r="FJG752"/>
      <c r="FJH752"/>
      <c r="FJI752"/>
      <c r="FJJ752"/>
      <c r="FJK752"/>
      <c r="FJL752"/>
      <c r="FJM752"/>
      <c r="FJN752"/>
      <c r="FJO752"/>
      <c r="FJP752"/>
      <c r="FJQ752"/>
      <c r="FJR752"/>
      <c r="FJS752"/>
      <c r="FJT752"/>
      <c r="FJU752"/>
      <c r="FJV752"/>
      <c r="FJW752"/>
      <c r="FJX752"/>
      <c r="FJY752"/>
      <c r="FJZ752"/>
      <c r="FKA752"/>
      <c r="FKB752"/>
      <c r="FKC752"/>
      <c r="FKD752"/>
      <c r="FKE752"/>
      <c r="FKF752"/>
      <c r="FKG752"/>
      <c r="FKH752"/>
      <c r="FKI752"/>
      <c r="FKJ752"/>
      <c r="FKK752"/>
      <c r="FKL752"/>
      <c r="FKM752"/>
      <c r="FKN752"/>
      <c r="FKO752"/>
      <c r="FKP752"/>
      <c r="FKQ752"/>
      <c r="FKR752"/>
      <c r="FKS752"/>
      <c r="FKT752"/>
      <c r="FKU752"/>
      <c r="FKV752"/>
      <c r="FKW752"/>
      <c r="FKX752"/>
      <c r="FKY752"/>
      <c r="FKZ752"/>
      <c r="FLA752"/>
      <c r="FLB752"/>
      <c r="FLC752"/>
      <c r="FLD752"/>
      <c r="FLE752"/>
      <c r="FLF752"/>
      <c r="FLG752"/>
      <c r="FLH752"/>
      <c r="FLI752"/>
      <c r="FLJ752"/>
      <c r="FLK752"/>
      <c r="FLL752"/>
      <c r="FLM752"/>
      <c r="FLN752"/>
      <c r="FLO752"/>
      <c r="FLP752"/>
      <c r="FLQ752"/>
      <c r="FLR752"/>
      <c r="FLS752"/>
      <c r="FLT752"/>
      <c r="FLU752"/>
      <c r="FLV752"/>
      <c r="FLW752"/>
      <c r="FLX752"/>
      <c r="FLY752"/>
      <c r="FLZ752"/>
      <c r="FMA752"/>
      <c r="FMB752"/>
      <c r="FMC752"/>
      <c r="FMD752"/>
      <c r="FME752"/>
      <c r="FMF752"/>
      <c r="FMG752"/>
      <c r="FMH752"/>
      <c r="FMI752"/>
      <c r="FMJ752"/>
      <c r="FMK752"/>
      <c r="FML752"/>
      <c r="FMM752"/>
      <c r="FMN752"/>
      <c r="FMO752"/>
      <c r="FMP752"/>
      <c r="FMQ752"/>
      <c r="FMR752"/>
      <c r="FMS752"/>
      <c r="FMT752"/>
      <c r="FMU752"/>
      <c r="FMV752"/>
      <c r="FMW752"/>
      <c r="FMX752"/>
      <c r="FMY752"/>
      <c r="FMZ752"/>
      <c r="FNA752"/>
      <c r="FNB752"/>
      <c r="FNC752"/>
      <c r="FND752"/>
      <c r="FNE752"/>
      <c r="FNF752"/>
      <c r="FNG752"/>
      <c r="FNH752"/>
      <c r="FNI752"/>
      <c r="FNJ752"/>
      <c r="FNK752"/>
      <c r="FNL752"/>
      <c r="FNM752"/>
      <c r="FNN752"/>
      <c r="FNO752"/>
      <c r="FNP752"/>
      <c r="FNQ752"/>
      <c r="FNR752"/>
      <c r="FNS752"/>
      <c r="FNT752"/>
      <c r="FNU752"/>
      <c r="FNV752"/>
      <c r="FNW752"/>
      <c r="FNX752"/>
      <c r="FNY752"/>
      <c r="FNZ752"/>
      <c r="FOA752"/>
      <c r="FOB752"/>
      <c r="FOC752"/>
      <c r="FOD752"/>
      <c r="FOE752"/>
      <c r="FOF752"/>
      <c r="FOG752"/>
      <c r="FOH752"/>
      <c r="FOI752"/>
      <c r="FOJ752"/>
      <c r="FOK752"/>
      <c r="FOL752"/>
      <c r="FOM752"/>
      <c r="FON752"/>
      <c r="FOO752"/>
      <c r="FOP752"/>
      <c r="FOQ752"/>
      <c r="FOR752"/>
      <c r="FOS752"/>
      <c r="FOT752"/>
      <c r="FOU752"/>
      <c r="FOV752"/>
      <c r="FOW752"/>
      <c r="FOX752"/>
      <c r="FOY752"/>
      <c r="FOZ752"/>
      <c r="FPA752"/>
      <c r="FPB752"/>
      <c r="FPC752"/>
      <c r="FPD752"/>
      <c r="FPE752"/>
      <c r="FPF752"/>
      <c r="FPG752"/>
      <c r="FPH752"/>
      <c r="FPI752"/>
      <c r="FPJ752"/>
      <c r="FPK752"/>
      <c r="FPL752"/>
      <c r="FPM752"/>
      <c r="FPN752"/>
      <c r="FPO752"/>
      <c r="FPP752"/>
      <c r="FPQ752"/>
      <c r="FPR752"/>
      <c r="FPS752"/>
      <c r="FPT752"/>
      <c r="FPU752"/>
      <c r="FPV752"/>
      <c r="FPW752"/>
      <c r="FPX752"/>
      <c r="FPY752"/>
      <c r="FPZ752"/>
      <c r="FQA752"/>
      <c r="FQB752"/>
      <c r="FQC752"/>
      <c r="FQD752"/>
      <c r="FQE752"/>
      <c r="FQF752"/>
      <c r="FQG752"/>
      <c r="FQH752"/>
      <c r="FQI752"/>
      <c r="FQJ752"/>
      <c r="FQK752"/>
      <c r="FQL752"/>
      <c r="FQM752"/>
      <c r="FQN752"/>
      <c r="FQO752"/>
      <c r="FQP752"/>
      <c r="FQQ752"/>
      <c r="FQR752"/>
      <c r="FQS752"/>
      <c r="FQT752"/>
      <c r="FQU752"/>
      <c r="FQV752"/>
      <c r="FQW752"/>
      <c r="FQX752"/>
      <c r="FQY752"/>
      <c r="FQZ752"/>
      <c r="FRA752"/>
      <c r="FRB752"/>
      <c r="FRC752"/>
      <c r="FRD752"/>
      <c r="FRE752"/>
      <c r="FRF752"/>
      <c r="FRG752"/>
      <c r="FRH752"/>
      <c r="FRI752"/>
      <c r="FRJ752"/>
      <c r="FRK752"/>
      <c r="FRL752"/>
      <c r="FRM752"/>
      <c r="FRN752"/>
      <c r="FRO752"/>
      <c r="FRP752"/>
      <c r="FRQ752"/>
      <c r="FRR752"/>
      <c r="FRS752"/>
      <c r="FRT752"/>
      <c r="FRU752"/>
      <c r="FRV752"/>
      <c r="FRW752"/>
      <c r="FRX752"/>
      <c r="FRY752"/>
      <c r="FRZ752"/>
      <c r="FSA752"/>
      <c r="FSB752"/>
      <c r="FSC752"/>
      <c r="FSD752"/>
      <c r="FSE752"/>
      <c r="FSF752"/>
      <c r="FSG752"/>
      <c r="FSH752"/>
      <c r="FSI752"/>
      <c r="FSJ752"/>
      <c r="FSK752"/>
      <c r="FSL752"/>
      <c r="FSM752"/>
      <c r="FSN752"/>
      <c r="FSO752"/>
      <c r="FSP752"/>
      <c r="FSQ752"/>
      <c r="FSR752"/>
      <c r="FSS752"/>
      <c r="FST752"/>
      <c r="FSU752"/>
      <c r="FSV752"/>
      <c r="FSW752"/>
      <c r="FSX752"/>
      <c r="FSY752"/>
      <c r="FSZ752"/>
      <c r="FTA752"/>
      <c r="FTB752"/>
      <c r="FTC752"/>
      <c r="FTD752"/>
      <c r="FTE752"/>
      <c r="FTF752"/>
      <c r="FTG752"/>
      <c r="FTH752"/>
      <c r="FTI752"/>
      <c r="FTJ752"/>
      <c r="FTK752"/>
      <c r="FTL752"/>
      <c r="FTM752"/>
      <c r="FTN752"/>
      <c r="FTO752"/>
      <c r="FTP752"/>
      <c r="FTQ752"/>
      <c r="FTR752"/>
      <c r="FTS752"/>
      <c r="FTT752"/>
      <c r="FTU752"/>
      <c r="FTV752"/>
      <c r="FTW752"/>
      <c r="FTX752"/>
      <c r="FTY752"/>
      <c r="FTZ752"/>
      <c r="FUA752"/>
      <c r="FUB752"/>
      <c r="FUC752"/>
      <c r="FUD752"/>
      <c r="FUE752"/>
      <c r="FUF752"/>
      <c r="FUG752"/>
      <c r="FUH752"/>
      <c r="FUI752"/>
      <c r="FUJ752"/>
      <c r="FUK752"/>
      <c r="FUL752"/>
      <c r="FUM752"/>
      <c r="FUN752"/>
      <c r="FUO752"/>
      <c r="FUP752"/>
      <c r="FUQ752"/>
      <c r="FUR752"/>
      <c r="FUS752"/>
      <c r="FUT752"/>
      <c r="FUU752"/>
      <c r="FUV752"/>
      <c r="FUW752"/>
      <c r="FUX752"/>
      <c r="FUY752"/>
      <c r="FUZ752"/>
      <c r="FVA752"/>
      <c r="FVB752"/>
      <c r="FVC752"/>
      <c r="FVD752"/>
      <c r="FVE752"/>
      <c r="FVF752"/>
      <c r="FVG752"/>
      <c r="FVH752"/>
      <c r="FVI752"/>
      <c r="FVJ752"/>
      <c r="FVK752"/>
      <c r="FVL752"/>
      <c r="FVM752"/>
      <c r="FVN752"/>
      <c r="FVO752"/>
      <c r="FVP752"/>
      <c r="FVQ752"/>
      <c r="FVR752"/>
      <c r="FVS752"/>
      <c r="FVT752"/>
      <c r="FVU752"/>
      <c r="FVV752"/>
      <c r="FVW752"/>
      <c r="FVX752"/>
      <c r="FVY752"/>
      <c r="FVZ752"/>
      <c r="FWA752"/>
      <c r="FWB752"/>
      <c r="FWC752"/>
      <c r="FWD752"/>
      <c r="FWE752"/>
      <c r="FWF752"/>
      <c r="FWG752"/>
      <c r="FWH752"/>
      <c r="FWI752"/>
      <c r="FWJ752"/>
      <c r="FWK752"/>
      <c r="FWL752"/>
      <c r="FWM752"/>
      <c r="FWN752"/>
      <c r="FWO752"/>
      <c r="FWP752"/>
      <c r="FWQ752"/>
      <c r="FWR752"/>
      <c r="FWS752"/>
      <c r="FWT752"/>
      <c r="FWU752"/>
      <c r="FWV752"/>
      <c r="FWW752"/>
      <c r="FWX752"/>
      <c r="FWY752"/>
      <c r="FWZ752"/>
      <c r="FXA752"/>
      <c r="FXB752"/>
      <c r="FXC752"/>
      <c r="FXD752"/>
      <c r="FXE752"/>
      <c r="FXF752"/>
      <c r="FXG752"/>
      <c r="FXH752"/>
      <c r="FXI752"/>
      <c r="FXJ752"/>
      <c r="FXK752"/>
      <c r="FXL752"/>
      <c r="FXM752"/>
      <c r="FXN752"/>
      <c r="FXO752"/>
      <c r="FXP752"/>
      <c r="FXQ752"/>
      <c r="FXR752"/>
      <c r="FXS752"/>
      <c r="FXT752"/>
      <c r="FXU752"/>
      <c r="FXV752"/>
      <c r="FXW752"/>
      <c r="FXX752"/>
      <c r="FXY752"/>
      <c r="FXZ752"/>
      <c r="FYA752"/>
      <c r="FYB752"/>
      <c r="FYC752"/>
      <c r="FYD752"/>
      <c r="FYE752"/>
      <c r="FYF752"/>
      <c r="FYG752"/>
      <c r="FYH752"/>
      <c r="FYI752"/>
      <c r="FYJ752"/>
      <c r="FYK752"/>
      <c r="FYL752"/>
      <c r="FYM752"/>
      <c r="FYN752"/>
      <c r="FYO752"/>
      <c r="FYP752"/>
      <c r="FYQ752"/>
      <c r="FYR752"/>
      <c r="FYS752"/>
      <c r="FYT752"/>
      <c r="FYU752"/>
      <c r="FYV752"/>
      <c r="FYW752"/>
      <c r="FYX752"/>
      <c r="FYY752"/>
      <c r="FYZ752"/>
      <c r="FZA752"/>
      <c r="FZB752"/>
      <c r="FZC752"/>
      <c r="FZD752"/>
      <c r="FZE752"/>
      <c r="FZF752"/>
      <c r="FZG752"/>
      <c r="FZH752"/>
      <c r="FZI752"/>
      <c r="FZJ752"/>
      <c r="FZK752"/>
      <c r="FZL752"/>
      <c r="FZM752"/>
      <c r="FZN752"/>
      <c r="FZO752"/>
      <c r="FZP752"/>
      <c r="FZQ752"/>
      <c r="FZR752"/>
      <c r="FZS752"/>
      <c r="FZT752"/>
      <c r="FZU752"/>
      <c r="FZV752"/>
      <c r="FZW752"/>
      <c r="FZX752"/>
      <c r="FZY752"/>
      <c r="FZZ752"/>
      <c r="GAA752"/>
      <c r="GAB752"/>
      <c r="GAC752"/>
      <c r="GAD752"/>
      <c r="GAE752"/>
      <c r="GAF752"/>
      <c r="GAG752"/>
      <c r="GAH752"/>
      <c r="GAI752"/>
      <c r="GAJ752"/>
      <c r="GAK752"/>
      <c r="GAL752"/>
      <c r="GAM752"/>
      <c r="GAN752"/>
      <c r="GAO752"/>
      <c r="GAP752"/>
      <c r="GAQ752"/>
      <c r="GAR752"/>
      <c r="GAS752"/>
      <c r="GAT752"/>
      <c r="GAU752"/>
      <c r="GAV752"/>
      <c r="GAW752"/>
      <c r="GAX752"/>
      <c r="GAY752"/>
      <c r="GAZ752"/>
      <c r="GBA752"/>
      <c r="GBB752"/>
      <c r="GBC752"/>
      <c r="GBD752"/>
      <c r="GBE752"/>
      <c r="GBF752"/>
      <c r="GBG752"/>
      <c r="GBH752"/>
      <c r="GBI752"/>
      <c r="GBJ752"/>
      <c r="GBK752"/>
      <c r="GBL752"/>
      <c r="GBM752"/>
      <c r="GBN752"/>
      <c r="GBO752"/>
      <c r="GBP752"/>
      <c r="GBQ752"/>
      <c r="GBR752"/>
      <c r="GBS752"/>
      <c r="GBT752"/>
      <c r="GBU752"/>
      <c r="GBV752"/>
      <c r="GBW752"/>
      <c r="GBX752"/>
      <c r="GBY752"/>
      <c r="GBZ752"/>
      <c r="GCA752"/>
      <c r="GCB752"/>
      <c r="GCC752"/>
      <c r="GCD752"/>
      <c r="GCE752"/>
      <c r="GCF752"/>
      <c r="GCG752"/>
      <c r="GCH752"/>
      <c r="GCI752"/>
      <c r="GCJ752"/>
      <c r="GCK752"/>
      <c r="GCL752"/>
      <c r="GCM752"/>
      <c r="GCN752"/>
      <c r="GCO752"/>
      <c r="GCP752"/>
      <c r="GCQ752"/>
      <c r="GCR752"/>
      <c r="GCS752"/>
      <c r="GCT752"/>
      <c r="GCU752"/>
      <c r="GCV752"/>
      <c r="GCW752"/>
      <c r="GCX752"/>
      <c r="GCY752"/>
      <c r="GCZ752"/>
      <c r="GDA752"/>
      <c r="GDB752"/>
      <c r="GDC752"/>
      <c r="GDD752"/>
      <c r="GDE752"/>
      <c r="GDF752"/>
      <c r="GDG752"/>
      <c r="GDH752"/>
      <c r="GDI752"/>
      <c r="GDJ752"/>
      <c r="GDK752"/>
      <c r="GDL752"/>
      <c r="GDM752"/>
      <c r="GDN752"/>
      <c r="GDO752"/>
      <c r="GDP752"/>
      <c r="GDQ752"/>
      <c r="GDR752"/>
      <c r="GDS752"/>
      <c r="GDT752"/>
      <c r="GDU752"/>
      <c r="GDV752"/>
      <c r="GDW752"/>
      <c r="GDX752"/>
      <c r="GDY752"/>
      <c r="GDZ752"/>
      <c r="GEA752"/>
      <c r="GEB752"/>
      <c r="GEC752"/>
      <c r="GED752"/>
      <c r="GEE752"/>
      <c r="GEF752"/>
      <c r="GEG752"/>
      <c r="GEH752"/>
      <c r="GEI752"/>
      <c r="GEJ752"/>
      <c r="GEK752"/>
      <c r="GEL752"/>
      <c r="GEM752"/>
      <c r="GEN752"/>
      <c r="GEO752"/>
      <c r="GEP752"/>
      <c r="GEQ752"/>
      <c r="GER752"/>
      <c r="GES752"/>
      <c r="GET752"/>
      <c r="GEU752"/>
      <c r="GEV752"/>
      <c r="GEW752"/>
      <c r="GEX752"/>
      <c r="GEY752"/>
      <c r="GEZ752"/>
      <c r="GFA752"/>
      <c r="GFB752"/>
      <c r="GFC752"/>
      <c r="GFD752"/>
      <c r="GFE752"/>
      <c r="GFF752"/>
      <c r="GFG752"/>
      <c r="GFH752"/>
      <c r="GFI752"/>
      <c r="GFJ752"/>
      <c r="GFK752"/>
      <c r="GFL752"/>
      <c r="GFM752"/>
      <c r="GFN752"/>
      <c r="GFO752"/>
      <c r="GFP752"/>
      <c r="GFQ752"/>
      <c r="GFR752"/>
      <c r="GFS752"/>
      <c r="GFT752"/>
      <c r="GFU752"/>
      <c r="GFV752"/>
      <c r="GFW752"/>
      <c r="GFX752"/>
      <c r="GFY752"/>
      <c r="GFZ752"/>
      <c r="GGA752"/>
      <c r="GGB752"/>
      <c r="GGC752"/>
      <c r="GGD752"/>
      <c r="GGE752"/>
      <c r="GGF752"/>
      <c r="GGG752"/>
      <c r="GGH752"/>
      <c r="GGI752"/>
      <c r="GGJ752"/>
      <c r="GGK752"/>
      <c r="GGL752"/>
      <c r="GGM752"/>
      <c r="GGN752"/>
      <c r="GGO752"/>
      <c r="GGP752"/>
      <c r="GGQ752"/>
      <c r="GGR752"/>
      <c r="GGS752"/>
      <c r="GGT752"/>
      <c r="GGU752"/>
      <c r="GGV752"/>
      <c r="GGW752"/>
      <c r="GGX752"/>
      <c r="GGY752"/>
      <c r="GGZ752"/>
      <c r="GHA752"/>
      <c r="GHB752"/>
      <c r="GHC752"/>
      <c r="GHD752"/>
      <c r="GHE752"/>
      <c r="GHF752"/>
      <c r="GHG752"/>
      <c r="GHH752"/>
      <c r="GHI752"/>
      <c r="GHJ752"/>
      <c r="GHK752"/>
      <c r="GHL752"/>
      <c r="GHM752"/>
      <c r="GHN752"/>
      <c r="GHO752"/>
      <c r="GHP752"/>
      <c r="GHQ752"/>
      <c r="GHR752"/>
      <c r="GHS752"/>
      <c r="GHT752"/>
      <c r="GHU752"/>
      <c r="GHV752"/>
      <c r="GHW752"/>
      <c r="GHX752"/>
      <c r="GHY752"/>
      <c r="GHZ752"/>
      <c r="GIA752"/>
      <c r="GIB752"/>
      <c r="GIC752"/>
      <c r="GID752"/>
      <c r="GIE752"/>
      <c r="GIF752"/>
      <c r="GIG752"/>
      <c r="GIH752"/>
      <c r="GII752"/>
      <c r="GIJ752"/>
      <c r="GIK752"/>
      <c r="GIL752"/>
      <c r="GIM752"/>
      <c r="GIN752"/>
      <c r="GIO752"/>
      <c r="GIP752"/>
      <c r="GIQ752"/>
      <c r="GIR752"/>
      <c r="GIS752"/>
      <c r="GIT752"/>
      <c r="GIU752"/>
      <c r="GIV752"/>
      <c r="GIW752"/>
      <c r="GIX752"/>
      <c r="GIY752"/>
      <c r="GIZ752"/>
      <c r="GJA752"/>
      <c r="GJB752"/>
      <c r="GJC752"/>
      <c r="GJD752"/>
      <c r="GJE752"/>
      <c r="GJF752"/>
      <c r="GJG752"/>
      <c r="GJH752"/>
      <c r="GJI752"/>
      <c r="GJJ752"/>
      <c r="GJK752"/>
      <c r="GJL752"/>
      <c r="GJM752"/>
      <c r="GJN752"/>
      <c r="GJO752"/>
      <c r="GJP752"/>
      <c r="GJQ752"/>
      <c r="GJR752"/>
      <c r="GJS752"/>
      <c r="GJT752"/>
      <c r="GJU752"/>
      <c r="GJV752"/>
      <c r="GJW752"/>
      <c r="GJX752"/>
      <c r="GJY752"/>
      <c r="GJZ752"/>
      <c r="GKA752"/>
      <c r="GKB752"/>
      <c r="GKC752"/>
      <c r="GKD752"/>
      <c r="GKE752"/>
      <c r="GKF752"/>
      <c r="GKG752"/>
      <c r="GKH752"/>
      <c r="GKI752"/>
      <c r="GKJ752"/>
      <c r="GKK752"/>
      <c r="GKL752"/>
      <c r="GKM752"/>
      <c r="GKN752"/>
      <c r="GKO752"/>
      <c r="GKP752"/>
      <c r="GKQ752"/>
      <c r="GKR752"/>
      <c r="GKS752"/>
      <c r="GKT752"/>
      <c r="GKU752"/>
      <c r="GKV752"/>
      <c r="GKW752"/>
      <c r="GKX752"/>
      <c r="GKY752"/>
      <c r="GKZ752"/>
      <c r="GLA752"/>
      <c r="GLB752"/>
      <c r="GLC752"/>
      <c r="GLD752"/>
      <c r="GLE752"/>
      <c r="GLF752"/>
      <c r="GLG752"/>
      <c r="GLH752"/>
      <c r="GLI752"/>
      <c r="GLJ752"/>
      <c r="GLK752"/>
      <c r="GLL752"/>
      <c r="GLM752"/>
      <c r="GLN752"/>
      <c r="GLO752"/>
      <c r="GLP752"/>
      <c r="GLQ752"/>
      <c r="GLR752"/>
      <c r="GLS752"/>
      <c r="GLT752"/>
      <c r="GLU752"/>
      <c r="GLV752"/>
      <c r="GLW752"/>
      <c r="GLX752"/>
      <c r="GLY752"/>
      <c r="GLZ752"/>
      <c r="GMA752"/>
      <c r="GMB752"/>
      <c r="GMC752"/>
      <c r="GMD752"/>
      <c r="GME752"/>
      <c r="GMF752"/>
      <c r="GMG752"/>
      <c r="GMH752"/>
      <c r="GMI752"/>
      <c r="GMJ752"/>
      <c r="GMK752"/>
      <c r="GML752"/>
      <c r="GMM752"/>
      <c r="GMN752"/>
      <c r="GMO752"/>
      <c r="GMP752"/>
      <c r="GMQ752"/>
      <c r="GMR752"/>
      <c r="GMS752"/>
      <c r="GMT752"/>
      <c r="GMU752"/>
      <c r="GMV752"/>
      <c r="GMW752"/>
      <c r="GMX752"/>
      <c r="GMY752"/>
      <c r="GMZ752"/>
      <c r="GNA752"/>
      <c r="GNB752"/>
      <c r="GNC752"/>
      <c r="GND752"/>
      <c r="GNE752"/>
      <c r="GNF752"/>
      <c r="GNG752"/>
      <c r="GNH752"/>
      <c r="GNI752"/>
      <c r="GNJ752"/>
      <c r="GNK752"/>
      <c r="GNL752"/>
      <c r="GNM752"/>
      <c r="GNN752"/>
      <c r="GNO752"/>
      <c r="GNP752"/>
      <c r="GNQ752"/>
      <c r="GNR752"/>
      <c r="GNS752"/>
      <c r="GNT752"/>
      <c r="GNU752"/>
      <c r="GNV752"/>
      <c r="GNW752"/>
      <c r="GNX752"/>
      <c r="GNY752"/>
      <c r="GNZ752"/>
      <c r="GOA752"/>
      <c r="GOB752"/>
      <c r="GOC752"/>
      <c r="GOD752"/>
      <c r="GOE752"/>
      <c r="GOF752"/>
      <c r="GOG752"/>
      <c r="GOH752"/>
      <c r="GOI752"/>
      <c r="GOJ752"/>
      <c r="GOK752"/>
      <c r="GOL752"/>
      <c r="GOM752"/>
      <c r="GON752"/>
      <c r="GOO752"/>
      <c r="GOP752"/>
      <c r="GOQ752"/>
      <c r="GOR752"/>
      <c r="GOS752"/>
      <c r="GOT752"/>
      <c r="GOU752"/>
      <c r="GOV752"/>
      <c r="GOW752"/>
      <c r="GOX752"/>
      <c r="GOY752"/>
      <c r="GOZ752"/>
      <c r="GPA752"/>
      <c r="GPB752"/>
      <c r="GPC752"/>
      <c r="GPD752"/>
      <c r="GPE752"/>
      <c r="GPF752"/>
      <c r="GPG752"/>
      <c r="GPH752"/>
      <c r="GPI752"/>
      <c r="GPJ752"/>
      <c r="GPK752"/>
      <c r="GPL752"/>
      <c r="GPM752"/>
      <c r="GPN752"/>
      <c r="GPO752"/>
      <c r="GPP752"/>
      <c r="GPQ752"/>
      <c r="GPR752"/>
      <c r="GPS752"/>
      <c r="GPT752"/>
      <c r="GPU752"/>
      <c r="GPV752"/>
      <c r="GPW752"/>
      <c r="GPX752"/>
      <c r="GPY752"/>
      <c r="GPZ752"/>
      <c r="GQA752"/>
      <c r="GQB752"/>
      <c r="GQC752"/>
      <c r="GQD752"/>
      <c r="GQE752"/>
      <c r="GQF752"/>
      <c r="GQG752"/>
      <c r="GQH752"/>
      <c r="GQI752"/>
      <c r="GQJ752"/>
      <c r="GQK752"/>
      <c r="GQL752"/>
      <c r="GQM752"/>
      <c r="GQN752"/>
      <c r="GQO752"/>
      <c r="GQP752"/>
      <c r="GQQ752"/>
      <c r="GQR752"/>
      <c r="GQS752"/>
      <c r="GQT752"/>
      <c r="GQU752"/>
      <c r="GQV752"/>
      <c r="GQW752"/>
      <c r="GQX752"/>
      <c r="GQY752"/>
      <c r="GQZ752"/>
      <c r="GRA752"/>
      <c r="GRB752"/>
      <c r="GRC752"/>
      <c r="GRD752"/>
      <c r="GRE752"/>
      <c r="GRF752"/>
      <c r="GRG752"/>
      <c r="GRH752"/>
      <c r="GRI752"/>
      <c r="GRJ752"/>
      <c r="GRK752"/>
      <c r="GRL752"/>
      <c r="GRM752"/>
      <c r="GRN752"/>
      <c r="GRO752"/>
      <c r="GRP752"/>
      <c r="GRQ752"/>
      <c r="GRR752"/>
      <c r="GRS752"/>
      <c r="GRT752"/>
      <c r="GRU752"/>
      <c r="GRV752"/>
      <c r="GRW752"/>
      <c r="GRX752"/>
      <c r="GRY752"/>
      <c r="GRZ752"/>
      <c r="GSA752"/>
      <c r="GSB752"/>
      <c r="GSC752"/>
      <c r="GSD752"/>
      <c r="GSE752"/>
      <c r="GSF752"/>
      <c r="GSG752"/>
      <c r="GSH752"/>
      <c r="GSI752"/>
      <c r="GSJ752"/>
      <c r="GSK752"/>
      <c r="GSL752"/>
      <c r="GSM752"/>
      <c r="GSN752"/>
      <c r="GSO752"/>
      <c r="GSP752"/>
      <c r="GSQ752"/>
      <c r="GSR752"/>
      <c r="GSS752"/>
      <c r="GST752"/>
      <c r="GSU752"/>
      <c r="GSV752"/>
      <c r="GSW752"/>
      <c r="GSX752"/>
      <c r="GSY752"/>
      <c r="GSZ752"/>
      <c r="GTA752"/>
      <c r="GTB752"/>
      <c r="GTC752"/>
      <c r="GTD752"/>
      <c r="GTE752"/>
      <c r="GTF752"/>
      <c r="GTG752"/>
      <c r="GTH752"/>
      <c r="GTI752"/>
      <c r="GTJ752"/>
      <c r="GTK752"/>
      <c r="GTL752"/>
      <c r="GTM752"/>
      <c r="GTN752"/>
      <c r="GTO752"/>
      <c r="GTP752"/>
      <c r="GTQ752"/>
      <c r="GTR752"/>
      <c r="GTS752"/>
      <c r="GTT752"/>
      <c r="GTU752"/>
      <c r="GTV752"/>
      <c r="GTW752"/>
      <c r="GTX752"/>
      <c r="GTY752"/>
      <c r="GTZ752"/>
      <c r="GUA752"/>
      <c r="GUB752"/>
      <c r="GUC752"/>
      <c r="GUD752"/>
      <c r="GUE752"/>
      <c r="GUF752"/>
      <c r="GUG752"/>
      <c r="GUH752"/>
      <c r="GUI752"/>
      <c r="GUJ752"/>
      <c r="GUK752"/>
      <c r="GUL752"/>
      <c r="GUM752"/>
      <c r="GUN752"/>
      <c r="GUO752"/>
      <c r="GUP752"/>
      <c r="GUQ752"/>
      <c r="GUR752"/>
      <c r="GUS752"/>
      <c r="GUT752"/>
      <c r="GUU752"/>
      <c r="GUV752"/>
      <c r="GUW752"/>
      <c r="GUX752"/>
      <c r="GUY752"/>
      <c r="GUZ752"/>
      <c r="GVA752"/>
      <c r="GVB752"/>
      <c r="GVC752"/>
      <c r="GVD752"/>
      <c r="GVE752"/>
      <c r="GVF752"/>
      <c r="GVG752"/>
      <c r="GVH752"/>
      <c r="GVI752"/>
      <c r="GVJ752"/>
      <c r="GVK752"/>
      <c r="GVL752"/>
      <c r="GVM752"/>
      <c r="GVN752"/>
      <c r="GVO752"/>
      <c r="GVP752"/>
      <c r="GVQ752"/>
      <c r="GVR752"/>
      <c r="GVS752"/>
      <c r="GVT752"/>
      <c r="GVU752"/>
      <c r="GVV752"/>
      <c r="GVW752"/>
      <c r="GVX752"/>
      <c r="GVY752"/>
      <c r="GVZ752"/>
      <c r="GWA752"/>
      <c r="GWB752"/>
      <c r="GWC752"/>
      <c r="GWD752"/>
      <c r="GWE752"/>
      <c r="GWF752"/>
      <c r="GWG752"/>
      <c r="GWH752"/>
      <c r="GWI752"/>
      <c r="GWJ752"/>
      <c r="GWK752"/>
      <c r="GWL752"/>
      <c r="GWM752"/>
      <c r="GWN752"/>
      <c r="GWO752"/>
      <c r="GWP752"/>
      <c r="GWQ752"/>
      <c r="GWR752"/>
      <c r="GWS752"/>
      <c r="GWT752"/>
      <c r="GWU752"/>
      <c r="GWV752"/>
      <c r="GWW752"/>
      <c r="GWX752"/>
      <c r="GWY752"/>
      <c r="GWZ752"/>
      <c r="GXA752"/>
      <c r="GXB752"/>
      <c r="GXC752"/>
      <c r="GXD752"/>
      <c r="GXE752"/>
      <c r="GXF752"/>
      <c r="GXG752"/>
      <c r="GXH752"/>
      <c r="GXI752"/>
      <c r="GXJ752"/>
      <c r="GXK752"/>
      <c r="GXL752"/>
      <c r="GXM752"/>
      <c r="GXN752"/>
      <c r="GXO752"/>
      <c r="GXP752"/>
      <c r="GXQ752"/>
      <c r="GXR752"/>
      <c r="GXS752"/>
      <c r="GXT752"/>
      <c r="GXU752"/>
      <c r="GXV752"/>
      <c r="GXW752"/>
      <c r="GXX752"/>
      <c r="GXY752"/>
      <c r="GXZ752"/>
      <c r="GYA752"/>
      <c r="GYB752"/>
      <c r="GYC752"/>
      <c r="GYD752"/>
      <c r="GYE752"/>
      <c r="GYF752"/>
      <c r="GYG752"/>
      <c r="GYH752"/>
      <c r="GYI752"/>
      <c r="GYJ752"/>
      <c r="GYK752"/>
      <c r="GYL752"/>
      <c r="GYM752"/>
      <c r="GYN752"/>
      <c r="GYO752"/>
      <c r="GYP752"/>
      <c r="GYQ752"/>
      <c r="GYR752"/>
      <c r="GYS752"/>
      <c r="GYT752"/>
      <c r="GYU752"/>
      <c r="GYV752"/>
      <c r="GYW752"/>
      <c r="GYX752"/>
      <c r="GYY752"/>
      <c r="GYZ752"/>
      <c r="GZA752"/>
      <c r="GZB752"/>
      <c r="GZC752"/>
      <c r="GZD752"/>
      <c r="GZE752"/>
      <c r="GZF752"/>
      <c r="GZG752"/>
      <c r="GZH752"/>
      <c r="GZI752"/>
      <c r="GZJ752"/>
      <c r="GZK752"/>
      <c r="GZL752"/>
      <c r="GZM752"/>
      <c r="GZN752"/>
      <c r="GZO752"/>
      <c r="GZP752"/>
      <c r="GZQ752"/>
      <c r="GZR752"/>
      <c r="GZS752"/>
      <c r="GZT752"/>
      <c r="GZU752"/>
      <c r="GZV752"/>
      <c r="GZW752"/>
      <c r="GZX752"/>
      <c r="GZY752"/>
      <c r="GZZ752"/>
      <c r="HAA752"/>
      <c r="HAB752"/>
      <c r="HAC752"/>
      <c r="HAD752"/>
      <c r="HAE752"/>
      <c r="HAF752"/>
      <c r="HAG752"/>
      <c r="HAH752"/>
      <c r="HAI752"/>
      <c r="HAJ752"/>
      <c r="HAK752"/>
      <c r="HAL752"/>
      <c r="HAM752"/>
      <c r="HAN752"/>
      <c r="HAO752"/>
      <c r="HAP752"/>
      <c r="HAQ752"/>
      <c r="HAR752"/>
      <c r="HAS752"/>
      <c r="HAT752"/>
      <c r="HAU752"/>
      <c r="HAV752"/>
      <c r="HAW752"/>
      <c r="HAX752"/>
      <c r="HAY752"/>
      <c r="HAZ752"/>
      <c r="HBA752"/>
      <c r="HBB752"/>
      <c r="HBC752"/>
      <c r="HBD752"/>
      <c r="HBE752"/>
      <c r="HBF752"/>
      <c r="HBG752"/>
      <c r="HBH752"/>
      <c r="HBI752"/>
      <c r="HBJ752"/>
      <c r="HBK752"/>
      <c r="HBL752"/>
      <c r="HBM752"/>
      <c r="HBN752"/>
      <c r="HBO752"/>
      <c r="HBP752"/>
      <c r="HBQ752"/>
      <c r="HBR752"/>
      <c r="HBS752"/>
      <c r="HBT752"/>
      <c r="HBU752"/>
      <c r="HBV752"/>
      <c r="HBW752"/>
      <c r="HBX752"/>
      <c r="HBY752"/>
      <c r="HBZ752"/>
      <c r="HCA752"/>
      <c r="HCB752"/>
      <c r="HCC752"/>
      <c r="HCD752"/>
      <c r="HCE752"/>
      <c r="HCF752"/>
      <c r="HCG752"/>
      <c r="HCH752"/>
      <c r="HCI752"/>
      <c r="HCJ752"/>
      <c r="HCK752"/>
      <c r="HCL752"/>
      <c r="HCM752"/>
      <c r="HCN752"/>
      <c r="HCO752"/>
      <c r="HCP752"/>
      <c r="HCQ752"/>
      <c r="HCR752"/>
      <c r="HCS752"/>
      <c r="HCT752"/>
      <c r="HCU752"/>
      <c r="HCV752"/>
      <c r="HCW752"/>
      <c r="HCX752"/>
      <c r="HCY752"/>
      <c r="HCZ752"/>
      <c r="HDA752"/>
      <c r="HDB752"/>
      <c r="HDC752"/>
      <c r="HDD752"/>
      <c r="HDE752"/>
      <c r="HDF752"/>
      <c r="HDG752"/>
      <c r="HDH752"/>
      <c r="HDI752"/>
      <c r="HDJ752"/>
      <c r="HDK752"/>
      <c r="HDL752"/>
      <c r="HDM752"/>
      <c r="HDN752"/>
      <c r="HDO752"/>
      <c r="HDP752"/>
      <c r="HDQ752"/>
      <c r="HDR752"/>
      <c r="HDS752"/>
      <c r="HDT752"/>
      <c r="HDU752"/>
      <c r="HDV752"/>
      <c r="HDW752"/>
      <c r="HDX752"/>
      <c r="HDY752"/>
      <c r="HDZ752"/>
      <c r="HEA752"/>
      <c r="HEB752"/>
      <c r="HEC752"/>
      <c r="HED752"/>
      <c r="HEE752"/>
      <c r="HEF752"/>
      <c r="HEG752"/>
      <c r="HEH752"/>
      <c r="HEI752"/>
      <c r="HEJ752"/>
      <c r="HEK752"/>
      <c r="HEL752"/>
      <c r="HEM752"/>
      <c r="HEN752"/>
      <c r="HEO752"/>
      <c r="HEP752"/>
      <c r="HEQ752"/>
      <c r="HER752"/>
      <c r="HES752"/>
      <c r="HET752"/>
      <c r="HEU752"/>
      <c r="HEV752"/>
      <c r="HEW752"/>
      <c r="HEX752"/>
      <c r="HEY752"/>
      <c r="HEZ752"/>
      <c r="HFA752"/>
      <c r="HFB752"/>
      <c r="HFC752"/>
      <c r="HFD752"/>
      <c r="HFE752"/>
      <c r="HFF752"/>
      <c r="HFG752"/>
      <c r="HFH752"/>
      <c r="HFI752"/>
      <c r="HFJ752"/>
      <c r="HFK752"/>
      <c r="HFL752"/>
      <c r="HFM752"/>
      <c r="HFN752"/>
      <c r="HFO752"/>
      <c r="HFP752"/>
      <c r="HFQ752"/>
      <c r="HFR752"/>
      <c r="HFS752"/>
      <c r="HFT752"/>
      <c r="HFU752"/>
      <c r="HFV752"/>
      <c r="HFW752"/>
      <c r="HFX752"/>
      <c r="HFY752"/>
      <c r="HFZ752"/>
      <c r="HGA752"/>
      <c r="HGB752"/>
      <c r="HGC752"/>
      <c r="HGD752"/>
      <c r="HGE752"/>
      <c r="HGF752"/>
      <c r="HGG752"/>
      <c r="HGH752"/>
      <c r="HGI752"/>
      <c r="HGJ752"/>
      <c r="HGK752"/>
      <c r="HGL752"/>
      <c r="HGM752"/>
      <c r="HGN752"/>
      <c r="HGO752"/>
      <c r="HGP752"/>
      <c r="HGQ752"/>
      <c r="HGR752"/>
      <c r="HGS752"/>
      <c r="HGT752"/>
      <c r="HGU752"/>
      <c r="HGV752"/>
      <c r="HGW752"/>
      <c r="HGX752"/>
      <c r="HGY752"/>
      <c r="HGZ752"/>
      <c r="HHA752"/>
      <c r="HHB752"/>
      <c r="HHC752"/>
      <c r="HHD752"/>
      <c r="HHE752"/>
      <c r="HHF752"/>
      <c r="HHG752"/>
      <c r="HHH752"/>
      <c r="HHI752"/>
      <c r="HHJ752"/>
      <c r="HHK752"/>
      <c r="HHL752"/>
      <c r="HHM752"/>
      <c r="HHN752"/>
      <c r="HHO752"/>
      <c r="HHP752"/>
      <c r="HHQ752"/>
      <c r="HHR752"/>
      <c r="HHS752"/>
      <c r="HHT752"/>
      <c r="HHU752"/>
      <c r="HHV752"/>
      <c r="HHW752"/>
      <c r="HHX752"/>
      <c r="HHY752"/>
      <c r="HHZ752"/>
      <c r="HIA752"/>
      <c r="HIB752"/>
      <c r="HIC752"/>
      <c r="HID752"/>
      <c r="HIE752"/>
      <c r="HIF752"/>
      <c r="HIG752"/>
      <c r="HIH752"/>
      <c r="HII752"/>
      <c r="HIJ752"/>
      <c r="HIK752"/>
      <c r="HIL752"/>
      <c r="HIM752"/>
      <c r="HIN752"/>
      <c r="HIO752"/>
      <c r="HIP752"/>
      <c r="HIQ752"/>
      <c r="HIR752"/>
      <c r="HIS752"/>
      <c r="HIT752"/>
      <c r="HIU752"/>
      <c r="HIV752"/>
      <c r="HIW752"/>
      <c r="HIX752"/>
      <c r="HIY752"/>
      <c r="HIZ752"/>
      <c r="HJA752"/>
      <c r="HJB752"/>
      <c r="HJC752"/>
      <c r="HJD752"/>
      <c r="HJE752"/>
      <c r="HJF752"/>
      <c r="HJG752"/>
      <c r="HJH752"/>
      <c r="HJI752"/>
      <c r="HJJ752"/>
      <c r="HJK752"/>
      <c r="HJL752"/>
      <c r="HJM752"/>
      <c r="HJN752"/>
      <c r="HJO752"/>
      <c r="HJP752"/>
      <c r="HJQ752"/>
      <c r="HJR752"/>
      <c r="HJS752"/>
      <c r="HJT752"/>
      <c r="HJU752"/>
      <c r="HJV752"/>
      <c r="HJW752"/>
      <c r="HJX752"/>
      <c r="HJY752"/>
      <c r="HJZ752"/>
      <c r="HKA752"/>
      <c r="HKB752"/>
      <c r="HKC752"/>
      <c r="HKD752"/>
      <c r="HKE752"/>
      <c r="HKF752"/>
      <c r="HKG752"/>
      <c r="HKH752"/>
      <c r="HKI752"/>
      <c r="HKJ752"/>
      <c r="HKK752"/>
      <c r="HKL752"/>
      <c r="HKM752"/>
      <c r="HKN752"/>
      <c r="HKO752"/>
      <c r="HKP752"/>
      <c r="HKQ752"/>
      <c r="HKR752"/>
      <c r="HKS752"/>
      <c r="HKT752"/>
      <c r="HKU752"/>
      <c r="HKV752"/>
      <c r="HKW752"/>
      <c r="HKX752"/>
      <c r="HKY752"/>
      <c r="HKZ752"/>
      <c r="HLA752"/>
      <c r="HLB752"/>
      <c r="HLC752"/>
      <c r="HLD752"/>
      <c r="HLE752"/>
      <c r="HLF752"/>
      <c r="HLG752"/>
      <c r="HLH752"/>
      <c r="HLI752"/>
      <c r="HLJ752"/>
      <c r="HLK752"/>
      <c r="HLL752"/>
      <c r="HLM752"/>
      <c r="HLN752"/>
      <c r="HLO752"/>
      <c r="HLP752"/>
      <c r="HLQ752"/>
      <c r="HLR752"/>
      <c r="HLS752"/>
      <c r="HLT752"/>
      <c r="HLU752"/>
      <c r="HLV752"/>
      <c r="HLW752"/>
      <c r="HLX752"/>
      <c r="HLY752"/>
      <c r="HLZ752"/>
      <c r="HMA752"/>
      <c r="HMB752"/>
      <c r="HMC752"/>
      <c r="HMD752"/>
      <c r="HME752"/>
      <c r="HMF752"/>
      <c r="HMG752"/>
      <c r="HMH752"/>
      <c r="HMI752"/>
      <c r="HMJ752"/>
      <c r="HMK752"/>
      <c r="HML752"/>
      <c r="HMM752"/>
      <c r="HMN752"/>
      <c r="HMO752"/>
      <c r="HMP752"/>
      <c r="HMQ752"/>
      <c r="HMR752"/>
      <c r="HMS752"/>
      <c r="HMT752"/>
      <c r="HMU752"/>
      <c r="HMV752"/>
      <c r="HMW752"/>
      <c r="HMX752"/>
      <c r="HMY752"/>
      <c r="HMZ752"/>
      <c r="HNA752"/>
      <c r="HNB752"/>
      <c r="HNC752"/>
      <c r="HND752"/>
      <c r="HNE752"/>
      <c r="HNF752"/>
      <c r="HNG752"/>
      <c r="HNH752"/>
      <c r="HNI752"/>
      <c r="HNJ752"/>
      <c r="HNK752"/>
      <c r="HNL752"/>
      <c r="HNM752"/>
      <c r="HNN752"/>
      <c r="HNO752"/>
      <c r="HNP752"/>
      <c r="HNQ752"/>
      <c r="HNR752"/>
      <c r="HNS752"/>
      <c r="HNT752"/>
      <c r="HNU752"/>
      <c r="HNV752"/>
      <c r="HNW752"/>
      <c r="HNX752"/>
      <c r="HNY752"/>
      <c r="HNZ752"/>
      <c r="HOA752"/>
      <c r="HOB752"/>
      <c r="HOC752"/>
      <c r="HOD752"/>
      <c r="HOE752"/>
      <c r="HOF752"/>
      <c r="HOG752"/>
      <c r="HOH752"/>
      <c r="HOI752"/>
      <c r="HOJ752"/>
      <c r="HOK752"/>
      <c r="HOL752"/>
      <c r="HOM752"/>
      <c r="HON752"/>
      <c r="HOO752"/>
      <c r="HOP752"/>
      <c r="HOQ752"/>
      <c r="HOR752"/>
      <c r="HOS752"/>
      <c r="HOT752"/>
      <c r="HOU752"/>
      <c r="HOV752"/>
      <c r="HOW752"/>
      <c r="HOX752"/>
      <c r="HOY752"/>
      <c r="HOZ752"/>
      <c r="HPA752"/>
      <c r="HPB752"/>
      <c r="HPC752"/>
      <c r="HPD752"/>
      <c r="HPE752"/>
      <c r="HPF752"/>
      <c r="HPG752"/>
      <c r="HPH752"/>
      <c r="HPI752"/>
      <c r="HPJ752"/>
      <c r="HPK752"/>
      <c r="HPL752"/>
      <c r="HPM752"/>
      <c r="HPN752"/>
      <c r="HPO752"/>
      <c r="HPP752"/>
      <c r="HPQ752"/>
      <c r="HPR752"/>
      <c r="HPS752"/>
      <c r="HPT752"/>
      <c r="HPU752"/>
      <c r="HPV752"/>
      <c r="HPW752"/>
      <c r="HPX752"/>
      <c r="HPY752"/>
      <c r="HPZ752"/>
      <c r="HQA752"/>
      <c r="HQB752"/>
      <c r="HQC752"/>
      <c r="HQD752"/>
      <c r="HQE752"/>
      <c r="HQF752"/>
      <c r="HQG752"/>
      <c r="HQH752"/>
      <c r="HQI752"/>
      <c r="HQJ752"/>
      <c r="HQK752"/>
      <c r="HQL752"/>
      <c r="HQM752"/>
      <c r="HQN752"/>
      <c r="HQO752"/>
      <c r="HQP752"/>
      <c r="HQQ752"/>
      <c r="HQR752"/>
      <c r="HQS752"/>
      <c r="HQT752"/>
      <c r="HQU752"/>
      <c r="HQV752"/>
      <c r="HQW752"/>
      <c r="HQX752"/>
      <c r="HQY752"/>
      <c r="HQZ752"/>
      <c r="HRA752"/>
      <c r="HRB752"/>
      <c r="HRC752"/>
      <c r="HRD752"/>
      <c r="HRE752"/>
      <c r="HRF752"/>
      <c r="HRG752"/>
      <c r="HRH752"/>
      <c r="HRI752"/>
      <c r="HRJ752"/>
      <c r="HRK752"/>
      <c r="HRL752"/>
      <c r="HRM752"/>
      <c r="HRN752"/>
      <c r="HRO752"/>
      <c r="HRP752"/>
      <c r="HRQ752"/>
      <c r="HRR752"/>
      <c r="HRS752"/>
      <c r="HRT752"/>
      <c r="HRU752"/>
      <c r="HRV752"/>
      <c r="HRW752"/>
      <c r="HRX752"/>
      <c r="HRY752"/>
      <c r="HRZ752"/>
      <c r="HSA752"/>
      <c r="HSB752"/>
      <c r="HSC752"/>
      <c r="HSD752"/>
      <c r="HSE752"/>
      <c r="HSF752"/>
      <c r="HSG752"/>
      <c r="HSH752"/>
      <c r="HSI752"/>
      <c r="HSJ752"/>
      <c r="HSK752"/>
      <c r="HSL752"/>
      <c r="HSM752"/>
      <c r="HSN752"/>
      <c r="HSO752"/>
      <c r="HSP752"/>
      <c r="HSQ752"/>
      <c r="HSR752"/>
      <c r="HSS752"/>
      <c r="HST752"/>
      <c r="HSU752"/>
      <c r="HSV752"/>
      <c r="HSW752"/>
      <c r="HSX752"/>
      <c r="HSY752"/>
      <c r="HSZ752"/>
      <c r="HTA752"/>
      <c r="HTB752"/>
      <c r="HTC752"/>
      <c r="HTD752"/>
      <c r="HTE752"/>
      <c r="HTF752"/>
      <c r="HTG752"/>
      <c r="HTH752"/>
      <c r="HTI752"/>
      <c r="HTJ752"/>
      <c r="HTK752"/>
      <c r="HTL752"/>
      <c r="HTM752"/>
      <c r="HTN752"/>
      <c r="HTO752"/>
      <c r="HTP752"/>
      <c r="HTQ752"/>
      <c r="HTR752"/>
      <c r="HTS752"/>
      <c r="HTT752"/>
      <c r="HTU752"/>
      <c r="HTV752"/>
      <c r="HTW752"/>
      <c r="HTX752"/>
      <c r="HTY752"/>
      <c r="HTZ752"/>
      <c r="HUA752"/>
      <c r="HUB752"/>
      <c r="HUC752"/>
      <c r="HUD752"/>
      <c r="HUE752"/>
      <c r="HUF752"/>
      <c r="HUG752"/>
      <c r="HUH752"/>
      <c r="HUI752"/>
      <c r="HUJ752"/>
      <c r="HUK752"/>
      <c r="HUL752"/>
      <c r="HUM752"/>
      <c r="HUN752"/>
      <c r="HUO752"/>
      <c r="HUP752"/>
      <c r="HUQ752"/>
      <c r="HUR752"/>
      <c r="HUS752"/>
      <c r="HUT752"/>
      <c r="HUU752"/>
      <c r="HUV752"/>
      <c r="HUW752"/>
      <c r="HUX752"/>
      <c r="HUY752"/>
      <c r="HUZ752"/>
      <c r="HVA752"/>
      <c r="HVB752"/>
      <c r="HVC752"/>
      <c r="HVD752"/>
      <c r="HVE752"/>
      <c r="HVF752"/>
      <c r="HVG752"/>
      <c r="HVH752"/>
      <c r="HVI752"/>
      <c r="HVJ752"/>
      <c r="HVK752"/>
      <c r="HVL752"/>
      <c r="HVM752"/>
      <c r="HVN752"/>
      <c r="HVO752"/>
      <c r="HVP752"/>
      <c r="HVQ752"/>
      <c r="HVR752"/>
      <c r="HVS752"/>
      <c r="HVT752"/>
      <c r="HVU752"/>
      <c r="HVV752"/>
      <c r="HVW752"/>
      <c r="HVX752"/>
      <c r="HVY752"/>
      <c r="HVZ752"/>
      <c r="HWA752"/>
      <c r="HWB752"/>
      <c r="HWC752"/>
      <c r="HWD752"/>
      <c r="HWE752"/>
      <c r="HWF752"/>
      <c r="HWG752"/>
      <c r="HWH752"/>
      <c r="HWI752"/>
      <c r="HWJ752"/>
      <c r="HWK752"/>
      <c r="HWL752"/>
      <c r="HWM752"/>
      <c r="HWN752"/>
      <c r="HWO752"/>
      <c r="HWP752"/>
      <c r="HWQ752"/>
      <c r="HWR752"/>
      <c r="HWS752"/>
      <c r="HWT752"/>
      <c r="HWU752"/>
      <c r="HWV752"/>
      <c r="HWW752"/>
      <c r="HWX752"/>
      <c r="HWY752"/>
      <c r="HWZ752"/>
      <c r="HXA752"/>
      <c r="HXB752"/>
      <c r="HXC752"/>
      <c r="HXD752"/>
      <c r="HXE752"/>
      <c r="HXF752"/>
      <c r="HXG752"/>
      <c r="HXH752"/>
      <c r="HXI752"/>
      <c r="HXJ752"/>
      <c r="HXK752"/>
      <c r="HXL752"/>
      <c r="HXM752"/>
      <c r="HXN752"/>
      <c r="HXO752"/>
      <c r="HXP752"/>
      <c r="HXQ752"/>
      <c r="HXR752"/>
      <c r="HXS752"/>
      <c r="HXT752"/>
      <c r="HXU752"/>
      <c r="HXV752"/>
      <c r="HXW752"/>
      <c r="HXX752"/>
      <c r="HXY752"/>
      <c r="HXZ752"/>
      <c r="HYA752"/>
      <c r="HYB752"/>
      <c r="HYC752"/>
      <c r="HYD752"/>
      <c r="HYE752"/>
      <c r="HYF752"/>
      <c r="HYG752"/>
      <c r="HYH752"/>
      <c r="HYI752"/>
      <c r="HYJ752"/>
      <c r="HYK752"/>
      <c r="HYL752"/>
      <c r="HYM752"/>
      <c r="HYN752"/>
      <c r="HYO752"/>
      <c r="HYP752"/>
      <c r="HYQ752"/>
      <c r="HYR752"/>
      <c r="HYS752"/>
      <c r="HYT752"/>
      <c r="HYU752"/>
      <c r="HYV752"/>
      <c r="HYW752"/>
      <c r="HYX752"/>
      <c r="HYY752"/>
      <c r="HYZ752"/>
      <c r="HZA752"/>
      <c r="HZB752"/>
      <c r="HZC752"/>
      <c r="HZD752"/>
      <c r="HZE752"/>
      <c r="HZF752"/>
      <c r="HZG752"/>
      <c r="HZH752"/>
      <c r="HZI752"/>
      <c r="HZJ752"/>
      <c r="HZK752"/>
      <c r="HZL752"/>
      <c r="HZM752"/>
      <c r="HZN752"/>
      <c r="HZO752"/>
      <c r="HZP752"/>
      <c r="HZQ752"/>
      <c r="HZR752"/>
      <c r="HZS752"/>
      <c r="HZT752"/>
      <c r="HZU752"/>
      <c r="HZV752"/>
      <c r="HZW752"/>
      <c r="HZX752"/>
      <c r="HZY752"/>
      <c r="HZZ752"/>
      <c r="IAA752"/>
      <c r="IAB752"/>
      <c r="IAC752"/>
      <c r="IAD752"/>
      <c r="IAE752"/>
      <c r="IAF752"/>
      <c r="IAG752"/>
      <c r="IAH752"/>
      <c r="IAI752"/>
      <c r="IAJ752"/>
      <c r="IAK752"/>
      <c r="IAL752"/>
      <c r="IAM752"/>
      <c r="IAN752"/>
      <c r="IAO752"/>
      <c r="IAP752"/>
      <c r="IAQ752"/>
      <c r="IAR752"/>
      <c r="IAS752"/>
      <c r="IAT752"/>
      <c r="IAU752"/>
      <c r="IAV752"/>
      <c r="IAW752"/>
      <c r="IAX752"/>
      <c r="IAY752"/>
      <c r="IAZ752"/>
      <c r="IBA752"/>
      <c r="IBB752"/>
      <c r="IBC752"/>
      <c r="IBD752"/>
      <c r="IBE752"/>
      <c r="IBF752"/>
      <c r="IBG752"/>
      <c r="IBH752"/>
      <c r="IBI752"/>
      <c r="IBJ752"/>
      <c r="IBK752"/>
      <c r="IBL752"/>
      <c r="IBM752"/>
      <c r="IBN752"/>
      <c r="IBO752"/>
      <c r="IBP752"/>
      <c r="IBQ752"/>
      <c r="IBR752"/>
      <c r="IBS752"/>
      <c r="IBT752"/>
      <c r="IBU752"/>
      <c r="IBV752"/>
      <c r="IBW752"/>
      <c r="IBX752"/>
      <c r="IBY752"/>
      <c r="IBZ752"/>
      <c r="ICA752"/>
      <c r="ICB752"/>
      <c r="ICC752"/>
      <c r="ICD752"/>
      <c r="ICE752"/>
      <c r="ICF752"/>
      <c r="ICG752"/>
      <c r="ICH752"/>
      <c r="ICI752"/>
      <c r="ICJ752"/>
      <c r="ICK752"/>
      <c r="ICL752"/>
      <c r="ICM752"/>
      <c r="ICN752"/>
      <c r="ICO752"/>
      <c r="ICP752"/>
      <c r="ICQ752"/>
      <c r="ICR752"/>
      <c r="ICS752"/>
      <c r="ICT752"/>
      <c r="ICU752"/>
      <c r="ICV752"/>
      <c r="ICW752"/>
      <c r="ICX752"/>
      <c r="ICY752"/>
      <c r="ICZ752"/>
      <c r="IDA752"/>
      <c r="IDB752"/>
      <c r="IDC752"/>
      <c r="IDD752"/>
      <c r="IDE752"/>
      <c r="IDF752"/>
      <c r="IDG752"/>
      <c r="IDH752"/>
      <c r="IDI752"/>
      <c r="IDJ752"/>
      <c r="IDK752"/>
      <c r="IDL752"/>
      <c r="IDM752"/>
      <c r="IDN752"/>
      <c r="IDO752"/>
      <c r="IDP752"/>
      <c r="IDQ752"/>
      <c r="IDR752"/>
      <c r="IDS752"/>
      <c r="IDT752"/>
      <c r="IDU752"/>
      <c r="IDV752"/>
      <c r="IDW752"/>
      <c r="IDX752"/>
      <c r="IDY752"/>
      <c r="IDZ752"/>
      <c r="IEA752"/>
      <c r="IEB752"/>
      <c r="IEC752"/>
      <c r="IED752"/>
      <c r="IEE752"/>
      <c r="IEF752"/>
      <c r="IEG752"/>
      <c r="IEH752"/>
      <c r="IEI752"/>
      <c r="IEJ752"/>
      <c r="IEK752"/>
      <c r="IEL752"/>
      <c r="IEM752"/>
      <c r="IEN752"/>
      <c r="IEO752"/>
      <c r="IEP752"/>
      <c r="IEQ752"/>
      <c r="IER752"/>
      <c r="IES752"/>
      <c r="IET752"/>
      <c r="IEU752"/>
      <c r="IEV752"/>
      <c r="IEW752"/>
      <c r="IEX752"/>
      <c r="IEY752"/>
      <c r="IEZ752"/>
      <c r="IFA752"/>
      <c r="IFB752"/>
      <c r="IFC752"/>
      <c r="IFD752"/>
      <c r="IFE752"/>
      <c r="IFF752"/>
      <c r="IFG752"/>
      <c r="IFH752"/>
      <c r="IFI752"/>
      <c r="IFJ752"/>
      <c r="IFK752"/>
      <c r="IFL752"/>
      <c r="IFM752"/>
      <c r="IFN752"/>
      <c r="IFO752"/>
      <c r="IFP752"/>
      <c r="IFQ752"/>
      <c r="IFR752"/>
      <c r="IFS752"/>
      <c r="IFT752"/>
      <c r="IFU752"/>
      <c r="IFV752"/>
      <c r="IFW752"/>
      <c r="IFX752"/>
      <c r="IFY752"/>
      <c r="IFZ752"/>
      <c r="IGA752"/>
      <c r="IGB752"/>
      <c r="IGC752"/>
      <c r="IGD752"/>
      <c r="IGE752"/>
      <c r="IGF752"/>
      <c r="IGG752"/>
      <c r="IGH752"/>
      <c r="IGI752"/>
      <c r="IGJ752"/>
      <c r="IGK752"/>
      <c r="IGL752"/>
      <c r="IGM752"/>
      <c r="IGN752"/>
      <c r="IGO752"/>
      <c r="IGP752"/>
      <c r="IGQ752"/>
      <c r="IGR752"/>
      <c r="IGS752"/>
      <c r="IGT752"/>
      <c r="IGU752"/>
      <c r="IGV752"/>
      <c r="IGW752"/>
      <c r="IGX752"/>
      <c r="IGY752"/>
      <c r="IGZ752"/>
      <c r="IHA752"/>
      <c r="IHB752"/>
      <c r="IHC752"/>
      <c r="IHD752"/>
      <c r="IHE752"/>
      <c r="IHF752"/>
      <c r="IHG752"/>
      <c r="IHH752"/>
      <c r="IHI752"/>
      <c r="IHJ752"/>
      <c r="IHK752"/>
      <c r="IHL752"/>
      <c r="IHM752"/>
      <c r="IHN752"/>
      <c r="IHO752"/>
      <c r="IHP752"/>
      <c r="IHQ752"/>
      <c r="IHR752"/>
      <c r="IHS752"/>
      <c r="IHT752"/>
      <c r="IHU752"/>
      <c r="IHV752"/>
      <c r="IHW752"/>
      <c r="IHX752"/>
      <c r="IHY752"/>
      <c r="IHZ752"/>
      <c r="IIA752"/>
      <c r="IIB752"/>
      <c r="IIC752"/>
      <c r="IID752"/>
      <c r="IIE752"/>
      <c r="IIF752"/>
      <c r="IIG752"/>
      <c r="IIH752"/>
      <c r="III752"/>
      <c r="IIJ752"/>
      <c r="IIK752"/>
      <c r="IIL752"/>
      <c r="IIM752"/>
      <c r="IIN752"/>
      <c r="IIO752"/>
      <c r="IIP752"/>
      <c r="IIQ752"/>
      <c r="IIR752"/>
      <c r="IIS752"/>
      <c r="IIT752"/>
      <c r="IIU752"/>
      <c r="IIV752"/>
      <c r="IIW752"/>
      <c r="IIX752"/>
      <c r="IIY752"/>
      <c r="IIZ752"/>
      <c r="IJA752"/>
      <c r="IJB752"/>
      <c r="IJC752"/>
      <c r="IJD752"/>
      <c r="IJE752"/>
      <c r="IJF752"/>
      <c r="IJG752"/>
      <c r="IJH752"/>
      <c r="IJI752"/>
      <c r="IJJ752"/>
      <c r="IJK752"/>
      <c r="IJL752"/>
      <c r="IJM752"/>
      <c r="IJN752"/>
      <c r="IJO752"/>
      <c r="IJP752"/>
      <c r="IJQ752"/>
      <c r="IJR752"/>
      <c r="IJS752"/>
      <c r="IJT752"/>
      <c r="IJU752"/>
      <c r="IJV752"/>
      <c r="IJW752"/>
      <c r="IJX752"/>
      <c r="IJY752"/>
      <c r="IJZ752"/>
      <c r="IKA752"/>
      <c r="IKB752"/>
      <c r="IKC752"/>
      <c r="IKD752"/>
      <c r="IKE752"/>
      <c r="IKF752"/>
      <c r="IKG752"/>
      <c r="IKH752"/>
      <c r="IKI752"/>
      <c r="IKJ752"/>
      <c r="IKK752"/>
      <c r="IKL752"/>
      <c r="IKM752"/>
      <c r="IKN752"/>
      <c r="IKO752"/>
      <c r="IKP752"/>
      <c r="IKQ752"/>
      <c r="IKR752"/>
      <c r="IKS752"/>
      <c r="IKT752"/>
      <c r="IKU752"/>
      <c r="IKV752"/>
      <c r="IKW752"/>
      <c r="IKX752"/>
      <c r="IKY752"/>
      <c r="IKZ752"/>
      <c r="ILA752"/>
      <c r="ILB752"/>
      <c r="ILC752"/>
      <c r="ILD752"/>
      <c r="ILE752"/>
      <c r="ILF752"/>
      <c r="ILG752"/>
      <c r="ILH752"/>
      <c r="ILI752"/>
      <c r="ILJ752"/>
      <c r="ILK752"/>
      <c r="ILL752"/>
      <c r="ILM752"/>
      <c r="ILN752"/>
      <c r="ILO752"/>
      <c r="ILP752"/>
      <c r="ILQ752"/>
      <c r="ILR752"/>
      <c r="ILS752"/>
      <c r="ILT752"/>
      <c r="ILU752"/>
      <c r="ILV752"/>
      <c r="ILW752"/>
      <c r="ILX752"/>
      <c r="ILY752"/>
      <c r="ILZ752"/>
      <c r="IMA752"/>
      <c r="IMB752"/>
      <c r="IMC752"/>
      <c r="IMD752"/>
      <c r="IME752"/>
      <c r="IMF752"/>
      <c r="IMG752"/>
      <c r="IMH752"/>
      <c r="IMI752"/>
      <c r="IMJ752"/>
      <c r="IMK752"/>
      <c r="IML752"/>
      <c r="IMM752"/>
      <c r="IMN752"/>
      <c r="IMO752"/>
      <c r="IMP752"/>
      <c r="IMQ752"/>
      <c r="IMR752"/>
      <c r="IMS752"/>
      <c r="IMT752"/>
      <c r="IMU752"/>
      <c r="IMV752"/>
      <c r="IMW752"/>
      <c r="IMX752"/>
      <c r="IMY752"/>
      <c r="IMZ752"/>
      <c r="INA752"/>
      <c r="INB752"/>
      <c r="INC752"/>
      <c r="IND752"/>
      <c r="INE752"/>
      <c r="INF752"/>
      <c r="ING752"/>
      <c r="INH752"/>
      <c r="INI752"/>
      <c r="INJ752"/>
      <c r="INK752"/>
      <c r="INL752"/>
      <c r="INM752"/>
      <c r="INN752"/>
      <c r="INO752"/>
      <c r="INP752"/>
      <c r="INQ752"/>
      <c r="INR752"/>
      <c r="INS752"/>
      <c r="INT752"/>
      <c r="INU752"/>
      <c r="INV752"/>
      <c r="INW752"/>
      <c r="INX752"/>
      <c r="INY752"/>
      <c r="INZ752"/>
      <c r="IOA752"/>
      <c r="IOB752"/>
      <c r="IOC752"/>
      <c r="IOD752"/>
      <c r="IOE752"/>
      <c r="IOF752"/>
      <c r="IOG752"/>
      <c r="IOH752"/>
      <c r="IOI752"/>
      <c r="IOJ752"/>
      <c r="IOK752"/>
      <c r="IOL752"/>
      <c r="IOM752"/>
      <c r="ION752"/>
      <c r="IOO752"/>
      <c r="IOP752"/>
      <c r="IOQ752"/>
      <c r="IOR752"/>
      <c r="IOS752"/>
      <c r="IOT752"/>
      <c r="IOU752"/>
      <c r="IOV752"/>
      <c r="IOW752"/>
      <c r="IOX752"/>
      <c r="IOY752"/>
      <c r="IOZ752"/>
      <c r="IPA752"/>
      <c r="IPB752"/>
      <c r="IPC752"/>
      <c r="IPD752"/>
      <c r="IPE752"/>
      <c r="IPF752"/>
      <c r="IPG752"/>
      <c r="IPH752"/>
      <c r="IPI752"/>
      <c r="IPJ752"/>
      <c r="IPK752"/>
      <c r="IPL752"/>
      <c r="IPM752"/>
      <c r="IPN752"/>
      <c r="IPO752"/>
      <c r="IPP752"/>
      <c r="IPQ752"/>
      <c r="IPR752"/>
      <c r="IPS752"/>
      <c r="IPT752"/>
      <c r="IPU752"/>
      <c r="IPV752"/>
      <c r="IPW752"/>
      <c r="IPX752"/>
      <c r="IPY752"/>
      <c r="IPZ752"/>
      <c r="IQA752"/>
      <c r="IQB752"/>
      <c r="IQC752"/>
      <c r="IQD752"/>
      <c r="IQE752"/>
      <c r="IQF752"/>
      <c r="IQG752"/>
      <c r="IQH752"/>
      <c r="IQI752"/>
      <c r="IQJ752"/>
      <c r="IQK752"/>
      <c r="IQL752"/>
      <c r="IQM752"/>
      <c r="IQN752"/>
      <c r="IQO752"/>
      <c r="IQP752"/>
      <c r="IQQ752"/>
      <c r="IQR752"/>
      <c r="IQS752"/>
      <c r="IQT752"/>
      <c r="IQU752"/>
      <c r="IQV752"/>
      <c r="IQW752"/>
      <c r="IQX752"/>
      <c r="IQY752"/>
      <c r="IQZ752"/>
      <c r="IRA752"/>
      <c r="IRB752"/>
      <c r="IRC752"/>
      <c r="IRD752"/>
      <c r="IRE752"/>
      <c r="IRF752"/>
      <c r="IRG752"/>
      <c r="IRH752"/>
      <c r="IRI752"/>
      <c r="IRJ752"/>
      <c r="IRK752"/>
      <c r="IRL752"/>
      <c r="IRM752"/>
      <c r="IRN752"/>
      <c r="IRO752"/>
      <c r="IRP752"/>
      <c r="IRQ752"/>
      <c r="IRR752"/>
      <c r="IRS752"/>
      <c r="IRT752"/>
      <c r="IRU752"/>
      <c r="IRV752"/>
      <c r="IRW752"/>
      <c r="IRX752"/>
      <c r="IRY752"/>
      <c r="IRZ752"/>
      <c r="ISA752"/>
      <c r="ISB752"/>
      <c r="ISC752"/>
      <c r="ISD752"/>
      <c r="ISE752"/>
      <c r="ISF752"/>
      <c r="ISG752"/>
      <c r="ISH752"/>
      <c r="ISI752"/>
      <c r="ISJ752"/>
      <c r="ISK752"/>
      <c r="ISL752"/>
      <c r="ISM752"/>
      <c r="ISN752"/>
      <c r="ISO752"/>
      <c r="ISP752"/>
      <c r="ISQ752"/>
      <c r="ISR752"/>
      <c r="ISS752"/>
      <c r="IST752"/>
      <c r="ISU752"/>
      <c r="ISV752"/>
      <c r="ISW752"/>
      <c r="ISX752"/>
      <c r="ISY752"/>
      <c r="ISZ752"/>
      <c r="ITA752"/>
      <c r="ITB752"/>
      <c r="ITC752"/>
      <c r="ITD752"/>
      <c r="ITE752"/>
      <c r="ITF752"/>
      <c r="ITG752"/>
      <c r="ITH752"/>
      <c r="ITI752"/>
      <c r="ITJ752"/>
      <c r="ITK752"/>
      <c r="ITL752"/>
      <c r="ITM752"/>
      <c r="ITN752"/>
      <c r="ITO752"/>
      <c r="ITP752"/>
      <c r="ITQ752"/>
      <c r="ITR752"/>
      <c r="ITS752"/>
      <c r="ITT752"/>
      <c r="ITU752"/>
      <c r="ITV752"/>
      <c r="ITW752"/>
      <c r="ITX752"/>
      <c r="ITY752"/>
      <c r="ITZ752"/>
      <c r="IUA752"/>
      <c r="IUB752"/>
      <c r="IUC752"/>
      <c r="IUD752"/>
      <c r="IUE752"/>
      <c r="IUF752"/>
      <c r="IUG752"/>
      <c r="IUH752"/>
      <c r="IUI752"/>
      <c r="IUJ752"/>
      <c r="IUK752"/>
      <c r="IUL752"/>
      <c r="IUM752"/>
      <c r="IUN752"/>
      <c r="IUO752"/>
      <c r="IUP752"/>
      <c r="IUQ752"/>
      <c r="IUR752"/>
      <c r="IUS752"/>
      <c r="IUT752"/>
      <c r="IUU752"/>
      <c r="IUV752"/>
      <c r="IUW752"/>
      <c r="IUX752"/>
      <c r="IUY752"/>
      <c r="IUZ752"/>
      <c r="IVA752"/>
      <c r="IVB752"/>
      <c r="IVC752"/>
      <c r="IVD752"/>
      <c r="IVE752"/>
      <c r="IVF752"/>
      <c r="IVG752"/>
      <c r="IVH752"/>
      <c r="IVI752"/>
      <c r="IVJ752"/>
      <c r="IVK752"/>
      <c r="IVL752"/>
      <c r="IVM752"/>
      <c r="IVN752"/>
      <c r="IVO752"/>
      <c r="IVP752"/>
      <c r="IVQ752"/>
      <c r="IVR752"/>
      <c r="IVS752"/>
      <c r="IVT752"/>
      <c r="IVU752"/>
      <c r="IVV752"/>
      <c r="IVW752"/>
      <c r="IVX752"/>
      <c r="IVY752"/>
      <c r="IVZ752"/>
      <c r="IWA752"/>
      <c r="IWB752"/>
      <c r="IWC752"/>
      <c r="IWD752"/>
      <c r="IWE752"/>
      <c r="IWF752"/>
      <c r="IWG752"/>
      <c r="IWH752"/>
      <c r="IWI752"/>
      <c r="IWJ752"/>
      <c r="IWK752"/>
      <c r="IWL752"/>
      <c r="IWM752"/>
      <c r="IWN752"/>
      <c r="IWO752"/>
      <c r="IWP752"/>
      <c r="IWQ752"/>
      <c r="IWR752"/>
      <c r="IWS752"/>
      <c r="IWT752"/>
      <c r="IWU752"/>
      <c r="IWV752"/>
      <c r="IWW752"/>
      <c r="IWX752"/>
      <c r="IWY752"/>
      <c r="IWZ752"/>
      <c r="IXA752"/>
      <c r="IXB752"/>
      <c r="IXC752"/>
      <c r="IXD752"/>
      <c r="IXE752"/>
      <c r="IXF752"/>
      <c r="IXG752"/>
      <c r="IXH752"/>
      <c r="IXI752"/>
      <c r="IXJ752"/>
      <c r="IXK752"/>
      <c r="IXL752"/>
      <c r="IXM752"/>
      <c r="IXN752"/>
      <c r="IXO752"/>
      <c r="IXP752"/>
      <c r="IXQ752"/>
      <c r="IXR752"/>
      <c r="IXS752"/>
      <c r="IXT752"/>
      <c r="IXU752"/>
      <c r="IXV752"/>
      <c r="IXW752"/>
      <c r="IXX752"/>
      <c r="IXY752"/>
      <c r="IXZ752"/>
      <c r="IYA752"/>
      <c r="IYB752"/>
      <c r="IYC752"/>
      <c r="IYD752"/>
      <c r="IYE752"/>
      <c r="IYF752"/>
      <c r="IYG752"/>
      <c r="IYH752"/>
      <c r="IYI752"/>
      <c r="IYJ752"/>
      <c r="IYK752"/>
      <c r="IYL752"/>
      <c r="IYM752"/>
      <c r="IYN752"/>
      <c r="IYO752"/>
      <c r="IYP752"/>
      <c r="IYQ752"/>
      <c r="IYR752"/>
      <c r="IYS752"/>
      <c r="IYT752"/>
      <c r="IYU752"/>
      <c r="IYV752"/>
      <c r="IYW752"/>
      <c r="IYX752"/>
      <c r="IYY752"/>
      <c r="IYZ752"/>
      <c r="IZA752"/>
      <c r="IZB752"/>
      <c r="IZC752"/>
      <c r="IZD752"/>
      <c r="IZE752"/>
      <c r="IZF752"/>
      <c r="IZG752"/>
      <c r="IZH752"/>
      <c r="IZI752"/>
      <c r="IZJ752"/>
      <c r="IZK752"/>
      <c r="IZL752"/>
      <c r="IZM752"/>
      <c r="IZN752"/>
      <c r="IZO752"/>
      <c r="IZP752"/>
      <c r="IZQ752"/>
      <c r="IZR752"/>
      <c r="IZS752"/>
      <c r="IZT752"/>
      <c r="IZU752"/>
      <c r="IZV752"/>
      <c r="IZW752"/>
      <c r="IZX752"/>
      <c r="IZY752"/>
      <c r="IZZ752"/>
      <c r="JAA752"/>
      <c r="JAB752"/>
      <c r="JAC752"/>
      <c r="JAD752"/>
      <c r="JAE752"/>
      <c r="JAF752"/>
      <c r="JAG752"/>
      <c r="JAH752"/>
      <c r="JAI752"/>
      <c r="JAJ752"/>
      <c r="JAK752"/>
      <c r="JAL752"/>
      <c r="JAM752"/>
      <c r="JAN752"/>
      <c r="JAO752"/>
      <c r="JAP752"/>
      <c r="JAQ752"/>
      <c r="JAR752"/>
      <c r="JAS752"/>
      <c r="JAT752"/>
      <c r="JAU752"/>
      <c r="JAV752"/>
      <c r="JAW752"/>
      <c r="JAX752"/>
      <c r="JAY752"/>
      <c r="JAZ752"/>
      <c r="JBA752"/>
      <c r="JBB752"/>
      <c r="JBC752"/>
      <c r="JBD752"/>
      <c r="JBE752"/>
      <c r="JBF752"/>
      <c r="JBG752"/>
      <c r="JBH752"/>
      <c r="JBI752"/>
      <c r="JBJ752"/>
      <c r="JBK752"/>
      <c r="JBL752"/>
      <c r="JBM752"/>
      <c r="JBN752"/>
      <c r="JBO752"/>
      <c r="JBP752"/>
      <c r="JBQ752"/>
      <c r="JBR752"/>
      <c r="JBS752"/>
      <c r="JBT752"/>
      <c r="JBU752"/>
      <c r="JBV752"/>
      <c r="JBW752"/>
      <c r="JBX752"/>
      <c r="JBY752"/>
      <c r="JBZ752"/>
      <c r="JCA752"/>
      <c r="JCB752"/>
      <c r="JCC752"/>
      <c r="JCD752"/>
      <c r="JCE752"/>
      <c r="JCF752"/>
      <c r="JCG752"/>
      <c r="JCH752"/>
      <c r="JCI752"/>
      <c r="JCJ752"/>
      <c r="JCK752"/>
      <c r="JCL752"/>
      <c r="JCM752"/>
      <c r="JCN752"/>
      <c r="JCO752"/>
      <c r="JCP752"/>
      <c r="JCQ752"/>
      <c r="JCR752"/>
      <c r="JCS752"/>
      <c r="JCT752"/>
      <c r="JCU752"/>
      <c r="JCV752"/>
      <c r="JCW752"/>
      <c r="JCX752"/>
      <c r="JCY752"/>
      <c r="JCZ752"/>
      <c r="JDA752"/>
      <c r="JDB752"/>
      <c r="JDC752"/>
      <c r="JDD752"/>
      <c r="JDE752"/>
      <c r="JDF752"/>
      <c r="JDG752"/>
      <c r="JDH752"/>
      <c r="JDI752"/>
      <c r="JDJ752"/>
      <c r="JDK752"/>
      <c r="JDL752"/>
      <c r="JDM752"/>
      <c r="JDN752"/>
      <c r="JDO752"/>
      <c r="JDP752"/>
      <c r="JDQ752"/>
      <c r="JDR752"/>
      <c r="JDS752"/>
      <c r="JDT752"/>
      <c r="JDU752"/>
      <c r="JDV752"/>
      <c r="JDW752"/>
      <c r="JDX752"/>
      <c r="JDY752"/>
      <c r="JDZ752"/>
      <c r="JEA752"/>
      <c r="JEB752"/>
      <c r="JEC752"/>
      <c r="JED752"/>
      <c r="JEE752"/>
      <c r="JEF752"/>
      <c r="JEG752"/>
      <c r="JEH752"/>
      <c r="JEI752"/>
      <c r="JEJ752"/>
      <c r="JEK752"/>
      <c r="JEL752"/>
      <c r="JEM752"/>
      <c r="JEN752"/>
      <c r="JEO752"/>
      <c r="JEP752"/>
      <c r="JEQ752"/>
      <c r="JER752"/>
      <c r="JES752"/>
      <c r="JET752"/>
      <c r="JEU752"/>
      <c r="JEV752"/>
      <c r="JEW752"/>
      <c r="JEX752"/>
      <c r="JEY752"/>
      <c r="JEZ752"/>
      <c r="JFA752"/>
      <c r="JFB752"/>
      <c r="JFC752"/>
      <c r="JFD752"/>
      <c r="JFE752"/>
      <c r="JFF752"/>
      <c r="JFG752"/>
      <c r="JFH752"/>
      <c r="JFI752"/>
      <c r="JFJ752"/>
      <c r="JFK752"/>
      <c r="JFL752"/>
      <c r="JFM752"/>
      <c r="JFN752"/>
      <c r="JFO752"/>
      <c r="JFP752"/>
      <c r="JFQ752"/>
      <c r="JFR752"/>
      <c r="JFS752"/>
      <c r="JFT752"/>
      <c r="JFU752"/>
      <c r="JFV752"/>
      <c r="JFW752"/>
      <c r="JFX752"/>
      <c r="JFY752"/>
      <c r="JFZ752"/>
      <c r="JGA752"/>
      <c r="JGB752"/>
      <c r="JGC752"/>
      <c r="JGD752"/>
      <c r="JGE752"/>
      <c r="JGF752"/>
      <c r="JGG752"/>
      <c r="JGH752"/>
      <c r="JGI752"/>
      <c r="JGJ752"/>
      <c r="JGK752"/>
      <c r="JGL752"/>
      <c r="JGM752"/>
      <c r="JGN752"/>
      <c r="JGO752"/>
      <c r="JGP752"/>
      <c r="JGQ752"/>
      <c r="JGR752"/>
      <c r="JGS752"/>
      <c r="JGT752"/>
      <c r="JGU752"/>
      <c r="JGV752"/>
      <c r="JGW752"/>
      <c r="JGX752"/>
      <c r="JGY752"/>
      <c r="JGZ752"/>
      <c r="JHA752"/>
      <c r="JHB752"/>
      <c r="JHC752"/>
      <c r="JHD752"/>
      <c r="JHE752"/>
      <c r="JHF752"/>
      <c r="JHG752"/>
      <c r="JHH752"/>
      <c r="JHI752"/>
      <c r="JHJ752"/>
      <c r="JHK752"/>
      <c r="JHL752"/>
      <c r="JHM752"/>
      <c r="JHN752"/>
      <c r="JHO752"/>
      <c r="JHP752"/>
      <c r="JHQ752"/>
      <c r="JHR752"/>
      <c r="JHS752"/>
      <c r="JHT752"/>
      <c r="JHU752"/>
      <c r="JHV752"/>
      <c r="JHW752"/>
      <c r="JHX752"/>
      <c r="JHY752"/>
      <c r="JHZ752"/>
      <c r="JIA752"/>
      <c r="JIB752"/>
      <c r="JIC752"/>
      <c r="JID752"/>
      <c r="JIE752"/>
      <c r="JIF752"/>
      <c r="JIG752"/>
      <c r="JIH752"/>
      <c r="JII752"/>
      <c r="JIJ752"/>
      <c r="JIK752"/>
      <c r="JIL752"/>
      <c r="JIM752"/>
      <c r="JIN752"/>
      <c r="JIO752"/>
      <c r="JIP752"/>
      <c r="JIQ752"/>
      <c r="JIR752"/>
      <c r="JIS752"/>
      <c r="JIT752"/>
      <c r="JIU752"/>
      <c r="JIV752"/>
      <c r="JIW752"/>
      <c r="JIX752"/>
      <c r="JIY752"/>
      <c r="JIZ752"/>
      <c r="JJA752"/>
      <c r="JJB752"/>
      <c r="JJC752"/>
      <c r="JJD752"/>
      <c r="JJE752"/>
      <c r="JJF752"/>
      <c r="JJG752"/>
      <c r="JJH752"/>
      <c r="JJI752"/>
      <c r="JJJ752"/>
      <c r="JJK752"/>
      <c r="JJL752"/>
      <c r="JJM752"/>
      <c r="JJN752"/>
      <c r="JJO752"/>
      <c r="JJP752"/>
      <c r="JJQ752"/>
      <c r="JJR752"/>
      <c r="JJS752"/>
      <c r="JJT752"/>
      <c r="JJU752"/>
      <c r="JJV752"/>
      <c r="JJW752"/>
      <c r="JJX752"/>
      <c r="JJY752"/>
      <c r="JJZ752"/>
      <c r="JKA752"/>
      <c r="JKB752"/>
      <c r="JKC752"/>
      <c r="JKD752"/>
      <c r="JKE752"/>
      <c r="JKF752"/>
      <c r="JKG752"/>
      <c r="JKH752"/>
      <c r="JKI752"/>
      <c r="JKJ752"/>
      <c r="JKK752"/>
      <c r="JKL752"/>
      <c r="JKM752"/>
      <c r="JKN752"/>
      <c r="JKO752"/>
      <c r="JKP752"/>
      <c r="JKQ752"/>
      <c r="JKR752"/>
      <c r="JKS752"/>
      <c r="JKT752"/>
      <c r="JKU752"/>
      <c r="JKV752"/>
      <c r="JKW752"/>
      <c r="JKX752"/>
      <c r="JKY752"/>
      <c r="JKZ752"/>
      <c r="JLA752"/>
      <c r="JLB752"/>
      <c r="JLC752"/>
      <c r="JLD752"/>
      <c r="JLE752"/>
      <c r="JLF752"/>
      <c r="JLG752"/>
      <c r="JLH752"/>
      <c r="JLI752"/>
      <c r="JLJ752"/>
      <c r="JLK752"/>
      <c r="JLL752"/>
      <c r="JLM752"/>
      <c r="JLN752"/>
      <c r="JLO752"/>
      <c r="JLP752"/>
      <c r="JLQ752"/>
      <c r="JLR752"/>
      <c r="JLS752"/>
      <c r="JLT752"/>
      <c r="JLU752"/>
      <c r="JLV752"/>
      <c r="JLW752"/>
      <c r="JLX752"/>
      <c r="JLY752"/>
      <c r="JLZ752"/>
      <c r="JMA752"/>
      <c r="JMB752"/>
      <c r="JMC752"/>
      <c r="JMD752"/>
      <c r="JME752"/>
      <c r="JMF752"/>
      <c r="JMG752"/>
      <c r="JMH752"/>
      <c r="JMI752"/>
      <c r="JMJ752"/>
      <c r="JMK752"/>
      <c r="JML752"/>
      <c r="JMM752"/>
      <c r="JMN752"/>
      <c r="JMO752"/>
      <c r="JMP752"/>
      <c r="JMQ752"/>
      <c r="JMR752"/>
      <c r="JMS752"/>
      <c r="JMT752"/>
      <c r="JMU752"/>
      <c r="JMV752"/>
      <c r="JMW752"/>
      <c r="JMX752"/>
      <c r="JMY752"/>
      <c r="JMZ752"/>
      <c r="JNA752"/>
      <c r="JNB752"/>
      <c r="JNC752"/>
      <c r="JND752"/>
      <c r="JNE752"/>
      <c r="JNF752"/>
      <c r="JNG752"/>
      <c r="JNH752"/>
      <c r="JNI752"/>
      <c r="JNJ752"/>
      <c r="JNK752"/>
      <c r="JNL752"/>
      <c r="JNM752"/>
      <c r="JNN752"/>
      <c r="JNO752"/>
      <c r="JNP752"/>
      <c r="JNQ752"/>
      <c r="JNR752"/>
      <c r="JNS752"/>
      <c r="JNT752"/>
      <c r="JNU752"/>
      <c r="JNV752"/>
      <c r="JNW752"/>
      <c r="JNX752"/>
      <c r="JNY752"/>
      <c r="JNZ752"/>
      <c r="JOA752"/>
      <c r="JOB752"/>
      <c r="JOC752"/>
      <c r="JOD752"/>
      <c r="JOE752"/>
      <c r="JOF752"/>
      <c r="JOG752"/>
      <c r="JOH752"/>
      <c r="JOI752"/>
      <c r="JOJ752"/>
      <c r="JOK752"/>
      <c r="JOL752"/>
      <c r="JOM752"/>
      <c r="JON752"/>
      <c r="JOO752"/>
      <c r="JOP752"/>
      <c r="JOQ752"/>
      <c r="JOR752"/>
      <c r="JOS752"/>
      <c r="JOT752"/>
      <c r="JOU752"/>
      <c r="JOV752"/>
      <c r="JOW752"/>
      <c r="JOX752"/>
      <c r="JOY752"/>
      <c r="JOZ752"/>
      <c r="JPA752"/>
      <c r="JPB752"/>
      <c r="JPC752"/>
      <c r="JPD752"/>
      <c r="JPE752"/>
      <c r="JPF752"/>
      <c r="JPG752"/>
      <c r="JPH752"/>
      <c r="JPI752"/>
      <c r="JPJ752"/>
      <c r="JPK752"/>
      <c r="JPL752"/>
      <c r="JPM752"/>
      <c r="JPN752"/>
      <c r="JPO752"/>
      <c r="JPP752"/>
      <c r="JPQ752"/>
      <c r="JPR752"/>
      <c r="JPS752"/>
      <c r="JPT752"/>
      <c r="JPU752"/>
      <c r="JPV752"/>
      <c r="JPW752"/>
      <c r="JPX752"/>
      <c r="JPY752"/>
      <c r="JPZ752"/>
      <c r="JQA752"/>
      <c r="JQB752"/>
      <c r="JQC752"/>
      <c r="JQD752"/>
      <c r="JQE752"/>
      <c r="JQF752"/>
      <c r="JQG752"/>
      <c r="JQH752"/>
      <c r="JQI752"/>
      <c r="JQJ752"/>
      <c r="JQK752"/>
      <c r="JQL752"/>
      <c r="JQM752"/>
      <c r="JQN752"/>
      <c r="JQO752"/>
      <c r="JQP752"/>
      <c r="JQQ752"/>
      <c r="JQR752"/>
      <c r="JQS752"/>
      <c r="JQT752"/>
      <c r="JQU752"/>
      <c r="JQV752"/>
      <c r="JQW752"/>
      <c r="JQX752"/>
      <c r="JQY752"/>
      <c r="JQZ752"/>
      <c r="JRA752"/>
      <c r="JRB752"/>
      <c r="JRC752"/>
      <c r="JRD752"/>
      <c r="JRE752"/>
      <c r="JRF752"/>
      <c r="JRG752"/>
      <c r="JRH752"/>
      <c r="JRI752"/>
      <c r="JRJ752"/>
      <c r="JRK752"/>
      <c r="JRL752"/>
      <c r="JRM752"/>
      <c r="JRN752"/>
      <c r="JRO752"/>
      <c r="JRP752"/>
      <c r="JRQ752"/>
      <c r="JRR752"/>
      <c r="JRS752"/>
      <c r="JRT752"/>
      <c r="JRU752"/>
      <c r="JRV752"/>
      <c r="JRW752"/>
      <c r="JRX752"/>
      <c r="JRY752"/>
      <c r="JRZ752"/>
      <c r="JSA752"/>
      <c r="JSB752"/>
      <c r="JSC752"/>
      <c r="JSD752"/>
      <c r="JSE752"/>
      <c r="JSF752"/>
      <c r="JSG752"/>
      <c r="JSH752"/>
      <c r="JSI752"/>
      <c r="JSJ752"/>
      <c r="JSK752"/>
      <c r="JSL752"/>
      <c r="JSM752"/>
      <c r="JSN752"/>
      <c r="JSO752"/>
      <c r="JSP752"/>
      <c r="JSQ752"/>
      <c r="JSR752"/>
      <c r="JSS752"/>
      <c r="JST752"/>
      <c r="JSU752"/>
      <c r="JSV752"/>
      <c r="JSW752"/>
      <c r="JSX752"/>
      <c r="JSY752"/>
      <c r="JSZ752"/>
      <c r="JTA752"/>
      <c r="JTB752"/>
      <c r="JTC752"/>
      <c r="JTD752"/>
      <c r="JTE752"/>
      <c r="JTF752"/>
      <c r="JTG752"/>
      <c r="JTH752"/>
      <c r="JTI752"/>
      <c r="JTJ752"/>
      <c r="JTK752"/>
      <c r="JTL752"/>
      <c r="JTM752"/>
      <c r="JTN752"/>
      <c r="JTO752"/>
      <c r="JTP752"/>
      <c r="JTQ752"/>
      <c r="JTR752"/>
      <c r="JTS752"/>
      <c r="JTT752"/>
      <c r="JTU752"/>
      <c r="JTV752"/>
      <c r="JTW752"/>
      <c r="JTX752"/>
      <c r="JTY752"/>
      <c r="JTZ752"/>
      <c r="JUA752"/>
      <c r="JUB752"/>
      <c r="JUC752"/>
      <c r="JUD752"/>
      <c r="JUE752"/>
      <c r="JUF752"/>
      <c r="JUG752"/>
      <c r="JUH752"/>
      <c r="JUI752"/>
      <c r="JUJ752"/>
      <c r="JUK752"/>
      <c r="JUL752"/>
      <c r="JUM752"/>
      <c r="JUN752"/>
      <c r="JUO752"/>
      <c r="JUP752"/>
      <c r="JUQ752"/>
      <c r="JUR752"/>
      <c r="JUS752"/>
      <c r="JUT752"/>
      <c r="JUU752"/>
      <c r="JUV752"/>
      <c r="JUW752"/>
      <c r="JUX752"/>
      <c r="JUY752"/>
      <c r="JUZ752"/>
      <c r="JVA752"/>
      <c r="JVB752"/>
      <c r="JVC752"/>
      <c r="JVD752"/>
      <c r="JVE752"/>
      <c r="JVF752"/>
      <c r="JVG752"/>
      <c r="JVH752"/>
      <c r="JVI752"/>
      <c r="JVJ752"/>
      <c r="JVK752"/>
      <c r="JVL752"/>
      <c r="JVM752"/>
      <c r="JVN752"/>
      <c r="JVO752"/>
      <c r="JVP752"/>
      <c r="JVQ752"/>
      <c r="JVR752"/>
      <c r="JVS752"/>
      <c r="JVT752"/>
      <c r="JVU752"/>
      <c r="JVV752"/>
      <c r="JVW752"/>
      <c r="JVX752"/>
      <c r="JVY752"/>
      <c r="JVZ752"/>
      <c r="JWA752"/>
      <c r="JWB752"/>
      <c r="JWC752"/>
      <c r="JWD752"/>
      <c r="JWE752"/>
      <c r="JWF752"/>
      <c r="JWG752"/>
      <c r="JWH752"/>
      <c r="JWI752"/>
      <c r="JWJ752"/>
      <c r="JWK752"/>
      <c r="JWL752"/>
      <c r="JWM752"/>
      <c r="JWN752"/>
      <c r="JWO752"/>
      <c r="JWP752"/>
      <c r="JWQ752"/>
      <c r="JWR752"/>
      <c r="JWS752"/>
      <c r="JWT752"/>
      <c r="JWU752"/>
      <c r="JWV752"/>
      <c r="JWW752"/>
      <c r="JWX752"/>
      <c r="JWY752"/>
      <c r="JWZ752"/>
      <c r="JXA752"/>
      <c r="JXB752"/>
      <c r="JXC752"/>
      <c r="JXD752"/>
      <c r="JXE752"/>
      <c r="JXF752"/>
      <c r="JXG752"/>
      <c r="JXH752"/>
      <c r="JXI752"/>
      <c r="JXJ752"/>
      <c r="JXK752"/>
      <c r="JXL752"/>
      <c r="JXM752"/>
      <c r="JXN752"/>
      <c r="JXO752"/>
      <c r="JXP752"/>
      <c r="JXQ752"/>
      <c r="JXR752"/>
      <c r="JXS752"/>
      <c r="JXT752"/>
      <c r="JXU752"/>
      <c r="JXV752"/>
      <c r="JXW752"/>
      <c r="JXX752"/>
      <c r="JXY752"/>
      <c r="JXZ752"/>
      <c r="JYA752"/>
      <c r="JYB752"/>
      <c r="JYC752"/>
      <c r="JYD752"/>
      <c r="JYE752"/>
      <c r="JYF752"/>
      <c r="JYG752"/>
      <c r="JYH752"/>
      <c r="JYI752"/>
      <c r="JYJ752"/>
      <c r="JYK752"/>
      <c r="JYL752"/>
      <c r="JYM752"/>
      <c r="JYN752"/>
      <c r="JYO752"/>
      <c r="JYP752"/>
      <c r="JYQ752"/>
      <c r="JYR752"/>
      <c r="JYS752"/>
      <c r="JYT752"/>
      <c r="JYU752"/>
      <c r="JYV752"/>
      <c r="JYW752"/>
      <c r="JYX752"/>
      <c r="JYY752"/>
      <c r="JYZ752"/>
      <c r="JZA752"/>
      <c r="JZB752"/>
      <c r="JZC752"/>
      <c r="JZD752"/>
      <c r="JZE752"/>
      <c r="JZF752"/>
      <c r="JZG752"/>
      <c r="JZH752"/>
      <c r="JZI752"/>
      <c r="JZJ752"/>
      <c r="JZK752"/>
      <c r="JZL752"/>
      <c r="JZM752"/>
      <c r="JZN752"/>
      <c r="JZO752"/>
      <c r="JZP752"/>
      <c r="JZQ752"/>
      <c r="JZR752"/>
      <c r="JZS752"/>
      <c r="JZT752"/>
      <c r="JZU752"/>
      <c r="JZV752"/>
      <c r="JZW752"/>
      <c r="JZX752"/>
      <c r="JZY752"/>
      <c r="JZZ752"/>
      <c r="KAA752"/>
      <c r="KAB752"/>
      <c r="KAC752"/>
      <c r="KAD752"/>
      <c r="KAE752"/>
      <c r="KAF752"/>
      <c r="KAG752"/>
      <c r="KAH752"/>
      <c r="KAI752"/>
      <c r="KAJ752"/>
      <c r="KAK752"/>
      <c r="KAL752"/>
      <c r="KAM752"/>
      <c r="KAN752"/>
      <c r="KAO752"/>
      <c r="KAP752"/>
      <c r="KAQ752"/>
      <c r="KAR752"/>
      <c r="KAS752"/>
      <c r="KAT752"/>
      <c r="KAU752"/>
      <c r="KAV752"/>
      <c r="KAW752"/>
      <c r="KAX752"/>
      <c r="KAY752"/>
      <c r="KAZ752"/>
      <c r="KBA752"/>
      <c r="KBB752"/>
      <c r="KBC752"/>
      <c r="KBD752"/>
      <c r="KBE752"/>
      <c r="KBF752"/>
      <c r="KBG752"/>
      <c r="KBH752"/>
      <c r="KBI752"/>
      <c r="KBJ752"/>
      <c r="KBK752"/>
      <c r="KBL752"/>
      <c r="KBM752"/>
      <c r="KBN752"/>
      <c r="KBO752"/>
      <c r="KBP752"/>
      <c r="KBQ752"/>
      <c r="KBR752"/>
      <c r="KBS752"/>
      <c r="KBT752"/>
      <c r="KBU752"/>
      <c r="KBV752"/>
      <c r="KBW752"/>
      <c r="KBX752"/>
      <c r="KBY752"/>
      <c r="KBZ752"/>
      <c r="KCA752"/>
      <c r="KCB752"/>
      <c r="KCC752"/>
      <c r="KCD752"/>
      <c r="KCE752"/>
      <c r="KCF752"/>
      <c r="KCG752"/>
      <c r="KCH752"/>
      <c r="KCI752"/>
      <c r="KCJ752"/>
      <c r="KCK752"/>
      <c r="KCL752"/>
      <c r="KCM752"/>
      <c r="KCN752"/>
      <c r="KCO752"/>
      <c r="KCP752"/>
      <c r="KCQ752"/>
      <c r="KCR752"/>
      <c r="KCS752"/>
      <c r="KCT752"/>
      <c r="KCU752"/>
      <c r="KCV752"/>
      <c r="KCW752"/>
      <c r="KCX752"/>
      <c r="KCY752"/>
      <c r="KCZ752"/>
      <c r="KDA752"/>
      <c r="KDB752"/>
      <c r="KDC752"/>
      <c r="KDD752"/>
      <c r="KDE752"/>
      <c r="KDF752"/>
      <c r="KDG752"/>
      <c r="KDH752"/>
      <c r="KDI752"/>
      <c r="KDJ752"/>
      <c r="KDK752"/>
      <c r="KDL752"/>
      <c r="KDM752"/>
      <c r="KDN752"/>
      <c r="KDO752"/>
      <c r="KDP752"/>
      <c r="KDQ752"/>
      <c r="KDR752"/>
      <c r="KDS752"/>
      <c r="KDT752"/>
      <c r="KDU752"/>
      <c r="KDV752"/>
      <c r="KDW752"/>
      <c r="KDX752"/>
      <c r="KDY752"/>
      <c r="KDZ752"/>
      <c r="KEA752"/>
      <c r="KEB752"/>
      <c r="KEC752"/>
      <c r="KED752"/>
      <c r="KEE752"/>
      <c r="KEF752"/>
      <c r="KEG752"/>
      <c r="KEH752"/>
      <c r="KEI752"/>
      <c r="KEJ752"/>
      <c r="KEK752"/>
      <c r="KEL752"/>
      <c r="KEM752"/>
      <c r="KEN752"/>
      <c r="KEO752"/>
      <c r="KEP752"/>
      <c r="KEQ752"/>
      <c r="KER752"/>
      <c r="KES752"/>
      <c r="KET752"/>
      <c r="KEU752"/>
      <c r="KEV752"/>
      <c r="KEW752"/>
      <c r="KEX752"/>
      <c r="KEY752"/>
      <c r="KEZ752"/>
      <c r="KFA752"/>
      <c r="KFB752"/>
      <c r="KFC752"/>
      <c r="KFD752"/>
      <c r="KFE752"/>
      <c r="KFF752"/>
      <c r="KFG752"/>
      <c r="KFH752"/>
      <c r="KFI752"/>
      <c r="KFJ752"/>
      <c r="KFK752"/>
      <c r="KFL752"/>
      <c r="KFM752"/>
      <c r="KFN752"/>
      <c r="KFO752"/>
      <c r="KFP752"/>
      <c r="KFQ752"/>
      <c r="KFR752"/>
      <c r="KFS752"/>
      <c r="KFT752"/>
      <c r="KFU752"/>
      <c r="KFV752"/>
      <c r="KFW752"/>
      <c r="KFX752"/>
      <c r="KFY752"/>
      <c r="KFZ752"/>
      <c r="KGA752"/>
      <c r="KGB752"/>
      <c r="KGC752"/>
      <c r="KGD752"/>
      <c r="KGE752"/>
      <c r="KGF752"/>
      <c r="KGG752"/>
      <c r="KGH752"/>
      <c r="KGI752"/>
      <c r="KGJ752"/>
      <c r="KGK752"/>
      <c r="KGL752"/>
      <c r="KGM752"/>
      <c r="KGN752"/>
      <c r="KGO752"/>
      <c r="KGP752"/>
      <c r="KGQ752"/>
      <c r="KGR752"/>
      <c r="KGS752"/>
      <c r="KGT752"/>
      <c r="KGU752"/>
      <c r="KGV752"/>
      <c r="KGW752"/>
      <c r="KGX752"/>
      <c r="KGY752"/>
      <c r="KGZ752"/>
      <c r="KHA752"/>
      <c r="KHB752"/>
      <c r="KHC752"/>
      <c r="KHD752"/>
      <c r="KHE752"/>
      <c r="KHF752"/>
      <c r="KHG752"/>
      <c r="KHH752"/>
      <c r="KHI752"/>
      <c r="KHJ752"/>
      <c r="KHK752"/>
      <c r="KHL752"/>
      <c r="KHM752"/>
      <c r="KHN752"/>
      <c r="KHO752"/>
      <c r="KHP752"/>
      <c r="KHQ752"/>
      <c r="KHR752"/>
      <c r="KHS752"/>
      <c r="KHT752"/>
      <c r="KHU752"/>
      <c r="KHV752"/>
      <c r="KHW752"/>
      <c r="KHX752"/>
      <c r="KHY752"/>
      <c r="KHZ752"/>
      <c r="KIA752"/>
      <c r="KIB752"/>
      <c r="KIC752"/>
      <c r="KID752"/>
      <c r="KIE752"/>
      <c r="KIF752"/>
      <c r="KIG752"/>
      <c r="KIH752"/>
      <c r="KII752"/>
      <c r="KIJ752"/>
      <c r="KIK752"/>
      <c r="KIL752"/>
      <c r="KIM752"/>
      <c r="KIN752"/>
      <c r="KIO752"/>
      <c r="KIP752"/>
      <c r="KIQ752"/>
      <c r="KIR752"/>
      <c r="KIS752"/>
      <c r="KIT752"/>
      <c r="KIU752"/>
      <c r="KIV752"/>
      <c r="KIW752"/>
      <c r="KIX752"/>
      <c r="KIY752"/>
      <c r="KIZ752"/>
      <c r="KJA752"/>
      <c r="KJB752"/>
      <c r="KJC752"/>
      <c r="KJD752"/>
      <c r="KJE752"/>
      <c r="KJF752"/>
      <c r="KJG752"/>
      <c r="KJH752"/>
      <c r="KJI752"/>
      <c r="KJJ752"/>
      <c r="KJK752"/>
      <c r="KJL752"/>
      <c r="KJM752"/>
      <c r="KJN752"/>
      <c r="KJO752"/>
      <c r="KJP752"/>
      <c r="KJQ752"/>
      <c r="KJR752"/>
      <c r="KJS752"/>
      <c r="KJT752"/>
      <c r="KJU752"/>
      <c r="KJV752"/>
      <c r="KJW752"/>
      <c r="KJX752"/>
      <c r="KJY752"/>
      <c r="KJZ752"/>
      <c r="KKA752"/>
      <c r="KKB752"/>
      <c r="KKC752"/>
      <c r="KKD752"/>
      <c r="KKE752"/>
      <c r="KKF752"/>
      <c r="KKG752"/>
      <c r="KKH752"/>
      <c r="KKI752"/>
      <c r="KKJ752"/>
      <c r="KKK752"/>
      <c r="KKL752"/>
      <c r="KKM752"/>
      <c r="KKN752"/>
      <c r="KKO752"/>
      <c r="KKP752"/>
      <c r="KKQ752"/>
      <c r="KKR752"/>
      <c r="KKS752"/>
      <c r="KKT752"/>
      <c r="KKU752"/>
      <c r="KKV752"/>
      <c r="KKW752"/>
      <c r="KKX752"/>
      <c r="KKY752"/>
      <c r="KKZ752"/>
      <c r="KLA752"/>
      <c r="KLB752"/>
      <c r="KLC752"/>
      <c r="KLD752"/>
      <c r="KLE752"/>
      <c r="KLF752"/>
      <c r="KLG752"/>
      <c r="KLH752"/>
      <c r="KLI752"/>
      <c r="KLJ752"/>
      <c r="KLK752"/>
      <c r="KLL752"/>
      <c r="KLM752"/>
      <c r="KLN752"/>
      <c r="KLO752"/>
      <c r="KLP752"/>
      <c r="KLQ752"/>
      <c r="KLR752"/>
      <c r="KLS752"/>
      <c r="KLT752"/>
      <c r="KLU752"/>
      <c r="KLV752"/>
      <c r="KLW752"/>
      <c r="KLX752"/>
      <c r="KLY752"/>
      <c r="KLZ752"/>
      <c r="KMA752"/>
      <c r="KMB752"/>
      <c r="KMC752"/>
      <c r="KMD752"/>
      <c r="KME752"/>
      <c r="KMF752"/>
      <c r="KMG752"/>
      <c r="KMH752"/>
      <c r="KMI752"/>
      <c r="KMJ752"/>
      <c r="KMK752"/>
      <c r="KML752"/>
      <c r="KMM752"/>
      <c r="KMN752"/>
      <c r="KMO752"/>
      <c r="KMP752"/>
      <c r="KMQ752"/>
      <c r="KMR752"/>
      <c r="KMS752"/>
      <c r="KMT752"/>
      <c r="KMU752"/>
      <c r="KMV752"/>
      <c r="KMW752"/>
      <c r="KMX752"/>
      <c r="KMY752"/>
      <c r="KMZ752"/>
      <c r="KNA752"/>
      <c r="KNB752"/>
      <c r="KNC752"/>
      <c r="KND752"/>
      <c r="KNE752"/>
      <c r="KNF752"/>
      <c r="KNG752"/>
      <c r="KNH752"/>
      <c r="KNI752"/>
      <c r="KNJ752"/>
      <c r="KNK752"/>
      <c r="KNL752"/>
      <c r="KNM752"/>
      <c r="KNN752"/>
      <c r="KNO752"/>
      <c r="KNP752"/>
      <c r="KNQ752"/>
      <c r="KNR752"/>
      <c r="KNS752"/>
      <c r="KNT752"/>
      <c r="KNU752"/>
      <c r="KNV752"/>
      <c r="KNW752"/>
      <c r="KNX752"/>
      <c r="KNY752"/>
      <c r="KNZ752"/>
      <c r="KOA752"/>
      <c r="KOB752"/>
      <c r="KOC752"/>
      <c r="KOD752"/>
      <c r="KOE752"/>
      <c r="KOF752"/>
      <c r="KOG752"/>
      <c r="KOH752"/>
      <c r="KOI752"/>
      <c r="KOJ752"/>
      <c r="KOK752"/>
      <c r="KOL752"/>
      <c r="KOM752"/>
      <c r="KON752"/>
      <c r="KOO752"/>
      <c r="KOP752"/>
      <c r="KOQ752"/>
      <c r="KOR752"/>
      <c r="KOS752"/>
      <c r="KOT752"/>
      <c r="KOU752"/>
      <c r="KOV752"/>
      <c r="KOW752"/>
      <c r="KOX752"/>
      <c r="KOY752"/>
      <c r="KOZ752"/>
      <c r="KPA752"/>
      <c r="KPB752"/>
      <c r="KPC752"/>
      <c r="KPD752"/>
      <c r="KPE752"/>
      <c r="KPF752"/>
      <c r="KPG752"/>
      <c r="KPH752"/>
      <c r="KPI752"/>
      <c r="KPJ752"/>
      <c r="KPK752"/>
      <c r="KPL752"/>
      <c r="KPM752"/>
      <c r="KPN752"/>
      <c r="KPO752"/>
      <c r="KPP752"/>
      <c r="KPQ752"/>
      <c r="KPR752"/>
      <c r="KPS752"/>
      <c r="KPT752"/>
      <c r="KPU752"/>
      <c r="KPV752"/>
      <c r="KPW752"/>
      <c r="KPX752"/>
      <c r="KPY752"/>
      <c r="KPZ752"/>
      <c r="KQA752"/>
      <c r="KQB752"/>
      <c r="KQC752"/>
      <c r="KQD752"/>
      <c r="KQE752"/>
      <c r="KQF752"/>
      <c r="KQG752"/>
      <c r="KQH752"/>
      <c r="KQI752"/>
      <c r="KQJ752"/>
      <c r="KQK752"/>
      <c r="KQL752"/>
      <c r="KQM752"/>
      <c r="KQN752"/>
      <c r="KQO752"/>
      <c r="KQP752"/>
      <c r="KQQ752"/>
      <c r="KQR752"/>
      <c r="KQS752"/>
      <c r="KQT752"/>
      <c r="KQU752"/>
      <c r="KQV752"/>
      <c r="KQW752"/>
      <c r="KQX752"/>
      <c r="KQY752"/>
      <c r="KQZ752"/>
      <c r="KRA752"/>
      <c r="KRB752"/>
      <c r="KRC752"/>
      <c r="KRD752"/>
      <c r="KRE752"/>
      <c r="KRF752"/>
      <c r="KRG752"/>
      <c r="KRH752"/>
      <c r="KRI752"/>
      <c r="KRJ752"/>
      <c r="KRK752"/>
      <c r="KRL752"/>
      <c r="KRM752"/>
      <c r="KRN752"/>
      <c r="KRO752"/>
      <c r="KRP752"/>
      <c r="KRQ752"/>
      <c r="KRR752"/>
      <c r="KRS752"/>
      <c r="KRT752"/>
      <c r="KRU752"/>
      <c r="KRV752"/>
      <c r="KRW752"/>
      <c r="KRX752"/>
      <c r="KRY752"/>
      <c r="KRZ752"/>
      <c r="KSA752"/>
      <c r="KSB752"/>
      <c r="KSC752"/>
      <c r="KSD752"/>
      <c r="KSE752"/>
      <c r="KSF752"/>
      <c r="KSG752"/>
      <c r="KSH752"/>
      <c r="KSI752"/>
      <c r="KSJ752"/>
      <c r="KSK752"/>
      <c r="KSL752"/>
      <c r="KSM752"/>
      <c r="KSN752"/>
      <c r="KSO752"/>
      <c r="KSP752"/>
      <c r="KSQ752"/>
      <c r="KSR752"/>
      <c r="KSS752"/>
      <c r="KST752"/>
      <c r="KSU752"/>
      <c r="KSV752"/>
      <c r="KSW752"/>
      <c r="KSX752"/>
      <c r="KSY752"/>
      <c r="KSZ752"/>
      <c r="KTA752"/>
      <c r="KTB752"/>
      <c r="KTC752"/>
      <c r="KTD752"/>
      <c r="KTE752"/>
      <c r="KTF752"/>
      <c r="KTG752"/>
      <c r="KTH752"/>
      <c r="KTI752"/>
      <c r="KTJ752"/>
      <c r="KTK752"/>
      <c r="KTL752"/>
      <c r="KTM752"/>
      <c r="KTN752"/>
      <c r="KTO752"/>
      <c r="KTP752"/>
      <c r="KTQ752"/>
      <c r="KTR752"/>
      <c r="KTS752"/>
      <c r="KTT752"/>
      <c r="KTU752"/>
      <c r="KTV752"/>
      <c r="KTW752"/>
      <c r="KTX752"/>
      <c r="KTY752"/>
      <c r="KTZ752"/>
      <c r="KUA752"/>
      <c r="KUB752"/>
      <c r="KUC752"/>
      <c r="KUD752"/>
      <c r="KUE752"/>
      <c r="KUF752"/>
      <c r="KUG752"/>
      <c r="KUH752"/>
      <c r="KUI752"/>
      <c r="KUJ752"/>
      <c r="KUK752"/>
      <c r="KUL752"/>
      <c r="KUM752"/>
      <c r="KUN752"/>
      <c r="KUO752"/>
      <c r="KUP752"/>
      <c r="KUQ752"/>
      <c r="KUR752"/>
      <c r="KUS752"/>
      <c r="KUT752"/>
      <c r="KUU752"/>
      <c r="KUV752"/>
      <c r="KUW752"/>
      <c r="KUX752"/>
      <c r="KUY752"/>
      <c r="KUZ752"/>
      <c r="KVA752"/>
      <c r="KVB752"/>
      <c r="KVC752"/>
      <c r="KVD752"/>
      <c r="KVE752"/>
      <c r="KVF752"/>
      <c r="KVG752"/>
      <c r="KVH752"/>
      <c r="KVI752"/>
      <c r="KVJ752"/>
      <c r="KVK752"/>
      <c r="KVL752"/>
      <c r="KVM752"/>
      <c r="KVN752"/>
      <c r="KVO752"/>
      <c r="KVP752"/>
      <c r="KVQ752"/>
      <c r="KVR752"/>
      <c r="KVS752"/>
      <c r="KVT752"/>
      <c r="KVU752"/>
      <c r="KVV752"/>
      <c r="KVW752"/>
      <c r="KVX752"/>
      <c r="KVY752"/>
      <c r="KVZ752"/>
      <c r="KWA752"/>
      <c r="KWB752"/>
      <c r="KWC752"/>
      <c r="KWD752"/>
      <c r="KWE752"/>
      <c r="KWF752"/>
      <c r="KWG752"/>
      <c r="KWH752"/>
      <c r="KWI752"/>
      <c r="KWJ752"/>
      <c r="KWK752"/>
      <c r="KWL752"/>
      <c r="KWM752"/>
      <c r="KWN752"/>
      <c r="KWO752"/>
      <c r="KWP752"/>
      <c r="KWQ752"/>
      <c r="KWR752"/>
      <c r="KWS752"/>
      <c r="KWT752"/>
      <c r="KWU752"/>
      <c r="KWV752"/>
      <c r="KWW752"/>
      <c r="KWX752"/>
      <c r="KWY752"/>
      <c r="KWZ752"/>
      <c r="KXA752"/>
      <c r="KXB752"/>
      <c r="KXC752"/>
      <c r="KXD752"/>
      <c r="KXE752"/>
      <c r="KXF752"/>
      <c r="KXG752"/>
      <c r="KXH752"/>
      <c r="KXI752"/>
      <c r="KXJ752"/>
      <c r="KXK752"/>
      <c r="KXL752"/>
      <c r="KXM752"/>
      <c r="KXN752"/>
      <c r="KXO752"/>
      <c r="KXP752"/>
      <c r="KXQ752"/>
      <c r="KXR752"/>
      <c r="KXS752"/>
      <c r="KXT752"/>
      <c r="KXU752"/>
      <c r="KXV752"/>
      <c r="KXW752"/>
      <c r="KXX752"/>
      <c r="KXY752"/>
      <c r="KXZ752"/>
      <c r="KYA752"/>
      <c r="KYB752"/>
      <c r="KYC752"/>
      <c r="KYD752"/>
      <c r="KYE752"/>
      <c r="KYF752"/>
      <c r="KYG752"/>
      <c r="KYH752"/>
      <c r="KYI752"/>
      <c r="KYJ752"/>
      <c r="KYK752"/>
      <c r="KYL752"/>
      <c r="KYM752"/>
      <c r="KYN752"/>
      <c r="KYO752"/>
      <c r="KYP752"/>
      <c r="KYQ752"/>
      <c r="KYR752"/>
      <c r="KYS752"/>
      <c r="KYT752"/>
      <c r="KYU752"/>
      <c r="KYV752"/>
      <c r="KYW752"/>
      <c r="KYX752"/>
      <c r="KYY752"/>
      <c r="KYZ752"/>
      <c r="KZA752"/>
      <c r="KZB752"/>
      <c r="KZC752"/>
      <c r="KZD752"/>
      <c r="KZE752"/>
      <c r="KZF752"/>
      <c r="KZG752"/>
      <c r="KZH752"/>
      <c r="KZI752"/>
      <c r="KZJ752"/>
      <c r="KZK752"/>
      <c r="KZL752"/>
      <c r="KZM752"/>
      <c r="KZN752"/>
      <c r="KZO752"/>
      <c r="KZP752"/>
      <c r="KZQ752"/>
      <c r="KZR752"/>
      <c r="KZS752"/>
      <c r="KZT752"/>
      <c r="KZU752"/>
      <c r="KZV752"/>
      <c r="KZW752"/>
      <c r="KZX752"/>
      <c r="KZY752"/>
      <c r="KZZ752"/>
      <c r="LAA752"/>
      <c r="LAB752"/>
      <c r="LAC752"/>
      <c r="LAD752"/>
      <c r="LAE752"/>
      <c r="LAF752"/>
      <c r="LAG752"/>
      <c r="LAH752"/>
      <c r="LAI752"/>
      <c r="LAJ752"/>
      <c r="LAK752"/>
      <c r="LAL752"/>
      <c r="LAM752"/>
      <c r="LAN752"/>
      <c r="LAO752"/>
      <c r="LAP752"/>
      <c r="LAQ752"/>
      <c r="LAR752"/>
      <c r="LAS752"/>
      <c r="LAT752"/>
      <c r="LAU752"/>
      <c r="LAV752"/>
      <c r="LAW752"/>
      <c r="LAX752"/>
      <c r="LAY752"/>
      <c r="LAZ752"/>
      <c r="LBA752"/>
      <c r="LBB752"/>
      <c r="LBC752"/>
      <c r="LBD752"/>
      <c r="LBE752"/>
      <c r="LBF752"/>
      <c r="LBG752"/>
      <c r="LBH752"/>
      <c r="LBI752"/>
      <c r="LBJ752"/>
      <c r="LBK752"/>
      <c r="LBL752"/>
      <c r="LBM752"/>
      <c r="LBN752"/>
      <c r="LBO752"/>
      <c r="LBP752"/>
      <c r="LBQ752"/>
      <c r="LBR752"/>
      <c r="LBS752"/>
      <c r="LBT752"/>
      <c r="LBU752"/>
      <c r="LBV752"/>
      <c r="LBW752"/>
      <c r="LBX752"/>
      <c r="LBY752"/>
      <c r="LBZ752"/>
      <c r="LCA752"/>
      <c r="LCB752"/>
      <c r="LCC752"/>
      <c r="LCD752"/>
      <c r="LCE752"/>
      <c r="LCF752"/>
      <c r="LCG752"/>
      <c r="LCH752"/>
      <c r="LCI752"/>
      <c r="LCJ752"/>
      <c r="LCK752"/>
      <c r="LCL752"/>
      <c r="LCM752"/>
      <c r="LCN752"/>
      <c r="LCO752"/>
      <c r="LCP752"/>
      <c r="LCQ752"/>
      <c r="LCR752"/>
      <c r="LCS752"/>
      <c r="LCT752"/>
      <c r="LCU752"/>
      <c r="LCV752"/>
      <c r="LCW752"/>
      <c r="LCX752"/>
      <c r="LCY752"/>
      <c r="LCZ752"/>
      <c r="LDA752"/>
      <c r="LDB752"/>
      <c r="LDC752"/>
      <c r="LDD752"/>
      <c r="LDE752"/>
      <c r="LDF752"/>
      <c r="LDG752"/>
      <c r="LDH752"/>
      <c r="LDI752"/>
      <c r="LDJ752"/>
      <c r="LDK752"/>
      <c r="LDL752"/>
      <c r="LDM752"/>
      <c r="LDN752"/>
      <c r="LDO752"/>
      <c r="LDP752"/>
      <c r="LDQ752"/>
      <c r="LDR752"/>
      <c r="LDS752"/>
      <c r="LDT752"/>
      <c r="LDU752"/>
      <c r="LDV752"/>
      <c r="LDW752"/>
      <c r="LDX752"/>
      <c r="LDY752"/>
      <c r="LDZ752"/>
      <c r="LEA752"/>
      <c r="LEB752"/>
      <c r="LEC752"/>
      <c r="LED752"/>
      <c r="LEE752"/>
      <c r="LEF752"/>
      <c r="LEG752"/>
      <c r="LEH752"/>
      <c r="LEI752"/>
      <c r="LEJ752"/>
      <c r="LEK752"/>
      <c r="LEL752"/>
      <c r="LEM752"/>
      <c r="LEN752"/>
      <c r="LEO752"/>
      <c r="LEP752"/>
      <c r="LEQ752"/>
      <c r="LER752"/>
      <c r="LES752"/>
      <c r="LET752"/>
      <c r="LEU752"/>
      <c r="LEV752"/>
      <c r="LEW752"/>
      <c r="LEX752"/>
      <c r="LEY752"/>
      <c r="LEZ752"/>
      <c r="LFA752"/>
      <c r="LFB752"/>
      <c r="LFC752"/>
      <c r="LFD752"/>
      <c r="LFE752"/>
      <c r="LFF752"/>
      <c r="LFG752"/>
      <c r="LFH752"/>
      <c r="LFI752"/>
      <c r="LFJ752"/>
      <c r="LFK752"/>
      <c r="LFL752"/>
      <c r="LFM752"/>
      <c r="LFN752"/>
      <c r="LFO752"/>
      <c r="LFP752"/>
      <c r="LFQ752"/>
      <c r="LFR752"/>
      <c r="LFS752"/>
      <c r="LFT752"/>
      <c r="LFU752"/>
      <c r="LFV752"/>
      <c r="LFW752"/>
      <c r="LFX752"/>
      <c r="LFY752"/>
      <c r="LFZ752"/>
      <c r="LGA752"/>
      <c r="LGB752"/>
      <c r="LGC752"/>
      <c r="LGD752"/>
      <c r="LGE752"/>
      <c r="LGF752"/>
      <c r="LGG752"/>
      <c r="LGH752"/>
      <c r="LGI752"/>
      <c r="LGJ752"/>
      <c r="LGK752"/>
      <c r="LGL752"/>
      <c r="LGM752"/>
      <c r="LGN752"/>
      <c r="LGO752"/>
      <c r="LGP752"/>
      <c r="LGQ752"/>
      <c r="LGR752"/>
      <c r="LGS752"/>
      <c r="LGT752"/>
      <c r="LGU752"/>
      <c r="LGV752"/>
      <c r="LGW752"/>
      <c r="LGX752"/>
      <c r="LGY752"/>
      <c r="LGZ752"/>
      <c r="LHA752"/>
      <c r="LHB752"/>
      <c r="LHC752"/>
      <c r="LHD752"/>
      <c r="LHE752"/>
      <c r="LHF752"/>
      <c r="LHG752"/>
      <c r="LHH752"/>
      <c r="LHI752"/>
      <c r="LHJ752"/>
      <c r="LHK752"/>
      <c r="LHL752"/>
      <c r="LHM752"/>
      <c r="LHN752"/>
      <c r="LHO752"/>
      <c r="LHP752"/>
      <c r="LHQ752"/>
      <c r="LHR752"/>
      <c r="LHS752"/>
      <c r="LHT752"/>
      <c r="LHU752"/>
      <c r="LHV752"/>
      <c r="LHW752"/>
      <c r="LHX752"/>
      <c r="LHY752"/>
      <c r="LHZ752"/>
      <c r="LIA752"/>
      <c r="LIB752"/>
      <c r="LIC752"/>
      <c r="LID752"/>
      <c r="LIE752"/>
      <c r="LIF752"/>
      <c r="LIG752"/>
      <c r="LIH752"/>
      <c r="LII752"/>
      <c r="LIJ752"/>
      <c r="LIK752"/>
      <c r="LIL752"/>
      <c r="LIM752"/>
      <c r="LIN752"/>
      <c r="LIO752"/>
      <c r="LIP752"/>
      <c r="LIQ752"/>
      <c r="LIR752"/>
      <c r="LIS752"/>
      <c r="LIT752"/>
      <c r="LIU752"/>
      <c r="LIV752"/>
      <c r="LIW752"/>
      <c r="LIX752"/>
      <c r="LIY752"/>
      <c r="LIZ752"/>
      <c r="LJA752"/>
      <c r="LJB752"/>
      <c r="LJC752"/>
      <c r="LJD752"/>
      <c r="LJE752"/>
      <c r="LJF752"/>
      <c r="LJG752"/>
      <c r="LJH752"/>
      <c r="LJI752"/>
      <c r="LJJ752"/>
      <c r="LJK752"/>
      <c r="LJL752"/>
      <c r="LJM752"/>
      <c r="LJN752"/>
      <c r="LJO752"/>
      <c r="LJP752"/>
      <c r="LJQ752"/>
      <c r="LJR752"/>
      <c r="LJS752"/>
      <c r="LJT752"/>
      <c r="LJU752"/>
      <c r="LJV752"/>
      <c r="LJW752"/>
      <c r="LJX752"/>
      <c r="LJY752"/>
      <c r="LJZ752"/>
      <c r="LKA752"/>
      <c r="LKB752"/>
      <c r="LKC752"/>
      <c r="LKD752"/>
      <c r="LKE752"/>
      <c r="LKF752"/>
      <c r="LKG752"/>
      <c r="LKH752"/>
      <c r="LKI752"/>
      <c r="LKJ752"/>
      <c r="LKK752"/>
      <c r="LKL752"/>
      <c r="LKM752"/>
      <c r="LKN752"/>
      <c r="LKO752"/>
      <c r="LKP752"/>
      <c r="LKQ752"/>
      <c r="LKR752"/>
      <c r="LKS752"/>
      <c r="LKT752"/>
      <c r="LKU752"/>
      <c r="LKV752"/>
      <c r="LKW752"/>
      <c r="LKX752"/>
      <c r="LKY752"/>
      <c r="LKZ752"/>
      <c r="LLA752"/>
      <c r="LLB752"/>
      <c r="LLC752"/>
      <c r="LLD752"/>
      <c r="LLE752"/>
      <c r="LLF752"/>
      <c r="LLG752"/>
      <c r="LLH752"/>
      <c r="LLI752"/>
      <c r="LLJ752"/>
      <c r="LLK752"/>
      <c r="LLL752"/>
      <c r="LLM752"/>
      <c r="LLN752"/>
      <c r="LLO752"/>
      <c r="LLP752"/>
      <c r="LLQ752"/>
      <c r="LLR752"/>
      <c r="LLS752"/>
      <c r="LLT752"/>
      <c r="LLU752"/>
      <c r="LLV752"/>
      <c r="LLW752"/>
      <c r="LLX752"/>
      <c r="LLY752"/>
      <c r="LLZ752"/>
      <c r="LMA752"/>
      <c r="LMB752"/>
      <c r="LMC752"/>
      <c r="LMD752"/>
      <c r="LME752"/>
      <c r="LMF752"/>
      <c r="LMG752"/>
      <c r="LMH752"/>
      <c r="LMI752"/>
      <c r="LMJ752"/>
      <c r="LMK752"/>
      <c r="LML752"/>
      <c r="LMM752"/>
      <c r="LMN752"/>
      <c r="LMO752"/>
      <c r="LMP752"/>
      <c r="LMQ752"/>
      <c r="LMR752"/>
      <c r="LMS752"/>
      <c r="LMT752"/>
      <c r="LMU752"/>
      <c r="LMV752"/>
      <c r="LMW752"/>
      <c r="LMX752"/>
      <c r="LMY752"/>
      <c r="LMZ752"/>
      <c r="LNA752"/>
      <c r="LNB752"/>
      <c r="LNC752"/>
      <c r="LND752"/>
      <c r="LNE752"/>
      <c r="LNF752"/>
      <c r="LNG752"/>
      <c r="LNH752"/>
      <c r="LNI752"/>
      <c r="LNJ752"/>
      <c r="LNK752"/>
      <c r="LNL752"/>
      <c r="LNM752"/>
      <c r="LNN752"/>
      <c r="LNO752"/>
      <c r="LNP752"/>
      <c r="LNQ752"/>
      <c r="LNR752"/>
      <c r="LNS752"/>
      <c r="LNT752"/>
      <c r="LNU752"/>
      <c r="LNV752"/>
      <c r="LNW752"/>
      <c r="LNX752"/>
      <c r="LNY752"/>
      <c r="LNZ752"/>
      <c r="LOA752"/>
      <c r="LOB752"/>
      <c r="LOC752"/>
      <c r="LOD752"/>
      <c r="LOE752"/>
      <c r="LOF752"/>
      <c r="LOG752"/>
      <c r="LOH752"/>
      <c r="LOI752"/>
      <c r="LOJ752"/>
      <c r="LOK752"/>
      <c r="LOL752"/>
      <c r="LOM752"/>
      <c r="LON752"/>
      <c r="LOO752"/>
      <c r="LOP752"/>
      <c r="LOQ752"/>
      <c r="LOR752"/>
      <c r="LOS752"/>
      <c r="LOT752"/>
      <c r="LOU752"/>
      <c r="LOV752"/>
      <c r="LOW752"/>
      <c r="LOX752"/>
      <c r="LOY752"/>
      <c r="LOZ752"/>
      <c r="LPA752"/>
      <c r="LPB752"/>
      <c r="LPC752"/>
      <c r="LPD752"/>
      <c r="LPE752"/>
      <c r="LPF752"/>
      <c r="LPG752"/>
      <c r="LPH752"/>
      <c r="LPI752"/>
      <c r="LPJ752"/>
      <c r="LPK752"/>
      <c r="LPL752"/>
      <c r="LPM752"/>
      <c r="LPN752"/>
      <c r="LPO752"/>
      <c r="LPP752"/>
      <c r="LPQ752"/>
      <c r="LPR752"/>
      <c r="LPS752"/>
      <c r="LPT752"/>
      <c r="LPU752"/>
      <c r="LPV752"/>
      <c r="LPW752"/>
      <c r="LPX752"/>
      <c r="LPY752"/>
      <c r="LPZ752"/>
      <c r="LQA752"/>
      <c r="LQB752"/>
      <c r="LQC752"/>
      <c r="LQD752"/>
      <c r="LQE752"/>
      <c r="LQF752"/>
      <c r="LQG752"/>
      <c r="LQH752"/>
      <c r="LQI752"/>
      <c r="LQJ752"/>
      <c r="LQK752"/>
      <c r="LQL752"/>
      <c r="LQM752"/>
      <c r="LQN752"/>
      <c r="LQO752"/>
      <c r="LQP752"/>
      <c r="LQQ752"/>
      <c r="LQR752"/>
      <c r="LQS752"/>
      <c r="LQT752"/>
      <c r="LQU752"/>
      <c r="LQV752"/>
      <c r="LQW752"/>
      <c r="LQX752"/>
      <c r="LQY752"/>
      <c r="LQZ752"/>
      <c r="LRA752"/>
      <c r="LRB752"/>
      <c r="LRC752"/>
      <c r="LRD752"/>
      <c r="LRE752"/>
      <c r="LRF752"/>
      <c r="LRG752"/>
      <c r="LRH752"/>
      <c r="LRI752"/>
      <c r="LRJ752"/>
      <c r="LRK752"/>
      <c r="LRL752"/>
      <c r="LRM752"/>
      <c r="LRN752"/>
      <c r="LRO752"/>
      <c r="LRP752"/>
      <c r="LRQ752"/>
      <c r="LRR752"/>
      <c r="LRS752"/>
      <c r="LRT752"/>
      <c r="LRU752"/>
      <c r="LRV752"/>
      <c r="LRW752"/>
      <c r="LRX752"/>
      <c r="LRY752"/>
      <c r="LRZ752"/>
      <c r="LSA752"/>
      <c r="LSB752"/>
      <c r="LSC752"/>
      <c r="LSD752"/>
      <c r="LSE752"/>
      <c r="LSF752"/>
      <c r="LSG752"/>
      <c r="LSH752"/>
      <c r="LSI752"/>
      <c r="LSJ752"/>
      <c r="LSK752"/>
      <c r="LSL752"/>
      <c r="LSM752"/>
      <c r="LSN752"/>
      <c r="LSO752"/>
      <c r="LSP752"/>
      <c r="LSQ752"/>
      <c r="LSR752"/>
      <c r="LSS752"/>
      <c r="LST752"/>
      <c r="LSU752"/>
      <c r="LSV752"/>
      <c r="LSW752"/>
      <c r="LSX752"/>
      <c r="LSY752"/>
      <c r="LSZ752"/>
      <c r="LTA752"/>
      <c r="LTB752"/>
      <c r="LTC752"/>
      <c r="LTD752"/>
      <c r="LTE752"/>
      <c r="LTF752"/>
      <c r="LTG752"/>
      <c r="LTH752"/>
      <c r="LTI752"/>
      <c r="LTJ752"/>
      <c r="LTK752"/>
      <c r="LTL752"/>
      <c r="LTM752"/>
      <c r="LTN752"/>
      <c r="LTO752"/>
      <c r="LTP752"/>
      <c r="LTQ752"/>
      <c r="LTR752"/>
      <c r="LTS752"/>
      <c r="LTT752"/>
      <c r="LTU752"/>
      <c r="LTV752"/>
      <c r="LTW752"/>
      <c r="LTX752"/>
      <c r="LTY752"/>
      <c r="LTZ752"/>
      <c r="LUA752"/>
      <c r="LUB752"/>
      <c r="LUC752"/>
      <c r="LUD752"/>
      <c r="LUE752"/>
      <c r="LUF752"/>
      <c r="LUG752"/>
      <c r="LUH752"/>
      <c r="LUI752"/>
      <c r="LUJ752"/>
      <c r="LUK752"/>
      <c r="LUL752"/>
      <c r="LUM752"/>
      <c r="LUN752"/>
      <c r="LUO752"/>
      <c r="LUP752"/>
      <c r="LUQ752"/>
      <c r="LUR752"/>
      <c r="LUS752"/>
      <c r="LUT752"/>
      <c r="LUU752"/>
      <c r="LUV752"/>
      <c r="LUW752"/>
      <c r="LUX752"/>
      <c r="LUY752"/>
      <c r="LUZ752"/>
      <c r="LVA752"/>
      <c r="LVB752"/>
      <c r="LVC752"/>
      <c r="LVD752"/>
      <c r="LVE752"/>
      <c r="LVF752"/>
      <c r="LVG752"/>
      <c r="LVH752"/>
      <c r="LVI752"/>
      <c r="LVJ752"/>
      <c r="LVK752"/>
      <c r="LVL752"/>
      <c r="LVM752"/>
      <c r="LVN752"/>
      <c r="LVO752"/>
      <c r="LVP752"/>
      <c r="LVQ752"/>
      <c r="LVR752"/>
      <c r="LVS752"/>
      <c r="LVT752"/>
      <c r="LVU752"/>
      <c r="LVV752"/>
      <c r="LVW752"/>
      <c r="LVX752"/>
      <c r="LVY752"/>
      <c r="LVZ752"/>
      <c r="LWA752"/>
      <c r="LWB752"/>
      <c r="LWC752"/>
      <c r="LWD752"/>
      <c r="LWE752"/>
      <c r="LWF752"/>
      <c r="LWG752"/>
      <c r="LWH752"/>
      <c r="LWI752"/>
      <c r="LWJ752"/>
      <c r="LWK752"/>
      <c r="LWL752"/>
      <c r="LWM752"/>
      <c r="LWN752"/>
      <c r="LWO752"/>
      <c r="LWP752"/>
      <c r="LWQ752"/>
      <c r="LWR752"/>
      <c r="LWS752"/>
      <c r="LWT752"/>
      <c r="LWU752"/>
      <c r="LWV752"/>
      <c r="LWW752"/>
      <c r="LWX752"/>
      <c r="LWY752"/>
      <c r="LWZ752"/>
      <c r="LXA752"/>
      <c r="LXB752"/>
      <c r="LXC752"/>
      <c r="LXD752"/>
      <c r="LXE752"/>
      <c r="LXF752"/>
      <c r="LXG752"/>
      <c r="LXH752"/>
      <c r="LXI752"/>
      <c r="LXJ752"/>
      <c r="LXK752"/>
      <c r="LXL752"/>
      <c r="LXM752"/>
      <c r="LXN752"/>
      <c r="LXO752"/>
      <c r="LXP752"/>
      <c r="LXQ752"/>
      <c r="LXR752"/>
      <c r="LXS752"/>
      <c r="LXT752"/>
      <c r="LXU752"/>
      <c r="LXV752"/>
      <c r="LXW752"/>
      <c r="LXX752"/>
      <c r="LXY752"/>
      <c r="LXZ752"/>
      <c r="LYA752"/>
      <c r="LYB752"/>
      <c r="LYC752"/>
      <c r="LYD752"/>
      <c r="LYE752"/>
      <c r="LYF752"/>
      <c r="LYG752"/>
      <c r="LYH752"/>
      <c r="LYI752"/>
      <c r="LYJ752"/>
      <c r="LYK752"/>
      <c r="LYL752"/>
      <c r="LYM752"/>
      <c r="LYN752"/>
      <c r="LYO752"/>
      <c r="LYP752"/>
      <c r="LYQ752"/>
      <c r="LYR752"/>
      <c r="LYS752"/>
      <c r="LYT752"/>
      <c r="LYU752"/>
      <c r="LYV752"/>
      <c r="LYW752"/>
      <c r="LYX752"/>
      <c r="LYY752"/>
      <c r="LYZ752"/>
      <c r="LZA752"/>
      <c r="LZB752"/>
      <c r="LZC752"/>
      <c r="LZD752"/>
      <c r="LZE752"/>
      <c r="LZF752"/>
      <c r="LZG752"/>
      <c r="LZH752"/>
      <c r="LZI752"/>
      <c r="LZJ752"/>
      <c r="LZK752"/>
      <c r="LZL752"/>
      <c r="LZM752"/>
      <c r="LZN752"/>
      <c r="LZO752"/>
      <c r="LZP752"/>
      <c r="LZQ752"/>
      <c r="LZR752"/>
      <c r="LZS752"/>
      <c r="LZT752"/>
      <c r="LZU752"/>
      <c r="LZV752"/>
      <c r="LZW752"/>
      <c r="LZX752"/>
      <c r="LZY752"/>
      <c r="LZZ752"/>
      <c r="MAA752"/>
      <c r="MAB752"/>
      <c r="MAC752"/>
      <c r="MAD752"/>
      <c r="MAE752"/>
      <c r="MAF752"/>
      <c r="MAG752"/>
      <c r="MAH752"/>
      <c r="MAI752"/>
      <c r="MAJ752"/>
      <c r="MAK752"/>
      <c r="MAL752"/>
      <c r="MAM752"/>
      <c r="MAN752"/>
      <c r="MAO752"/>
      <c r="MAP752"/>
      <c r="MAQ752"/>
      <c r="MAR752"/>
      <c r="MAS752"/>
      <c r="MAT752"/>
      <c r="MAU752"/>
      <c r="MAV752"/>
      <c r="MAW752"/>
      <c r="MAX752"/>
      <c r="MAY752"/>
      <c r="MAZ752"/>
      <c r="MBA752"/>
      <c r="MBB752"/>
      <c r="MBC752"/>
      <c r="MBD752"/>
      <c r="MBE752"/>
      <c r="MBF752"/>
      <c r="MBG752"/>
      <c r="MBH752"/>
      <c r="MBI752"/>
      <c r="MBJ752"/>
      <c r="MBK752"/>
      <c r="MBL752"/>
      <c r="MBM752"/>
      <c r="MBN752"/>
      <c r="MBO752"/>
      <c r="MBP752"/>
      <c r="MBQ752"/>
      <c r="MBR752"/>
      <c r="MBS752"/>
      <c r="MBT752"/>
      <c r="MBU752"/>
      <c r="MBV752"/>
      <c r="MBW752"/>
      <c r="MBX752"/>
      <c r="MBY752"/>
      <c r="MBZ752"/>
      <c r="MCA752"/>
      <c r="MCB752"/>
      <c r="MCC752"/>
      <c r="MCD752"/>
      <c r="MCE752"/>
      <c r="MCF752"/>
      <c r="MCG752"/>
      <c r="MCH752"/>
      <c r="MCI752"/>
      <c r="MCJ752"/>
      <c r="MCK752"/>
      <c r="MCL752"/>
      <c r="MCM752"/>
      <c r="MCN752"/>
      <c r="MCO752"/>
      <c r="MCP752"/>
      <c r="MCQ752"/>
      <c r="MCR752"/>
      <c r="MCS752"/>
      <c r="MCT752"/>
      <c r="MCU752"/>
      <c r="MCV752"/>
      <c r="MCW752"/>
      <c r="MCX752"/>
      <c r="MCY752"/>
      <c r="MCZ752"/>
      <c r="MDA752"/>
      <c r="MDB752"/>
      <c r="MDC752"/>
      <c r="MDD752"/>
      <c r="MDE752"/>
      <c r="MDF752"/>
      <c r="MDG752"/>
      <c r="MDH752"/>
      <c r="MDI752"/>
      <c r="MDJ752"/>
      <c r="MDK752"/>
      <c r="MDL752"/>
      <c r="MDM752"/>
      <c r="MDN752"/>
      <c r="MDO752"/>
      <c r="MDP752"/>
      <c r="MDQ752"/>
      <c r="MDR752"/>
      <c r="MDS752"/>
      <c r="MDT752"/>
      <c r="MDU752"/>
      <c r="MDV752"/>
      <c r="MDW752"/>
      <c r="MDX752"/>
      <c r="MDY752"/>
      <c r="MDZ752"/>
      <c r="MEA752"/>
      <c r="MEB752"/>
      <c r="MEC752"/>
      <c r="MED752"/>
      <c r="MEE752"/>
      <c r="MEF752"/>
      <c r="MEG752"/>
      <c r="MEH752"/>
      <c r="MEI752"/>
      <c r="MEJ752"/>
      <c r="MEK752"/>
      <c r="MEL752"/>
      <c r="MEM752"/>
      <c r="MEN752"/>
      <c r="MEO752"/>
      <c r="MEP752"/>
      <c r="MEQ752"/>
      <c r="MER752"/>
      <c r="MES752"/>
      <c r="MET752"/>
      <c r="MEU752"/>
      <c r="MEV752"/>
      <c r="MEW752"/>
      <c r="MEX752"/>
      <c r="MEY752"/>
      <c r="MEZ752"/>
      <c r="MFA752"/>
      <c r="MFB752"/>
      <c r="MFC752"/>
      <c r="MFD752"/>
      <c r="MFE752"/>
      <c r="MFF752"/>
      <c r="MFG752"/>
      <c r="MFH752"/>
      <c r="MFI752"/>
      <c r="MFJ752"/>
      <c r="MFK752"/>
      <c r="MFL752"/>
      <c r="MFM752"/>
      <c r="MFN752"/>
      <c r="MFO752"/>
      <c r="MFP752"/>
      <c r="MFQ752"/>
      <c r="MFR752"/>
      <c r="MFS752"/>
      <c r="MFT752"/>
      <c r="MFU752"/>
      <c r="MFV752"/>
      <c r="MFW752"/>
      <c r="MFX752"/>
      <c r="MFY752"/>
      <c r="MFZ752"/>
      <c r="MGA752"/>
      <c r="MGB752"/>
      <c r="MGC752"/>
      <c r="MGD752"/>
      <c r="MGE752"/>
      <c r="MGF752"/>
      <c r="MGG752"/>
      <c r="MGH752"/>
      <c r="MGI752"/>
      <c r="MGJ752"/>
      <c r="MGK752"/>
      <c r="MGL752"/>
      <c r="MGM752"/>
      <c r="MGN752"/>
      <c r="MGO752"/>
      <c r="MGP752"/>
      <c r="MGQ752"/>
      <c r="MGR752"/>
      <c r="MGS752"/>
      <c r="MGT752"/>
      <c r="MGU752"/>
      <c r="MGV752"/>
      <c r="MGW752"/>
      <c r="MGX752"/>
      <c r="MGY752"/>
      <c r="MGZ752"/>
      <c r="MHA752"/>
      <c r="MHB752"/>
      <c r="MHC752"/>
      <c r="MHD752"/>
      <c r="MHE752"/>
      <c r="MHF752"/>
      <c r="MHG752"/>
      <c r="MHH752"/>
      <c r="MHI752"/>
      <c r="MHJ752"/>
      <c r="MHK752"/>
      <c r="MHL752"/>
      <c r="MHM752"/>
      <c r="MHN752"/>
      <c r="MHO752"/>
      <c r="MHP752"/>
      <c r="MHQ752"/>
      <c r="MHR752"/>
      <c r="MHS752"/>
      <c r="MHT752"/>
      <c r="MHU752"/>
      <c r="MHV752"/>
      <c r="MHW752"/>
      <c r="MHX752"/>
      <c r="MHY752"/>
      <c r="MHZ752"/>
      <c r="MIA752"/>
      <c r="MIB752"/>
      <c r="MIC752"/>
      <c r="MID752"/>
      <c r="MIE752"/>
      <c r="MIF752"/>
      <c r="MIG752"/>
      <c r="MIH752"/>
      <c r="MII752"/>
      <c r="MIJ752"/>
      <c r="MIK752"/>
      <c r="MIL752"/>
      <c r="MIM752"/>
      <c r="MIN752"/>
      <c r="MIO752"/>
      <c r="MIP752"/>
      <c r="MIQ752"/>
      <c r="MIR752"/>
      <c r="MIS752"/>
      <c r="MIT752"/>
      <c r="MIU752"/>
      <c r="MIV752"/>
      <c r="MIW752"/>
      <c r="MIX752"/>
      <c r="MIY752"/>
      <c r="MIZ752"/>
      <c r="MJA752"/>
      <c r="MJB752"/>
      <c r="MJC752"/>
      <c r="MJD752"/>
      <c r="MJE752"/>
      <c r="MJF752"/>
      <c r="MJG752"/>
      <c r="MJH752"/>
      <c r="MJI752"/>
      <c r="MJJ752"/>
      <c r="MJK752"/>
      <c r="MJL752"/>
      <c r="MJM752"/>
      <c r="MJN752"/>
      <c r="MJO752"/>
      <c r="MJP752"/>
      <c r="MJQ752"/>
      <c r="MJR752"/>
      <c r="MJS752"/>
      <c r="MJT752"/>
      <c r="MJU752"/>
      <c r="MJV752"/>
      <c r="MJW752"/>
      <c r="MJX752"/>
      <c r="MJY752"/>
      <c r="MJZ752"/>
      <c r="MKA752"/>
      <c r="MKB752"/>
      <c r="MKC752"/>
      <c r="MKD752"/>
      <c r="MKE752"/>
      <c r="MKF752"/>
      <c r="MKG752"/>
      <c r="MKH752"/>
      <c r="MKI752"/>
      <c r="MKJ752"/>
      <c r="MKK752"/>
      <c r="MKL752"/>
      <c r="MKM752"/>
      <c r="MKN752"/>
      <c r="MKO752"/>
      <c r="MKP752"/>
      <c r="MKQ752"/>
      <c r="MKR752"/>
      <c r="MKS752"/>
      <c r="MKT752"/>
      <c r="MKU752"/>
      <c r="MKV752"/>
      <c r="MKW752"/>
      <c r="MKX752"/>
      <c r="MKY752"/>
      <c r="MKZ752"/>
      <c r="MLA752"/>
      <c r="MLB752"/>
      <c r="MLC752"/>
      <c r="MLD752"/>
      <c r="MLE752"/>
      <c r="MLF752"/>
      <c r="MLG752"/>
      <c r="MLH752"/>
      <c r="MLI752"/>
      <c r="MLJ752"/>
      <c r="MLK752"/>
      <c r="MLL752"/>
      <c r="MLM752"/>
      <c r="MLN752"/>
      <c r="MLO752"/>
      <c r="MLP752"/>
      <c r="MLQ752"/>
      <c r="MLR752"/>
      <c r="MLS752"/>
      <c r="MLT752"/>
      <c r="MLU752"/>
      <c r="MLV752"/>
      <c r="MLW752"/>
      <c r="MLX752"/>
      <c r="MLY752"/>
      <c r="MLZ752"/>
      <c r="MMA752"/>
      <c r="MMB752"/>
      <c r="MMC752"/>
      <c r="MMD752"/>
      <c r="MME752"/>
      <c r="MMF752"/>
      <c r="MMG752"/>
      <c r="MMH752"/>
      <c r="MMI752"/>
      <c r="MMJ752"/>
      <c r="MMK752"/>
      <c r="MML752"/>
      <c r="MMM752"/>
      <c r="MMN752"/>
      <c r="MMO752"/>
      <c r="MMP752"/>
      <c r="MMQ752"/>
      <c r="MMR752"/>
      <c r="MMS752"/>
      <c r="MMT752"/>
      <c r="MMU752"/>
      <c r="MMV752"/>
      <c r="MMW752"/>
      <c r="MMX752"/>
      <c r="MMY752"/>
      <c r="MMZ752"/>
      <c r="MNA752"/>
      <c r="MNB752"/>
      <c r="MNC752"/>
      <c r="MND752"/>
      <c r="MNE752"/>
      <c r="MNF752"/>
      <c r="MNG752"/>
      <c r="MNH752"/>
      <c r="MNI752"/>
      <c r="MNJ752"/>
      <c r="MNK752"/>
      <c r="MNL752"/>
      <c r="MNM752"/>
      <c r="MNN752"/>
      <c r="MNO752"/>
      <c r="MNP752"/>
      <c r="MNQ752"/>
      <c r="MNR752"/>
      <c r="MNS752"/>
      <c r="MNT752"/>
      <c r="MNU752"/>
      <c r="MNV752"/>
      <c r="MNW752"/>
      <c r="MNX752"/>
      <c r="MNY752"/>
      <c r="MNZ752"/>
      <c r="MOA752"/>
      <c r="MOB752"/>
      <c r="MOC752"/>
      <c r="MOD752"/>
      <c r="MOE752"/>
      <c r="MOF752"/>
      <c r="MOG752"/>
      <c r="MOH752"/>
      <c r="MOI752"/>
      <c r="MOJ752"/>
      <c r="MOK752"/>
      <c r="MOL752"/>
      <c r="MOM752"/>
      <c r="MON752"/>
      <c r="MOO752"/>
      <c r="MOP752"/>
      <c r="MOQ752"/>
      <c r="MOR752"/>
      <c r="MOS752"/>
      <c r="MOT752"/>
      <c r="MOU752"/>
      <c r="MOV752"/>
      <c r="MOW752"/>
      <c r="MOX752"/>
      <c r="MOY752"/>
      <c r="MOZ752"/>
      <c r="MPA752"/>
      <c r="MPB752"/>
      <c r="MPC752"/>
      <c r="MPD752"/>
      <c r="MPE752"/>
      <c r="MPF752"/>
      <c r="MPG752"/>
      <c r="MPH752"/>
      <c r="MPI752"/>
      <c r="MPJ752"/>
      <c r="MPK752"/>
      <c r="MPL752"/>
      <c r="MPM752"/>
      <c r="MPN752"/>
      <c r="MPO752"/>
      <c r="MPP752"/>
      <c r="MPQ752"/>
      <c r="MPR752"/>
      <c r="MPS752"/>
      <c r="MPT752"/>
      <c r="MPU752"/>
      <c r="MPV752"/>
      <c r="MPW752"/>
      <c r="MPX752"/>
      <c r="MPY752"/>
      <c r="MPZ752"/>
      <c r="MQA752"/>
      <c r="MQB752"/>
      <c r="MQC752"/>
      <c r="MQD752"/>
      <c r="MQE752"/>
      <c r="MQF752"/>
      <c r="MQG752"/>
      <c r="MQH752"/>
      <c r="MQI752"/>
      <c r="MQJ752"/>
      <c r="MQK752"/>
      <c r="MQL752"/>
      <c r="MQM752"/>
      <c r="MQN752"/>
      <c r="MQO752"/>
      <c r="MQP752"/>
      <c r="MQQ752"/>
      <c r="MQR752"/>
      <c r="MQS752"/>
      <c r="MQT752"/>
      <c r="MQU752"/>
      <c r="MQV752"/>
      <c r="MQW752"/>
      <c r="MQX752"/>
      <c r="MQY752"/>
      <c r="MQZ752"/>
      <c r="MRA752"/>
      <c r="MRB752"/>
      <c r="MRC752"/>
      <c r="MRD752"/>
      <c r="MRE752"/>
      <c r="MRF752"/>
      <c r="MRG752"/>
      <c r="MRH752"/>
      <c r="MRI752"/>
      <c r="MRJ752"/>
      <c r="MRK752"/>
      <c r="MRL752"/>
      <c r="MRM752"/>
      <c r="MRN752"/>
      <c r="MRO752"/>
      <c r="MRP752"/>
      <c r="MRQ752"/>
      <c r="MRR752"/>
      <c r="MRS752"/>
      <c r="MRT752"/>
      <c r="MRU752"/>
      <c r="MRV752"/>
      <c r="MRW752"/>
      <c r="MRX752"/>
      <c r="MRY752"/>
      <c r="MRZ752"/>
      <c r="MSA752"/>
      <c r="MSB752"/>
      <c r="MSC752"/>
      <c r="MSD752"/>
      <c r="MSE752"/>
      <c r="MSF752"/>
      <c r="MSG752"/>
      <c r="MSH752"/>
      <c r="MSI752"/>
      <c r="MSJ752"/>
      <c r="MSK752"/>
      <c r="MSL752"/>
      <c r="MSM752"/>
      <c r="MSN752"/>
      <c r="MSO752"/>
      <c r="MSP752"/>
      <c r="MSQ752"/>
      <c r="MSR752"/>
      <c r="MSS752"/>
      <c r="MST752"/>
      <c r="MSU752"/>
      <c r="MSV752"/>
      <c r="MSW752"/>
      <c r="MSX752"/>
      <c r="MSY752"/>
      <c r="MSZ752"/>
      <c r="MTA752"/>
      <c r="MTB752"/>
      <c r="MTC752"/>
      <c r="MTD752"/>
      <c r="MTE752"/>
      <c r="MTF752"/>
      <c r="MTG752"/>
      <c r="MTH752"/>
      <c r="MTI752"/>
      <c r="MTJ752"/>
      <c r="MTK752"/>
      <c r="MTL752"/>
      <c r="MTM752"/>
      <c r="MTN752"/>
      <c r="MTO752"/>
      <c r="MTP752"/>
      <c r="MTQ752"/>
      <c r="MTR752"/>
      <c r="MTS752"/>
      <c r="MTT752"/>
      <c r="MTU752"/>
      <c r="MTV752"/>
      <c r="MTW752"/>
      <c r="MTX752"/>
      <c r="MTY752"/>
      <c r="MTZ752"/>
      <c r="MUA752"/>
      <c r="MUB752"/>
      <c r="MUC752"/>
      <c r="MUD752"/>
      <c r="MUE752"/>
      <c r="MUF752"/>
      <c r="MUG752"/>
      <c r="MUH752"/>
      <c r="MUI752"/>
      <c r="MUJ752"/>
      <c r="MUK752"/>
      <c r="MUL752"/>
      <c r="MUM752"/>
      <c r="MUN752"/>
      <c r="MUO752"/>
      <c r="MUP752"/>
      <c r="MUQ752"/>
      <c r="MUR752"/>
      <c r="MUS752"/>
      <c r="MUT752"/>
      <c r="MUU752"/>
      <c r="MUV752"/>
      <c r="MUW752"/>
      <c r="MUX752"/>
      <c r="MUY752"/>
      <c r="MUZ752"/>
      <c r="MVA752"/>
      <c r="MVB752"/>
      <c r="MVC752"/>
      <c r="MVD752"/>
      <c r="MVE752"/>
      <c r="MVF752"/>
      <c r="MVG752"/>
      <c r="MVH752"/>
      <c r="MVI752"/>
      <c r="MVJ752"/>
      <c r="MVK752"/>
      <c r="MVL752"/>
      <c r="MVM752"/>
      <c r="MVN752"/>
      <c r="MVO752"/>
      <c r="MVP752"/>
      <c r="MVQ752"/>
      <c r="MVR752"/>
      <c r="MVS752"/>
      <c r="MVT752"/>
      <c r="MVU752"/>
      <c r="MVV752"/>
      <c r="MVW752"/>
      <c r="MVX752"/>
      <c r="MVY752"/>
      <c r="MVZ752"/>
      <c r="MWA752"/>
      <c r="MWB752"/>
      <c r="MWC752"/>
      <c r="MWD752"/>
      <c r="MWE752"/>
      <c r="MWF752"/>
      <c r="MWG752"/>
      <c r="MWH752"/>
      <c r="MWI752"/>
      <c r="MWJ752"/>
      <c r="MWK752"/>
      <c r="MWL752"/>
      <c r="MWM752"/>
      <c r="MWN752"/>
      <c r="MWO752"/>
      <c r="MWP752"/>
      <c r="MWQ752"/>
      <c r="MWR752"/>
      <c r="MWS752"/>
      <c r="MWT752"/>
      <c r="MWU752"/>
      <c r="MWV752"/>
      <c r="MWW752"/>
      <c r="MWX752"/>
      <c r="MWY752"/>
      <c r="MWZ752"/>
      <c r="MXA752"/>
      <c r="MXB752"/>
      <c r="MXC752"/>
      <c r="MXD752"/>
      <c r="MXE752"/>
      <c r="MXF752"/>
      <c r="MXG752"/>
      <c r="MXH752"/>
      <c r="MXI752"/>
      <c r="MXJ752"/>
      <c r="MXK752"/>
      <c r="MXL752"/>
      <c r="MXM752"/>
      <c r="MXN752"/>
      <c r="MXO752"/>
      <c r="MXP752"/>
      <c r="MXQ752"/>
      <c r="MXR752"/>
      <c r="MXS752"/>
      <c r="MXT752"/>
      <c r="MXU752"/>
      <c r="MXV752"/>
      <c r="MXW752"/>
      <c r="MXX752"/>
      <c r="MXY752"/>
      <c r="MXZ752"/>
      <c r="MYA752"/>
      <c r="MYB752"/>
      <c r="MYC752"/>
      <c r="MYD752"/>
      <c r="MYE752"/>
      <c r="MYF752"/>
      <c r="MYG752"/>
      <c r="MYH752"/>
      <c r="MYI752"/>
      <c r="MYJ752"/>
      <c r="MYK752"/>
      <c r="MYL752"/>
      <c r="MYM752"/>
      <c r="MYN752"/>
      <c r="MYO752"/>
      <c r="MYP752"/>
      <c r="MYQ752"/>
      <c r="MYR752"/>
      <c r="MYS752"/>
      <c r="MYT752"/>
      <c r="MYU752"/>
      <c r="MYV752"/>
      <c r="MYW752"/>
      <c r="MYX752"/>
      <c r="MYY752"/>
      <c r="MYZ752"/>
      <c r="MZA752"/>
      <c r="MZB752"/>
      <c r="MZC752"/>
      <c r="MZD752"/>
      <c r="MZE752"/>
      <c r="MZF752"/>
      <c r="MZG752"/>
      <c r="MZH752"/>
      <c r="MZI752"/>
      <c r="MZJ752"/>
      <c r="MZK752"/>
      <c r="MZL752"/>
      <c r="MZM752"/>
      <c r="MZN752"/>
      <c r="MZO752"/>
      <c r="MZP752"/>
      <c r="MZQ752"/>
      <c r="MZR752"/>
      <c r="MZS752"/>
      <c r="MZT752"/>
      <c r="MZU752"/>
      <c r="MZV752"/>
      <c r="MZW752"/>
      <c r="MZX752"/>
      <c r="MZY752"/>
      <c r="MZZ752"/>
      <c r="NAA752"/>
      <c r="NAB752"/>
      <c r="NAC752"/>
      <c r="NAD752"/>
      <c r="NAE752"/>
      <c r="NAF752"/>
      <c r="NAG752"/>
      <c r="NAH752"/>
      <c r="NAI752"/>
      <c r="NAJ752"/>
      <c r="NAK752"/>
      <c r="NAL752"/>
      <c r="NAM752"/>
      <c r="NAN752"/>
      <c r="NAO752"/>
      <c r="NAP752"/>
      <c r="NAQ752"/>
      <c r="NAR752"/>
      <c r="NAS752"/>
      <c r="NAT752"/>
      <c r="NAU752"/>
      <c r="NAV752"/>
      <c r="NAW752"/>
      <c r="NAX752"/>
      <c r="NAY752"/>
      <c r="NAZ752"/>
      <c r="NBA752"/>
      <c r="NBB752"/>
      <c r="NBC752"/>
      <c r="NBD752"/>
      <c r="NBE752"/>
      <c r="NBF752"/>
      <c r="NBG752"/>
      <c r="NBH752"/>
      <c r="NBI752"/>
      <c r="NBJ752"/>
      <c r="NBK752"/>
      <c r="NBL752"/>
      <c r="NBM752"/>
      <c r="NBN752"/>
      <c r="NBO752"/>
      <c r="NBP752"/>
      <c r="NBQ752"/>
      <c r="NBR752"/>
      <c r="NBS752"/>
      <c r="NBT752"/>
      <c r="NBU752"/>
      <c r="NBV752"/>
      <c r="NBW752"/>
      <c r="NBX752"/>
      <c r="NBY752"/>
      <c r="NBZ752"/>
      <c r="NCA752"/>
      <c r="NCB752"/>
      <c r="NCC752"/>
      <c r="NCD752"/>
      <c r="NCE752"/>
      <c r="NCF752"/>
      <c r="NCG752"/>
      <c r="NCH752"/>
      <c r="NCI752"/>
      <c r="NCJ752"/>
      <c r="NCK752"/>
      <c r="NCL752"/>
      <c r="NCM752"/>
      <c r="NCN752"/>
      <c r="NCO752"/>
      <c r="NCP752"/>
      <c r="NCQ752"/>
      <c r="NCR752"/>
      <c r="NCS752"/>
      <c r="NCT752"/>
      <c r="NCU752"/>
      <c r="NCV752"/>
      <c r="NCW752"/>
      <c r="NCX752"/>
      <c r="NCY752"/>
      <c r="NCZ752"/>
      <c r="NDA752"/>
      <c r="NDB752"/>
      <c r="NDC752"/>
      <c r="NDD752"/>
      <c r="NDE752"/>
      <c r="NDF752"/>
      <c r="NDG752"/>
      <c r="NDH752"/>
      <c r="NDI752"/>
      <c r="NDJ752"/>
      <c r="NDK752"/>
      <c r="NDL752"/>
      <c r="NDM752"/>
      <c r="NDN752"/>
      <c r="NDO752"/>
      <c r="NDP752"/>
      <c r="NDQ752"/>
      <c r="NDR752"/>
      <c r="NDS752"/>
      <c r="NDT752"/>
      <c r="NDU752"/>
      <c r="NDV752"/>
      <c r="NDW752"/>
      <c r="NDX752"/>
      <c r="NDY752"/>
      <c r="NDZ752"/>
      <c r="NEA752"/>
      <c r="NEB752"/>
      <c r="NEC752"/>
      <c r="NED752"/>
      <c r="NEE752"/>
      <c r="NEF752"/>
      <c r="NEG752"/>
      <c r="NEH752"/>
      <c r="NEI752"/>
      <c r="NEJ752"/>
      <c r="NEK752"/>
      <c r="NEL752"/>
      <c r="NEM752"/>
      <c r="NEN752"/>
      <c r="NEO752"/>
      <c r="NEP752"/>
      <c r="NEQ752"/>
      <c r="NER752"/>
      <c r="NES752"/>
      <c r="NET752"/>
      <c r="NEU752"/>
      <c r="NEV752"/>
      <c r="NEW752"/>
      <c r="NEX752"/>
      <c r="NEY752"/>
      <c r="NEZ752"/>
      <c r="NFA752"/>
      <c r="NFB752"/>
      <c r="NFC752"/>
      <c r="NFD752"/>
      <c r="NFE752"/>
      <c r="NFF752"/>
      <c r="NFG752"/>
      <c r="NFH752"/>
      <c r="NFI752"/>
      <c r="NFJ752"/>
      <c r="NFK752"/>
      <c r="NFL752"/>
      <c r="NFM752"/>
      <c r="NFN752"/>
      <c r="NFO752"/>
      <c r="NFP752"/>
      <c r="NFQ752"/>
      <c r="NFR752"/>
      <c r="NFS752"/>
      <c r="NFT752"/>
      <c r="NFU752"/>
      <c r="NFV752"/>
      <c r="NFW752"/>
      <c r="NFX752"/>
      <c r="NFY752"/>
      <c r="NFZ752"/>
      <c r="NGA752"/>
      <c r="NGB752"/>
      <c r="NGC752"/>
      <c r="NGD752"/>
      <c r="NGE752"/>
      <c r="NGF752"/>
      <c r="NGG752"/>
      <c r="NGH752"/>
      <c r="NGI752"/>
      <c r="NGJ752"/>
      <c r="NGK752"/>
      <c r="NGL752"/>
      <c r="NGM752"/>
      <c r="NGN752"/>
      <c r="NGO752"/>
      <c r="NGP752"/>
      <c r="NGQ752"/>
      <c r="NGR752"/>
      <c r="NGS752"/>
      <c r="NGT752"/>
      <c r="NGU752"/>
      <c r="NGV752"/>
      <c r="NGW752"/>
      <c r="NGX752"/>
      <c r="NGY752"/>
      <c r="NGZ752"/>
      <c r="NHA752"/>
      <c r="NHB752"/>
      <c r="NHC752"/>
      <c r="NHD752"/>
      <c r="NHE752"/>
      <c r="NHF752"/>
      <c r="NHG752"/>
      <c r="NHH752"/>
      <c r="NHI752"/>
      <c r="NHJ752"/>
      <c r="NHK752"/>
      <c r="NHL752"/>
      <c r="NHM752"/>
      <c r="NHN752"/>
      <c r="NHO752"/>
      <c r="NHP752"/>
      <c r="NHQ752"/>
      <c r="NHR752"/>
      <c r="NHS752"/>
      <c r="NHT752"/>
      <c r="NHU752"/>
      <c r="NHV752"/>
      <c r="NHW752"/>
      <c r="NHX752"/>
      <c r="NHY752"/>
      <c r="NHZ752"/>
      <c r="NIA752"/>
      <c r="NIB752"/>
      <c r="NIC752"/>
      <c r="NID752"/>
      <c r="NIE752"/>
      <c r="NIF752"/>
      <c r="NIG752"/>
      <c r="NIH752"/>
      <c r="NII752"/>
      <c r="NIJ752"/>
      <c r="NIK752"/>
      <c r="NIL752"/>
      <c r="NIM752"/>
      <c r="NIN752"/>
      <c r="NIO752"/>
      <c r="NIP752"/>
      <c r="NIQ752"/>
      <c r="NIR752"/>
      <c r="NIS752"/>
      <c r="NIT752"/>
      <c r="NIU752"/>
      <c r="NIV752"/>
      <c r="NIW752"/>
      <c r="NIX752"/>
      <c r="NIY752"/>
      <c r="NIZ752"/>
      <c r="NJA752"/>
      <c r="NJB752"/>
      <c r="NJC752"/>
      <c r="NJD752"/>
      <c r="NJE752"/>
      <c r="NJF752"/>
      <c r="NJG752"/>
      <c r="NJH752"/>
      <c r="NJI752"/>
      <c r="NJJ752"/>
      <c r="NJK752"/>
      <c r="NJL752"/>
      <c r="NJM752"/>
      <c r="NJN752"/>
      <c r="NJO752"/>
      <c r="NJP752"/>
      <c r="NJQ752"/>
      <c r="NJR752"/>
      <c r="NJS752"/>
      <c r="NJT752"/>
      <c r="NJU752"/>
      <c r="NJV752"/>
      <c r="NJW752"/>
      <c r="NJX752"/>
      <c r="NJY752"/>
      <c r="NJZ752"/>
      <c r="NKA752"/>
      <c r="NKB752"/>
      <c r="NKC752"/>
      <c r="NKD752"/>
      <c r="NKE752"/>
      <c r="NKF752"/>
      <c r="NKG752"/>
      <c r="NKH752"/>
      <c r="NKI752"/>
      <c r="NKJ752"/>
      <c r="NKK752"/>
      <c r="NKL752"/>
      <c r="NKM752"/>
      <c r="NKN752"/>
      <c r="NKO752"/>
      <c r="NKP752"/>
      <c r="NKQ752"/>
      <c r="NKR752"/>
      <c r="NKS752"/>
      <c r="NKT752"/>
      <c r="NKU752"/>
      <c r="NKV752"/>
      <c r="NKW752"/>
      <c r="NKX752"/>
      <c r="NKY752"/>
      <c r="NKZ752"/>
      <c r="NLA752"/>
      <c r="NLB752"/>
      <c r="NLC752"/>
      <c r="NLD752"/>
      <c r="NLE752"/>
      <c r="NLF752"/>
      <c r="NLG752"/>
      <c r="NLH752"/>
      <c r="NLI752"/>
      <c r="NLJ752"/>
      <c r="NLK752"/>
      <c r="NLL752"/>
      <c r="NLM752"/>
      <c r="NLN752"/>
      <c r="NLO752"/>
      <c r="NLP752"/>
      <c r="NLQ752"/>
      <c r="NLR752"/>
      <c r="NLS752"/>
      <c r="NLT752"/>
      <c r="NLU752"/>
      <c r="NLV752"/>
      <c r="NLW752"/>
      <c r="NLX752"/>
      <c r="NLY752"/>
      <c r="NLZ752"/>
      <c r="NMA752"/>
      <c r="NMB752"/>
      <c r="NMC752"/>
      <c r="NMD752"/>
      <c r="NME752"/>
      <c r="NMF752"/>
      <c r="NMG752"/>
      <c r="NMH752"/>
      <c r="NMI752"/>
      <c r="NMJ752"/>
      <c r="NMK752"/>
      <c r="NML752"/>
      <c r="NMM752"/>
      <c r="NMN752"/>
      <c r="NMO752"/>
      <c r="NMP752"/>
      <c r="NMQ752"/>
      <c r="NMR752"/>
      <c r="NMS752"/>
      <c r="NMT752"/>
      <c r="NMU752"/>
      <c r="NMV752"/>
      <c r="NMW752"/>
      <c r="NMX752"/>
      <c r="NMY752"/>
      <c r="NMZ752"/>
      <c r="NNA752"/>
      <c r="NNB752"/>
      <c r="NNC752"/>
      <c r="NND752"/>
      <c r="NNE752"/>
      <c r="NNF752"/>
      <c r="NNG752"/>
      <c r="NNH752"/>
      <c r="NNI752"/>
      <c r="NNJ752"/>
      <c r="NNK752"/>
      <c r="NNL752"/>
      <c r="NNM752"/>
      <c r="NNN752"/>
      <c r="NNO752"/>
      <c r="NNP752"/>
      <c r="NNQ752"/>
      <c r="NNR752"/>
      <c r="NNS752"/>
      <c r="NNT752"/>
      <c r="NNU752"/>
      <c r="NNV752"/>
      <c r="NNW752"/>
      <c r="NNX752"/>
      <c r="NNY752"/>
      <c r="NNZ752"/>
      <c r="NOA752"/>
      <c r="NOB752"/>
      <c r="NOC752"/>
      <c r="NOD752"/>
      <c r="NOE752"/>
      <c r="NOF752"/>
      <c r="NOG752"/>
      <c r="NOH752"/>
      <c r="NOI752"/>
      <c r="NOJ752"/>
      <c r="NOK752"/>
      <c r="NOL752"/>
      <c r="NOM752"/>
      <c r="NON752"/>
      <c r="NOO752"/>
      <c r="NOP752"/>
      <c r="NOQ752"/>
      <c r="NOR752"/>
      <c r="NOS752"/>
      <c r="NOT752"/>
      <c r="NOU752"/>
      <c r="NOV752"/>
      <c r="NOW752"/>
      <c r="NOX752"/>
      <c r="NOY752"/>
      <c r="NOZ752"/>
      <c r="NPA752"/>
      <c r="NPB752"/>
      <c r="NPC752"/>
      <c r="NPD752"/>
      <c r="NPE752"/>
      <c r="NPF752"/>
      <c r="NPG752"/>
      <c r="NPH752"/>
      <c r="NPI752"/>
      <c r="NPJ752"/>
      <c r="NPK752"/>
      <c r="NPL752"/>
      <c r="NPM752"/>
      <c r="NPN752"/>
      <c r="NPO752"/>
      <c r="NPP752"/>
      <c r="NPQ752"/>
      <c r="NPR752"/>
      <c r="NPS752"/>
      <c r="NPT752"/>
      <c r="NPU752"/>
      <c r="NPV752"/>
      <c r="NPW752"/>
      <c r="NPX752"/>
      <c r="NPY752"/>
      <c r="NPZ752"/>
      <c r="NQA752"/>
      <c r="NQB752"/>
      <c r="NQC752"/>
      <c r="NQD752"/>
      <c r="NQE752"/>
      <c r="NQF752"/>
      <c r="NQG752"/>
      <c r="NQH752"/>
      <c r="NQI752"/>
      <c r="NQJ752"/>
      <c r="NQK752"/>
      <c r="NQL752"/>
      <c r="NQM752"/>
      <c r="NQN752"/>
      <c r="NQO752"/>
      <c r="NQP752"/>
      <c r="NQQ752"/>
      <c r="NQR752"/>
      <c r="NQS752"/>
      <c r="NQT752"/>
      <c r="NQU752"/>
      <c r="NQV752"/>
      <c r="NQW752"/>
      <c r="NQX752"/>
      <c r="NQY752"/>
      <c r="NQZ752"/>
      <c r="NRA752"/>
      <c r="NRB752"/>
      <c r="NRC752"/>
      <c r="NRD752"/>
      <c r="NRE752"/>
      <c r="NRF752"/>
      <c r="NRG752"/>
      <c r="NRH752"/>
      <c r="NRI752"/>
      <c r="NRJ752"/>
      <c r="NRK752"/>
      <c r="NRL752"/>
      <c r="NRM752"/>
      <c r="NRN752"/>
      <c r="NRO752"/>
      <c r="NRP752"/>
      <c r="NRQ752"/>
      <c r="NRR752"/>
      <c r="NRS752"/>
      <c r="NRT752"/>
      <c r="NRU752"/>
      <c r="NRV752"/>
      <c r="NRW752"/>
      <c r="NRX752"/>
      <c r="NRY752"/>
      <c r="NRZ752"/>
      <c r="NSA752"/>
      <c r="NSB752"/>
      <c r="NSC752"/>
      <c r="NSD752"/>
      <c r="NSE752"/>
      <c r="NSF752"/>
      <c r="NSG752"/>
      <c r="NSH752"/>
      <c r="NSI752"/>
      <c r="NSJ752"/>
      <c r="NSK752"/>
      <c r="NSL752"/>
      <c r="NSM752"/>
      <c r="NSN752"/>
      <c r="NSO752"/>
      <c r="NSP752"/>
      <c r="NSQ752"/>
      <c r="NSR752"/>
      <c r="NSS752"/>
      <c r="NST752"/>
      <c r="NSU752"/>
      <c r="NSV752"/>
      <c r="NSW752"/>
      <c r="NSX752"/>
      <c r="NSY752"/>
      <c r="NSZ752"/>
      <c r="NTA752"/>
      <c r="NTB752"/>
      <c r="NTC752"/>
      <c r="NTD752"/>
      <c r="NTE752"/>
      <c r="NTF752"/>
      <c r="NTG752"/>
      <c r="NTH752"/>
      <c r="NTI752"/>
      <c r="NTJ752"/>
      <c r="NTK752"/>
      <c r="NTL752"/>
      <c r="NTM752"/>
      <c r="NTN752"/>
      <c r="NTO752"/>
      <c r="NTP752"/>
      <c r="NTQ752"/>
      <c r="NTR752"/>
      <c r="NTS752"/>
      <c r="NTT752"/>
      <c r="NTU752"/>
      <c r="NTV752"/>
      <c r="NTW752"/>
      <c r="NTX752"/>
      <c r="NTY752"/>
      <c r="NTZ752"/>
      <c r="NUA752"/>
      <c r="NUB752"/>
      <c r="NUC752"/>
      <c r="NUD752"/>
      <c r="NUE752"/>
      <c r="NUF752"/>
      <c r="NUG752"/>
      <c r="NUH752"/>
      <c r="NUI752"/>
      <c r="NUJ752"/>
      <c r="NUK752"/>
      <c r="NUL752"/>
      <c r="NUM752"/>
      <c r="NUN752"/>
      <c r="NUO752"/>
      <c r="NUP752"/>
      <c r="NUQ752"/>
      <c r="NUR752"/>
      <c r="NUS752"/>
      <c r="NUT752"/>
      <c r="NUU752"/>
      <c r="NUV752"/>
      <c r="NUW752"/>
      <c r="NUX752"/>
      <c r="NUY752"/>
      <c r="NUZ752"/>
      <c r="NVA752"/>
      <c r="NVB752"/>
      <c r="NVC752"/>
      <c r="NVD752"/>
      <c r="NVE752"/>
      <c r="NVF752"/>
      <c r="NVG752"/>
      <c r="NVH752"/>
      <c r="NVI752"/>
      <c r="NVJ752"/>
      <c r="NVK752"/>
      <c r="NVL752"/>
      <c r="NVM752"/>
      <c r="NVN752"/>
      <c r="NVO752"/>
      <c r="NVP752"/>
      <c r="NVQ752"/>
      <c r="NVR752"/>
      <c r="NVS752"/>
      <c r="NVT752"/>
      <c r="NVU752"/>
      <c r="NVV752"/>
      <c r="NVW752"/>
      <c r="NVX752"/>
      <c r="NVY752"/>
      <c r="NVZ752"/>
      <c r="NWA752"/>
      <c r="NWB752"/>
      <c r="NWC752"/>
      <c r="NWD752"/>
      <c r="NWE752"/>
      <c r="NWF752"/>
      <c r="NWG752"/>
      <c r="NWH752"/>
      <c r="NWI752"/>
      <c r="NWJ752"/>
      <c r="NWK752"/>
      <c r="NWL752"/>
      <c r="NWM752"/>
      <c r="NWN752"/>
      <c r="NWO752"/>
      <c r="NWP752"/>
      <c r="NWQ752"/>
      <c r="NWR752"/>
      <c r="NWS752"/>
      <c r="NWT752"/>
      <c r="NWU752"/>
      <c r="NWV752"/>
      <c r="NWW752"/>
      <c r="NWX752"/>
      <c r="NWY752"/>
      <c r="NWZ752"/>
      <c r="NXA752"/>
      <c r="NXB752"/>
      <c r="NXC752"/>
      <c r="NXD752"/>
      <c r="NXE752"/>
      <c r="NXF752"/>
      <c r="NXG752"/>
      <c r="NXH752"/>
      <c r="NXI752"/>
      <c r="NXJ752"/>
      <c r="NXK752"/>
      <c r="NXL752"/>
      <c r="NXM752"/>
      <c r="NXN752"/>
      <c r="NXO752"/>
      <c r="NXP752"/>
      <c r="NXQ752"/>
      <c r="NXR752"/>
      <c r="NXS752"/>
      <c r="NXT752"/>
      <c r="NXU752"/>
      <c r="NXV752"/>
      <c r="NXW752"/>
      <c r="NXX752"/>
      <c r="NXY752"/>
      <c r="NXZ752"/>
      <c r="NYA752"/>
      <c r="NYB752"/>
      <c r="NYC752"/>
      <c r="NYD752"/>
      <c r="NYE752"/>
      <c r="NYF752"/>
      <c r="NYG752"/>
      <c r="NYH752"/>
      <c r="NYI752"/>
      <c r="NYJ752"/>
      <c r="NYK752"/>
      <c r="NYL752"/>
      <c r="NYM752"/>
      <c r="NYN752"/>
      <c r="NYO752"/>
      <c r="NYP752"/>
      <c r="NYQ752"/>
      <c r="NYR752"/>
      <c r="NYS752"/>
      <c r="NYT752"/>
      <c r="NYU752"/>
      <c r="NYV752"/>
      <c r="NYW752"/>
      <c r="NYX752"/>
      <c r="NYY752"/>
      <c r="NYZ752"/>
      <c r="NZA752"/>
      <c r="NZB752"/>
      <c r="NZC752"/>
      <c r="NZD752"/>
      <c r="NZE752"/>
      <c r="NZF752"/>
      <c r="NZG752"/>
      <c r="NZH752"/>
      <c r="NZI752"/>
      <c r="NZJ752"/>
      <c r="NZK752"/>
      <c r="NZL752"/>
      <c r="NZM752"/>
      <c r="NZN752"/>
      <c r="NZO752"/>
      <c r="NZP752"/>
      <c r="NZQ752"/>
      <c r="NZR752"/>
      <c r="NZS752"/>
      <c r="NZT752"/>
      <c r="NZU752"/>
      <c r="NZV752"/>
      <c r="NZW752"/>
      <c r="NZX752"/>
      <c r="NZY752"/>
      <c r="NZZ752"/>
      <c r="OAA752"/>
      <c r="OAB752"/>
      <c r="OAC752"/>
      <c r="OAD752"/>
      <c r="OAE752"/>
      <c r="OAF752"/>
      <c r="OAG752"/>
      <c r="OAH752"/>
      <c r="OAI752"/>
      <c r="OAJ752"/>
      <c r="OAK752"/>
      <c r="OAL752"/>
      <c r="OAM752"/>
      <c r="OAN752"/>
      <c r="OAO752"/>
      <c r="OAP752"/>
      <c r="OAQ752"/>
      <c r="OAR752"/>
      <c r="OAS752"/>
      <c r="OAT752"/>
      <c r="OAU752"/>
      <c r="OAV752"/>
      <c r="OAW752"/>
      <c r="OAX752"/>
      <c r="OAY752"/>
      <c r="OAZ752"/>
      <c r="OBA752"/>
      <c r="OBB752"/>
      <c r="OBC752"/>
      <c r="OBD752"/>
      <c r="OBE752"/>
      <c r="OBF752"/>
      <c r="OBG752"/>
      <c r="OBH752"/>
      <c r="OBI752"/>
      <c r="OBJ752"/>
      <c r="OBK752"/>
      <c r="OBL752"/>
      <c r="OBM752"/>
      <c r="OBN752"/>
      <c r="OBO752"/>
      <c r="OBP752"/>
      <c r="OBQ752"/>
      <c r="OBR752"/>
      <c r="OBS752"/>
      <c r="OBT752"/>
      <c r="OBU752"/>
      <c r="OBV752"/>
      <c r="OBW752"/>
      <c r="OBX752"/>
      <c r="OBY752"/>
      <c r="OBZ752"/>
      <c r="OCA752"/>
      <c r="OCB752"/>
      <c r="OCC752"/>
      <c r="OCD752"/>
      <c r="OCE752"/>
      <c r="OCF752"/>
      <c r="OCG752"/>
      <c r="OCH752"/>
      <c r="OCI752"/>
      <c r="OCJ752"/>
      <c r="OCK752"/>
      <c r="OCL752"/>
      <c r="OCM752"/>
      <c r="OCN752"/>
      <c r="OCO752"/>
      <c r="OCP752"/>
      <c r="OCQ752"/>
      <c r="OCR752"/>
      <c r="OCS752"/>
      <c r="OCT752"/>
      <c r="OCU752"/>
      <c r="OCV752"/>
      <c r="OCW752"/>
      <c r="OCX752"/>
      <c r="OCY752"/>
      <c r="OCZ752"/>
      <c r="ODA752"/>
      <c r="ODB752"/>
      <c r="ODC752"/>
      <c r="ODD752"/>
      <c r="ODE752"/>
      <c r="ODF752"/>
      <c r="ODG752"/>
      <c r="ODH752"/>
      <c r="ODI752"/>
      <c r="ODJ752"/>
      <c r="ODK752"/>
      <c r="ODL752"/>
      <c r="ODM752"/>
      <c r="ODN752"/>
      <c r="ODO752"/>
      <c r="ODP752"/>
      <c r="ODQ752"/>
      <c r="ODR752"/>
      <c r="ODS752"/>
      <c r="ODT752"/>
      <c r="ODU752"/>
      <c r="ODV752"/>
      <c r="ODW752"/>
      <c r="ODX752"/>
      <c r="ODY752"/>
      <c r="ODZ752"/>
      <c r="OEA752"/>
      <c r="OEB752"/>
      <c r="OEC752"/>
      <c r="OED752"/>
      <c r="OEE752"/>
      <c r="OEF752"/>
      <c r="OEG752"/>
      <c r="OEH752"/>
      <c r="OEI752"/>
      <c r="OEJ752"/>
      <c r="OEK752"/>
      <c r="OEL752"/>
      <c r="OEM752"/>
      <c r="OEN752"/>
      <c r="OEO752"/>
      <c r="OEP752"/>
      <c r="OEQ752"/>
      <c r="OER752"/>
      <c r="OES752"/>
      <c r="OET752"/>
      <c r="OEU752"/>
      <c r="OEV752"/>
      <c r="OEW752"/>
      <c r="OEX752"/>
      <c r="OEY752"/>
      <c r="OEZ752"/>
      <c r="OFA752"/>
      <c r="OFB752"/>
      <c r="OFC752"/>
      <c r="OFD752"/>
      <c r="OFE752"/>
      <c r="OFF752"/>
      <c r="OFG752"/>
      <c r="OFH752"/>
      <c r="OFI752"/>
      <c r="OFJ752"/>
      <c r="OFK752"/>
      <c r="OFL752"/>
      <c r="OFM752"/>
      <c r="OFN752"/>
      <c r="OFO752"/>
      <c r="OFP752"/>
      <c r="OFQ752"/>
      <c r="OFR752"/>
      <c r="OFS752"/>
      <c r="OFT752"/>
      <c r="OFU752"/>
      <c r="OFV752"/>
      <c r="OFW752"/>
      <c r="OFX752"/>
      <c r="OFY752"/>
      <c r="OFZ752"/>
      <c r="OGA752"/>
      <c r="OGB752"/>
      <c r="OGC752"/>
      <c r="OGD752"/>
      <c r="OGE752"/>
      <c r="OGF752"/>
      <c r="OGG752"/>
      <c r="OGH752"/>
      <c r="OGI752"/>
      <c r="OGJ752"/>
      <c r="OGK752"/>
      <c r="OGL752"/>
      <c r="OGM752"/>
      <c r="OGN752"/>
      <c r="OGO752"/>
      <c r="OGP752"/>
      <c r="OGQ752"/>
      <c r="OGR752"/>
      <c r="OGS752"/>
      <c r="OGT752"/>
      <c r="OGU752"/>
      <c r="OGV752"/>
      <c r="OGW752"/>
      <c r="OGX752"/>
      <c r="OGY752"/>
      <c r="OGZ752"/>
      <c r="OHA752"/>
      <c r="OHB752"/>
      <c r="OHC752"/>
      <c r="OHD752"/>
      <c r="OHE752"/>
      <c r="OHF752"/>
      <c r="OHG752"/>
      <c r="OHH752"/>
      <c r="OHI752"/>
      <c r="OHJ752"/>
      <c r="OHK752"/>
      <c r="OHL752"/>
      <c r="OHM752"/>
      <c r="OHN752"/>
      <c r="OHO752"/>
      <c r="OHP752"/>
      <c r="OHQ752"/>
      <c r="OHR752"/>
      <c r="OHS752"/>
      <c r="OHT752"/>
      <c r="OHU752"/>
      <c r="OHV752"/>
      <c r="OHW752"/>
      <c r="OHX752"/>
      <c r="OHY752"/>
      <c r="OHZ752"/>
      <c r="OIA752"/>
      <c r="OIB752"/>
      <c r="OIC752"/>
      <c r="OID752"/>
      <c r="OIE752"/>
      <c r="OIF752"/>
      <c r="OIG752"/>
      <c r="OIH752"/>
      <c r="OII752"/>
      <c r="OIJ752"/>
      <c r="OIK752"/>
      <c r="OIL752"/>
      <c r="OIM752"/>
      <c r="OIN752"/>
      <c r="OIO752"/>
      <c r="OIP752"/>
      <c r="OIQ752"/>
      <c r="OIR752"/>
      <c r="OIS752"/>
      <c r="OIT752"/>
      <c r="OIU752"/>
      <c r="OIV752"/>
      <c r="OIW752"/>
      <c r="OIX752"/>
      <c r="OIY752"/>
      <c r="OIZ752"/>
      <c r="OJA752"/>
      <c r="OJB752"/>
      <c r="OJC752"/>
      <c r="OJD752"/>
      <c r="OJE752"/>
      <c r="OJF752"/>
      <c r="OJG752"/>
      <c r="OJH752"/>
      <c r="OJI752"/>
      <c r="OJJ752"/>
      <c r="OJK752"/>
      <c r="OJL752"/>
      <c r="OJM752"/>
      <c r="OJN752"/>
      <c r="OJO752"/>
      <c r="OJP752"/>
      <c r="OJQ752"/>
      <c r="OJR752"/>
      <c r="OJS752"/>
      <c r="OJT752"/>
      <c r="OJU752"/>
      <c r="OJV752"/>
      <c r="OJW752"/>
      <c r="OJX752"/>
      <c r="OJY752"/>
      <c r="OJZ752"/>
      <c r="OKA752"/>
      <c r="OKB752"/>
      <c r="OKC752"/>
      <c r="OKD752"/>
      <c r="OKE752"/>
      <c r="OKF752"/>
      <c r="OKG752"/>
      <c r="OKH752"/>
      <c r="OKI752"/>
      <c r="OKJ752"/>
      <c r="OKK752"/>
      <c r="OKL752"/>
      <c r="OKM752"/>
      <c r="OKN752"/>
      <c r="OKO752"/>
      <c r="OKP752"/>
      <c r="OKQ752"/>
      <c r="OKR752"/>
      <c r="OKS752"/>
      <c r="OKT752"/>
      <c r="OKU752"/>
      <c r="OKV752"/>
      <c r="OKW752"/>
      <c r="OKX752"/>
      <c r="OKY752"/>
      <c r="OKZ752"/>
      <c r="OLA752"/>
      <c r="OLB752"/>
      <c r="OLC752"/>
      <c r="OLD752"/>
      <c r="OLE752"/>
      <c r="OLF752"/>
      <c r="OLG752"/>
      <c r="OLH752"/>
      <c r="OLI752"/>
      <c r="OLJ752"/>
      <c r="OLK752"/>
      <c r="OLL752"/>
      <c r="OLM752"/>
      <c r="OLN752"/>
      <c r="OLO752"/>
      <c r="OLP752"/>
      <c r="OLQ752"/>
      <c r="OLR752"/>
      <c r="OLS752"/>
      <c r="OLT752"/>
      <c r="OLU752"/>
      <c r="OLV752"/>
      <c r="OLW752"/>
      <c r="OLX752"/>
      <c r="OLY752"/>
      <c r="OLZ752"/>
      <c r="OMA752"/>
      <c r="OMB752"/>
      <c r="OMC752"/>
      <c r="OMD752"/>
      <c r="OME752"/>
      <c r="OMF752"/>
      <c r="OMG752"/>
      <c r="OMH752"/>
      <c r="OMI752"/>
      <c r="OMJ752"/>
      <c r="OMK752"/>
      <c r="OML752"/>
      <c r="OMM752"/>
      <c r="OMN752"/>
      <c r="OMO752"/>
      <c r="OMP752"/>
      <c r="OMQ752"/>
      <c r="OMR752"/>
      <c r="OMS752"/>
      <c r="OMT752"/>
      <c r="OMU752"/>
      <c r="OMV752"/>
      <c r="OMW752"/>
      <c r="OMX752"/>
      <c r="OMY752"/>
      <c r="OMZ752"/>
      <c r="ONA752"/>
      <c r="ONB752"/>
      <c r="ONC752"/>
      <c r="OND752"/>
      <c r="ONE752"/>
      <c r="ONF752"/>
      <c r="ONG752"/>
      <c r="ONH752"/>
      <c r="ONI752"/>
      <c r="ONJ752"/>
      <c r="ONK752"/>
      <c r="ONL752"/>
      <c r="ONM752"/>
      <c r="ONN752"/>
      <c r="ONO752"/>
      <c r="ONP752"/>
      <c r="ONQ752"/>
      <c r="ONR752"/>
      <c r="ONS752"/>
      <c r="ONT752"/>
      <c r="ONU752"/>
      <c r="ONV752"/>
      <c r="ONW752"/>
      <c r="ONX752"/>
      <c r="ONY752"/>
      <c r="ONZ752"/>
      <c r="OOA752"/>
      <c r="OOB752"/>
      <c r="OOC752"/>
      <c r="OOD752"/>
      <c r="OOE752"/>
      <c r="OOF752"/>
      <c r="OOG752"/>
      <c r="OOH752"/>
      <c r="OOI752"/>
      <c r="OOJ752"/>
      <c r="OOK752"/>
      <c r="OOL752"/>
      <c r="OOM752"/>
      <c r="OON752"/>
      <c r="OOO752"/>
      <c r="OOP752"/>
      <c r="OOQ752"/>
      <c r="OOR752"/>
      <c r="OOS752"/>
      <c r="OOT752"/>
      <c r="OOU752"/>
      <c r="OOV752"/>
      <c r="OOW752"/>
      <c r="OOX752"/>
      <c r="OOY752"/>
      <c r="OOZ752"/>
      <c r="OPA752"/>
      <c r="OPB752"/>
      <c r="OPC752"/>
      <c r="OPD752"/>
      <c r="OPE752"/>
      <c r="OPF752"/>
      <c r="OPG752"/>
      <c r="OPH752"/>
      <c r="OPI752"/>
      <c r="OPJ752"/>
      <c r="OPK752"/>
      <c r="OPL752"/>
      <c r="OPM752"/>
      <c r="OPN752"/>
      <c r="OPO752"/>
      <c r="OPP752"/>
      <c r="OPQ752"/>
      <c r="OPR752"/>
      <c r="OPS752"/>
      <c r="OPT752"/>
      <c r="OPU752"/>
      <c r="OPV752"/>
      <c r="OPW752"/>
      <c r="OPX752"/>
      <c r="OPY752"/>
      <c r="OPZ752"/>
      <c r="OQA752"/>
      <c r="OQB752"/>
      <c r="OQC752"/>
      <c r="OQD752"/>
      <c r="OQE752"/>
      <c r="OQF752"/>
      <c r="OQG752"/>
      <c r="OQH752"/>
      <c r="OQI752"/>
      <c r="OQJ752"/>
      <c r="OQK752"/>
      <c r="OQL752"/>
      <c r="OQM752"/>
      <c r="OQN752"/>
      <c r="OQO752"/>
      <c r="OQP752"/>
      <c r="OQQ752"/>
      <c r="OQR752"/>
      <c r="OQS752"/>
      <c r="OQT752"/>
      <c r="OQU752"/>
      <c r="OQV752"/>
      <c r="OQW752"/>
      <c r="OQX752"/>
      <c r="OQY752"/>
      <c r="OQZ752"/>
      <c r="ORA752"/>
      <c r="ORB752"/>
      <c r="ORC752"/>
      <c r="ORD752"/>
      <c r="ORE752"/>
      <c r="ORF752"/>
      <c r="ORG752"/>
      <c r="ORH752"/>
      <c r="ORI752"/>
      <c r="ORJ752"/>
      <c r="ORK752"/>
      <c r="ORL752"/>
      <c r="ORM752"/>
      <c r="ORN752"/>
      <c r="ORO752"/>
      <c r="ORP752"/>
      <c r="ORQ752"/>
      <c r="ORR752"/>
      <c r="ORS752"/>
      <c r="ORT752"/>
      <c r="ORU752"/>
      <c r="ORV752"/>
      <c r="ORW752"/>
      <c r="ORX752"/>
      <c r="ORY752"/>
      <c r="ORZ752"/>
      <c r="OSA752"/>
      <c r="OSB752"/>
      <c r="OSC752"/>
      <c r="OSD752"/>
      <c r="OSE752"/>
      <c r="OSF752"/>
      <c r="OSG752"/>
      <c r="OSH752"/>
      <c r="OSI752"/>
      <c r="OSJ752"/>
      <c r="OSK752"/>
      <c r="OSL752"/>
      <c r="OSM752"/>
      <c r="OSN752"/>
      <c r="OSO752"/>
      <c r="OSP752"/>
      <c r="OSQ752"/>
      <c r="OSR752"/>
      <c r="OSS752"/>
      <c r="OST752"/>
      <c r="OSU752"/>
      <c r="OSV752"/>
      <c r="OSW752"/>
      <c r="OSX752"/>
      <c r="OSY752"/>
      <c r="OSZ752"/>
      <c r="OTA752"/>
      <c r="OTB752"/>
      <c r="OTC752"/>
      <c r="OTD752"/>
      <c r="OTE752"/>
      <c r="OTF752"/>
      <c r="OTG752"/>
      <c r="OTH752"/>
      <c r="OTI752"/>
      <c r="OTJ752"/>
      <c r="OTK752"/>
      <c r="OTL752"/>
      <c r="OTM752"/>
      <c r="OTN752"/>
      <c r="OTO752"/>
      <c r="OTP752"/>
      <c r="OTQ752"/>
      <c r="OTR752"/>
      <c r="OTS752"/>
      <c r="OTT752"/>
      <c r="OTU752"/>
      <c r="OTV752"/>
      <c r="OTW752"/>
      <c r="OTX752"/>
      <c r="OTY752"/>
      <c r="OTZ752"/>
      <c r="OUA752"/>
      <c r="OUB752"/>
      <c r="OUC752"/>
      <c r="OUD752"/>
      <c r="OUE752"/>
      <c r="OUF752"/>
      <c r="OUG752"/>
      <c r="OUH752"/>
      <c r="OUI752"/>
      <c r="OUJ752"/>
      <c r="OUK752"/>
      <c r="OUL752"/>
      <c r="OUM752"/>
      <c r="OUN752"/>
      <c r="OUO752"/>
      <c r="OUP752"/>
      <c r="OUQ752"/>
      <c r="OUR752"/>
      <c r="OUS752"/>
      <c r="OUT752"/>
      <c r="OUU752"/>
      <c r="OUV752"/>
      <c r="OUW752"/>
      <c r="OUX752"/>
      <c r="OUY752"/>
      <c r="OUZ752"/>
      <c r="OVA752"/>
      <c r="OVB752"/>
      <c r="OVC752"/>
      <c r="OVD752"/>
      <c r="OVE752"/>
      <c r="OVF752"/>
      <c r="OVG752"/>
      <c r="OVH752"/>
      <c r="OVI752"/>
      <c r="OVJ752"/>
      <c r="OVK752"/>
      <c r="OVL752"/>
      <c r="OVM752"/>
      <c r="OVN752"/>
      <c r="OVO752"/>
      <c r="OVP752"/>
      <c r="OVQ752"/>
      <c r="OVR752"/>
      <c r="OVS752"/>
      <c r="OVT752"/>
      <c r="OVU752"/>
      <c r="OVV752"/>
      <c r="OVW752"/>
      <c r="OVX752"/>
      <c r="OVY752"/>
      <c r="OVZ752"/>
      <c r="OWA752"/>
      <c r="OWB752"/>
      <c r="OWC752"/>
      <c r="OWD752"/>
      <c r="OWE752"/>
      <c r="OWF752"/>
      <c r="OWG752"/>
      <c r="OWH752"/>
      <c r="OWI752"/>
      <c r="OWJ752"/>
      <c r="OWK752"/>
      <c r="OWL752"/>
      <c r="OWM752"/>
      <c r="OWN752"/>
      <c r="OWO752"/>
      <c r="OWP752"/>
      <c r="OWQ752"/>
      <c r="OWR752"/>
      <c r="OWS752"/>
      <c r="OWT752"/>
      <c r="OWU752"/>
      <c r="OWV752"/>
      <c r="OWW752"/>
      <c r="OWX752"/>
      <c r="OWY752"/>
      <c r="OWZ752"/>
      <c r="OXA752"/>
      <c r="OXB752"/>
      <c r="OXC752"/>
      <c r="OXD752"/>
      <c r="OXE752"/>
      <c r="OXF752"/>
      <c r="OXG752"/>
      <c r="OXH752"/>
      <c r="OXI752"/>
      <c r="OXJ752"/>
      <c r="OXK752"/>
      <c r="OXL752"/>
      <c r="OXM752"/>
      <c r="OXN752"/>
      <c r="OXO752"/>
      <c r="OXP752"/>
      <c r="OXQ752"/>
      <c r="OXR752"/>
      <c r="OXS752"/>
      <c r="OXT752"/>
      <c r="OXU752"/>
      <c r="OXV752"/>
      <c r="OXW752"/>
      <c r="OXX752"/>
      <c r="OXY752"/>
      <c r="OXZ752"/>
      <c r="OYA752"/>
      <c r="OYB752"/>
      <c r="OYC752"/>
      <c r="OYD752"/>
      <c r="OYE752"/>
      <c r="OYF752"/>
      <c r="OYG752"/>
      <c r="OYH752"/>
      <c r="OYI752"/>
      <c r="OYJ752"/>
      <c r="OYK752"/>
      <c r="OYL752"/>
      <c r="OYM752"/>
      <c r="OYN752"/>
      <c r="OYO752"/>
      <c r="OYP752"/>
      <c r="OYQ752"/>
      <c r="OYR752"/>
      <c r="OYS752"/>
      <c r="OYT752"/>
      <c r="OYU752"/>
      <c r="OYV752"/>
      <c r="OYW752"/>
      <c r="OYX752"/>
      <c r="OYY752"/>
      <c r="OYZ752"/>
      <c r="OZA752"/>
      <c r="OZB752"/>
      <c r="OZC752"/>
      <c r="OZD752"/>
      <c r="OZE752"/>
      <c r="OZF752"/>
      <c r="OZG752"/>
      <c r="OZH752"/>
      <c r="OZI752"/>
      <c r="OZJ752"/>
      <c r="OZK752"/>
      <c r="OZL752"/>
      <c r="OZM752"/>
      <c r="OZN752"/>
      <c r="OZO752"/>
      <c r="OZP752"/>
      <c r="OZQ752"/>
      <c r="OZR752"/>
      <c r="OZS752"/>
      <c r="OZT752"/>
      <c r="OZU752"/>
      <c r="OZV752"/>
      <c r="OZW752"/>
      <c r="OZX752"/>
      <c r="OZY752"/>
      <c r="OZZ752"/>
      <c r="PAA752"/>
      <c r="PAB752"/>
      <c r="PAC752"/>
      <c r="PAD752"/>
      <c r="PAE752"/>
      <c r="PAF752"/>
      <c r="PAG752"/>
      <c r="PAH752"/>
      <c r="PAI752"/>
      <c r="PAJ752"/>
      <c r="PAK752"/>
      <c r="PAL752"/>
      <c r="PAM752"/>
      <c r="PAN752"/>
      <c r="PAO752"/>
      <c r="PAP752"/>
      <c r="PAQ752"/>
      <c r="PAR752"/>
      <c r="PAS752"/>
      <c r="PAT752"/>
      <c r="PAU752"/>
      <c r="PAV752"/>
      <c r="PAW752"/>
      <c r="PAX752"/>
      <c r="PAY752"/>
      <c r="PAZ752"/>
      <c r="PBA752"/>
      <c r="PBB752"/>
      <c r="PBC752"/>
      <c r="PBD752"/>
      <c r="PBE752"/>
      <c r="PBF752"/>
      <c r="PBG752"/>
      <c r="PBH752"/>
      <c r="PBI752"/>
      <c r="PBJ752"/>
      <c r="PBK752"/>
      <c r="PBL752"/>
      <c r="PBM752"/>
      <c r="PBN752"/>
      <c r="PBO752"/>
      <c r="PBP752"/>
      <c r="PBQ752"/>
      <c r="PBR752"/>
      <c r="PBS752"/>
      <c r="PBT752"/>
      <c r="PBU752"/>
      <c r="PBV752"/>
      <c r="PBW752"/>
      <c r="PBX752"/>
      <c r="PBY752"/>
      <c r="PBZ752"/>
      <c r="PCA752"/>
      <c r="PCB752"/>
      <c r="PCC752"/>
      <c r="PCD752"/>
      <c r="PCE752"/>
      <c r="PCF752"/>
      <c r="PCG752"/>
      <c r="PCH752"/>
      <c r="PCI752"/>
      <c r="PCJ752"/>
      <c r="PCK752"/>
      <c r="PCL752"/>
      <c r="PCM752"/>
      <c r="PCN752"/>
      <c r="PCO752"/>
      <c r="PCP752"/>
      <c r="PCQ752"/>
      <c r="PCR752"/>
      <c r="PCS752"/>
      <c r="PCT752"/>
      <c r="PCU752"/>
      <c r="PCV752"/>
      <c r="PCW752"/>
      <c r="PCX752"/>
      <c r="PCY752"/>
      <c r="PCZ752"/>
      <c r="PDA752"/>
      <c r="PDB752"/>
      <c r="PDC752"/>
      <c r="PDD752"/>
      <c r="PDE752"/>
      <c r="PDF752"/>
      <c r="PDG752"/>
      <c r="PDH752"/>
      <c r="PDI752"/>
      <c r="PDJ752"/>
      <c r="PDK752"/>
      <c r="PDL752"/>
      <c r="PDM752"/>
      <c r="PDN752"/>
      <c r="PDO752"/>
      <c r="PDP752"/>
      <c r="PDQ752"/>
      <c r="PDR752"/>
      <c r="PDS752"/>
      <c r="PDT752"/>
      <c r="PDU752"/>
      <c r="PDV752"/>
      <c r="PDW752"/>
      <c r="PDX752"/>
      <c r="PDY752"/>
      <c r="PDZ752"/>
      <c r="PEA752"/>
      <c r="PEB752"/>
      <c r="PEC752"/>
      <c r="PED752"/>
      <c r="PEE752"/>
      <c r="PEF752"/>
      <c r="PEG752"/>
      <c r="PEH752"/>
      <c r="PEI752"/>
      <c r="PEJ752"/>
      <c r="PEK752"/>
      <c r="PEL752"/>
      <c r="PEM752"/>
      <c r="PEN752"/>
      <c r="PEO752"/>
      <c r="PEP752"/>
      <c r="PEQ752"/>
      <c r="PER752"/>
      <c r="PES752"/>
      <c r="PET752"/>
      <c r="PEU752"/>
      <c r="PEV752"/>
      <c r="PEW752"/>
      <c r="PEX752"/>
      <c r="PEY752"/>
      <c r="PEZ752"/>
      <c r="PFA752"/>
      <c r="PFB752"/>
      <c r="PFC752"/>
      <c r="PFD752"/>
      <c r="PFE752"/>
      <c r="PFF752"/>
      <c r="PFG752"/>
      <c r="PFH752"/>
      <c r="PFI752"/>
      <c r="PFJ752"/>
      <c r="PFK752"/>
      <c r="PFL752"/>
      <c r="PFM752"/>
      <c r="PFN752"/>
      <c r="PFO752"/>
      <c r="PFP752"/>
      <c r="PFQ752"/>
      <c r="PFR752"/>
      <c r="PFS752"/>
      <c r="PFT752"/>
      <c r="PFU752"/>
      <c r="PFV752"/>
      <c r="PFW752"/>
      <c r="PFX752"/>
      <c r="PFY752"/>
      <c r="PFZ752"/>
      <c r="PGA752"/>
      <c r="PGB752"/>
      <c r="PGC752"/>
      <c r="PGD752"/>
      <c r="PGE752"/>
      <c r="PGF752"/>
      <c r="PGG752"/>
      <c r="PGH752"/>
      <c r="PGI752"/>
      <c r="PGJ752"/>
      <c r="PGK752"/>
      <c r="PGL752"/>
      <c r="PGM752"/>
      <c r="PGN752"/>
      <c r="PGO752"/>
      <c r="PGP752"/>
      <c r="PGQ752"/>
      <c r="PGR752"/>
      <c r="PGS752"/>
      <c r="PGT752"/>
      <c r="PGU752"/>
      <c r="PGV752"/>
      <c r="PGW752"/>
      <c r="PGX752"/>
      <c r="PGY752"/>
      <c r="PGZ752"/>
      <c r="PHA752"/>
      <c r="PHB752"/>
      <c r="PHC752"/>
      <c r="PHD752"/>
      <c r="PHE752"/>
      <c r="PHF752"/>
      <c r="PHG752"/>
      <c r="PHH752"/>
      <c r="PHI752"/>
      <c r="PHJ752"/>
      <c r="PHK752"/>
      <c r="PHL752"/>
      <c r="PHM752"/>
      <c r="PHN752"/>
      <c r="PHO752"/>
      <c r="PHP752"/>
      <c r="PHQ752"/>
      <c r="PHR752"/>
      <c r="PHS752"/>
      <c r="PHT752"/>
      <c r="PHU752"/>
      <c r="PHV752"/>
      <c r="PHW752"/>
      <c r="PHX752"/>
      <c r="PHY752"/>
      <c r="PHZ752"/>
      <c r="PIA752"/>
      <c r="PIB752"/>
      <c r="PIC752"/>
      <c r="PID752"/>
      <c r="PIE752"/>
      <c r="PIF752"/>
      <c r="PIG752"/>
      <c r="PIH752"/>
      <c r="PII752"/>
      <c r="PIJ752"/>
      <c r="PIK752"/>
      <c r="PIL752"/>
      <c r="PIM752"/>
      <c r="PIN752"/>
      <c r="PIO752"/>
      <c r="PIP752"/>
      <c r="PIQ752"/>
      <c r="PIR752"/>
      <c r="PIS752"/>
      <c r="PIT752"/>
      <c r="PIU752"/>
      <c r="PIV752"/>
      <c r="PIW752"/>
      <c r="PIX752"/>
      <c r="PIY752"/>
      <c r="PIZ752"/>
      <c r="PJA752"/>
      <c r="PJB752"/>
      <c r="PJC752"/>
      <c r="PJD752"/>
      <c r="PJE752"/>
      <c r="PJF752"/>
      <c r="PJG752"/>
      <c r="PJH752"/>
      <c r="PJI752"/>
      <c r="PJJ752"/>
      <c r="PJK752"/>
      <c r="PJL752"/>
      <c r="PJM752"/>
      <c r="PJN752"/>
      <c r="PJO752"/>
      <c r="PJP752"/>
      <c r="PJQ752"/>
      <c r="PJR752"/>
      <c r="PJS752"/>
      <c r="PJT752"/>
      <c r="PJU752"/>
      <c r="PJV752"/>
      <c r="PJW752"/>
      <c r="PJX752"/>
      <c r="PJY752"/>
      <c r="PJZ752"/>
      <c r="PKA752"/>
      <c r="PKB752"/>
      <c r="PKC752"/>
      <c r="PKD752"/>
      <c r="PKE752"/>
      <c r="PKF752"/>
      <c r="PKG752"/>
      <c r="PKH752"/>
      <c r="PKI752"/>
      <c r="PKJ752"/>
      <c r="PKK752"/>
      <c r="PKL752"/>
      <c r="PKM752"/>
      <c r="PKN752"/>
      <c r="PKO752"/>
      <c r="PKP752"/>
      <c r="PKQ752"/>
      <c r="PKR752"/>
      <c r="PKS752"/>
      <c r="PKT752"/>
      <c r="PKU752"/>
      <c r="PKV752"/>
      <c r="PKW752"/>
      <c r="PKX752"/>
      <c r="PKY752"/>
      <c r="PKZ752"/>
      <c r="PLA752"/>
      <c r="PLB752"/>
      <c r="PLC752"/>
      <c r="PLD752"/>
      <c r="PLE752"/>
      <c r="PLF752"/>
      <c r="PLG752"/>
      <c r="PLH752"/>
      <c r="PLI752"/>
      <c r="PLJ752"/>
      <c r="PLK752"/>
      <c r="PLL752"/>
      <c r="PLM752"/>
      <c r="PLN752"/>
      <c r="PLO752"/>
      <c r="PLP752"/>
      <c r="PLQ752"/>
      <c r="PLR752"/>
      <c r="PLS752"/>
      <c r="PLT752"/>
      <c r="PLU752"/>
      <c r="PLV752"/>
      <c r="PLW752"/>
      <c r="PLX752"/>
      <c r="PLY752"/>
      <c r="PLZ752"/>
      <c r="PMA752"/>
      <c r="PMB752"/>
      <c r="PMC752"/>
      <c r="PMD752"/>
      <c r="PME752"/>
      <c r="PMF752"/>
      <c r="PMG752"/>
      <c r="PMH752"/>
      <c r="PMI752"/>
      <c r="PMJ752"/>
      <c r="PMK752"/>
      <c r="PML752"/>
      <c r="PMM752"/>
      <c r="PMN752"/>
      <c r="PMO752"/>
      <c r="PMP752"/>
      <c r="PMQ752"/>
      <c r="PMR752"/>
      <c r="PMS752"/>
      <c r="PMT752"/>
      <c r="PMU752"/>
      <c r="PMV752"/>
      <c r="PMW752"/>
      <c r="PMX752"/>
      <c r="PMY752"/>
      <c r="PMZ752"/>
      <c r="PNA752"/>
      <c r="PNB752"/>
      <c r="PNC752"/>
      <c r="PND752"/>
      <c r="PNE752"/>
      <c r="PNF752"/>
      <c r="PNG752"/>
      <c r="PNH752"/>
      <c r="PNI752"/>
      <c r="PNJ752"/>
      <c r="PNK752"/>
      <c r="PNL752"/>
      <c r="PNM752"/>
      <c r="PNN752"/>
      <c r="PNO752"/>
      <c r="PNP752"/>
      <c r="PNQ752"/>
      <c r="PNR752"/>
      <c r="PNS752"/>
      <c r="PNT752"/>
      <c r="PNU752"/>
      <c r="PNV752"/>
      <c r="PNW752"/>
      <c r="PNX752"/>
      <c r="PNY752"/>
      <c r="PNZ752"/>
      <c r="POA752"/>
      <c r="POB752"/>
      <c r="POC752"/>
      <c r="POD752"/>
      <c r="POE752"/>
      <c r="POF752"/>
      <c r="POG752"/>
      <c r="POH752"/>
      <c r="POI752"/>
      <c r="POJ752"/>
      <c r="POK752"/>
      <c r="POL752"/>
      <c r="POM752"/>
      <c r="PON752"/>
      <c r="POO752"/>
      <c r="POP752"/>
      <c r="POQ752"/>
      <c r="POR752"/>
      <c r="POS752"/>
      <c r="POT752"/>
      <c r="POU752"/>
      <c r="POV752"/>
      <c r="POW752"/>
      <c r="POX752"/>
      <c r="POY752"/>
      <c r="POZ752"/>
      <c r="PPA752"/>
      <c r="PPB752"/>
      <c r="PPC752"/>
      <c r="PPD752"/>
      <c r="PPE752"/>
      <c r="PPF752"/>
      <c r="PPG752"/>
      <c r="PPH752"/>
      <c r="PPI752"/>
      <c r="PPJ752"/>
      <c r="PPK752"/>
      <c r="PPL752"/>
      <c r="PPM752"/>
      <c r="PPN752"/>
      <c r="PPO752"/>
      <c r="PPP752"/>
      <c r="PPQ752"/>
      <c r="PPR752"/>
      <c r="PPS752"/>
      <c r="PPT752"/>
      <c r="PPU752"/>
      <c r="PPV752"/>
      <c r="PPW752"/>
      <c r="PPX752"/>
      <c r="PPY752"/>
      <c r="PPZ752"/>
      <c r="PQA752"/>
      <c r="PQB752"/>
      <c r="PQC752"/>
      <c r="PQD752"/>
      <c r="PQE752"/>
      <c r="PQF752"/>
      <c r="PQG752"/>
      <c r="PQH752"/>
      <c r="PQI752"/>
      <c r="PQJ752"/>
      <c r="PQK752"/>
      <c r="PQL752"/>
      <c r="PQM752"/>
      <c r="PQN752"/>
      <c r="PQO752"/>
      <c r="PQP752"/>
      <c r="PQQ752"/>
      <c r="PQR752"/>
      <c r="PQS752"/>
      <c r="PQT752"/>
      <c r="PQU752"/>
      <c r="PQV752"/>
      <c r="PQW752"/>
      <c r="PQX752"/>
      <c r="PQY752"/>
      <c r="PQZ752"/>
      <c r="PRA752"/>
      <c r="PRB752"/>
      <c r="PRC752"/>
      <c r="PRD752"/>
      <c r="PRE752"/>
      <c r="PRF752"/>
      <c r="PRG752"/>
      <c r="PRH752"/>
      <c r="PRI752"/>
      <c r="PRJ752"/>
      <c r="PRK752"/>
      <c r="PRL752"/>
      <c r="PRM752"/>
      <c r="PRN752"/>
      <c r="PRO752"/>
      <c r="PRP752"/>
      <c r="PRQ752"/>
      <c r="PRR752"/>
      <c r="PRS752"/>
      <c r="PRT752"/>
      <c r="PRU752"/>
      <c r="PRV752"/>
      <c r="PRW752"/>
      <c r="PRX752"/>
      <c r="PRY752"/>
      <c r="PRZ752"/>
      <c r="PSA752"/>
      <c r="PSB752"/>
      <c r="PSC752"/>
      <c r="PSD752"/>
      <c r="PSE752"/>
      <c r="PSF752"/>
      <c r="PSG752"/>
      <c r="PSH752"/>
      <c r="PSI752"/>
      <c r="PSJ752"/>
      <c r="PSK752"/>
      <c r="PSL752"/>
      <c r="PSM752"/>
      <c r="PSN752"/>
      <c r="PSO752"/>
      <c r="PSP752"/>
      <c r="PSQ752"/>
      <c r="PSR752"/>
      <c r="PSS752"/>
      <c r="PST752"/>
      <c r="PSU752"/>
      <c r="PSV752"/>
      <c r="PSW752"/>
      <c r="PSX752"/>
      <c r="PSY752"/>
      <c r="PSZ752"/>
      <c r="PTA752"/>
      <c r="PTB752"/>
      <c r="PTC752"/>
      <c r="PTD752"/>
      <c r="PTE752"/>
      <c r="PTF752"/>
      <c r="PTG752"/>
      <c r="PTH752"/>
      <c r="PTI752"/>
      <c r="PTJ752"/>
      <c r="PTK752"/>
      <c r="PTL752"/>
      <c r="PTM752"/>
      <c r="PTN752"/>
      <c r="PTO752"/>
      <c r="PTP752"/>
      <c r="PTQ752"/>
      <c r="PTR752"/>
      <c r="PTS752"/>
      <c r="PTT752"/>
      <c r="PTU752"/>
      <c r="PTV752"/>
      <c r="PTW752"/>
      <c r="PTX752"/>
      <c r="PTY752"/>
      <c r="PTZ752"/>
      <c r="PUA752"/>
      <c r="PUB752"/>
      <c r="PUC752"/>
      <c r="PUD752"/>
      <c r="PUE752"/>
      <c r="PUF752"/>
      <c r="PUG752"/>
      <c r="PUH752"/>
      <c r="PUI752"/>
      <c r="PUJ752"/>
      <c r="PUK752"/>
      <c r="PUL752"/>
      <c r="PUM752"/>
      <c r="PUN752"/>
      <c r="PUO752"/>
      <c r="PUP752"/>
      <c r="PUQ752"/>
      <c r="PUR752"/>
      <c r="PUS752"/>
      <c r="PUT752"/>
      <c r="PUU752"/>
      <c r="PUV752"/>
      <c r="PUW752"/>
      <c r="PUX752"/>
      <c r="PUY752"/>
      <c r="PUZ752"/>
      <c r="PVA752"/>
      <c r="PVB752"/>
      <c r="PVC752"/>
      <c r="PVD752"/>
      <c r="PVE752"/>
      <c r="PVF752"/>
      <c r="PVG752"/>
      <c r="PVH752"/>
      <c r="PVI752"/>
      <c r="PVJ752"/>
      <c r="PVK752"/>
      <c r="PVL752"/>
      <c r="PVM752"/>
      <c r="PVN752"/>
      <c r="PVO752"/>
      <c r="PVP752"/>
      <c r="PVQ752"/>
      <c r="PVR752"/>
      <c r="PVS752"/>
      <c r="PVT752"/>
      <c r="PVU752"/>
      <c r="PVV752"/>
      <c r="PVW752"/>
      <c r="PVX752"/>
      <c r="PVY752"/>
      <c r="PVZ752"/>
      <c r="PWA752"/>
      <c r="PWB752"/>
      <c r="PWC752"/>
      <c r="PWD752"/>
      <c r="PWE752"/>
      <c r="PWF752"/>
      <c r="PWG752"/>
      <c r="PWH752"/>
      <c r="PWI752"/>
      <c r="PWJ752"/>
      <c r="PWK752"/>
      <c r="PWL752"/>
      <c r="PWM752"/>
      <c r="PWN752"/>
      <c r="PWO752"/>
      <c r="PWP752"/>
      <c r="PWQ752"/>
      <c r="PWR752"/>
      <c r="PWS752"/>
      <c r="PWT752"/>
      <c r="PWU752"/>
      <c r="PWV752"/>
      <c r="PWW752"/>
      <c r="PWX752"/>
      <c r="PWY752"/>
      <c r="PWZ752"/>
      <c r="PXA752"/>
      <c r="PXB752"/>
      <c r="PXC752"/>
      <c r="PXD752"/>
      <c r="PXE752"/>
      <c r="PXF752"/>
      <c r="PXG752"/>
      <c r="PXH752"/>
      <c r="PXI752"/>
      <c r="PXJ752"/>
      <c r="PXK752"/>
      <c r="PXL752"/>
      <c r="PXM752"/>
      <c r="PXN752"/>
      <c r="PXO752"/>
      <c r="PXP752"/>
      <c r="PXQ752"/>
      <c r="PXR752"/>
      <c r="PXS752"/>
      <c r="PXT752"/>
      <c r="PXU752"/>
      <c r="PXV752"/>
      <c r="PXW752"/>
      <c r="PXX752"/>
      <c r="PXY752"/>
      <c r="PXZ752"/>
      <c r="PYA752"/>
      <c r="PYB752"/>
      <c r="PYC752"/>
      <c r="PYD752"/>
      <c r="PYE752"/>
      <c r="PYF752"/>
      <c r="PYG752"/>
      <c r="PYH752"/>
      <c r="PYI752"/>
      <c r="PYJ752"/>
      <c r="PYK752"/>
      <c r="PYL752"/>
      <c r="PYM752"/>
      <c r="PYN752"/>
      <c r="PYO752"/>
      <c r="PYP752"/>
      <c r="PYQ752"/>
      <c r="PYR752"/>
      <c r="PYS752"/>
      <c r="PYT752"/>
      <c r="PYU752"/>
      <c r="PYV752"/>
      <c r="PYW752"/>
      <c r="PYX752"/>
      <c r="PYY752"/>
      <c r="PYZ752"/>
      <c r="PZA752"/>
      <c r="PZB752"/>
      <c r="PZC752"/>
      <c r="PZD752"/>
      <c r="PZE752"/>
      <c r="PZF752"/>
      <c r="PZG752"/>
      <c r="PZH752"/>
      <c r="PZI752"/>
      <c r="PZJ752"/>
      <c r="PZK752"/>
      <c r="PZL752"/>
      <c r="PZM752"/>
      <c r="PZN752"/>
      <c r="PZO752"/>
      <c r="PZP752"/>
      <c r="PZQ752"/>
      <c r="PZR752"/>
      <c r="PZS752"/>
      <c r="PZT752"/>
      <c r="PZU752"/>
      <c r="PZV752"/>
      <c r="PZW752"/>
      <c r="PZX752"/>
      <c r="PZY752"/>
      <c r="PZZ752"/>
      <c r="QAA752"/>
      <c r="QAB752"/>
      <c r="QAC752"/>
      <c r="QAD752"/>
      <c r="QAE752"/>
      <c r="QAF752"/>
      <c r="QAG752"/>
      <c r="QAH752"/>
      <c r="QAI752"/>
      <c r="QAJ752"/>
      <c r="QAK752"/>
      <c r="QAL752"/>
      <c r="QAM752"/>
      <c r="QAN752"/>
      <c r="QAO752"/>
      <c r="QAP752"/>
      <c r="QAQ752"/>
      <c r="QAR752"/>
      <c r="QAS752"/>
      <c r="QAT752"/>
      <c r="QAU752"/>
      <c r="QAV752"/>
      <c r="QAW752"/>
      <c r="QAX752"/>
      <c r="QAY752"/>
      <c r="QAZ752"/>
      <c r="QBA752"/>
      <c r="QBB752"/>
      <c r="QBC752"/>
      <c r="QBD752"/>
      <c r="QBE752"/>
      <c r="QBF752"/>
      <c r="QBG752"/>
      <c r="QBH752"/>
      <c r="QBI752"/>
      <c r="QBJ752"/>
      <c r="QBK752"/>
      <c r="QBL752"/>
      <c r="QBM752"/>
      <c r="QBN752"/>
      <c r="QBO752"/>
      <c r="QBP752"/>
      <c r="QBQ752"/>
      <c r="QBR752"/>
      <c r="QBS752"/>
      <c r="QBT752"/>
      <c r="QBU752"/>
      <c r="QBV752"/>
      <c r="QBW752"/>
      <c r="QBX752"/>
      <c r="QBY752"/>
      <c r="QBZ752"/>
      <c r="QCA752"/>
      <c r="QCB752"/>
      <c r="QCC752"/>
      <c r="QCD752"/>
      <c r="QCE752"/>
      <c r="QCF752"/>
      <c r="QCG752"/>
      <c r="QCH752"/>
      <c r="QCI752"/>
      <c r="QCJ752"/>
      <c r="QCK752"/>
      <c r="QCL752"/>
      <c r="QCM752"/>
      <c r="QCN752"/>
      <c r="QCO752"/>
      <c r="QCP752"/>
      <c r="QCQ752"/>
      <c r="QCR752"/>
      <c r="QCS752"/>
      <c r="QCT752"/>
      <c r="QCU752"/>
      <c r="QCV752"/>
      <c r="QCW752"/>
      <c r="QCX752"/>
      <c r="QCY752"/>
      <c r="QCZ752"/>
      <c r="QDA752"/>
      <c r="QDB752"/>
      <c r="QDC752"/>
      <c r="QDD752"/>
      <c r="QDE752"/>
      <c r="QDF752"/>
      <c r="QDG752"/>
      <c r="QDH752"/>
      <c r="QDI752"/>
      <c r="QDJ752"/>
      <c r="QDK752"/>
      <c r="QDL752"/>
      <c r="QDM752"/>
      <c r="QDN752"/>
      <c r="QDO752"/>
      <c r="QDP752"/>
      <c r="QDQ752"/>
      <c r="QDR752"/>
      <c r="QDS752"/>
      <c r="QDT752"/>
      <c r="QDU752"/>
      <c r="QDV752"/>
      <c r="QDW752"/>
      <c r="QDX752"/>
      <c r="QDY752"/>
      <c r="QDZ752"/>
      <c r="QEA752"/>
      <c r="QEB752"/>
      <c r="QEC752"/>
      <c r="QED752"/>
      <c r="QEE752"/>
      <c r="QEF752"/>
      <c r="QEG752"/>
      <c r="QEH752"/>
      <c r="QEI752"/>
      <c r="QEJ752"/>
      <c r="QEK752"/>
      <c r="QEL752"/>
      <c r="QEM752"/>
      <c r="QEN752"/>
      <c r="QEO752"/>
      <c r="QEP752"/>
      <c r="QEQ752"/>
      <c r="QER752"/>
      <c r="QES752"/>
      <c r="QET752"/>
      <c r="QEU752"/>
      <c r="QEV752"/>
      <c r="QEW752"/>
      <c r="QEX752"/>
      <c r="QEY752"/>
      <c r="QEZ752"/>
      <c r="QFA752"/>
      <c r="QFB752"/>
      <c r="QFC752"/>
      <c r="QFD752"/>
      <c r="QFE752"/>
      <c r="QFF752"/>
      <c r="QFG752"/>
      <c r="QFH752"/>
      <c r="QFI752"/>
      <c r="QFJ752"/>
      <c r="QFK752"/>
      <c r="QFL752"/>
      <c r="QFM752"/>
      <c r="QFN752"/>
      <c r="QFO752"/>
      <c r="QFP752"/>
      <c r="QFQ752"/>
      <c r="QFR752"/>
      <c r="QFS752"/>
      <c r="QFT752"/>
      <c r="QFU752"/>
      <c r="QFV752"/>
      <c r="QFW752"/>
      <c r="QFX752"/>
      <c r="QFY752"/>
      <c r="QFZ752"/>
      <c r="QGA752"/>
      <c r="QGB752"/>
      <c r="QGC752"/>
      <c r="QGD752"/>
      <c r="QGE752"/>
      <c r="QGF752"/>
      <c r="QGG752"/>
      <c r="QGH752"/>
      <c r="QGI752"/>
      <c r="QGJ752"/>
      <c r="QGK752"/>
      <c r="QGL752"/>
      <c r="QGM752"/>
      <c r="QGN752"/>
      <c r="QGO752"/>
      <c r="QGP752"/>
      <c r="QGQ752"/>
      <c r="QGR752"/>
      <c r="QGS752"/>
      <c r="QGT752"/>
      <c r="QGU752"/>
      <c r="QGV752"/>
      <c r="QGW752"/>
      <c r="QGX752"/>
      <c r="QGY752"/>
      <c r="QGZ752"/>
      <c r="QHA752"/>
      <c r="QHB752"/>
      <c r="QHC752"/>
      <c r="QHD752"/>
      <c r="QHE752"/>
      <c r="QHF752"/>
      <c r="QHG752"/>
      <c r="QHH752"/>
      <c r="QHI752"/>
      <c r="QHJ752"/>
      <c r="QHK752"/>
      <c r="QHL752"/>
      <c r="QHM752"/>
      <c r="QHN752"/>
      <c r="QHO752"/>
      <c r="QHP752"/>
      <c r="QHQ752"/>
      <c r="QHR752"/>
      <c r="QHS752"/>
      <c r="QHT752"/>
      <c r="QHU752"/>
      <c r="QHV752"/>
      <c r="QHW752"/>
      <c r="QHX752"/>
      <c r="QHY752"/>
      <c r="QHZ752"/>
      <c r="QIA752"/>
      <c r="QIB752"/>
      <c r="QIC752"/>
      <c r="QID752"/>
      <c r="QIE752"/>
      <c r="QIF752"/>
      <c r="QIG752"/>
      <c r="QIH752"/>
      <c r="QII752"/>
      <c r="QIJ752"/>
      <c r="QIK752"/>
      <c r="QIL752"/>
      <c r="QIM752"/>
      <c r="QIN752"/>
      <c r="QIO752"/>
      <c r="QIP752"/>
      <c r="QIQ752"/>
      <c r="QIR752"/>
      <c r="QIS752"/>
      <c r="QIT752"/>
      <c r="QIU752"/>
      <c r="QIV752"/>
      <c r="QIW752"/>
      <c r="QIX752"/>
      <c r="QIY752"/>
      <c r="QIZ752"/>
      <c r="QJA752"/>
      <c r="QJB752"/>
      <c r="QJC752"/>
      <c r="QJD752"/>
      <c r="QJE752"/>
      <c r="QJF752"/>
      <c r="QJG752"/>
      <c r="QJH752"/>
      <c r="QJI752"/>
      <c r="QJJ752"/>
      <c r="QJK752"/>
      <c r="QJL752"/>
      <c r="QJM752"/>
      <c r="QJN752"/>
      <c r="QJO752"/>
      <c r="QJP752"/>
      <c r="QJQ752"/>
      <c r="QJR752"/>
      <c r="QJS752"/>
      <c r="QJT752"/>
      <c r="QJU752"/>
      <c r="QJV752"/>
      <c r="QJW752"/>
      <c r="QJX752"/>
      <c r="QJY752"/>
      <c r="QJZ752"/>
      <c r="QKA752"/>
      <c r="QKB752"/>
      <c r="QKC752"/>
      <c r="QKD752"/>
      <c r="QKE752"/>
      <c r="QKF752"/>
      <c r="QKG752"/>
      <c r="QKH752"/>
      <c r="QKI752"/>
      <c r="QKJ752"/>
      <c r="QKK752"/>
      <c r="QKL752"/>
      <c r="QKM752"/>
      <c r="QKN752"/>
      <c r="QKO752"/>
      <c r="QKP752"/>
      <c r="QKQ752"/>
      <c r="QKR752"/>
      <c r="QKS752"/>
      <c r="QKT752"/>
      <c r="QKU752"/>
      <c r="QKV752"/>
      <c r="QKW752"/>
      <c r="QKX752"/>
      <c r="QKY752"/>
      <c r="QKZ752"/>
      <c r="QLA752"/>
      <c r="QLB752"/>
      <c r="QLC752"/>
      <c r="QLD752"/>
      <c r="QLE752"/>
      <c r="QLF752"/>
      <c r="QLG752"/>
      <c r="QLH752"/>
      <c r="QLI752"/>
      <c r="QLJ752"/>
      <c r="QLK752"/>
      <c r="QLL752"/>
      <c r="QLM752"/>
      <c r="QLN752"/>
      <c r="QLO752"/>
      <c r="QLP752"/>
      <c r="QLQ752"/>
      <c r="QLR752"/>
      <c r="QLS752"/>
      <c r="QLT752"/>
      <c r="QLU752"/>
      <c r="QLV752"/>
      <c r="QLW752"/>
      <c r="QLX752"/>
      <c r="QLY752"/>
      <c r="QLZ752"/>
      <c r="QMA752"/>
      <c r="QMB752"/>
      <c r="QMC752"/>
      <c r="QMD752"/>
      <c r="QME752"/>
      <c r="QMF752"/>
      <c r="QMG752"/>
      <c r="QMH752"/>
      <c r="QMI752"/>
      <c r="QMJ752"/>
      <c r="QMK752"/>
      <c r="QML752"/>
      <c r="QMM752"/>
      <c r="QMN752"/>
      <c r="QMO752"/>
      <c r="QMP752"/>
      <c r="QMQ752"/>
      <c r="QMR752"/>
      <c r="QMS752"/>
      <c r="QMT752"/>
      <c r="QMU752"/>
      <c r="QMV752"/>
      <c r="QMW752"/>
      <c r="QMX752"/>
      <c r="QMY752"/>
      <c r="QMZ752"/>
      <c r="QNA752"/>
      <c r="QNB752"/>
      <c r="QNC752"/>
      <c r="QND752"/>
      <c r="QNE752"/>
      <c r="QNF752"/>
      <c r="QNG752"/>
      <c r="QNH752"/>
      <c r="QNI752"/>
      <c r="QNJ752"/>
      <c r="QNK752"/>
      <c r="QNL752"/>
      <c r="QNM752"/>
      <c r="QNN752"/>
      <c r="QNO752"/>
      <c r="QNP752"/>
      <c r="QNQ752"/>
      <c r="QNR752"/>
      <c r="QNS752"/>
      <c r="QNT752"/>
      <c r="QNU752"/>
      <c r="QNV752"/>
      <c r="QNW752"/>
      <c r="QNX752"/>
      <c r="QNY752"/>
      <c r="QNZ752"/>
      <c r="QOA752"/>
      <c r="QOB752"/>
      <c r="QOC752"/>
      <c r="QOD752"/>
      <c r="QOE752"/>
      <c r="QOF752"/>
      <c r="QOG752"/>
      <c r="QOH752"/>
      <c r="QOI752"/>
      <c r="QOJ752"/>
      <c r="QOK752"/>
      <c r="QOL752"/>
      <c r="QOM752"/>
      <c r="QON752"/>
      <c r="QOO752"/>
      <c r="QOP752"/>
      <c r="QOQ752"/>
      <c r="QOR752"/>
      <c r="QOS752"/>
      <c r="QOT752"/>
      <c r="QOU752"/>
      <c r="QOV752"/>
      <c r="QOW752"/>
      <c r="QOX752"/>
      <c r="QOY752"/>
      <c r="QOZ752"/>
      <c r="QPA752"/>
      <c r="QPB752"/>
      <c r="QPC752"/>
      <c r="QPD752"/>
      <c r="QPE752"/>
      <c r="QPF752"/>
      <c r="QPG752"/>
      <c r="QPH752"/>
      <c r="QPI752"/>
      <c r="QPJ752"/>
      <c r="QPK752"/>
      <c r="QPL752"/>
      <c r="QPM752"/>
      <c r="QPN752"/>
      <c r="QPO752"/>
      <c r="QPP752"/>
      <c r="QPQ752"/>
      <c r="QPR752"/>
      <c r="QPS752"/>
      <c r="QPT752"/>
      <c r="QPU752"/>
      <c r="QPV752"/>
      <c r="QPW752"/>
      <c r="QPX752"/>
      <c r="QPY752"/>
      <c r="QPZ752"/>
      <c r="QQA752"/>
      <c r="QQB752"/>
      <c r="QQC752"/>
      <c r="QQD752"/>
      <c r="QQE752"/>
      <c r="QQF752"/>
      <c r="QQG752"/>
      <c r="QQH752"/>
      <c r="QQI752"/>
      <c r="QQJ752"/>
      <c r="QQK752"/>
      <c r="QQL752"/>
      <c r="QQM752"/>
      <c r="QQN752"/>
      <c r="QQO752"/>
      <c r="QQP752"/>
      <c r="QQQ752"/>
      <c r="QQR752"/>
      <c r="QQS752"/>
      <c r="QQT752"/>
      <c r="QQU752"/>
      <c r="QQV752"/>
      <c r="QQW752"/>
      <c r="QQX752"/>
      <c r="QQY752"/>
      <c r="QQZ752"/>
      <c r="QRA752"/>
      <c r="QRB752"/>
      <c r="QRC752"/>
      <c r="QRD752"/>
      <c r="QRE752"/>
      <c r="QRF752"/>
      <c r="QRG752"/>
      <c r="QRH752"/>
      <c r="QRI752"/>
      <c r="QRJ752"/>
      <c r="QRK752"/>
      <c r="QRL752"/>
      <c r="QRM752"/>
      <c r="QRN752"/>
      <c r="QRO752"/>
      <c r="QRP752"/>
      <c r="QRQ752"/>
      <c r="QRR752"/>
      <c r="QRS752"/>
      <c r="QRT752"/>
      <c r="QRU752"/>
      <c r="QRV752"/>
      <c r="QRW752"/>
      <c r="QRX752"/>
      <c r="QRY752"/>
      <c r="QRZ752"/>
      <c r="QSA752"/>
      <c r="QSB752"/>
      <c r="QSC752"/>
      <c r="QSD752"/>
      <c r="QSE752"/>
      <c r="QSF752"/>
      <c r="QSG752"/>
      <c r="QSH752"/>
      <c r="QSI752"/>
      <c r="QSJ752"/>
      <c r="QSK752"/>
      <c r="QSL752"/>
      <c r="QSM752"/>
      <c r="QSN752"/>
      <c r="QSO752"/>
      <c r="QSP752"/>
      <c r="QSQ752"/>
      <c r="QSR752"/>
      <c r="QSS752"/>
      <c r="QST752"/>
      <c r="QSU752"/>
      <c r="QSV752"/>
      <c r="QSW752"/>
      <c r="QSX752"/>
      <c r="QSY752"/>
      <c r="QSZ752"/>
      <c r="QTA752"/>
      <c r="QTB752"/>
      <c r="QTC752"/>
      <c r="QTD752"/>
      <c r="QTE752"/>
      <c r="QTF752"/>
      <c r="QTG752"/>
      <c r="QTH752"/>
      <c r="QTI752"/>
      <c r="QTJ752"/>
      <c r="QTK752"/>
      <c r="QTL752"/>
      <c r="QTM752"/>
      <c r="QTN752"/>
      <c r="QTO752"/>
      <c r="QTP752"/>
      <c r="QTQ752"/>
      <c r="QTR752"/>
      <c r="QTS752"/>
      <c r="QTT752"/>
      <c r="QTU752"/>
      <c r="QTV752"/>
      <c r="QTW752"/>
      <c r="QTX752"/>
      <c r="QTY752"/>
      <c r="QTZ752"/>
      <c r="QUA752"/>
      <c r="QUB752"/>
      <c r="QUC752"/>
      <c r="QUD752"/>
      <c r="QUE752"/>
      <c r="QUF752"/>
      <c r="QUG752"/>
      <c r="QUH752"/>
      <c r="QUI752"/>
      <c r="QUJ752"/>
      <c r="QUK752"/>
      <c r="QUL752"/>
      <c r="QUM752"/>
      <c r="QUN752"/>
      <c r="QUO752"/>
      <c r="QUP752"/>
      <c r="QUQ752"/>
      <c r="QUR752"/>
      <c r="QUS752"/>
      <c r="QUT752"/>
      <c r="QUU752"/>
      <c r="QUV752"/>
      <c r="QUW752"/>
      <c r="QUX752"/>
      <c r="QUY752"/>
      <c r="QUZ752"/>
      <c r="QVA752"/>
      <c r="QVB752"/>
      <c r="QVC752"/>
      <c r="QVD752"/>
      <c r="QVE752"/>
      <c r="QVF752"/>
      <c r="QVG752"/>
      <c r="QVH752"/>
      <c r="QVI752"/>
      <c r="QVJ752"/>
      <c r="QVK752"/>
      <c r="QVL752"/>
      <c r="QVM752"/>
      <c r="QVN752"/>
      <c r="QVO752"/>
      <c r="QVP752"/>
      <c r="QVQ752"/>
      <c r="QVR752"/>
      <c r="QVS752"/>
      <c r="QVT752"/>
      <c r="QVU752"/>
      <c r="QVV752"/>
      <c r="QVW752"/>
      <c r="QVX752"/>
      <c r="QVY752"/>
      <c r="QVZ752"/>
      <c r="QWA752"/>
      <c r="QWB752"/>
      <c r="QWC752"/>
      <c r="QWD752"/>
      <c r="QWE752"/>
      <c r="QWF752"/>
      <c r="QWG752"/>
      <c r="QWH752"/>
      <c r="QWI752"/>
      <c r="QWJ752"/>
      <c r="QWK752"/>
      <c r="QWL752"/>
      <c r="QWM752"/>
      <c r="QWN752"/>
      <c r="QWO752"/>
      <c r="QWP752"/>
      <c r="QWQ752"/>
      <c r="QWR752"/>
      <c r="QWS752"/>
      <c r="QWT752"/>
      <c r="QWU752"/>
      <c r="QWV752"/>
      <c r="QWW752"/>
      <c r="QWX752"/>
      <c r="QWY752"/>
      <c r="QWZ752"/>
      <c r="QXA752"/>
      <c r="QXB752"/>
      <c r="QXC752"/>
      <c r="QXD752"/>
      <c r="QXE752"/>
      <c r="QXF752"/>
      <c r="QXG752"/>
      <c r="QXH752"/>
      <c r="QXI752"/>
      <c r="QXJ752"/>
      <c r="QXK752"/>
      <c r="QXL752"/>
      <c r="QXM752"/>
      <c r="QXN752"/>
      <c r="QXO752"/>
      <c r="QXP752"/>
      <c r="QXQ752"/>
      <c r="QXR752"/>
      <c r="QXS752"/>
      <c r="QXT752"/>
      <c r="QXU752"/>
      <c r="QXV752"/>
      <c r="QXW752"/>
      <c r="QXX752"/>
      <c r="QXY752"/>
      <c r="QXZ752"/>
      <c r="QYA752"/>
      <c r="QYB752"/>
      <c r="QYC752"/>
      <c r="QYD752"/>
      <c r="QYE752"/>
      <c r="QYF752"/>
      <c r="QYG752"/>
      <c r="QYH752"/>
      <c r="QYI752"/>
      <c r="QYJ752"/>
      <c r="QYK752"/>
      <c r="QYL752"/>
      <c r="QYM752"/>
      <c r="QYN752"/>
      <c r="QYO752"/>
      <c r="QYP752"/>
      <c r="QYQ752"/>
      <c r="QYR752"/>
      <c r="QYS752"/>
      <c r="QYT752"/>
      <c r="QYU752"/>
      <c r="QYV752"/>
      <c r="QYW752"/>
      <c r="QYX752"/>
      <c r="QYY752"/>
      <c r="QYZ752"/>
      <c r="QZA752"/>
      <c r="QZB752"/>
      <c r="QZC752"/>
      <c r="QZD752"/>
      <c r="QZE752"/>
      <c r="QZF752"/>
      <c r="QZG752"/>
      <c r="QZH752"/>
      <c r="QZI752"/>
      <c r="QZJ752"/>
      <c r="QZK752"/>
      <c r="QZL752"/>
      <c r="QZM752"/>
      <c r="QZN752"/>
      <c r="QZO752"/>
      <c r="QZP752"/>
      <c r="QZQ752"/>
      <c r="QZR752"/>
      <c r="QZS752"/>
      <c r="QZT752"/>
      <c r="QZU752"/>
      <c r="QZV752"/>
      <c r="QZW752"/>
      <c r="QZX752"/>
      <c r="QZY752"/>
      <c r="QZZ752"/>
      <c r="RAA752"/>
      <c r="RAB752"/>
      <c r="RAC752"/>
      <c r="RAD752"/>
      <c r="RAE752"/>
      <c r="RAF752"/>
      <c r="RAG752"/>
      <c r="RAH752"/>
      <c r="RAI752"/>
      <c r="RAJ752"/>
      <c r="RAK752"/>
      <c r="RAL752"/>
      <c r="RAM752"/>
      <c r="RAN752"/>
      <c r="RAO752"/>
      <c r="RAP752"/>
      <c r="RAQ752"/>
      <c r="RAR752"/>
      <c r="RAS752"/>
      <c r="RAT752"/>
      <c r="RAU752"/>
      <c r="RAV752"/>
      <c r="RAW752"/>
      <c r="RAX752"/>
      <c r="RAY752"/>
      <c r="RAZ752"/>
      <c r="RBA752"/>
      <c r="RBB752"/>
      <c r="RBC752"/>
      <c r="RBD752"/>
      <c r="RBE752"/>
      <c r="RBF752"/>
      <c r="RBG752"/>
      <c r="RBH752"/>
      <c r="RBI752"/>
      <c r="RBJ752"/>
      <c r="RBK752"/>
      <c r="RBL752"/>
      <c r="RBM752"/>
      <c r="RBN752"/>
      <c r="RBO752"/>
      <c r="RBP752"/>
      <c r="RBQ752"/>
      <c r="RBR752"/>
      <c r="RBS752"/>
      <c r="RBT752"/>
      <c r="RBU752"/>
      <c r="RBV752"/>
      <c r="RBW752"/>
      <c r="RBX752"/>
      <c r="RBY752"/>
      <c r="RBZ752"/>
      <c r="RCA752"/>
      <c r="RCB752"/>
      <c r="RCC752"/>
      <c r="RCD752"/>
      <c r="RCE752"/>
      <c r="RCF752"/>
      <c r="RCG752"/>
      <c r="RCH752"/>
      <c r="RCI752"/>
      <c r="RCJ752"/>
      <c r="RCK752"/>
      <c r="RCL752"/>
      <c r="RCM752"/>
      <c r="RCN752"/>
      <c r="RCO752"/>
      <c r="RCP752"/>
      <c r="RCQ752"/>
      <c r="RCR752"/>
      <c r="RCS752"/>
      <c r="RCT752"/>
      <c r="RCU752"/>
      <c r="RCV752"/>
      <c r="RCW752"/>
      <c r="RCX752"/>
      <c r="RCY752"/>
      <c r="RCZ752"/>
      <c r="RDA752"/>
      <c r="RDB752"/>
      <c r="RDC752"/>
      <c r="RDD752"/>
      <c r="RDE752"/>
      <c r="RDF752"/>
      <c r="RDG752"/>
      <c r="RDH752"/>
      <c r="RDI752"/>
      <c r="RDJ752"/>
      <c r="RDK752"/>
      <c r="RDL752"/>
      <c r="RDM752"/>
      <c r="RDN752"/>
      <c r="RDO752"/>
      <c r="RDP752"/>
      <c r="RDQ752"/>
      <c r="RDR752"/>
      <c r="RDS752"/>
      <c r="RDT752"/>
      <c r="RDU752"/>
      <c r="RDV752"/>
      <c r="RDW752"/>
      <c r="RDX752"/>
      <c r="RDY752"/>
      <c r="RDZ752"/>
      <c r="REA752"/>
      <c r="REB752"/>
      <c r="REC752"/>
      <c r="RED752"/>
      <c r="REE752"/>
      <c r="REF752"/>
      <c r="REG752"/>
      <c r="REH752"/>
      <c r="REI752"/>
      <c r="REJ752"/>
      <c r="REK752"/>
      <c r="REL752"/>
      <c r="REM752"/>
      <c r="REN752"/>
      <c r="REO752"/>
      <c r="REP752"/>
      <c r="REQ752"/>
      <c r="RER752"/>
      <c r="RES752"/>
      <c r="RET752"/>
      <c r="REU752"/>
      <c r="REV752"/>
      <c r="REW752"/>
      <c r="REX752"/>
      <c r="REY752"/>
      <c r="REZ752"/>
      <c r="RFA752"/>
      <c r="RFB752"/>
      <c r="RFC752"/>
      <c r="RFD752"/>
      <c r="RFE752"/>
      <c r="RFF752"/>
      <c r="RFG752"/>
      <c r="RFH752"/>
      <c r="RFI752"/>
      <c r="RFJ752"/>
      <c r="RFK752"/>
      <c r="RFL752"/>
      <c r="RFM752"/>
      <c r="RFN752"/>
      <c r="RFO752"/>
      <c r="RFP752"/>
      <c r="RFQ752"/>
      <c r="RFR752"/>
      <c r="RFS752"/>
      <c r="RFT752"/>
      <c r="RFU752"/>
      <c r="RFV752"/>
      <c r="RFW752"/>
      <c r="RFX752"/>
      <c r="RFY752"/>
      <c r="RFZ752"/>
      <c r="RGA752"/>
      <c r="RGB752"/>
      <c r="RGC752"/>
      <c r="RGD752"/>
      <c r="RGE752"/>
      <c r="RGF752"/>
      <c r="RGG752"/>
      <c r="RGH752"/>
      <c r="RGI752"/>
      <c r="RGJ752"/>
      <c r="RGK752"/>
      <c r="RGL752"/>
      <c r="RGM752"/>
      <c r="RGN752"/>
      <c r="RGO752"/>
      <c r="RGP752"/>
      <c r="RGQ752"/>
      <c r="RGR752"/>
      <c r="RGS752"/>
      <c r="RGT752"/>
      <c r="RGU752"/>
      <c r="RGV752"/>
      <c r="RGW752"/>
      <c r="RGX752"/>
      <c r="RGY752"/>
      <c r="RGZ752"/>
      <c r="RHA752"/>
      <c r="RHB752"/>
      <c r="RHC752"/>
      <c r="RHD752"/>
      <c r="RHE752"/>
      <c r="RHF752"/>
      <c r="RHG752"/>
      <c r="RHH752"/>
      <c r="RHI752"/>
      <c r="RHJ752"/>
      <c r="RHK752"/>
      <c r="RHL752"/>
      <c r="RHM752"/>
      <c r="RHN752"/>
      <c r="RHO752"/>
      <c r="RHP752"/>
      <c r="RHQ752"/>
      <c r="RHR752"/>
      <c r="RHS752"/>
      <c r="RHT752"/>
      <c r="RHU752"/>
      <c r="RHV752"/>
      <c r="RHW752"/>
      <c r="RHX752"/>
      <c r="RHY752"/>
      <c r="RHZ752"/>
      <c r="RIA752"/>
      <c r="RIB752"/>
      <c r="RIC752"/>
      <c r="RID752"/>
      <c r="RIE752"/>
      <c r="RIF752"/>
      <c r="RIG752"/>
      <c r="RIH752"/>
      <c r="RII752"/>
      <c r="RIJ752"/>
      <c r="RIK752"/>
      <c r="RIL752"/>
      <c r="RIM752"/>
      <c r="RIN752"/>
      <c r="RIO752"/>
      <c r="RIP752"/>
      <c r="RIQ752"/>
      <c r="RIR752"/>
      <c r="RIS752"/>
      <c r="RIT752"/>
      <c r="RIU752"/>
      <c r="RIV752"/>
      <c r="RIW752"/>
      <c r="RIX752"/>
      <c r="RIY752"/>
      <c r="RIZ752"/>
      <c r="RJA752"/>
      <c r="RJB752"/>
      <c r="RJC752"/>
      <c r="RJD752"/>
      <c r="RJE752"/>
      <c r="RJF752"/>
      <c r="RJG752"/>
      <c r="RJH752"/>
      <c r="RJI752"/>
      <c r="RJJ752"/>
      <c r="RJK752"/>
      <c r="RJL752"/>
      <c r="RJM752"/>
      <c r="RJN752"/>
      <c r="RJO752"/>
      <c r="RJP752"/>
      <c r="RJQ752"/>
      <c r="RJR752"/>
      <c r="RJS752"/>
      <c r="RJT752"/>
      <c r="RJU752"/>
      <c r="RJV752"/>
      <c r="RJW752"/>
      <c r="RJX752"/>
      <c r="RJY752"/>
      <c r="RJZ752"/>
      <c r="RKA752"/>
      <c r="RKB752"/>
      <c r="RKC752"/>
      <c r="RKD752"/>
      <c r="RKE752"/>
      <c r="RKF752"/>
      <c r="RKG752"/>
      <c r="RKH752"/>
      <c r="RKI752"/>
      <c r="RKJ752"/>
      <c r="RKK752"/>
      <c r="RKL752"/>
      <c r="RKM752"/>
      <c r="RKN752"/>
      <c r="RKO752"/>
      <c r="RKP752"/>
      <c r="RKQ752"/>
      <c r="RKR752"/>
      <c r="RKS752"/>
      <c r="RKT752"/>
      <c r="RKU752"/>
      <c r="RKV752"/>
      <c r="RKW752"/>
      <c r="RKX752"/>
      <c r="RKY752"/>
      <c r="RKZ752"/>
      <c r="RLA752"/>
      <c r="RLB752"/>
      <c r="RLC752"/>
      <c r="RLD752"/>
      <c r="RLE752"/>
      <c r="RLF752"/>
      <c r="RLG752"/>
      <c r="RLH752"/>
      <c r="RLI752"/>
      <c r="RLJ752"/>
      <c r="RLK752"/>
      <c r="RLL752"/>
      <c r="RLM752"/>
      <c r="RLN752"/>
      <c r="RLO752"/>
      <c r="RLP752"/>
      <c r="RLQ752"/>
      <c r="RLR752"/>
      <c r="RLS752"/>
      <c r="RLT752"/>
      <c r="RLU752"/>
      <c r="RLV752"/>
      <c r="RLW752"/>
      <c r="RLX752"/>
      <c r="RLY752"/>
      <c r="RLZ752"/>
      <c r="RMA752"/>
      <c r="RMB752"/>
      <c r="RMC752"/>
      <c r="RMD752"/>
      <c r="RME752"/>
      <c r="RMF752"/>
      <c r="RMG752"/>
      <c r="RMH752"/>
      <c r="RMI752"/>
      <c r="RMJ752"/>
      <c r="RMK752"/>
      <c r="RML752"/>
      <c r="RMM752"/>
      <c r="RMN752"/>
      <c r="RMO752"/>
      <c r="RMP752"/>
      <c r="RMQ752"/>
      <c r="RMR752"/>
      <c r="RMS752"/>
      <c r="RMT752"/>
      <c r="RMU752"/>
      <c r="RMV752"/>
      <c r="RMW752"/>
      <c r="RMX752"/>
      <c r="RMY752"/>
      <c r="RMZ752"/>
      <c r="RNA752"/>
      <c r="RNB752"/>
      <c r="RNC752"/>
      <c r="RND752"/>
      <c r="RNE752"/>
      <c r="RNF752"/>
      <c r="RNG752"/>
      <c r="RNH752"/>
      <c r="RNI752"/>
      <c r="RNJ752"/>
      <c r="RNK752"/>
      <c r="RNL752"/>
      <c r="RNM752"/>
      <c r="RNN752"/>
      <c r="RNO752"/>
      <c r="RNP752"/>
      <c r="RNQ752"/>
      <c r="RNR752"/>
      <c r="RNS752"/>
      <c r="RNT752"/>
      <c r="RNU752"/>
      <c r="RNV752"/>
      <c r="RNW752"/>
      <c r="RNX752"/>
      <c r="RNY752"/>
      <c r="RNZ752"/>
      <c r="ROA752"/>
      <c r="ROB752"/>
      <c r="ROC752"/>
      <c r="ROD752"/>
      <c r="ROE752"/>
      <c r="ROF752"/>
      <c r="ROG752"/>
      <c r="ROH752"/>
      <c r="ROI752"/>
      <c r="ROJ752"/>
      <c r="ROK752"/>
      <c r="ROL752"/>
      <c r="ROM752"/>
      <c r="RON752"/>
      <c r="ROO752"/>
      <c r="ROP752"/>
      <c r="ROQ752"/>
      <c r="ROR752"/>
      <c r="ROS752"/>
      <c r="ROT752"/>
      <c r="ROU752"/>
      <c r="ROV752"/>
      <c r="ROW752"/>
      <c r="ROX752"/>
      <c r="ROY752"/>
      <c r="ROZ752"/>
      <c r="RPA752"/>
      <c r="RPB752"/>
      <c r="RPC752"/>
      <c r="RPD752"/>
      <c r="RPE752"/>
      <c r="RPF752"/>
      <c r="RPG752"/>
      <c r="RPH752"/>
      <c r="RPI752"/>
      <c r="RPJ752"/>
      <c r="RPK752"/>
      <c r="RPL752"/>
      <c r="RPM752"/>
      <c r="RPN752"/>
      <c r="RPO752"/>
      <c r="RPP752"/>
      <c r="RPQ752"/>
      <c r="RPR752"/>
      <c r="RPS752"/>
      <c r="RPT752"/>
      <c r="RPU752"/>
      <c r="RPV752"/>
      <c r="RPW752"/>
      <c r="RPX752"/>
      <c r="RPY752"/>
      <c r="RPZ752"/>
      <c r="RQA752"/>
      <c r="RQB752"/>
      <c r="RQC752"/>
      <c r="RQD752"/>
      <c r="RQE752"/>
      <c r="RQF752"/>
      <c r="RQG752"/>
      <c r="RQH752"/>
      <c r="RQI752"/>
      <c r="RQJ752"/>
      <c r="RQK752"/>
      <c r="RQL752"/>
      <c r="RQM752"/>
      <c r="RQN752"/>
      <c r="RQO752"/>
      <c r="RQP752"/>
      <c r="RQQ752"/>
      <c r="RQR752"/>
      <c r="RQS752"/>
      <c r="RQT752"/>
      <c r="RQU752"/>
      <c r="RQV752"/>
      <c r="RQW752"/>
      <c r="RQX752"/>
      <c r="RQY752"/>
      <c r="RQZ752"/>
      <c r="RRA752"/>
      <c r="RRB752"/>
      <c r="RRC752"/>
      <c r="RRD752"/>
      <c r="RRE752"/>
      <c r="RRF752"/>
      <c r="RRG752"/>
      <c r="RRH752"/>
      <c r="RRI752"/>
      <c r="RRJ752"/>
      <c r="RRK752"/>
      <c r="RRL752"/>
      <c r="RRM752"/>
      <c r="RRN752"/>
      <c r="RRO752"/>
      <c r="RRP752"/>
      <c r="RRQ752"/>
      <c r="RRR752"/>
      <c r="RRS752"/>
      <c r="RRT752"/>
      <c r="RRU752"/>
      <c r="RRV752"/>
      <c r="RRW752"/>
      <c r="RRX752"/>
      <c r="RRY752"/>
      <c r="RRZ752"/>
      <c r="RSA752"/>
      <c r="RSB752"/>
      <c r="RSC752"/>
      <c r="RSD752"/>
      <c r="RSE752"/>
      <c r="RSF752"/>
      <c r="RSG752"/>
      <c r="RSH752"/>
      <c r="RSI752"/>
      <c r="RSJ752"/>
      <c r="RSK752"/>
      <c r="RSL752"/>
      <c r="RSM752"/>
      <c r="RSN752"/>
      <c r="RSO752"/>
      <c r="RSP752"/>
      <c r="RSQ752"/>
      <c r="RSR752"/>
      <c r="RSS752"/>
      <c r="RST752"/>
      <c r="RSU752"/>
      <c r="RSV752"/>
      <c r="RSW752"/>
      <c r="RSX752"/>
      <c r="RSY752"/>
      <c r="RSZ752"/>
      <c r="RTA752"/>
      <c r="RTB752"/>
      <c r="RTC752"/>
      <c r="RTD752"/>
      <c r="RTE752"/>
      <c r="RTF752"/>
      <c r="RTG752"/>
      <c r="RTH752"/>
      <c r="RTI752"/>
      <c r="RTJ752"/>
      <c r="RTK752"/>
      <c r="RTL752"/>
      <c r="RTM752"/>
      <c r="RTN752"/>
      <c r="RTO752"/>
      <c r="RTP752"/>
      <c r="RTQ752"/>
      <c r="RTR752"/>
      <c r="RTS752"/>
      <c r="RTT752"/>
      <c r="RTU752"/>
      <c r="RTV752"/>
      <c r="RTW752"/>
      <c r="RTX752"/>
      <c r="RTY752"/>
      <c r="RTZ752"/>
      <c r="RUA752"/>
      <c r="RUB752"/>
      <c r="RUC752"/>
      <c r="RUD752"/>
      <c r="RUE752"/>
      <c r="RUF752"/>
      <c r="RUG752"/>
      <c r="RUH752"/>
      <c r="RUI752"/>
      <c r="RUJ752"/>
      <c r="RUK752"/>
      <c r="RUL752"/>
      <c r="RUM752"/>
      <c r="RUN752"/>
      <c r="RUO752"/>
      <c r="RUP752"/>
      <c r="RUQ752"/>
      <c r="RUR752"/>
      <c r="RUS752"/>
      <c r="RUT752"/>
      <c r="RUU752"/>
      <c r="RUV752"/>
      <c r="RUW752"/>
      <c r="RUX752"/>
      <c r="RUY752"/>
      <c r="RUZ752"/>
      <c r="RVA752"/>
      <c r="RVB752"/>
      <c r="RVC752"/>
      <c r="RVD752"/>
      <c r="RVE752"/>
      <c r="RVF752"/>
      <c r="RVG752"/>
      <c r="RVH752"/>
      <c r="RVI752"/>
      <c r="RVJ752"/>
      <c r="RVK752"/>
      <c r="RVL752"/>
      <c r="RVM752"/>
      <c r="RVN752"/>
      <c r="RVO752"/>
      <c r="RVP752"/>
      <c r="RVQ752"/>
      <c r="RVR752"/>
      <c r="RVS752"/>
      <c r="RVT752"/>
      <c r="RVU752"/>
      <c r="RVV752"/>
      <c r="RVW752"/>
      <c r="RVX752"/>
      <c r="RVY752"/>
      <c r="RVZ752"/>
      <c r="RWA752"/>
      <c r="RWB752"/>
      <c r="RWC752"/>
      <c r="RWD752"/>
      <c r="RWE752"/>
      <c r="RWF752"/>
      <c r="RWG752"/>
      <c r="RWH752"/>
      <c r="RWI752"/>
      <c r="RWJ752"/>
      <c r="RWK752"/>
      <c r="RWL752"/>
      <c r="RWM752"/>
      <c r="RWN752"/>
      <c r="RWO752"/>
      <c r="RWP752"/>
      <c r="RWQ752"/>
      <c r="RWR752"/>
      <c r="RWS752"/>
      <c r="RWT752"/>
      <c r="RWU752"/>
      <c r="RWV752"/>
      <c r="RWW752"/>
      <c r="RWX752"/>
      <c r="RWY752"/>
      <c r="RWZ752"/>
      <c r="RXA752"/>
      <c r="RXB752"/>
      <c r="RXC752"/>
      <c r="RXD752"/>
      <c r="RXE752"/>
      <c r="RXF752"/>
      <c r="RXG752"/>
      <c r="RXH752"/>
      <c r="RXI752"/>
      <c r="RXJ752"/>
      <c r="RXK752"/>
      <c r="RXL752"/>
      <c r="RXM752"/>
      <c r="RXN752"/>
      <c r="RXO752"/>
      <c r="RXP752"/>
      <c r="RXQ752"/>
      <c r="RXR752"/>
      <c r="RXS752"/>
      <c r="RXT752"/>
      <c r="RXU752"/>
      <c r="RXV752"/>
      <c r="RXW752"/>
      <c r="RXX752"/>
      <c r="RXY752"/>
      <c r="RXZ752"/>
      <c r="RYA752"/>
      <c r="RYB752"/>
      <c r="RYC752"/>
      <c r="RYD752"/>
      <c r="RYE752"/>
      <c r="RYF752"/>
      <c r="RYG752"/>
      <c r="RYH752"/>
      <c r="RYI752"/>
      <c r="RYJ752"/>
      <c r="RYK752"/>
      <c r="RYL752"/>
      <c r="RYM752"/>
      <c r="RYN752"/>
      <c r="RYO752"/>
      <c r="RYP752"/>
      <c r="RYQ752"/>
      <c r="RYR752"/>
      <c r="RYS752"/>
      <c r="RYT752"/>
      <c r="RYU752"/>
      <c r="RYV752"/>
      <c r="RYW752"/>
      <c r="RYX752"/>
      <c r="RYY752"/>
      <c r="RYZ752"/>
      <c r="RZA752"/>
      <c r="RZB752"/>
      <c r="RZC752"/>
      <c r="RZD752"/>
      <c r="RZE752"/>
      <c r="RZF752"/>
      <c r="RZG752"/>
      <c r="RZH752"/>
      <c r="RZI752"/>
      <c r="RZJ752"/>
      <c r="RZK752"/>
      <c r="RZL752"/>
      <c r="RZM752"/>
      <c r="RZN752"/>
      <c r="RZO752"/>
      <c r="RZP752"/>
      <c r="RZQ752"/>
      <c r="RZR752"/>
      <c r="RZS752"/>
      <c r="RZT752"/>
      <c r="RZU752"/>
      <c r="RZV752"/>
      <c r="RZW752"/>
      <c r="RZX752"/>
      <c r="RZY752"/>
      <c r="RZZ752"/>
      <c r="SAA752"/>
      <c r="SAB752"/>
      <c r="SAC752"/>
      <c r="SAD752"/>
      <c r="SAE752"/>
      <c r="SAF752"/>
      <c r="SAG752"/>
      <c r="SAH752"/>
      <c r="SAI752"/>
      <c r="SAJ752"/>
      <c r="SAK752"/>
      <c r="SAL752"/>
      <c r="SAM752"/>
      <c r="SAN752"/>
      <c r="SAO752"/>
      <c r="SAP752"/>
      <c r="SAQ752"/>
      <c r="SAR752"/>
      <c r="SAS752"/>
      <c r="SAT752"/>
      <c r="SAU752"/>
      <c r="SAV752"/>
      <c r="SAW752"/>
      <c r="SAX752"/>
      <c r="SAY752"/>
      <c r="SAZ752"/>
      <c r="SBA752"/>
      <c r="SBB752"/>
      <c r="SBC752"/>
      <c r="SBD752"/>
      <c r="SBE752"/>
      <c r="SBF752"/>
      <c r="SBG752"/>
      <c r="SBH752"/>
      <c r="SBI752"/>
      <c r="SBJ752"/>
      <c r="SBK752"/>
      <c r="SBL752"/>
      <c r="SBM752"/>
      <c r="SBN752"/>
      <c r="SBO752"/>
      <c r="SBP752"/>
      <c r="SBQ752"/>
      <c r="SBR752"/>
      <c r="SBS752"/>
      <c r="SBT752"/>
      <c r="SBU752"/>
      <c r="SBV752"/>
      <c r="SBW752"/>
      <c r="SBX752"/>
      <c r="SBY752"/>
      <c r="SBZ752"/>
      <c r="SCA752"/>
      <c r="SCB752"/>
      <c r="SCC752"/>
      <c r="SCD752"/>
      <c r="SCE752"/>
      <c r="SCF752"/>
      <c r="SCG752"/>
      <c r="SCH752"/>
      <c r="SCI752"/>
      <c r="SCJ752"/>
      <c r="SCK752"/>
      <c r="SCL752"/>
      <c r="SCM752"/>
      <c r="SCN752"/>
      <c r="SCO752"/>
      <c r="SCP752"/>
      <c r="SCQ752"/>
      <c r="SCR752"/>
      <c r="SCS752"/>
      <c r="SCT752"/>
      <c r="SCU752"/>
      <c r="SCV752"/>
      <c r="SCW752"/>
      <c r="SCX752"/>
      <c r="SCY752"/>
      <c r="SCZ752"/>
      <c r="SDA752"/>
      <c r="SDB752"/>
      <c r="SDC752"/>
      <c r="SDD752"/>
      <c r="SDE752"/>
      <c r="SDF752"/>
      <c r="SDG752"/>
      <c r="SDH752"/>
      <c r="SDI752"/>
      <c r="SDJ752"/>
      <c r="SDK752"/>
      <c r="SDL752"/>
      <c r="SDM752"/>
      <c r="SDN752"/>
      <c r="SDO752"/>
      <c r="SDP752"/>
      <c r="SDQ752"/>
      <c r="SDR752"/>
      <c r="SDS752"/>
      <c r="SDT752"/>
      <c r="SDU752"/>
      <c r="SDV752"/>
      <c r="SDW752"/>
      <c r="SDX752"/>
      <c r="SDY752"/>
      <c r="SDZ752"/>
      <c r="SEA752"/>
      <c r="SEB752"/>
      <c r="SEC752"/>
      <c r="SED752"/>
      <c r="SEE752"/>
      <c r="SEF752"/>
      <c r="SEG752"/>
      <c r="SEH752"/>
      <c r="SEI752"/>
      <c r="SEJ752"/>
      <c r="SEK752"/>
      <c r="SEL752"/>
      <c r="SEM752"/>
      <c r="SEN752"/>
      <c r="SEO752"/>
      <c r="SEP752"/>
      <c r="SEQ752"/>
      <c r="SER752"/>
      <c r="SES752"/>
      <c r="SET752"/>
      <c r="SEU752"/>
      <c r="SEV752"/>
      <c r="SEW752"/>
      <c r="SEX752"/>
      <c r="SEY752"/>
      <c r="SEZ752"/>
      <c r="SFA752"/>
      <c r="SFB752"/>
      <c r="SFC752"/>
      <c r="SFD752"/>
      <c r="SFE752"/>
      <c r="SFF752"/>
      <c r="SFG752"/>
      <c r="SFH752"/>
      <c r="SFI752"/>
      <c r="SFJ752"/>
      <c r="SFK752"/>
      <c r="SFL752"/>
      <c r="SFM752"/>
      <c r="SFN752"/>
      <c r="SFO752"/>
      <c r="SFP752"/>
      <c r="SFQ752"/>
      <c r="SFR752"/>
      <c r="SFS752"/>
      <c r="SFT752"/>
      <c r="SFU752"/>
      <c r="SFV752"/>
      <c r="SFW752"/>
      <c r="SFX752"/>
      <c r="SFY752"/>
      <c r="SFZ752"/>
      <c r="SGA752"/>
      <c r="SGB752"/>
      <c r="SGC752"/>
      <c r="SGD752"/>
      <c r="SGE752"/>
      <c r="SGF752"/>
      <c r="SGG752"/>
      <c r="SGH752"/>
      <c r="SGI752"/>
      <c r="SGJ752"/>
      <c r="SGK752"/>
      <c r="SGL752"/>
      <c r="SGM752"/>
      <c r="SGN752"/>
      <c r="SGO752"/>
      <c r="SGP752"/>
      <c r="SGQ752"/>
      <c r="SGR752"/>
      <c r="SGS752"/>
      <c r="SGT752"/>
      <c r="SGU752"/>
      <c r="SGV752"/>
      <c r="SGW752"/>
      <c r="SGX752"/>
      <c r="SGY752"/>
      <c r="SGZ752"/>
      <c r="SHA752"/>
      <c r="SHB752"/>
      <c r="SHC752"/>
      <c r="SHD752"/>
      <c r="SHE752"/>
      <c r="SHF752"/>
      <c r="SHG752"/>
      <c r="SHH752"/>
      <c r="SHI752"/>
      <c r="SHJ752"/>
      <c r="SHK752"/>
      <c r="SHL752"/>
      <c r="SHM752"/>
      <c r="SHN752"/>
      <c r="SHO752"/>
      <c r="SHP752"/>
      <c r="SHQ752"/>
      <c r="SHR752"/>
      <c r="SHS752"/>
      <c r="SHT752"/>
      <c r="SHU752"/>
      <c r="SHV752"/>
      <c r="SHW752"/>
      <c r="SHX752"/>
      <c r="SHY752"/>
      <c r="SHZ752"/>
      <c r="SIA752"/>
      <c r="SIB752"/>
      <c r="SIC752"/>
      <c r="SID752"/>
      <c r="SIE752"/>
      <c r="SIF752"/>
      <c r="SIG752"/>
      <c r="SIH752"/>
      <c r="SII752"/>
      <c r="SIJ752"/>
      <c r="SIK752"/>
      <c r="SIL752"/>
      <c r="SIM752"/>
      <c r="SIN752"/>
      <c r="SIO752"/>
      <c r="SIP752"/>
      <c r="SIQ752"/>
      <c r="SIR752"/>
      <c r="SIS752"/>
      <c r="SIT752"/>
      <c r="SIU752"/>
      <c r="SIV752"/>
      <c r="SIW752"/>
      <c r="SIX752"/>
      <c r="SIY752"/>
      <c r="SIZ752"/>
      <c r="SJA752"/>
      <c r="SJB752"/>
      <c r="SJC752"/>
      <c r="SJD752"/>
      <c r="SJE752"/>
      <c r="SJF752"/>
      <c r="SJG752"/>
      <c r="SJH752"/>
      <c r="SJI752"/>
      <c r="SJJ752"/>
      <c r="SJK752"/>
      <c r="SJL752"/>
      <c r="SJM752"/>
      <c r="SJN752"/>
      <c r="SJO752"/>
      <c r="SJP752"/>
      <c r="SJQ752"/>
      <c r="SJR752"/>
      <c r="SJS752"/>
      <c r="SJT752"/>
      <c r="SJU752"/>
      <c r="SJV752"/>
      <c r="SJW752"/>
      <c r="SJX752"/>
      <c r="SJY752"/>
      <c r="SJZ752"/>
      <c r="SKA752"/>
      <c r="SKB752"/>
      <c r="SKC752"/>
      <c r="SKD752"/>
      <c r="SKE752"/>
      <c r="SKF752"/>
      <c r="SKG752"/>
      <c r="SKH752"/>
      <c r="SKI752"/>
      <c r="SKJ752"/>
      <c r="SKK752"/>
      <c r="SKL752"/>
      <c r="SKM752"/>
      <c r="SKN752"/>
      <c r="SKO752"/>
      <c r="SKP752"/>
      <c r="SKQ752"/>
      <c r="SKR752"/>
      <c r="SKS752"/>
      <c r="SKT752"/>
      <c r="SKU752"/>
      <c r="SKV752"/>
      <c r="SKW752"/>
      <c r="SKX752"/>
      <c r="SKY752"/>
      <c r="SKZ752"/>
      <c r="SLA752"/>
      <c r="SLB752"/>
      <c r="SLC752"/>
      <c r="SLD752"/>
      <c r="SLE752"/>
      <c r="SLF752"/>
      <c r="SLG752"/>
      <c r="SLH752"/>
      <c r="SLI752"/>
      <c r="SLJ752"/>
      <c r="SLK752"/>
      <c r="SLL752"/>
      <c r="SLM752"/>
      <c r="SLN752"/>
      <c r="SLO752"/>
      <c r="SLP752"/>
      <c r="SLQ752"/>
      <c r="SLR752"/>
      <c r="SLS752"/>
      <c r="SLT752"/>
      <c r="SLU752"/>
      <c r="SLV752"/>
      <c r="SLW752"/>
      <c r="SLX752"/>
      <c r="SLY752"/>
      <c r="SLZ752"/>
      <c r="SMA752"/>
      <c r="SMB752"/>
      <c r="SMC752"/>
      <c r="SMD752"/>
      <c r="SME752"/>
      <c r="SMF752"/>
      <c r="SMG752"/>
      <c r="SMH752"/>
      <c r="SMI752"/>
      <c r="SMJ752"/>
      <c r="SMK752"/>
      <c r="SML752"/>
      <c r="SMM752"/>
      <c r="SMN752"/>
      <c r="SMO752"/>
      <c r="SMP752"/>
      <c r="SMQ752"/>
      <c r="SMR752"/>
      <c r="SMS752"/>
      <c r="SMT752"/>
      <c r="SMU752"/>
      <c r="SMV752"/>
      <c r="SMW752"/>
      <c r="SMX752"/>
      <c r="SMY752"/>
      <c r="SMZ752"/>
      <c r="SNA752"/>
      <c r="SNB752"/>
      <c r="SNC752"/>
      <c r="SND752"/>
      <c r="SNE752"/>
      <c r="SNF752"/>
      <c r="SNG752"/>
      <c r="SNH752"/>
      <c r="SNI752"/>
      <c r="SNJ752"/>
      <c r="SNK752"/>
      <c r="SNL752"/>
      <c r="SNM752"/>
      <c r="SNN752"/>
      <c r="SNO752"/>
      <c r="SNP752"/>
      <c r="SNQ752"/>
      <c r="SNR752"/>
      <c r="SNS752"/>
      <c r="SNT752"/>
      <c r="SNU752"/>
      <c r="SNV752"/>
      <c r="SNW752"/>
      <c r="SNX752"/>
      <c r="SNY752"/>
      <c r="SNZ752"/>
      <c r="SOA752"/>
      <c r="SOB752"/>
      <c r="SOC752"/>
      <c r="SOD752"/>
      <c r="SOE752"/>
      <c r="SOF752"/>
      <c r="SOG752"/>
      <c r="SOH752"/>
      <c r="SOI752"/>
      <c r="SOJ752"/>
      <c r="SOK752"/>
      <c r="SOL752"/>
      <c r="SOM752"/>
      <c r="SON752"/>
      <c r="SOO752"/>
      <c r="SOP752"/>
      <c r="SOQ752"/>
      <c r="SOR752"/>
      <c r="SOS752"/>
      <c r="SOT752"/>
      <c r="SOU752"/>
      <c r="SOV752"/>
      <c r="SOW752"/>
      <c r="SOX752"/>
      <c r="SOY752"/>
      <c r="SOZ752"/>
      <c r="SPA752"/>
      <c r="SPB752"/>
      <c r="SPC752"/>
      <c r="SPD752"/>
      <c r="SPE752"/>
      <c r="SPF752"/>
      <c r="SPG752"/>
      <c r="SPH752"/>
      <c r="SPI752"/>
      <c r="SPJ752"/>
      <c r="SPK752"/>
      <c r="SPL752"/>
      <c r="SPM752"/>
      <c r="SPN752"/>
      <c r="SPO752"/>
      <c r="SPP752"/>
      <c r="SPQ752"/>
      <c r="SPR752"/>
      <c r="SPS752"/>
      <c r="SPT752"/>
      <c r="SPU752"/>
      <c r="SPV752"/>
      <c r="SPW752"/>
      <c r="SPX752"/>
      <c r="SPY752"/>
      <c r="SPZ752"/>
      <c r="SQA752"/>
      <c r="SQB752"/>
      <c r="SQC752"/>
      <c r="SQD752"/>
      <c r="SQE752"/>
      <c r="SQF752"/>
      <c r="SQG752"/>
      <c r="SQH752"/>
      <c r="SQI752"/>
      <c r="SQJ752"/>
      <c r="SQK752"/>
      <c r="SQL752"/>
      <c r="SQM752"/>
      <c r="SQN752"/>
      <c r="SQO752"/>
      <c r="SQP752"/>
      <c r="SQQ752"/>
      <c r="SQR752"/>
      <c r="SQS752"/>
      <c r="SQT752"/>
      <c r="SQU752"/>
      <c r="SQV752"/>
      <c r="SQW752"/>
      <c r="SQX752"/>
      <c r="SQY752"/>
      <c r="SQZ752"/>
      <c r="SRA752"/>
      <c r="SRB752"/>
      <c r="SRC752"/>
      <c r="SRD752"/>
      <c r="SRE752"/>
      <c r="SRF752"/>
      <c r="SRG752"/>
      <c r="SRH752"/>
      <c r="SRI752"/>
      <c r="SRJ752"/>
      <c r="SRK752"/>
      <c r="SRL752"/>
      <c r="SRM752"/>
      <c r="SRN752"/>
      <c r="SRO752"/>
      <c r="SRP752"/>
      <c r="SRQ752"/>
      <c r="SRR752"/>
      <c r="SRS752"/>
      <c r="SRT752"/>
      <c r="SRU752"/>
      <c r="SRV752"/>
      <c r="SRW752"/>
      <c r="SRX752"/>
      <c r="SRY752"/>
      <c r="SRZ752"/>
      <c r="SSA752"/>
      <c r="SSB752"/>
      <c r="SSC752"/>
      <c r="SSD752"/>
      <c r="SSE752"/>
      <c r="SSF752"/>
      <c r="SSG752"/>
      <c r="SSH752"/>
      <c r="SSI752"/>
      <c r="SSJ752"/>
      <c r="SSK752"/>
      <c r="SSL752"/>
      <c r="SSM752"/>
      <c r="SSN752"/>
      <c r="SSO752"/>
      <c r="SSP752"/>
      <c r="SSQ752"/>
      <c r="SSR752"/>
      <c r="SSS752"/>
      <c r="SST752"/>
      <c r="SSU752"/>
      <c r="SSV752"/>
      <c r="SSW752"/>
      <c r="SSX752"/>
      <c r="SSY752"/>
      <c r="SSZ752"/>
      <c r="STA752"/>
      <c r="STB752"/>
      <c r="STC752"/>
      <c r="STD752"/>
      <c r="STE752"/>
      <c r="STF752"/>
      <c r="STG752"/>
      <c r="STH752"/>
      <c r="STI752"/>
      <c r="STJ752"/>
      <c r="STK752"/>
      <c r="STL752"/>
      <c r="STM752"/>
      <c r="STN752"/>
      <c r="STO752"/>
      <c r="STP752"/>
      <c r="STQ752"/>
      <c r="STR752"/>
      <c r="STS752"/>
      <c r="STT752"/>
      <c r="STU752"/>
      <c r="STV752"/>
      <c r="STW752"/>
      <c r="STX752"/>
      <c r="STY752"/>
      <c r="STZ752"/>
      <c r="SUA752"/>
      <c r="SUB752"/>
      <c r="SUC752"/>
      <c r="SUD752"/>
      <c r="SUE752"/>
      <c r="SUF752"/>
      <c r="SUG752"/>
      <c r="SUH752"/>
      <c r="SUI752"/>
      <c r="SUJ752"/>
      <c r="SUK752"/>
      <c r="SUL752"/>
      <c r="SUM752"/>
      <c r="SUN752"/>
      <c r="SUO752"/>
      <c r="SUP752"/>
      <c r="SUQ752"/>
      <c r="SUR752"/>
      <c r="SUS752"/>
      <c r="SUT752"/>
      <c r="SUU752"/>
      <c r="SUV752"/>
      <c r="SUW752"/>
      <c r="SUX752"/>
      <c r="SUY752"/>
      <c r="SUZ752"/>
      <c r="SVA752"/>
      <c r="SVB752"/>
      <c r="SVC752"/>
      <c r="SVD752"/>
      <c r="SVE752"/>
      <c r="SVF752"/>
      <c r="SVG752"/>
      <c r="SVH752"/>
      <c r="SVI752"/>
      <c r="SVJ752"/>
      <c r="SVK752"/>
      <c r="SVL752"/>
      <c r="SVM752"/>
      <c r="SVN752"/>
      <c r="SVO752"/>
      <c r="SVP752"/>
      <c r="SVQ752"/>
      <c r="SVR752"/>
      <c r="SVS752"/>
      <c r="SVT752"/>
      <c r="SVU752"/>
      <c r="SVV752"/>
      <c r="SVW752"/>
      <c r="SVX752"/>
      <c r="SVY752"/>
      <c r="SVZ752"/>
      <c r="SWA752"/>
      <c r="SWB752"/>
      <c r="SWC752"/>
      <c r="SWD752"/>
      <c r="SWE752"/>
      <c r="SWF752"/>
      <c r="SWG752"/>
      <c r="SWH752"/>
      <c r="SWI752"/>
      <c r="SWJ752"/>
      <c r="SWK752"/>
      <c r="SWL752"/>
      <c r="SWM752"/>
      <c r="SWN752"/>
      <c r="SWO752"/>
      <c r="SWP752"/>
      <c r="SWQ752"/>
      <c r="SWR752"/>
      <c r="SWS752"/>
      <c r="SWT752"/>
      <c r="SWU752"/>
      <c r="SWV752"/>
      <c r="SWW752"/>
      <c r="SWX752"/>
      <c r="SWY752"/>
      <c r="SWZ752"/>
      <c r="SXA752"/>
      <c r="SXB752"/>
      <c r="SXC752"/>
      <c r="SXD752"/>
      <c r="SXE752"/>
      <c r="SXF752"/>
      <c r="SXG752"/>
      <c r="SXH752"/>
      <c r="SXI752"/>
      <c r="SXJ752"/>
      <c r="SXK752"/>
      <c r="SXL752"/>
      <c r="SXM752"/>
      <c r="SXN752"/>
      <c r="SXO752"/>
      <c r="SXP752"/>
      <c r="SXQ752"/>
      <c r="SXR752"/>
      <c r="SXS752"/>
      <c r="SXT752"/>
      <c r="SXU752"/>
      <c r="SXV752"/>
      <c r="SXW752"/>
      <c r="SXX752"/>
      <c r="SXY752"/>
      <c r="SXZ752"/>
      <c r="SYA752"/>
      <c r="SYB752"/>
      <c r="SYC752"/>
      <c r="SYD752"/>
      <c r="SYE752"/>
      <c r="SYF752"/>
      <c r="SYG752"/>
      <c r="SYH752"/>
      <c r="SYI752"/>
      <c r="SYJ752"/>
      <c r="SYK752"/>
      <c r="SYL752"/>
      <c r="SYM752"/>
      <c r="SYN752"/>
      <c r="SYO752"/>
      <c r="SYP752"/>
      <c r="SYQ752"/>
      <c r="SYR752"/>
      <c r="SYS752"/>
      <c r="SYT752"/>
      <c r="SYU752"/>
      <c r="SYV752"/>
      <c r="SYW752"/>
      <c r="SYX752"/>
      <c r="SYY752"/>
      <c r="SYZ752"/>
      <c r="SZA752"/>
      <c r="SZB752"/>
      <c r="SZC752"/>
      <c r="SZD752"/>
      <c r="SZE752"/>
      <c r="SZF752"/>
      <c r="SZG752"/>
      <c r="SZH752"/>
      <c r="SZI752"/>
      <c r="SZJ752"/>
      <c r="SZK752"/>
      <c r="SZL752"/>
      <c r="SZM752"/>
      <c r="SZN752"/>
      <c r="SZO752"/>
      <c r="SZP752"/>
      <c r="SZQ752"/>
      <c r="SZR752"/>
      <c r="SZS752"/>
      <c r="SZT752"/>
      <c r="SZU752"/>
      <c r="SZV752"/>
      <c r="SZW752"/>
      <c r="SZX752"/>
      <c r="SZY752"/>
      <c r="SZZ752"/>
      <c r="TAA752"/>
      <c r="TAB752"/>
      <c r="TAC752"/>
      <c r="TAD752"/>
      <c r="TAE752"/>
      <c r="TAF752"/>
      <c r="TAG752"/>
      <c r="TAH752"/>
      <c r="TAI752"/>
      <c r="TAJ752"/>
      <c r="TAK752"/>
      <c r="TAL752"/>
      <c r="TAM752"/>
      <c r="TAN752"/>
      <c r="TAO752"/>
      <c r="TAP752"/>
      <c r="TAQ752"/>
      <c r="TAR752"/>
      <c r="TAS752"/>
      <c r="TAT752"/>
      <c r="TAU752"/>
      <c r="TAV752"/>
      <c r="TAW752"/>
      <c r="TAX752"/>
      <c r="TAY752"/>
      <c r="TAZ752"/>
      <c r="TBA752"/>
      <c r="TBB752"/>
      <c r="TBC752"/>
      <c r="TBD752"/>
      <c r="TBE752"/>
      <c r="TBF752"/>
      <c r="TBG752"/>
      <c r="TBH752"/>
      <c r="TBI752"/>
      <c r="TBJ752"/>
      <c r="TBK752"/>
      <c r="TBL752"/>
      <c r="TBM752"/>
      <c r="TBN752"/>
      <c r="TBO752"/>
      <c r="TBP752"/>
      <c r="TBQ752"/>
      <c r="TBR752"/>
      <c r="TBS752"/>
      <c r="TBT752"/>
      <c r="TBU752"/>
      <c r="TBV752"/>
      <c r="TBW752"/>
      <c r="TBX752"/>
      <c r="TBY752"/>
      <c r="TBZ752"/>
      <c r="TCA752"/>
      <c r="TCB752"/>
      <c r="TCC752"/>
      <c r="TCD752"/>
      <c r="TCE752"/>
      <c r="TCF752"/>
      <c r="TCG752"/>
      <c r="TCH752"/>
      <c r="TCI752"/>
      <c r="TCJ752"/>
      <c r="TCK752"/>
      <c r="TCL752"/>
      <c r="TCM752"/>
      <c r="TCN752"/>
      <c r="TCO752"/>
      <c r="TCP752"/>
      <c r="TCQ752"/>
      <c r="TCR752"/>
      <c r="TCS752"/>
      <c r="TCT752"/>
      <c r="TCU752"/>
      <c r="TCV752"/>
      <c r="TCW752"/>
      <c r="TCX752"/>
      <c r="TCY752"/>
      <c r="TCZ752"/>
      <c r="TDA752"/>
      <c r="TDB752"/>
      <c r="TDC752"/>
      <c r="TDD752"/>
      <c r="TDE752"/>
      <c r="TDF752"/>
      <c r="TDG752"/>
      <c r="TDH752"/>
      <c r="TDI752"/>
      <c r="TDJ752"/>
      <c r="TDK752"/>
      <c r="TDL752"/>
      <c r="TDM752"/>
      <c r="TDN752"/>
      <c r="TDO752"/>
      <c r="TDP752"/>
      <c r="TDQ752"/>
      <c r="TDR752"/>
      <c r="TDS752"/>
      <c r="TDT752"/>
      <c r="TDU752"/>
      <c r="TDV752"/>
      <c r="TDW752"/>
      <c r="TDX752"/>
      <c r="TDY752"/>
      <c r="TDZ752"/>
      <c r="TEA752"/>
      <c r="TEB752"/>
      <c r="TEC752"/>
      <c r="TED752"/>
      <c r="TEE752"/>
      <c r="TEF752"/>
      <c r="TEG752"/>
      <c r="TEH752"/>
      <c r="TEI752"/>
      <c r="TEJ752"/>
      <c r="TEK752"/>
      <c r="TEL752"/>
      <c r="TEM752"/>
      <c r="TEN752"/>
      <c r="TEO752"/>
      <c r="TEP752"/>
      <c r="TEQ752"/>
      <c r="TER752"/>
      <c r="TES752"/>
      <c r="TET752"/>
      <c r="TEU752"/>
      <c r="TEV752"/>
      <c r="TEW752"/>
      <c r="TEX752"/>
      <c r="TEY752"/>
      <c r="TEZ752"/>
      <c r="TFA752"/>
      <c r="TFB752"/>
      <c r="TFC752"/>
      <c r="TFD752"/>
      <c r="TFE752"/>
      <c r="TFF752"/>
      <c r="TFG752"/>
      <c r="TFH752"/>
      <c r="TFI752"/>
      <c r="TFJ752"/>
      <c r="TFK752"/>
      <c r="TFL752"/>
      <c r="TFM752"/>
      <c r="TFN752"/>
      <c r="TFO752"/>
      <c r="TFP752"/>
      <c r="TFQ752"/>
      <c r="TFR752"/>
      <c r="TFS752"/>
      <c r="TFT752"/>
      <c r="TFU752"/>
      <c r="TFV752"/>
      <c r="TFW752"/>
      <c r="TFX752"/>
      <c r="TFY752"/>
      <c r="TFZ752"/>
      <c r="TGA752"/>
      <c r="TGB752"/>
      <c r="TGC752"/>
      <c r="TGD752"/>
      <c r="TGE752"/>
      <c r="TGF752"/>
      <c r="TGG752"/>
      <c r="TGH752"/>
      <c r="TGI752"/>
      <c r="TGJ752"/>
      <c r="TGK752"/>
      <c r="TGL752"/>
      <c r="TGM752"/>
      <c r="TGN752"/>
      <c r="TGO752"/>
      <c r="TGP752"/>
      <c r="TGQ752"/>
      <c r="TGR752"/>
      <c r="TGS752"/>
      <c r="TGT752"/>
      <c r="TGU752"/>
      <c r="TGV752"/>
      <c r="TGW752"/>
      <c r="TGX752"/>
      <c r="TGY752"/>
      <c r="TGZ752"/>
      <c r="THA752"/>
      <c r="THB752"/>
      <c r="THC752"/>
      <c r="THD752"/>
      <c r="THE752"/>
      <c r="THF752"/>
      <c r="THG752"/>
      <c r="THH752"/>
      <c r="THI752"/>
      <c r="THJ752"/>
      <c r="THK752"/>
      <c r="THL752"/>
      <c r="THM752"/>
      <c r="THN752"/>
      <c r="THO752"/>
      <c r="THP752"/>
      <c r="THQ752"/>
      <c r="THR752"/>
      <c r="THS752"/>
      <c r="THT752"/>
      <c r="THU752"/>
      <c r="THV752"/>
      <c r="THW752"/>
      <c r="THX752"/>
      <c r="THY752"/>
      <c r="THZ752"/>
      <c r="TIA752"/>
      <c r="TIB752"/>
      <c r="TIC752"/>
      <c r="TID752"/>
      <c r="TIE752"/>
      <c r="TIF752"/>
      <c r="TIG752"/>
      <c r="TIH752"/>
      <c r="TII752"/>
      <c r="TIJ752"/>
      <c r="TIK752"/>
      <c r="TIL752"/>
      <c r="TIM752"/>
      <c r="TIN752"/>
      <c r="TIO752"/>
      <c r="TIP752"/>
      <c r="TIQ752"/>
      <c r="TIR752"/>
      <c r="TIS752"/>
      <c r="TIT752"/>
      <c r="TIU752"/>
      <c r="TIV752"/>
      <c r="TIW752"/>
      <c r="TIX752"/>
      <c r="TIY752"/>
      <c r="TIZ752"/>
      <c r="TJA752"/>
      <c r="TJB752"/>
      <c r="TJC752"/>
      <c r="TJD752"/>
      <c r="TJE752"/>
      <c r="TJF752"/>
      <c r="TJG752"/>
      <c r="TJH752"/>
      <c r="TJI752"/>
      <c r="TJJ752"/>
      <c r="TJK752"/>
      <c r="TJL752"/>
      <c r="TJM752"/>
      <c r="TJN752"/>
      <c r="TJO752"/>
      <c r="TJP752"/>
      <c r="TJQ752"/>
      <c r="TJR752"/>
      <c r="TJS752"/>
      <c r="TJT752"/>
      <c r="TJU752"/>
      <c r="TJV752"/>
      <c r="TJW752"/>
      <c r="TJX752"/>
      <c r="TJY752"/>
      <c r="TJZ752"/>
      <c r="TKA752"/>
      <c r="TKB752"/>
      <c r="TKC752"/>
      <c r="TKD752"/>
      <c r="TKE752"/>
      <c r="TKF752"/>
      <c r="TKG752"/>
      <c r="TKH752"/>
      <c r="TKI752"/>
      <c r="TKJ752"/>
      <c r="TKK752"/>
      <c r="TKL752"/>
      <c r="TKM752"/>
      <c r="TKN752"/>
      <c r="TKO752"/>
      <c r="TKP752"/>
      <c r="TKQ752"/>
      <c r="TKR752"/>
      <c r="TKS752"/>
      <c r="TKT752"/>
      <c r="TKU752"/>
      <c r="TKV752"/>
      <c r="TKW752"/>
      <c r="TKX752"/>
      <c r="TKY752"/>
      <c r="TKZ752"/>
      <c r="TLA752"/>
      <c r="TLB752"/>
      <c r="TLC752"/>
      <c r="TLD752"/>
      <c r="TLE752"/>
      <c r="TLF752"/>
      <c r="TLG752"/>
      <c r="TLH752"/>
      <c r="TLI752"/>
      <c r="TLJ752"/>
      <c r="TLK752"/>
      <c r="TLL752"/>
      <c r="TLM752"/>
      <c r="TLN752"/>
      <c r="TLO752"/>
      <c r="TLP752"/>
      <c r="TLQ752"/>
      <c r="TLR752"/>
      <c r="TLS752"/>
      <c r="TLT752"/>
      <c r="TLU752"/>
      <c r="TLV752"/>
      <c r="TLW752"/>
      <c r="TLX752"/>
      <c r="TLY752"/>
      <c r="TLZ752"/>
      <c r="TMA752"/>
      <c r="TMB752"/>
      <c r="TMC752"/>
      <c r="TMD752"/>
      <c r="TME752"/>
      <c r="TMF752"/>
      <c r="TMG752"/>
      <c r="TMH752"/>
      <c r="TMI752"/>
      <c r="TMJ752"/>
      <c r="TMK752"/>
      <c r="TML752"/>
      <c r="TMM752"/>
      <c r="TMN752"/>
      <c r="TMO752"/>
      <c r="TMP752"/>
      <c r="TMQ752"/>
      <c r="TMR752"/>
      <c r="TMS752"/>
      <c r="TMT752"/>
      <c r="TMU752"/>
      <c r="TMV752"/>
      <c r="TMW752"/>
      <c r="TMX752"/>
      <c r="TMY752"/>
      <c r="TMZ752"/>
      <c r="TNA752"/>
      <c r="TNB752"/>
      <c r="TNC752"/>
      <c r="TND752"/>
      <c r="TNE752"/>
      <c r="TNF752"/>
      <c r="TNG752"/>
      <c r="TNH752"/>
      <c r="TNI752"/>
      <c r="TNJ752"/>
      <c r="TNK752"/>
      <c r="TNL752"/>
      <c r="TNM752"/>
      <c r="TNN752"/>
      <c r="TNO752"/>
      <c r="TNP752"/>
      <c r="TNQ752"/>
      <c r="TNR752"/>
      <c r="TNS752"/>
      <c r="TNT752"/>
      <c r="TNU752"/>
      <c r="TNV752"/>
      <c r="TNW752"/>
      <c r="TNX752"/>
      <c r="TNY752"/>
      <c r="TNZ752"/>
      <c r="TOA752"/>
      <c r="TOB752"/>
      <c r="TOC752"/>
      <c r="TOD752"/>
      <c r="TOE752"/>
      <c r="TOF752"/>
      <c r="TOG752"/>
      <c r="TOH752"/>
      <c r="TOI752"/>
      <c r="TOJ752"/>
      <c r="TOK752"/>
      <c r="TOL752"/>
      <c r="TOM752"/>
      <c r="TON752"/>
      <c r="TOO752"/>
      <c r="TOP752"/>
      <c r="TOQ752"/>
      <c r="TOR752"/>
      <c r="TOS752"/>
      <c r="TOT752"/>
      <c r="TOU752"/>
      <c r="TOV752"/>
      <c r="TOW752"/>
      <c r="TOX752"/>
      <c r="TOY752"/>
      <c r="TOZ752"/>
      <c r="TPA752"/>
      <c r="TPB752"/>
      <c r="TPC752"/>
      <c r="TPD752"/>
      <c r="TPE752"/>
      <c r="TPF752"/>
      <c r="TPG752"/>
      <c r="TPH752"/>
      <c r="TPI752"/>
      <c r="TPJ752"/>
      <c r="TPK752"/>
      <c r="TPL752"/>
      <c r="TPM752"/>
      <c r="TPN752"/>
      <c r="TPO752"/>
      <c r="TPP752"/>
      <c r="TPQ752"/>
      <c r="TPR752"/>
      <c r="TPS752"/>
      <c r="TPT752"/>
      <c r="TPU752"/>
      <c r="TPV752"/>
      <c r="TPW752"/>
      <c r="TPX752"/>
      <c r="TPY752"/>
      <c r="TPZ752"/>
      <c r="TQA752"/>
      <c r="TQB752"/>
      <c r="TQC752"/>
      <c r="TQD752"/>
      <c r="TQE752"/>
      <c r="TQF752"/>
      <c r="TQG752"/>
      <c r="TQH752"/>
      <c r="TQI752"/>
      <c r="TQJ752"/>
      <c r="TQK752"/>
      <c r="TQL752"/>
      <c r="TQM752"/>
      <c r="TQN752"/>
      <c r="TQO752"/>
      <c r="TQP752"/>
      <c r="TQQ752"/>
      <c r="TQR752"/>
      <c r="TQS752"/>
      <c r="TQT752"/>
      <c r="TQU752"/>
      <c r="TQV752"/>
      <c r="TQW752"/>
      <c r="TQX752"/>
      <c r="TQY752"/>
      <c r="TQZ752"/>
      <c r="TRA752"/>
      <c r="TRB752"/>
      <c r="TRC752"/>
      <c r="TRD752"/>
      <c r="TRE752"/>
      <c r="TRF752"/>
      <c r="TRG752"/>
      <c r="TRH752"/>
      <c r="TRI752"/>
      <c r="TRJ752"/>
      <c r="TRK752"/>
      <c r="TRL752"/>
      <c r="TRM752"/>
      <c r="TRN752"/>
      <c r="TRO752"/>
      <c r="TRP752"/>
      <c r="TRQ752"/>
      <c r="TRR752"/>
      <c r="TRS752"/>
      <c r="TRT752"/>
      <c r="TRU752"/>
      <c r="TRV752"/>
      <c r="TRW752"/>
      <c r="TRX752"/>
      <c r="TRY752"/>
      <c r="TRZ752"/>
      <c r="TSA752"/>
      <c r="TSB752"/>
      <c r="TSC752"/>
      <c r="TSD752"/>
      <c r="TSE752"/>
      <c r="TSF752"/>
      <c r="TSG752"/>
      <c r="TSH752"/>
      <c r="TSI752"/>
      <c r="TSJ752"/>
      <c r="TSK752"/>
      <c r="TSL752"/>
      <c r="TSM752"/>
      <c r="TSN752"/>
      <c r="TSO752"/>
      <c r="TSP752"/>
      <c r="TSQ752"/>
      <c r="TSR752"/>
      <c r="TSS752"/>
      <c r="TST752"/>
      <c r="TSU752"/>
      <c r="TSV752"/>
      <c r="TSW752"/>
      <c r="TSX752"/>
      <c r="TSY752"/>
      <c r="TSZ752"/>
      <c r="TTA752"/>
      <c r="TTB752"/>
      <c r="TTC752"/>
      <c r="TTD752"/>
      <c r="TTE752"/>
      <c r="TTF752"/>
      <c r="TTG752"/>
      <c r="TTH752"/>
      <c r="TTI752"/>
      <c r="TTJ752"/>
      <c r="TTK752"/>
      <c r="TTL752"/>
      <c r="TTM752"/>
      <c r="TTN752"/>
      <c r="TTO752"/>
      <c r="TTP752"/>
      <c r="TTQ752"/>
      <c r="TTR752"/>
      <c r="TTS752"/>
      <c r="TTT752"/>
      <c r="TTU752"/>
      <c r="TTV752"/>
      <c r="TTW752"/>
      <c r="TTX752"/>
      <c r="TTY752"/>
      <c r="TTZ752"/>
      <c r="TUA752"/>
      <c r="TUB752"/>
      <c r="TUC752"/>
      <c r="TUD752"/>
      <c r="TUE752"/>
      <c r="TUF752"/>
      <c r="TUG752"/>
      <c r="TUH752"/>
      <c r="TUI752"/>
      <c r="TUJ752"/>
      <c r="TUK752"/>
      <c r="TUL752"/>
      <c r="TUM752"/>
      <c r="TUN752"/>
      <c r="TUO752"/>
      <c r="TUP752"/>
      <c r="TUQ752"/>
      <c r="TUR752"/>
      <c r="TUS752"/>
      <c r="TUT752"/>
      <c r="TUU752"/>
      <c r="TUV752"/>
      <c r="TUW752"/>
      <c r="TUX752"/>
      <c r="TUY752"/>
      <c r="TUZ752"/>
      <c r="TVA752"/>
      <c r="TVB752"/>
      <c r="TVC752"/>
      <c r="TVD752"/>
      <c r="TVE752"/>
      <c r="TVF752"/>
      <c r="TVG752"/>
      <c r="TVH752"/>
      <c r="TVI752"/>
      <c r="TVJ752"/>
      <c r="TVK752"/>
      <c r="TVL752"/>
      <c r="TVM752"/>
      <c r="TVN752"/>
      <c r="TVO752"/>
      <c r="TVP752"/>
      <c r="TVQ752"/>
      <c r="TVR752"/>
      <c r="TVS752"/>
      <c r="TVT752"/>
      <c r="TVU752"/>
      <c r="TVV752"/>
      <c r="TVW752"/>
      <c r="TVX752"/>
      <c r="TVY752"/>
      <c r="TVZ752"/>
      <c r="TWA752"/>
      <c r="TWB752"/>
      <c r="TWC752"/>
      <c r="TWD752"/>
      <c r="TWE752"/>
      <c r="TWF752"/>
      <c r="TWG752"/>
      <c r="TWH752"/>
      <c r="TWI752"/>
      <c r="TWJ752"/>
      <c r="TWK752"/>
      <c r="TWL752"/>
      <c r="TWM752"/>
      <c r="TWN752"/>
      <c r="TWO752"/>
      <c r="TWP752"/>
      <c r="TWQ752"/>
      <c r="TWR752"/>
      <c r="TWS752"/>
      <c r="TWT752"/>
      <c r="TWU752"/>
      <c r="TWV752"/>
      <c r="TWW752"/>
      <c r="TWX752"/>
      <c r="TWY752"/>
      <c r="TWZ752"/>
      <c r="TXA752"/>
      <c r="TXB752"/>
      <c r="TXC752"/>
      <c r="TXD752"/>
      <c r="TXE752"/>
      <c r="TXF752"/>
      <c r="TXG752"/>
      <c r="TXH752"/>
      <c r="TXI752"/>
      <c r="TXJ752"/>
      <c r="TXK752"/>
      <c r="TXL752"/>
      <c r="TXM752"/>
      <c r="TXN752"/>
      <c r="TXO752"/>
      <c r="TXP752"/>
      <c r="TXQ752"/>
      <c r="TXR752"/>
      <c r="TXS752"/>
      <c r="TXT752"/>
      <c r="TXU752"/>
      <c r="TXV752"/>
      <c r="TXW752"/>
      <c r="TXX752"/>
      <c r="TXY752"/>
      <c r="TXZ752"/>
      <c r="TYA752"/>
      <c r="TYB752"/>
      <c r="TYC752"/>
      <c r="TYD752"/>
      <c r="TYE752"/>
      <c r="TYF752"/>
      <c r="TYG752"/>
      <c r="TYH752"/>
      <c r="TYI752"/>
      <c r="TYJ752"/>
      <c r="TYK752"/>
      <c r="TYL752"/>
      <c r="TYM752"/>
      <c r="TYN752"/>
      <c r="TYO752"/>
      <c r="TYP752"/>
      <c r="TYQ752"/>
      <c r="TYR752"/>
      <c r="TYS752"/>
      <c r="TYT752"/>
      <c r="TYU752"/>
      <c r="TYV752"/>
      <c r="TYW752"/>
      <c r="TYX752"/>
      <c r="TYY752"/>
      <c r="TYZ752"/>
      <c r="TZA752"/>
      <c r="TZB752"/>
      <c r="TZC752"/>
      <c r="TZD752"/>
      <c r="TZE752"/>
      <c r="TZF752"/>
      <c r="TZG752"/>
      <c r="TZH752"/>
      <c r="TZI752"/>
      <c r="TZJ752"/>
      <c r="TZK752"/>
      <c r="TZL752"/>
      <c r="TZM752"/>
      <c r="TZN752"/>
      <c r="TZO752"/>
      <c r="TZP752"/>
      <c r="TZQ752"/>
      <c r="TZR752"/>
      <c r="TZS752"/>
      <c r="TZT752"/>
      <c r="TZU752"/>
      <c r="TZV752"/>
      <c r="TZW752"/>
      <c r="TZX752"/>
      <c r="TZY752"/>
      <c r="TZZ752"/>
      <c r="UAA752"/>
      <c r="UAB752"/>
      <c r="UAC752"/>
      <c r="UAD752"/>
      <c r="UAE752"/>
      <c r="UAF752"/>
      <c r="UAG752"/>
      <c r="UAH752"/>
      <c r="UAI752"/>
      <c r="UAJ752"/>
      <c r="UAK752"/>
      <c r="UAL752"/>
      <c r="UAM752"/>
      <c r="UAN752"/>
      <c r="UAO752"/>
      <c r="UAP752"/>
      <c r="UAQ752"/>
      <c r="UAR752"/>
      <c r="UAS752"/>
      <c r="UAT752"/>
      <c r="UAU752"/>
      <c r="UAV752"/>
      <c r="UAW752"/>
      <c r="UAX752"/>
      <c r="UAY752"/>
      <c r="UAZ752"/>
      <c r="UBA752"/>
      <c r="UBB752"/>
      <c r="UBC752"/>
      <c r="UBD752"/>
      <c r="UBE752"/>
      <c r="UBF752"/>
      <c r="UBG752"/>
      <c r="UBH752"/>
      <c r="UBI752"/>
      <c r="UBJ752"/>
      <c r="UBK752"/>
      <c r="UBL752"/>
      <c r="UBM752"/>
      <c r="UBN752"/>
      <c r="UBO752"/>
      <c r="UBP752"/>
      <c r="UBQ752"/>
      <c r="UBR752"/>
      <c r="UBS752"/>
      <c r="UBT752"/>
      <c r="UBU752"/>
      <c r="UBV752"/>
      <c r="UBW752"/>
      <c r="UBX752"/>
      <c r="UBY752"/>
      <c r="UBZ752"/>
      <c r="UCA752"/>
      <c r="UCB752"/>
      <c r="UCC752"/>
      <c r="UCD752"/>
      <c r="UCE752"/>
      <c r="UCF752"/>
      <c r="UCG752"/>
      <c r="UCH752"/>
      <c r="UCI752"/>
      <c r="UCJ752"/>
      <c r="UCK752"/>
      <c r="UCL752"/>
      <c r="UCM752"/>
      <c r="UCN752"/>
      <c r="UCO752"/>
      <c r="UCP752"/>
      <c r="UCQ752"/>
      <c r="UCR752"/>
      <c r="UCS752"/>
      <c r="UCT752"/>
      <c r="UCU752"/>
      <c r="UCV752"/>
      <c r="UCW752"/>
      <c r="UCX752"/>
      <c r="UCY752"/>
      <c r="UCZ752"/>
      <c r="UDA752"/>
      <c r="UDB752"/>
      <c r="UDC752"/>
      <c r="UDD752"/>
      <c r="UDE752"/>
      <c r="UDF752"/>
      <c r="UDG752"/>
      <c r="UDH752"/>
      <c r="UDI752"/>
      <c r="UDJ752"/>
      <c r="UDK752"/>
      <c r="UDL752"/>
      <c r="UDM752"/>
      <c r="UDN752"/>
      <c r="UDO752"/>
      <c r="UDP752"/>
      <c r="UDQ752"/>
      <c r="UDR752"/>
      <c r="UDS752"/>
      <c r="UDT752"/>
      <c r="UDU752"/>
      <c r="UDV752"/>
      <c r="UDW752"/>
      <c r="UDX752"/>
      <c r="UDY752"/>
      <c r="UDZ752"/>
      <c r="UEA752"/>
      <c r="UEB752"/>
      <c r="UEC752"/>
      <c r="UED752"/>
      <c r="UEE752"/>
      <c r="UEF752"/>
      <c r="UEG752"/>
      <c r="UEH752"/>
      <c r="UEI752"/>
      <c r="UEJ752"/>
      <c r="UEK752"/>
      <c r="UEL752"/>
      <c r="UEM752"/>
      <c r="UEN752"/>
      <c r="UEO752"/>
      <c r="UEP752"/>
      <c r="UEQ752"/>
      <c r="UER752"/>
      <c r="UES752"/>
      <c r="UET752"/>
      <c r="UEU752"/>
      <c r="UEV752"/>
      <c r="UEW752"/>
      <c r="UEX752"/>
      <c r="UEY752"/>
      <c r="UEZ752"/>
      <c r="UFA752"/>
      <c r="UFB752"/>
      <c r="UFC752"/>
      <c r="UFD752"/>
      <c r="UFE752"/>
      <c r="UFF752"/>
      <c r="UFG752"/>
      <c r="UFH752"/>
      <c r="UFI752"/>
      <c r="UFJ752"/>
      <c r="UFK752"/>
      <c r="UFL752"/>
      <c r="UFM752"/>
      <c r="UFN752"/>
      <c r="UFO752"/>
      <c r="UFP752"/>
      <c r="UFQ752"/>
      <c r="UFR752"/>
      <c r="UFS752"/>
      <c r="UFT752"/>
      <c r="UFU752"/>
      <c r="UFV752"/>
      <c r="UFW752"/>
      <c r="UFX752"/>
      <c r="UFY752"/>
      <c r="UFZ752"/>
      <c r="UGA752"/>
      <c r="UGB752"/>
      <c r="UGC752"/>
      <c r="UGD752"/>
      <c r="UGE752"/>
      <c r="UGF752"/>
      <c r="UGG752"/>
      <c r="UGH752"/>
      <c r="UGI752"/>
      <c r="UGJ752"/>
      <c r="UGK752"/>
      <c r="UGL752"/>
      <c r="UGM752"/>
      <c r="UGN752"/>
      <c r="UGO752"/>
      <c r="UGP752"/>
      <c r="UGQ752"/>
      <c r="UGR752"/>
      <c r="UGS752"/>
      <c r="UGT752"/>
      <c r="UGU752"/>
      <c r="UGV752"/>
      <c r="UGW752"/>
      <c r="UGX752"/>
      <c r="UGY752"/>
      <c r="UGZ752"/>
      <c r="UHA752"/>
      <c r="UHB752"/>
      <c r="UHC752"/>
      <c r="UHD752"/>
      <c r="UHE752"/>
      <c r="UHF752"/>
      <c r="UHG752"/>
      <c r="UHH752"/>
      <c r="UHI752"/>
      <c r="UHJ752"/>
      <c r="UHK752"/>
      <c r="UHL752"/>
      <c r="UHM752"/>
      <c r="UHN752"/>
      <c r="UHO752"/>
      <c r="UHP752"/>
      <c r="UHQ752"/>
      <c r="UHR752"/>
      <c r="UHS752"/>
      <c r="UHT752"/>
      <c r="UHU752"/>
      <c r="UHV752"/>
      <c r="UHW752"/>
      <c r="UHX752"/>
      <c r="UHY752"/>
      <c r="UHZ752"/>
      <c r="UIA752"/>
      <c r="UIB752"/>
      <c r="UIC752"/>
      <c r="UID752"/>
      <c r="UIE752"/>
      <c r="UIF752"/>
      <c r="UIG752"/>
      <c r="UIH752"/>
      <c r="UII752"/>
      <c r="UIJ752"/>
      <c r="UIK752"/>
      <c r="UIL752"/>
      <c r="UIM752"/>
      <c r="UIN752"/>
      <c r="UIO752"/>
      <c r="UIP752"/>
      <c r="UIQ752"/>
      <c r="UIR752"/>
      <c r="UIS752"/>
      <c r="UIT752"/>
      <c r="UIU752"/>
      <c r="UIV752"/>
      <c r="UIW752"/>
      <c r="UIX752"/>
      <c r="UIY752"/>
      <c r="UIZ752"/>
      <c r="UJA752"/>
      <c r="UJB752"/>
      <c r="UJC752"/>
      <c r="UJD752"/>
      <c r="UJE752"/>
      <c r="UJF752"/>
      <c r="UJG752"/>
      <c r="UJH752"/>
      <c r="UJI752"/>
      <c r="UJJ752"/>
      <c r="UJK752"/>
      <c r="UJL752"/>
      <c r="UJM752"/>
      <c r="UJN752"/>
      <c r="UJO752"/>
      <c r="UJP752"/>
      <c r="UJQ752"/>
      <c r="UJR752"/>
      <c r="UJS752"/>
      <c r="UJT752"/>
      <c r="UJU752"/>
      <c r="UJV752"/>
      <c r="UJW752"/>
      <c r="UJX752"/>
      <c r="UJY752"/>
      <c r="UJZ752"/>
      <c r="UKA752"/>
      <c r="UKB752"/>
      <c r="UKC752"/>
      <c r="UKD752"/>
      <c r="UKE752"/>
      <c r="UKF752"/>
      <c r="UKG752"/>
      <c r="UKH752"/>
      <c r="UKI752"/>
      <c r="UKJ752"/>
      <c r="UKK752"/>
      <c r="UKL752"/>
      <c r="UKM752"/>
      <c r="UKN752"/>
      <c r="UKO752"/>
      <c r="UKP752"/>
      <c r="UKQ752"/>
      <c r="UKR752"/>
      <c r="UKS752"/>
      <c r="UKT752"/>
      <c r="UKU752"/>
      <c r="UKV752"/>
      <c r="UKW752"/>
      <c r="UKX752"/>
      <c r="UKY752"/>
      <c r="UKZ752"/>
      <c r="ULA752"/>
      <c r="ULB752"/>
      <c r="ULC752"/>
      <c r="ULD752"/>
      <c r="ULE752"/>
      <c r="ULF752"/>
      <c r="ULG752"/>
      <c r="ULH752"/>
      <c r="ULI752"/>
      <c r="ULJ752"/>
      <c r="ULK752"/>
      <c r="ULL752"/>
      <c r="ULM752"/>
      <c r="ULN752"/>
      <c r="ULO752"/>
      <c r="ULP752"/>
      <c r="ULQ752"/>
      <c r="ULR752"/>
      <c r="ULS752"/>
      <c r="ULT752"/>
      <c r="ULU752"/>
      <c r="ULV752"/>
      <c r="ULW752"/>
      <c r="ULX752"/>
      <c r="ULY752"/>
      <c r="ULZ752"/>
      <c r="UMA752"/>
      <c r="UMB752"/>
      <c r="UMC752"/>
      <c r="UMD752"/>
      <c r="UME752"/>
      <c r="UMF752"/>
      <c r="UMG752"/>
      <c r="UMH752"/>
      <c r="UMI752"/>
      <c r="UMJ752"/>
      <c r="UMK752"/>
      <c r="UML752"/>
      <c r="UMM752"/>
      <c r="UMN752"/>
      <c r="UMO752"/>
      <c r="UMP752"/>
      <c r="UMQ752"/>
      <c r="UMR752"/>
      <c r="UMS752"/>
      <c r="UMT752"/>
      <c r="UMU752"/>
      <c r="UMV752"/>
      <c r="UMW752"/>
      <c r="UMX752"/>
      <c r="UMY752"/>
      <c r="UMZ752"/>
      <c r="UNA752"/>
      <c r="UNB752"/>
      <c r="UNC752"/>
      <c r="UND752"/>
      <c r="UNE752"/>
      <c r="UNF752"/>
      <c r="UNG752"/>
      <c r="UNH752"/>
      <c r="UNI752"/>
      <c r="UNJ752"/>
      <c r="UNK752"/>
      <c r="UNL752"/>
      <c r="UNM752"/>
      <c r="UNN752"/>
      <c r="UNO752"/>
      <c r="UNP752"/>
      <c r="UNQ752"/>
      <c r="UNR752"/>
      <c r="UNS752"/>
      <c r="UNT752"/>
      <c r="UNU752"/>
      <c r="UNV752"/>
      <c r="UNW752"/>
      <c r="UNX752"/>
      <c r="UNY752"/>
      <c r="UNZ752"/>
      <c r="UOA752"/>
      <c r="UOB752"/>
      <c r="UOC752"/>
      <c r="UOD752"/>
      <c r="UOE752"/>
      <c r="UOF752"/>
      <c r="UOG752"/>
      <c r="UOH752"/>
      <c r="UOI752"/>
      <c r="UOJ752"/>
      <c r="UOK752"/>
      <c r="UOL752"/>
      <c r="UOM752"/>
      <c r="UON752"/>
      <c r="UOO752"/>
      <c r="UOP752"/>
      <c r="UOQ752"/>
      <c r="UOR752"/>
      <c r="UOS752"/>
      <c r="UOT752"/>
      <c r="UOU752"/>
      <c r="UOV752"/>
      <c r="UOW752"/>
      <c r="UOX752"/>
      <c r="UOY752"/>
      <c r="UOZ752"/>
      <c r="UPA752"/>
      <c r="UPB752"/>
      <c r="UPC752"/>
      <c r="UPD752"/>
      <c r="UPE752"/>
      <c r="UPF752"/>
      <c r="UPG752"/>
      <c r="UPH752"/>
      <c r="UPI752"/>
      <c r="UPJ752"/>
      <c r="UPK752"/>
      <c r="UPL752"/>
      <c r="UPM752"/>
      <c r="UPN752"/>
      <c r="UPO752"/>
      <c r="UPP752"/>
      <c r="UPQ752"/>
      <c r="UPR752"/>
      <c r="UPS752"/>
      <c r="UPT752"/>
      <c r="UPU752"/>
      <c r="UPV752"/>
      <c r="UPW752"/>
      <c r="UPX752"/>
      <c r="UPY752"/>
      <c r="UPZ752"/>
      <c r="UQA752"/>
      <c r="UQB752"/>
      <c r="UQC752"/>
      <c r="UQD752"/>
      <c r="UQE752"/>
      <c r="UQF752"/>
      <c r="UQG752"/>
      <c r="UQH752"/>
      <c r="UQI752"/>
      <c r="UQJ752"/>
      <c r="UQK752"/>
      <c r="UQL752"/>
      <c r="UQM752"/>
      <c r="UQN752"/>
      <c r="UQO752"/>
      <c r="UQP752"/>
      <c r="UQQ752"/>
      <c r="UQR752"/>
      <c r="UQS752"/>
      <c r="UQT752"/>
      <c r="UQU752"/>
      <c r="UQV752"/>
      <c r="UQW752"/>
      <c r="UQX752"/>
      <c r="UQY752"/>
      <c r="UQZ752"/>
      <c r="URA752"/>
      <c r="URB752"/>
      <c r="URC752"/>
      <c r="URD752"/>
      <c r="URE752"/>
      <c r="URF752"/>
      <c r="URG752"/>
      <c r="URH752"/>
      <c r="URI752"/>
      <c r="URJ752"/>
      <c r="URK752"/>
      <c r="URL752"/>
      <c r="URM752"/>
      <c r="URN752"/>
      <c r="URO752"/>
      <c r="URP752"/>
      <c r="URQ752"/>
      <c r="URR752"/>
      <c r="URS752"/>
      <c r="URT752"/>
      <c r="URU752"/>
      <c r="URV752"/>
      <c r="URW752"/>
      <c r="URX752"/>
      <c r="URY752"/>
      <c r="URZ752"/>
      <c r="USA752"/>
      <c r="USB752"/>
      <c r="USC752"/>
      <c r="USD752"/>
      <c r="USE752"/>
      <c r="USF752"/>
      <c r="USG752"/>
      <c r="USH752"/>
      <c r="USI752"/>
      <c r="USJ752"/>
      <c r="USK752"/>
      <c r="USL752"/>
      <c r="USM752"/>
      <c r="USN752"/>
      <c r="USO752"/>
      <c r="USP752"/>
      <c r="USQ752"/>
      <c r="USR752"/>
      <c r="USS752"/>
      <c r="UST752"/>
      <c r="USU752"/>
      <c r="USV752"/>
      <c r="USW752"/>
      <c r="USX752"/>
      <c r="USY752"/>
      <c r="USZ752"/>
      <c r="UTA752"/>
      <c r="UTB752"/>
      <c r="UTC752"/>
      <c r="UTD752"/>
      <c r="UTE752"/>
      <c r="UTF752"/>
      <c r="UTG752"/>
      <c r="UTH752"/>
      <c r="UTI752"/>
      <c r="UTJ752"/>
      <c r="UTK752"/>
      <c r="UTL752"/>
      <c r="UTM752"/>
      <c r="UTN752"/>
      <c r="UTO752"/>
      <c r="UTP752"/>
      <c r="UTQ752"/>
      <c r="UTR752"/>
      <c r="UTS752"/>
      <c r="UTT752"/>
      <c r="UTU752"/>
      <c r="UTV752"/>
      <c r="UTW752"/>
      <c r="UTX752"/>
      <c r="UTY752"/>
      <c r="UTZ752"/>
      <c r="UUA752"/>
      <c r="UUB752"/>
      <c r="UUC752"/>
      <c r="UUD752"/>
      <c r="UUE752"/>
      <c r="UUF752"/>
      <c r="UUG752"/>
      <c r="UUH752"/>
      <c r="UUI752"/>
      <c r="UUJ752"/>
      <c r="UUK752"/>
      <c r="UUL752"/>
      <c r="UUM752"/>
      <c r="UUN752"/>
      <c r="UUO752"/>
      <c r="UUP752"/>
      <c r="UUQ752"/>
      <c r="UUR752"/>
      <c r="UUS752"/>
      <c r="UUT752"/>
      <c r="UUU752"/>
      <c r="UUV752"/>
      <c r="UUW752"/>
      <c r="UUX752"/>
      <c r="UUY752"/>
      <c r="UUZ752"/>
      <c r="UVA752"/>
      <c r="UVB752"/>
      <c r="UVC752"/>
      <c r="UVD752"/>
      <c r="UVE752"/>
      <c r="UVF752"/>
      <c r="UVG752"/>
      <c r="UVH752"/>
      <c r="UVI752"/>
      <c r="UVJ752"/>
      <c r="UVK752"/>
      <c r="UVL752"/>
      <c r="UVM752"/>
      <c r="UVN752"/>
      <c r="UVO752"/>
      <c r="UVP752"/>
      <c r="UVQ752"/>
      <c r="UVR752"/>
      <c r="UVS752"/>
      <c r="UVT752"/>
      <c r="UVU752"/>
      <c r="UVV752"/>
      <c r="UVW752"/>
      <c r="UVX752"/>
      <c r="UVY752"/>
      <c r="UVZ752"/>
      <c r="UWA752"/>
      <c r="UWB752"/>
      <c r="UWC752"/>
      <c r="UWD752"/>
      <c r="UWE752"/>
      <c r="UWF752"/>
      <c r="UWG752"/>
      <c r="UWH752"/>
      <c r="UWI752"/>
      <c r="UWJ752"/>
      <c r="UWK752"/>
      <c r="UWL752"/>
      <c r="UWM752"/>
      <c r="UWN752"/>
      <c r="UWO752"/>
      <c r="UWP752"/>
      <c r="UWQ752"/>
      <c r="UWR752"/>
      <c r="UWS752"/>
      <c r="UWT752"/>
      <c r="UWU752"/>
      <c r="UWV752"/>
      <c r="UWW752"/>
      <c r="UWX752"/>
      <c r="UWY752"/>
      <c r="UWZ752"/>
      <c r="UXA752"/>
      <c r="UXB752"/>
      <c r="UXC752"/>
      <c r="UXD752"/>
      <c r="UXE752"/>
      <c r="UXF752"/>
      <c r="UXG752"/>
      <c r="UXH752"/>
      <c r="UXI752"/>
      <c r="UXJ752"/>
      <c r="UXK752"/>
      <c r="UXL752"/>
      <c r="UXM752"/>
      <c r="UXN752"/>
      <c r="UXO752"/>
      <c r="UXP752"/>
      <c r="UXQ752"/>
      <c r="UXR752"/>
      <c r="UXS752"/>
      <c r="UXT752"/>
      <c r="UXU752"/>
      <c r="UXV752"/>
      <c r="UXW752"/>
      <c r="UXX752"/>
      <c r="UXY752"/>
      <c r="UXZ752"/>
      <c r="UYA752"/>
      <c r="UYB752"/>
      <c r="UYC752"/>
      <c r="UYD752"/>
      <c r="UYE752"/>
      <c r="UYF752"/>
      <c r="UYG752"/>
      <c r="UYH752"/>
      <c r="UYI752"/>
      <c r="UYJ752"/>
      <c r="UYK752"/>
      <c r="UYL752"/>
      <c r="UYM752"/>
      <c r="UYN752"/>
      <c r="UYO752"/>
      <c r="UYP752"/>
      <c r="UYQ752"/>
      <c r="UYR752"/>
      <c r="UYS752"/>
      <c r="UYT752"/>
      <c r="UYU752"/>
      <c r="UYV752"/>
      <c r="UYW752"/>
      <c r="UYX752"/>
      <c r="UYY752"/>
      <c r="UYZ752"/>
      <c r="UZA752"/>
      <c r="UZB752"/>
      <c r="UZC752"/>
      <c r="UZD752"/>
      <c r="UZE752"/>
      <c r="UZF752"/>
      <c r="UZG752"/>
      <c r="UZH752"/>
      <c r="UZI752"/>
      <c r="UZJ752"/>
      <c r="UZK752"/>
      <c r="UZL752"/>
      <c r="UZM752"/>
      <c r="UZN752"/>
      <c r="UZO752"/>
      <c r="UZP752"/>
      <c r="UZQ752"/>
      <c r="UZR752"/>
      <c r="UZS752"/>
      <c r="UZT752"/>
      <c r="UZU752"/>
      <c r="UZV752"/>
      <c r="UZW752"/>
      <c r="UZX752"/>
      <c r="UZY752"/>
      <c r="UZZ752"/>
      <c r="VAA752"/>
      <c r="VAB752"/>
      <c r="VAC752"/>
      <c r="VAD752"/>
      <c r="VAE752"/>
      <c r="VAF752"/>
      <c r="VAG752"/>
      <c r="VAH752"/>
      <c r="VAI752"/>
      <c r="VAJ752"/>
      <c r="VAK752"/>
      <c r="VAL752"/>
      <c r="VAM752"/>
      <c r="VAN752"/>
      <c r="VAO752"/>
      <c r="VAP752"/>
      <c r="VAQ752"/>
      <c r="VAR752"/>
      <c r="VAS752"/>
      <c r="VAT752"/>
      <c r="VAU752"/>
      <c r="VAV752"/>
      <c r="VAW752"/>
      <c r="VAX752"/>
      <c r="VAY752"/>
      <c r="VAZ752"/>
      <c r="VBA752"/>
      <c r="VBB752"/>
      <c r="VBC752"/>
      <c r="VBD752"/>
      <c r="VBE752"/>
      <c r="VBF752"/>
      <c r="VBG752"/>
      <c r="VBH752"/>
      <c r="VBI752"/>
      <c r="VBJ752"/>
      <c r="VBK752"/>
      <c r="VBL752"/>
      <c r="VBM752"/>
      <c r="VBN752"/>
      <c r="VBO752"/>
      <c r="VBP752"/>
      <c r="VBQ752"/>
      <c r="VBR752"/>
      <c r="VBS752"/>
      <c r="VBT752"/>
      <c r="VBU752"/>
      <c r="VBV752"/>
      <c r="VBW752"/>
      <c r="VBX752"/>
      <c r="VBY752"/>
      <c r="VBZ752"/>
      <c r="VCA752"/>
      <c r="VCB752"/>
      <c r="VCC752"/>
      <c r="VCD752"/>
      <c r="VCE752"/>
      <c r="VCF752"/>
      <c r="VCG752"/>
      <c r="VCH752"/>
      <c r="VCI752"/>
      <c r="VCJ752"/>
      <c r="VCK752"/>
      <c r="VCL752"/>
      <c r="VCM752"/>
      <c r="VCN752"/>
      <c r="VCO752"/>
      <c r="VCP752"/>
      <c r="VCQ752"/>
      <c r="VCR752"/>
      <c r="VCS752"/>
      <c r="VCT752"/>
      <c r="VCU752"/>
      <c r="VCV752"/>
      <c r="VCW752"/>
      <c r="VCX752"/>
      <c r="VCY752"/>
      <c r="VCZ752"/>
      <c r="VDA752"/>
      <c r="VDB752"/>
      <c r="VDC752"/>
      <c r="VDD752"/>
      <c r="VDE752"/>
      <c r="VDF752"/>
      <c r="VDG752"/>
      <c r="VDH752"/>
      <c r="VDI752"/>
      <c r="VDJ752"/>
      <c r="VDK752"/>
      <c r="VDL752"/>
      <c r="VDM752"/>
      <c r="VDN752"/>
      <c r="VDO752"/>
      <c r="VDP752"/>
      <c r="VDQ752"/>
      <c r="VDR752"/>
      <c r="VDS752"/>
      <c r="VDT752"/>
      <c r="VDU752"/>
      <c r="VDV752"/>
      <c r="VDW752"/>
      <c r="VDX752"/>
      <c r="VDY752"/>
      <c r="VDZ752"/>
      <c r="VEA752"/>
      <c r="VEB752"/>
      <c r="VEC752"/>
      <c r="VED752"/>
      <c r="VEE752"/>
      <c r="VEF752"/>
      <c r="VEG752"/>
      <c r="VEH752"/>
      <c r="VEI752"/>
      <c r="VEJ752"/>
      <c r="VEK752"/>
      <c r="VEL752"/>
      <c r="VEM752"/>
      <c r="VEN752"/>
      <c r="VEO752"/>
      <c r="VEP752"/>
      <c r="VEQ752"/>
      <c r="VER752"/>
      <c r="VES752"/>
      <c r="VET752"/>
      <c r="VEU752"/>
      <c r="VEV752"/>
      <c r="VEW752"/>
      <c r="VEX752"/>
      <c r="VEY752"/>
      <c r="VEZ752"/>
      <c r="VFA752"/>
      <c r="VFB752"/>
      <c r="VFC752"/>
      <c r="VFD752"/>
      <c r="VFE752"/>
      <c r="VFF752"/>
      <c r="VFG752"/>
      <c r="VFH752"/>
      <c r="VFI752"/>
      <c r="VFJ752"/>
      <c r="VFK752"/>
      <c r="VFL752"/>
      <c r="VFM752"/>
      <c r="VFN752"/>
      <c r="VFO752"/>
      <c r="VFP752"/>
      <c r="VFQ752"/>
      <c r="VFR752"/>
      <c r="VFS752"/>
      <c r="VFT752"/>
      <c r="VFU752"/>
      <c r="VFV752"/>
      <c r="VFW752"/>
      <c r="VFX752"/>
      <c r="VFY752"/>
      <c r="VFZ752"/>
      <c r="VGA752"/>
      <c r="VGB752"/>
      <c r="VGC752"/>
      <c r="VGD752"/>
      <c r="VGE752"/>
      <c r="VGF752"/>
      <c r="VGG752"/>
      <c r="VGH752"/>
      <c r="VGI752"/>
      <c r="VGJ752"/>
      <c r="VGK752"/>
      <c r="VGL752"/>
      <c r="VGM752"/>
      <c r="VGN752"/>
      <c r="VGO752"/>
      <c r="VGP752"/>
      <c r="VGQ752"/>
      <c r="VGR752"/>
      <c r="VGS752"/>
      <c r="VGT752"/>
      <c r="VGU752"/>
      <c r="VGV752"/>
      <c r="VGW752"/>
      <c r="VGX752"/>
      <c r="VGY752"/>
      <c r="VGZ752"/>
      <c r="VHA752"/>
      <c r="VHB752"/>
      <c r="VHC752"/>
      <c r="VHD752"/>
      <c r="VHE752"/>
      <c r="VHF752"/>
      <c r="VHG752"/>
      <c r="VHH752"/>
      <c r="VHI752"/>
      <c r="VHJ752"/>
      <c r="VHK752"/>
      <c r="VHL752"/>
      <c r="VHM752"/>
      <c r="VHN752"/>
      <c r="VHO752"/>
      <c r="VHP752"/>
      <c r="VHQ752"/>
      <c r="VHR752"/>
      <c r="VHS752"/>
      <c r="VHT752"/>
      <c r="VHU752"/>
      <c r="VHV752"/>
      <c r="VHW752"/>
      <c r="VHX752"/>
      <c r="VHY752"/>
      <c r="VHZ752"/>
      <c r="VIA752"/>
      <c r="VIB752"/>
      <c r="VIC752"/>
      <c r="VID752"/>
      <c r="VIE752"/>
      <c r="VIF752"/>
      <c r="VIG752"/>
      <c r="VIH752"/>
      <c r="VII752"/>
      <c r="VIJ752"/>
      <c r="VIK752"/>
      <c r="VIL752"/>
      <c r="VIM752"/>
      <c r="VIN752"/>
      <c r="VIO752"/>
      <c r="VIP752"/>
      <c r="VIQ752"/>
      <c r="VIR752"/>
      <c r="VIS752"/>
      <c r="VIT752"/>
      <c r="VIU752"/>
      <c r="VIV752"/>
      <c r="VIW752"/>
      <c r="VIX752"/>
      <c r="VIY752"/>
      <c r="VIZ752"/>
      <c r="VJA752"/>
      <c r="VJB752"/>
      <c r="VJC752"/>
      <c r="VJD752"/>
      <c r="VJE752"/>
      <c r="VJF752"/>
      <c r="VJG752"/>
      <c r="VJH752"/>
      <c r="VJI752"/>
      <c r="VJJ752"/>
      <c r="VJK752"/>
      <c r="VJL752"/>
      <c r="VJM752"/>
      <c r="VJN752"/>
      <c r="VJO752"/>
      <c r="VJP752"/>
      <c r="VJQ752"/>
      <c r="VJR752"/>
      <c r="VJS752"/>
      <c r="VJT752"/>
      <c r="VJU752"/>
      <c r="VJV752"/>
      <c r="VJW752"/>
      <c r="VJX752"/>
      <c r="VJY752"/>
      <c r="VJZ752"/>
      <c r="VKA752"/>
      <c r="VKB752"/>
      <c r="VKC752"/>
      <c r="VKD752"/>
      <c r="VKE752"/>
      <c r="VKF752"/>
      <c r="VKG752"/>
      <c r="VKH752"/>
      <c r="VKI752"/>
      <c r="VKJ752"/>
      <c r="VKK752"/>
      <c r="VKL752"/>
      <c r="VKM752"/>
      <c r="VKN752"/>
      <c r="VKO752"/>
      <c r="VKP752"/>
      <c r="VKQ752"/>
      <c r="VKR752"/>
      <c r="VKS752"/>
      <c r="VKT752"/>
      <c r="VKU752"/>
      <c r="VKV752"/>
      <c r="VKW752"/>
      <c r="VKX752"/>
      <c r="VKY752"/>
      <c r="VKZ752"/>
      <c r="VLA752"/>
      <c r="VLB752"/>
      <c r="VLC752"/>
      <c r="VLD752"/>
      <c r="VLE752"/>
      <c r="VLF752"/>
      <c r="VLG752"/>
      <c r="VLH752"/>
      <c r="VLI752"/>
      <c r="VLJ752"/>
      <c r="VLK752"/>
      <c r="VLL752"/>
      <c r="VLM752"/>
      <c r="VLN752"/>
      <c r="VLO752"/>
      <c r="VLP752"/>
      <c r="VLQ752"/>
      <c r="VLR752"/>
      <c r="VLS752"/>
      <c r="VLT752"/>
      <c r="VLU752"/>
      <c r="VLV752"/>
      <c r="VLW752"/>
      <c r="VLX752"/>
      <c r="VLY752"/>
      <c r="VLZ752"/>
      <c r="VMA752"/>
      <c r="VMB752"/>
      <c r="VMC752"/>
      <c r="VMD752"/>
      <c r="VME752"/>
      <c r="VMF752"/>
      <c r="VMG752"/>
      <c r="VMH752"/>
      <c r="VMI752"/>
      <c r="VMJ752"/>
      <c r="VMK752"/>
      <c r="VML752"/>
      <c r="VMM752"/>
      <c r="VMN752"/>
      <c r="VMO752"/>
      <c r="VMP752"/>
      <c r="VMQ752"/>
      <c r="VMR752"/>
      <c r="VMS752"/>
      <c r="VMT752"/>
      <c r="VMU752"/>
      <c r="VMV752"/>
      <c r="VMW752"/>
      <c r="VMX752"/>
      <c r="VMY752"/>
      <c r="VMZ752"/>
      <c r="VNA752"/>
      <c r="VNB752"/>
      <c r="VNC752"/>
      <c r="VND752"/>
      <c r="VNE752"/>
      <c r="VNF752"/>
      <c r="VNG752"/>
      <c r="VNH752"/>
      <c r="VNI752"/>
      <c r="VNJ752"/>
      <c r="VNK752"/>
      <c r="VNL752"/>
      <c r="VNM752"/>
      <c r="VNN752"/>
      <c r="VNO752"/>
      <c r="VNP752"/>
      <c r="VNQ752"/>
      <c r="VNR752"/>
      <c r="VNS752"/>
      <c r="VNT752"/>
      <c r="VNU752"/>
      <c r="VNV752"/>
      <c r="VNW752"/>
      <c r="VNX752"/>
      <c r="VNY752"/>
      <c r="VNZ752"/>
      <c r="VOA752"/>
      <c r="VOB752"/>
      <c r="VOC752"/>
      <c r="VOD752"/>
      <c r="VOE752"/>
      <c r="VOF752"/>
      <c r="VOG752"/>
      <c r="VOH752"/>
      <c r="VOI752"/>
      <c r="VOJ752"/>
      <c r="VOK752"/>
      <c r="VOL752"/>
      <c r="VOM752"/>
      <c r="VON752"/>
      <c r="VOO752"/>
      <c r="VOP752"/>
      <c r="VOQ752"/>
      <c r="VOR752"/>
      <c r="VOS752"/>
      <c r="VOT752"/>
      <c r="VOU752"/>
      <c r="VOV752"/>
      <c r="VOW752"/>
      <c r="VOX752"/>
      <c r="VOY752"/>
      <c r="VOZ752"/>
      <c r="VPA752"/>
      <c r="VPB752"/>
      <c r="VPC752"/>
      <c r="VPD752"/>
      <c r="VPE752"/>
      <c r="VPF752"/>
      <c r="VPG752"/>
      <c r="VPH752"/>
      <c r="VPI752"/>
      <c r="VPJ752"/>
      <c r="VPK752"/>
      <c r="VPL752"/>
      <c r="VPM752"/>
      <c r="VPN752"/>
      <c r="VPO752"/>
      <c r="VPP752"/>
      <c r="VPQ752"/>
      <c r="VPR752"/>
      <c r="VPS752"/>
      <c r="VPT752"/>
      <c r="VPU752"/>
      <c r="VPV752"/>
      <c r="VPW752"/>
      <c r="VPX752"/>
      <c r="VPY752"/>
      <c r="VPZ752"/>
      <c r="VQA752"/>
      <c r="VQB752"/>
      <c r="VQC752"/>
      <c r="VQD752"/>
      <c r="VQE752"/>
      <c r="VQF752"/>
      <c r="VQG752"/>
      <c r="VQH752"/>
      <c r="VQI752"/>
      <c r="VQJ752"/>
      <c r="VQK752"/>
      <c r="VQL752"/>
      <c r="VQM752"/>
      <c r="VQN752"/>
      <c r="VQO752"/>
      <c r="VQP752"/>
      <c r="VQQ752"/>
      <c r="VQR752"/>
      <c r="VQS752"/>
      <c r="VQT752"/>
      <c r="VQU752"/>
      <c r="VQV752"/>
      <c r="VQW752"/>
      <c r="VQX752"/>
      <c r="VQY752"/>
      <c r="VQZ752"/>
      <c r="VRA752"/>
      <c r="VRB752"/>
      <c r="VRC752"/>
      <c r="VRD752"/>
      <c r="VRE752"/>
      <c r="VRF752"/>
      <c r="VRG752"/>
      <c r="VRH752"/>
      <c r="VRI752"/>
      <c r="VRJ752"/>
      <c r="VRK752"/>
      <c r="VRL752"/>
      <c r="VRM752"/>
      <c r="VRN752"/>
      <c r="VRO752"/>
      <c r="VRP752"/>
      <c r="VRQ752"/>
      <c r="VRR752"/>
      <c r="VRS752"/>
      <c r="VRT752"/>
      <c r="VRU752"/>
      <c r="VRV752"/>
      <c r="VRW752"/>
      <c r="VRX752"/>
      <c r="VRY752"/>
      <c r="VRZ752"/>
      <c r="VSA752"/>
      <c r="VSB752"/>
      <c r="VSC752"/>
      <c r="VSD752"/>
      <c r="VSE752"/>
      <c r="VSF752"/>
      <c r="VSG752"/>
      <c r="VSH752"/>
      <c r="VSI752"/>
      <c r="VSJ752"/>
      <c r="VSK752"/>
      <c r="VSL752"/>
      <c r="VSM752"/>
      <c r="VSN752"/>
      <c r="VSO752"/>
      <c r="VSP752"/>
      <c r="VSQ752"/>
      <c r="VSR752"/>
      <c r="VSS752"/>
      <c r="VST752"/>
      <c r="VSU752"/>
      <c r="VSV752"/>
      <c r="VSW752"/>
      <c r="VSX752"/>
      <c r="VSY752"/>
      <c r="VSZ752"/>
      <c r="VTA752"/>
      <c r="VTB752"/>
      <c r="VTC752"/>
      <c r="VTD752"/>
      <c r="VTE752"/>
      <c r="VTF752"/>
      <c r="VTG752"/>
      <c r="VTH752"/>
      <c r="VTI752"/>
      <c r="VTJ752"/>
      <c r="VTK752"/>
      <c r="VTL752"/>
      <c r="VTM752"/>
      <c r="VTN752"/>
      <c r="VTO752"/>
      <c r="VTP752"/>
      <c r="VTQ752"/>
      <c r="VTR752"/>
      <c r="VTS752"/>
      <c r="VTT752"/>
      <c r="VTU752"/>
      <c r="VTV752"/>
      <c r="VTW752"/>
      <c r="VTX752"/>
      <c r="VTY752"/>
      <c r="VTZ752"/>
      <c r="VUA752"/>
      <c r="VUB752"/>
      <c r="VUC752"/>
      <c r="VUD752"/>
      <c r="VUE752"/>
      <c r="VUF752"/>
      <c r="VUG752"/>
      <c r="VUH752"/>
      <c r="VUI752"/>
      <c r="VUJ752"/>
      <c r="VUK752"/>
      <c r="VUL752"/>
      <c r="VUM752"/>
      <c r="VUN752"/>
      <c r="VUO752"/>
      <c r="VUP752"/>
      <c r="VUQ752"/>
      <c r="VUR752"/>
      <c r="VUS752"/>
      <c r="VUT752"/>
      <c r="VUU752"/>
      <c r="VUV752"/>
      <c r="VUW752"/>
      <c r="VUX752"/>
      <c r="VUY752"/>
      <c r="VUZ752"/>
      <c r="VVA752"/>
      <c r="VVB752"/>
      <c r="VVC752"/>
      <c r="VVD752"/>
      <c r="VVE752"/>
      <c r="VVF752"/>
      <c r="VVG752"/>
      <c r="VVH752"/>
      <c r="VVI752"/>
      <c r="VVJ752"/>
      <c r="VVK752"/>
      <c r="VVL752"/>
      <c r="VVM752"/>
      <c r="VVN752"/>
      <c r="VVO752"/>
      <c r="VVP752"/>
      <c r="VVQ752"/>
      <c r="VVR752"/>
      <c r="VVS752"/>
      <c r="VVT752"/>
      <c r="VVU752"/>
      <c r="VVV752"/>
      <c r="VVW752"/>
      <c r="VVX752"/>
      <c r="VVY752"/>
      <c r="VVZ752"/>
      <c r="VWA752"/>
      <c r="VWB752"/>
      <c r="VWC752"/>
      <c r="VWD752"/>
      <c r="VWE752"/>
      <c r="VWF752"/>
      <c r="VWG752"/>
      <c r="VWH752"/>
      <c r="VWI752"/>
      <c r="VWJ752"/>
      <c r="VWK752"/>
      <c r="VWL752"/>
      <c r="VWM752"/>
      <c r="VWN752"/>
      <c r="VWO752"/>
      <c r="VWP752"/>
      <c r="VWQ752"/>
      <c r="VWR752"/>
      <c r="VWS752"/>
      <c r="VWT752"/>
      <c r="VWU752"/>
      <c r="VWV752"/>
      <c r="VWW752"/>
      <c r="VWX752"/>
      <c r="VWY752"/>
      <c r="VWZ752"/>
      <c r="VXA752"/>
      <c r="VXB752"/>
      <c r="VXC752"/>
      <c r="VXD752"/>
      <c r="VXE752"/>
      <c r="VXF752"/>
      <c r="VXG752"/>
      <c r="VXH752"/>
      <c r="VXI752"/>
      <c r="VXJ752"/>
      <c r="VXK752"/>
      <c r="VXL752"/>
      <c r="VXM752"/>
      <c r="VXN752"/>
      <c r="VXO752"/>
      <c r="VXP752"/>
      <c r="VXQ752"/>
      <c r="VXR752"/>
      <c r="VXS752"/>
      <c r="VXT752"/>
      <c r="VXU752"/>
      <c r="VXV752"/>
      <c r="VXW752"/>
      <c r="VXX752"/>
      <c r="VXY752"/>
      <c r="VXZ752"/>
      <c r="VYA752"/>
      <c r="VYB752"/>
      <c r="VYC752"/>
      <c r="VYD752"/>
      <c r="VYE752"/>
      <c r="VYF752"/>
      <c r="VYG752"/>
      <c r="VYH752"/>
      <c r="VYI752"/>
      <c r="VYJ752"/>
      <c r="VYK752"/>
      <c r="VYL752"/>
      <c r="VYM752"/>
      <c r="VYN752"/>
      <c r="VYO752"/>
      <c r="VYP752"/>
      <c r="VYQ752"/>
      <c r="VYR752"/>
      <c r="VYS752"/>
      <c r="VYT752"/>
      <c r="VYU752"/>
      <c r="VYV752"/>
      <c r="VYW752"/>
      <c r="VYX752"/>
      <c r="VYY752"/>
      <c r="VYZ752"/>
      <c r="VZA752"/>
      <c r="VZB752"/>
      <c r="VZC752"/>
      <c r="VZD752"/>
      <c r="VZE752"/>
      <c r="VZF752"/>
      <c r="VZG752"/>
      <c r="VZH752"/>
      <c r="VZI752"/>
      <c r="VZJ752"/>
      <c r="VZK752"/>
      <c r="VZL752"/>
      <c r="VZM752"/>
      <c r="VZN752"/>
      <c r="VZO752"/>
      <c r="VZP752"/>
      <c r="VZQ752"/>
      <c r="VZR752"/>
      <c r="VZS752"/>
      <c r="VZT752"/>
      <c r="VZU752"/>
      <c r="VZV752"/>
      <c r="VZW752"/>
      <c r="VZX752"/>
      <c r="VZY752"/>
      <c r="VZZ752"/>
      <c r="WAA752"/>
      <c r="WAB752"/>
      <c r="WAC752"/>
      <c r="WAD752"/>
      <c r="WAE752"/>
      <c r="WAF752"/>
      <c r="WAG752"/>
      <c r="WAH752"/>
      <c r="WAI752"/>
      <c r="WAJ752"/>
      <c r="WAK752"/>
      <c r="WAL752"/>
      <c r="WAM752"/>
      <c r="WAN752"/>
      <c r="WAO752"/>
      <c r="WAP752"/>
      <c r="WAQ752"/>
      <c r="WAR752"/>
      <c r="WAS752"/>
      <c r="WAT752"/>
      <c r="WAU752"/>
      <c r="WAV752"/>
      <c r="WAW752"/>
      <c r="WAX752"/>
      <c r="WAY752"/>
      <c r="WAZ752"/>
      <c r="WBA752"/>
      <c r="WBB752"/>
      <c r="WBC752"/>
      <c r="WBD752"/>
      <c r="WBE752"/>
      <c r="WBF752"/>
      <c r="WBG752"/>
      <c r="WBH752"/>
      <c r="WBI752"/>
      <c r="WBJ752"/>
      <c r="WBK752"/>
      <c r="WBL752"/>
      <c r="WBM752"/>
      <c r="WBN752"/>
      <c r="WBO752"/>
      <c r="WBP752"/>
      <c r="WBQ752"/>
      <c r="WBR752"/>
      <c r="WBS752"/>
      <c r="WBT752"/>
      <c r="WBU752"/>
      <c r="WBV752"/>
      <c r="WBW752"/>
      <c r="WBX752"/>
      <c r="WBY752"/>
      <c r="WBZ752"/>
      <c r="WCA752"/>
      <c r="WCB752"/>
      <c r="WCC752"/>
      <c r="WCD752"/>
      <c r="WCE752"/>
      <c r="WCF752"/>
      <c r="WCG752"/>
      <c r="WCH752"/>
      <c r="WCI752"/>
      <c r="WCJ752"/>
      <c r="WCK752"/>
      <c r="WCL752"/>
      <c r="WCM752"/>
      <c r="WCN752"/>
      <c r="WCO752"/>
      <c r="WCP752"/>
      <c r="WCQ752"/>
      <c r="WCR752"/>
      <c r="WCS752"/>
      <c r="WCT752"/>
      <c r="WCU752"/>
      <c r="WCV752"/>
      <c r="WCW752"/>
      <c r="WCX752"/>
      <c r="WCY752"/>
      <c r="WCZ752"/>
      <c r="WDA752"/>
      <c r="WDB752"/>
      <c r="WDC752"/>
      <c r="WDD752"/>
      <c r="WDE752"/>
      <c r="WDF752"/>
      <c r="WDG752"/>
      <c r="WDH752"/>
      <c r="WDI752"/>
      <c r="WDJ752"/>
      <c r="WDK752"/>
      <c r="WDL752"/>
      <c r="WDM752"/>
      <c r="WDN752"/>
      <c r="WDO752"/>
      <c r="WDP752"/>
      <c r="WDQ752"/>
      <c r="WDR752"/>
      <c r="WDS752"/>
      <c r="WDT752"/>
      <c r="WDU752"/>
      <c r="WDV752"/>
      <c r="WDW752"/>
      <c r="WDX752"/>
      <c r="WDY752"/>
      <c r="WDZ752"/>
      <c r="WEA752"/>
      <c r="WEB752"/>
      <c r="WEC752"/>
      <c r="WED752"/>
      <c r="WEE752"/>
      <c r="WEF752"/>
      <c r="WEG752"/>
      <c r="WEH752"/>
      <c r="WEI752"/>
      <c r="WEJ752"/>
      <c r="WEK752"/>
      <c r="WEL752"/>
      <c r="WEM752"/>
      <c r="WEN752"/>
      <c r="WEO752"/>
      <c r="WEP752"/>
      <c r="WEQ752"/>
      <c r="WER752"/>
      <c r="WES752"/>
      <c r="WET752"/>
      <c r="WEU752"/>
      <c r="WEV752"/>
      <c r="WEW752"/>
      <c r="WEX752"/>
      <c r="WEY752"/>
      <c r="WEZ752"/>
      <c r="WFA752"/>
      <c r="WFB752"/>
      <c r="WFC752"/>
      <c r="WFD752"/>
      <c r="WFE752"/>
      <c r="WFF752"/>
      <c r="WFG752"/>
      <c r="WFH752"/>
      <c r="WFI752"/>
      <c r="WFJ752"/>
      <c r="WFK752"/>
      <c r="WFL752"/>
      <c r="WFM752"/>
      <c r="WFN752"/>
      <c r="WFO752"/>
      <c r="WFP752"/>
      <c r="WFQ752"/>
      <c r="WFR752"/>
      <c r="WFS752"/>
      <c r="WFT752"/>
      <c r="WFU752"/>
      <c r="WFV752"/>
      <c r="WFW752"/>
      <c r="WFX752"/>
      <c r="WFY752"/>
      <c r="WFZ752"/>
      <c r="WGA752"/>
      <c r="WGB752"/>
      <c r="WGC752"/>
      <c r="WGD752"/>
      <c r="WGE752"/>
      <c r="WGF752"/>
      <c r="WGG752"/>
      <c r="WGH752"/>
      <c r="WGI752"/>
      <c r="WGJ752"/>
      <c r="WGK752"/>
      <c r="WGL752"/>
      <c r="WGM752"/>
      <c r="WGN752"/>
      <c r="WGO752"/>
      <c r="WGP752"/>
      <c r="WGQ752"/>
      <c r="WGR752"/>
      <c r="WGS752"/>
      <c r="WGT752"/>
      <c r="WGU752"/>
      <c r="WGV752"/>
      <c r="WGW752"/>
      <c r="WGX752"/>
      <c r="WGY752"/>
      <c r="WGZ752"/>
      <c r="WHA752"/>
      <c r="WHB752"/>
      <c r="WHC752"/>
      <c r="WHD752"/>
      <c r="WHE752"/>
      <c r="WHF752"/>
      <c r="WHG752"/>
      <c r="WHH752"/>
      <c r="WHI752"/>
      <c r="WHJ752"/>
      <c r="WHK752"/>
      <c r="WHL752"/>
      <c r="WHM752"/>
      <c r="WHN752"/>
      <c r="WHO752"/>
      <c r="WHP752"/>
      <c r="WHQ752"/>
      <c r="WHR752"/>
      <c r="WHS752"/>
      <c r="WHT752"/>
      <c r="WHU752"/>
      <c r="WHV752"/>
      <c r="WHW752"/>
      <c r="WHX752"/>
      <c r="WHY752"/>
      <c r="WHZ752"/>
      <c r="WIA752"/>
      <c r="WIB752"/>
      <c r="WIC752"/>
      <c r="WID752"/>
      <c r="WIE752"/>
      <c r="WIF752"/>
      <c r="WIG752"/>
      <c r="WIH752"/>
      <c r="WII752"/>
      <c r="WIJ752"/>
      <c r="WIK752"/>
      <c r="WIL752"/>
      <c r="WIM752"/>
      <c r="WIN752"/>
      <c r="WIO752"/>
      <c r="WIP752"/>
      <c r="WIQ752"/>
      <c r="WIR752"/>
      <c r="WIS752"/>
      <c r="WIT752"/>
      <c r="WIU752"/>
      <c r="WIV752"/>
      <c r="WIW752"/>
      <c r="WIX752"/>
      <c r="WIY752"/>
      <c r="WIZ752"/>
      <c r="WJA752"/>
      <c r="WJB752"/>
      <c r="WJC752"/>
      <c r="WJD752"/>
      <c r="WJE752"/>
      <c r="WJF752"/>
      <c r="WJG752"/>
      <c r="WJH752"/>
      <c r="WJI752"/>
      <c r="WJJ752"/>
      <c r="WJK752"/>
      <c r="WJL752"/>
      <c r="WJM752"/>
      <c r="WJN752"/>
      <c r="WJO752"/>
      <c r="WJP752"/>
      <c r="WJQ752"/>
      <c r="WJR752"/>
      <c r="WJS752"/>
      <c r="WJT752"/>
      <c r="WJU752"/>
      <c r="WJV752"/>
      <c r="WJW752"/>
      <c r="WJX752"/>
      <c r="WJY752"/>
      <c r="WJZ752"/>
      <c r="WKA752"/>
      <c r="WKB752"/>
      <c r="WKC752"/>
      <c r="WKD752"/>
      <c r="WKE752"/>
      <c r="WKF752"/>
      <c r="WKG752"/>
      <c r="WKH752"/>
      <c r="WKI752"/>
      <c r="WKJ752"/>
      <c r="WKK752"/>
      <c r="WKL752"/>
      <c r="WKM752"/>
      <c r="WKN752"/>
      <c r="WKO752"/>
      <c r="WKP752"/>
      <c r="WKQ752"/>
      <c r="WKR752"/>
      <c r="WKS752"/>
      <c r="WKT752"/>
      <c r="WKU752"/>
      <c r="WKV752"/>
      <c r="WKW752"/>
      <c r="WKX752"/>
      <c r="WKY752"/>
      <c r="WKZ752"/>
      <c r="WLA752"/>
      <c r="WLB752"/>
      <c r="WLC752"/>
      <c r="WLD752"/>
      <c r="WLE752"/>
      <c r="WLF752"/>
      <c r="WLG752"/>
      <c r="WLH752"/>
      <c r="WLI752"/>
      <c r="WLJ752"/>
      <c r="WLK752"/>
      <c r="WLL752"/>
      <c r="WLM752"/>
      <c r="WLN752"/>
      <c r="WLO752"/>
      <c r="WLP752"/>
      <c r="WLQ752"/>
      <c r="WLR752"/>
      <c r="WLS752"/>
      <c r="WLT752"/>
      <c r="WLU752"/>
      <c r="WLV752"/>
      <c r="WLW752"/>
      <c r="WLX752"/>
      <c r="WLY752"/>
      <c r="WLZ752"/>
      <c r="WMA752"/>
      <c r="WMB752"/>
      <c r="WMC752"/>
      <c r="WMD752"/>
      <c r="WME752"/>
      <c r="WMF752"/>
      <c r="WMG752"/>
      <c r="WMH752"/>
      <c r="WMI752"/>
      <c r="WMJ752"/>
      <c r="WMK752"/>
      <c r="WML752"/>
      <c r="WMM752"/>
      <c r="WMN752"/>
      <c r="WMO752"/>
      <c r="WMP752"/>
      <c r="WMQ752"/>
      <c r="WMR752"/>
      <c r="WMS752"/>
      <c r="WMT752"/>
      <c r="WMU752"/>
      <c r="WMV752"/>
      <c r="WMW752"/>
      <c r="WMX752"/>
      <c r="WMY752"/>
      <c r="WMZ752"/>
      <c r="WNA752"/>
      <c r="WNB752"/>
      <c r="WNC752"/>
      <c r="WND752"/>
      <c r="WNE752"/>
      <c r="WNF752"/>
      <c r="WNG752"/>
      <c r="WNH752"/>
      <c r="WNI752"/>
      <c r="WNJ752"/>
      <c r="WNK752"/>
      <c r="WNL752"/>
      <c r="WNM752"/>
      <c r="WNN752"/>
      <c r="WNO752"/>
      <c r="WNP752"/>
      <c r="WNQ752"/>
      <c r="WNR752"/>
      <c r="WNS752"/>
      <c r="WNT752"/>
      <c r="WNU752"/>
      <c r="WNV752"/>
      <c r="WNW752"/>
      <c r="WNX752"/>
      <c r="WNY752"/>
      <c r="WNZ752"/>
      <c r="WOA752"/>
      <c r="WOB752"/>
      <c r="WOC752"/>
      <c r="WOD752"/>
      <c r="WOE752"/>
      <c r="WOF752"/>
      <c r="WOG752"/>
      <c r="WOH752"/>
      <c r="WOI752"/>
      <c r="WOJ752"/>
      <c r="WOK752"/>
      <c r="WOL752"/>
      <c r="WOM752"/>
      <c r="WON752"/>
      <c r="WOO752"/>
      <c r="WOP752"/>
      <c r="WOQ752"/>
      <c r="WOR752"/>
      <c r="WOS752"/>
      <c r="WOT752"/>
      <c r="WOU752"/>
      <c r="WOV752"/>
      <c r="WOW752"/>
      <c r="WOX752"/>
      <c r="WOY752"/>
      <c r="WOZ752"/>
      <c r="WPA752"/>
      <c r="WPB752"/>
      <c r="WPC752"/>
      <c r="WPD752"/>
      <c r="WPE752"/>
      <c r="WPF752"/>
      <c r="WPG752"/>
      <c r="WPH752"/>
      <c r="WPI752"/>
      <c r="WPJ752"/>
      <c r="WPK752"/>
      <c r="WPL752"/>
      <c r="WPM752"/>
      <c r="WPN752"/>
      <c r="WPO752"/>
      <c r="WPP752"/>
      <c r="WPQ752"/>
      <c r="WPR752"/>
      <c r="WPS752"/>
      <c r="WPT752"/>
      <c r="WPU752"/>
      <c r="WPV752"/>
      <c r="WPW752"/>
      <c r="WPX752"/>
      <c r="WPY752"/>
      <c r="WPZ752"/>
      <c r="WQA752"/>
      <c r="WQB752"/>
      <c r="WQC752"/>
      <c r="WQD752"/>
      <c r="WQE752"/>
      <c r="WQF752"/>
      <c r="WQG752"/>
      <c r="WQH752"/>
      <c r="WQI752"/>
      <c r="WQJ752"/>
      <c r="WQK752"/>
      <c r="WQL752"/>
      <c r="WQM752"/>
      <c r="WQN752"/>
      <c r="WQO752"/>
      <c r="WQP752"/>
      <c r="WQQ752"/>
      <c r="WQR752"/>
      <c r="WQS752"/>
      <c r="WQT752"/>
      <c r="WQU752"/>
      <c r="WQV752"/>
      <c r="WQW752"/>
      <c r="WQX752"/>
      <c r="WQY752"/>
      <c r="WQZ752"/>
      <c r="WRA752"/>
      <c r="WRB752"/>
      <c r="WRC752"/>
      <c r="WRD752"/>
      <c r="WRE752"/>
      <c r="WRF752"/>
      <c r="WRG752"/>
      <c r="WRH752"/>
      <c r="WRI752"/>
      <c r="WRJ752"/>
      <c r="WRK752"/>
      <c r="WRL752"/>
      <c r="WRM752"/>
      <c r="WRN752"/>
      <c r="WRO752"/>
      <c r="WRP752"/>
      <c r="WRQ752"/>
      <c r="WRR752"/>
      <c r="WRS752"/>
      <c r="WRT752"/>
      <c r="WRU752"/>
      <c r="WRV752"/>
      <c r="WRW752"/>
      <c r="WRX752"/>
      <c r="WRY752"/>
      <c r="WRZ752"/>
      <c r="WSA752"/>
      <c r="WSB752"/>
      <c r="WSC752"/>
      <c r="WSD752"/>
      <c r="WSE752"/>
      <c r="WSF752"/>
      <c r="WSG752"/>
      <c r="WSH752"/>
      <c r="WSI752"/>
      <c r="WSJ752"/>
      <c r="WSK752"/>
      <c r="WSL752"/>
      <c r="WSM752"/>
      <c r="WSN752"/>
      <c r="WSO752"/>
      <c r="WSP752"/>
      <c r="WSQ752"/>
      <c r="WSR752"/>
      <c r="WSS752"/>
      <c r="WST752"/>
      <c r="WSU752"/>
      <c r="WSV752"/>
      <c r="WSW752"/>
      <c r="WSX752"/>
      <c r="WSY752"/>
      <c r="WSZ752"/>
      <c r="WTA752"/>
      <c r="WTB752"/>
      <c r="WTC752"/>
      <c r="WTD752"/>
      <c r="WTE752"/>
      <c r="WTF752"/>
      <c r="WTG752"/>
      <c r="WTH752"/>
      <c r="WTI752"/>
      <c r="WTJ752"/>
      <c r="WTK752"/>
      <c r="WTL752"/>
      <c r="WTM752"/>
      <c r="WTN752"/>
      <c r="WTO752"/>
      <c r="WTP752"/>
      <c r="WTQ752"/>
      <c r="WTR752"/>
      <c r="WTS752"/>
      <c r="WTT752"/>
      <c r="WTU752"/>
      <c r="WTV752"/>
      <c r="WTW752"/>
      <c r="WTX752"/>
      <c r="WTY752"/>
      <c r="WTZ752"/>
      <c r="WUA752"/>
      <c r="WUB752"/>
      <c r="WUC752"/>
      <c r="WUD752"/>
      <c r="WUE752"/>
      <c r="WUF752"/>
      <c r="WUG752"/>
      <c r="WUH752"/>
      <c r="WUI752"/>
      <c r="WUJ752"/>
      <c r="WUK752"/>
      <c r="WUL752"/>
      <c r="WUM752"/>
      <c r="WUN752"/>
      <c r="WUO752"/>
      <c r="WUP752"/>
      <c r="WUQ752"/>
      <c r="WUR752"/>
      <c r="WUS752"/>
      <c r="WUT752"/>
      <c r="WUU752"/>
      <c r="WUV752"/>
      <c r="WUW752"/>
      <c r="WUX752"/>
      <c r="WUY752"/>
      <c r="WUZ752"/>
      <c r="WVA752"/>
      <c r="WVB752"/>
      <c r="WVC752"/>
      <c r="WVD752"/>
      <c r="WVE752"/>
      <c r="WVF752"/>
      <c r="WVG752"/>
      <c r="WVH752"/>
      <c r="WVI752"/>
      <c r="WVJ752"/>
      <c r="WVK752"/>
      <c r="WVL752"/>
      <c r="WVM752"/>
      <c r="WVN752"/>
      <c r="WVO752"/>
      <c r="WVP752"/>
      <c r="WVQ752"/>
      <c r="WVR752"/>
      <c r="WVS752"/>
      <c r="WVT752"/>
      <c r="WVU752"/>
      <c r="WVV752"/>
      <c r="WVW752"/>
      <c r="WVX752"/>
      <c r="WVY752"/>
      <c r="WVZ752"/>
      <c r="WWA752"/>
      <c r="WWB752"/>
      <c r="WWC752"/>
      <c r="WWD752"/>
      <c r="WWE752"/>
      <c r="WWF752"/>
      <c r="WWG752"/>
      <c r="WWH752"/>
      <c r="WWI752"/>
      <c r="WWJ752"/>
      <c r="WWK752"/>
      <c r="WWL752"/>
      <c r="WWM752"/>
      <c r="WWN752"/>
      <c r="WWO752"/>
      <c r="WWP752"/>
      <c r="WWQ752"/>
      <c r="WWR752"/>
      <c r="WWS752"/>
      <c r="WWT752"/>
      <c r="WWU752"/>
      <c r="WWV752"/>
      <c r="WWW752"/>
      <c r="WWX752"/>
      <c r="WWY752"/>
      <c r="WWZ752"/>
      <c r="WXA752"/>
      <c r="WXB752"/>
      <c r="WXC752"/>
      <c r="WXD752"/>
      <c r="WXE752"/>
      <c r="WXF752"/>
      <c r="WXG752"/>
      <c r="WXH752"/>
      <c r="WXI752"/>
      <c r="WXJ752"/>
      <c r="WXK752"/>
      <c r="WXL752"/>
      <c r="WXM752"/>
      <c r="WXN752"/>
      <c r="WXO752"/>
      <c r="WXP752"/>
      <c r="WXQ752"/>
      <c r="WXR752"/>
      <c r="WXS752"/>
      <c r="WXT752"/>
      <c r="WXU752"/>
      <c r="WXV752"/>
      <c r="WXW752"/>
      <c r="WXX752"/>
      <c r="WXY752"/>
      <c r="WXZ752"/>
      <c r="WYA752"/>
      <c r="WYB752"/>
      <c r="WYC752"/>
      <c r="WYD752"/>
      <c r="WYE752"/>
      <c r="WYF752"/>
      <c r="WYG752"/>
      <c r="WYH752"/>
      <c r="WYI752"/>
      <c r="WYJ752"/>
      <c r="WYK752"/>
      <c r="WYL752"/>
      <c r="WYM752"/>
      <c r="WYN752"/>
      <c r="WYO752"/>
      <c r="WYP752"/>
      <c r="WYQ752"/>
      <c r="WYR752"/>
      <c r="WYS752"/>
      <c r="WYT752"/>
      <c r="WYU752"/>
      <c r="WYV752"/>
      <c r="WYW752"/>
      <c r="WYX752"/>
      <c r="WYY752"/>
      <c r="WYZ752"/>
      <c r="WZA752"/>
      <c r="WZB752"/>
      <c r="WZC752"/>
      <c r="WZD752"/>
      <c r="WZE752"/>
      <c r="WZF752"/>
      <c r="WZG752"/>
      <c r="WZH752"/>
      <c r="WZI752"/>
      <c r="WZJ752"/>
      <c r="WZK752"/>
      <c r="WZL752"/>
      <c r="WZM752"/>
      <c r="WZN752"/>
      <c r="WZO752"/>
      <c r="WZP752"/>
      <c r="WZQ752"/>
      <c r="WZR752"/>
      <c r="WZS752"/>
      <c r="WZT752"/>
      <c r="WZU752"/>
      <c r="WZV752"/>
      <c r="WZW752"/>
      <c r="WZX752"/>
      <c r="WZY752"/>
      <c r="WZZ752"/>
      <c r="XAA752"/>
      <c r="XAB752"/>
      <c r="XAC752"/>
      <c r="XAD752"/>
      <c r="XAE752"/>
      <c r="XAF752"/>
      <c r="XAG752"/>
      <c r="XAH752"/>
      <c r="XAI752"/>
      <c r="XAJ752"/>
      <c r="XAK752"/>
      <c r="XAL752"/>
      <c r="XAM752"/>
      <c r="XAN752"/>
      <c r="XAO752"/>
      <c r="XAP752"/>
      <c r="XAQ752"/>
      <c r="XAR752"/>
      <c r="XAS752"/>
      <c r="XAT752"/>
      <c r="XAU752"/>
      <c r="XAV752"/>
      <c r="XAW752"/>
      <c r="XAX752"/>
      <c r="XAY752"/>
      <c r="XAZ752"/>
      <c r="XBA752"/>
      <c r="XBB752"/>
      <c r="XBC752"/>
      <c r="XBD752"/>
      <c r="XBE752"/>
      <c r="XBF752"/>
      <c r="XBG752"/>
      <c r="XBH752"/>
      <c r="XBI752"/>
      <c r="XBJ752"/>
      <c r="XBK752"/>
      <c r="XBL752"/>
      <c r="XBM752"/>
      <c r="XBN752"/>
      <c r="XBO752"/>
      <c r="XBP752"/>
      <c r="XBQ752"/>
      <c r="XBR752"/>
      <c r="XBS752"/>
      <c r="XBT752"/>
      <c r="XBU752"/>
      <c r="XBV752"/>
      <c r="XBW752"/>
      <c r="XBX752"/>
      <c r="XBY752"/>
      <c r="XBZ752"/>
      <c r="XCA752"/>
      <c r="XCB752"/>
      <c r="XCC752"/>
      <c r="XCD752"/>
      <c r="XCE752"/>
      <c r="XCF752"/>
      <c r="XCG752"/>
      <c r="XCH752"/>
      <c r="XCI752"/>
      <c r="XCJ752"/>
      <c r="XCK752"/>
      <c r="XCL752"/>
      <c r="XCM752"/>
      <c r="XCN752"/>
      <c r="XCO752"/>
      <c r="XCP752"/>
      <c r="XCQ752"/>
      <c r="XCR752"/>
      <c r="XCS752"/>
      <c r="XCT752"/>
      <c r="XCU752"/>
      <c r="XCV752"/>
      <c r="XCW752"/>
      <c r="XCX752"/>
      <c r="XCY752"/>
      <c r="XCZ752"/>
      <c r="XDA752"/>
      <c r="XDB752"/>
      <c r="XDC752"/>
      <c r="XDD752"/>
      <c r="XDE752"/>
      <c r="XDF752"/>
      <c r="XDG752"/>
      <c r="XDH752"/>
      <c r="XDI752"/>
      <c r="XDJ752"/>
      <c r="XDK752"/>
      <c r="XDL752"/>
      <c r="XDM752"/>
      <c r="XDN752"/>
      <c r="XDO752"/>
      <c r="XDP752"/>
      <c r="XDQ752"/>
      <c r="XDR752"/>
      <c r="XDS752"/>
      <c r="XDT752"/>
      <c r="XDU752"/>
      <c r="XDV752"/>
      <c r="XDW752"/>
      <c r="XDX752"/>
      <c r="XDY752"/>
      <c r="XDZ752"/>
      <c r="XEA752"/>
      <c r="XEB752"/>
      <c r="XEC752"/>
      <c r="XED752"/>
      <c r="XEE752"/>
      <c r="XEF752"/>
      <c r="XEG752"/>
      <c r="XEH752"/>
      <c r="XEI752"/>
      <c r="XEJ752"/>
      <c r="XEK752"/>
      <c r="XEL752"/>
      <c r="XEM752"/>
      <c r="XEN752"/>
      <c r="XEO752"/>
      <c r="XEP752"/>
      <c r="XEQ752"/>
      <c r="XER752"/>
      <c r="XES752"/>
    </row>
    <row r="753" spans="1:15" ht="24.75" customHeight="1" x14ac:dyDescent="0.25">
      <c r="A753" s="6">
        <v>745</v>
      </c>
      <c r="B753" s="6" t="s">
        <v>887</v>
      </c>
      <c r="C753" s="6" t="s">
        <v>841</v>
      </c>
      <c r="D753" s="6" t="s">
        <v>190</v>
      </c>
      <c r="E753" s="6" t="s">
        <v>28</v>
      </c>
      <c r="F753" s="6" t="s">
        <v>37</v>
      </c>
      <c r="G753" s="7">
        <v>50000</v>
      </c>
      <c r="H753" s="7">
        <v>0</v>
      </c>
      <c r="I753" s="7">
        <v>50000</v>
      </c>
      <c r="J753" s="7">
        <v>1435</v>
      </c>
      <c r="K753" s="7">
        <v>1854</v>
      </c>
      <c r="L753" s="7">
        <v>1520</v>
      </c>
      <c r="M753" s="7">
        <v>25</v>
      </c>
      <c r="N753" s="7">
        <f t="shared" si="35"/>
        <v>4834</v>
      </c>
      <c r="O753" s="7">
        <f t="shared" si="36"/>
        <v>45166</v>
      </c>
    </row>
    <row r="754" spans="1:15" ht="24.75" customHeight="1" x14ac:dyDescent="0.25">
      <c r="A754" s="6">
        <v>746</v>
      </c>
      <c r="B754" s="6" t="s">
        <v>888</v>
      </c>
      <c r="C754" s="6" t="s">
        <v>841</v>
      </c>
      <c r="D754" s="6" t="s">
        <v>190</v>
      </c>
      <c r="E754" s="6" t="s">
        <v>28</v>
      </c>
      <c r="F754" s="6" t="s">
        <v>37</v>
      </c>
      <c r="G754" s="7">
        <v>50000</v>
      </c>
      <c r="H754" s="7">
        <v>0</v>
      </c>
      <c r="I754" s="7">
        <v>50000</v>
      </c>
      <c r="J754" s="7">
        <v>1435</v>
      </c>
      <c r="K754" s="7">
        <v>1854</v>
      </c>
      <c r="L754" s="7">
        <v>1520</v>
      </c>
      <c r="M754" s="7">
        <v>425</v>
      </c>
      <c r="N754" s="7">
        <f t="shared" si="35"/>
        <v>5234</v>
      </c>
      <c r="O754" s="7">
        <f t="shared" si="36"/>
        <v>44766</v>
      </c>
    </row>
    <row r="755" spans="1:15" ht="24.75" customHeight="1" x14ac:dyDescent="0.25">
      <c r="A755" s="6">
        <v>747</v>
      </c>
      <c r="B755" s="6" t="s">
        <v>889</v>
      </c>
      <c r="C755" s="6" t="s">
        <v>841</v>
      </c>
      <c r="D755" s="6" t="s">
        <v>190</v>
      </c>
      <c r="E755" s="6" t="s">
        <v>55</v>
      </c>
      <c r="F755" s="6" t="s">
        <v>29</v>
      </c>
      <c r="G755" s="7">
        <v>50000</v>
      </c>
      <c r="H755" s="7">
        <v>0</v>
      </c>
      <c r="I755" s="7">
        <v>50000</v>
      </c>
      <c r="J755" s="7">
        <v>1435</v>
      </c>
      <c r="K755" s="7">
        <v>1854</v>
      </c>
      <c r="L755" s="7">
        <f t="shared" si="34"/>
        <v>1520</v>
      </c>
      <c r="M755" s="7">
        <v>425</v>
      </c>
      <c r="N755" s="7">
        <f t="shared" si="35"/>
        <v>5234</v>
      </c>
      <c r="O755" s="7">
        <f t="shared" si="36"/>
        <v>44766</v>
      </c>
    </row>
    <row r="756" spans="1:15" ht="24.75" customHeight="1" x14ac:dyDescent="0.25">
      <c r="A756" s="6">
        <v>748</v>
      </c>
      <c r="B756" s="6" t="s">
        <v>890</v>
      </c>
      <c r="C756" s="6" t="s">
        <v>841</v>
      </c>
      <c r="D756" s="6" t="s">
        <v>181</v>
      </c>
      <c r="E756" s="6" t="s">
        <v>36</v>
      </c>
      <c r="F756" s="6" t="s">
        <v>29</v>
      </c>
      <c r="G756" s="7">
        <v>15000</v>
      </c>
      <c r="H756" s="7">
        <v>0</v>
      </c>
      <c r="I756" s="7">
        <v>15000</v>
      </c>
      <c r="J756" s="7">
        <f>+G756*2.87%</f>
        <v>430.5</v>
      </c>
      <c r="K756" s="7">
        <v>0</v>
      </c>
      <c r="L756" s="7">
        <f t="shared" si="34"/>
        <v>456</v>
      </c>
      <c r="M756" s="7">
        <v>25</v>
      </c>
      <c r="N756" s="7">
        <f t="shared" si="35"/>
        <v>911.5</v>
      </c>
      <c r="O756" s="7">
        <f t="shared" si="36"/>
        <v>14088.5</v>
      </c>
    </row>
    <row r="757" spans="1:15" ht="24.75" customHeight="1" x14ac:dyDescent="0.25">
      <c r="A757" s="6">
        <v>749</v>
      </c>
      <c r="B757" s="6" t="s">
        <v>891</v>
      </c>
      <c r="C757" s="6" t="s">
        <v>841</v>
      </c>
      <c r="D757" s="6" t="s">
        <v>41</v>
      </c>
      <c r="E757" s="6" t="s">
        <v>36</v>
      </c>
      <c r="F757" s="6" t="s">
        <v>37</v>
      </c>
      <c r="G757" s="7">
        <v>32000</v>
      </c>
      <c r="H757" s="7">
        <v>0</v>
      </c>
      <c r="I757" s="7">
        <v>32000</v>
      </c>
      <c r="J757" s="7">
        <f>+G757*2.87%</f>
        <v>918.4</v>
      </c>
      <c r="K757" s="7">
        <v>0</v>
      </c>
      <c r="L757" s="7">
        <f t="shared" si="34"/>
        <v>972.8</v>
      </c>
      <c r="M757" s="7">
        <v>705</v>
      </c>
      <c r="N757" s="7">
        <f t="shared" si="35"/>
        <v>2596.1999999999998</v>
      </c>
      <c r="O757" s="7">
        <f t="shared" si="36"/>
        <v>29403.8</v>
      </c>
    </row>
    <row r="758" spans="1:15" ht="24.75" customHeight="1" x14ac:dyDescent="0.25">
      <c r="A758" s="6">
        <v>750</v>
      </c>
      <c r="B758" s="6" t="s">
        <v>892</v>
      </c>
      <c r="C758" s="6" t="s">
        <v>841</v>
      </c>
      <c r="D758" s="6" t="s">
        <v>177</v>
      </c>
      <c r="E758" s="6" t="s">
        <v>36</v>
      </c>
      <c r="F758" s="6" t="s">
        <v>37</v>
      </c>
      <c r="G758" s="7">
        <v>26000</v>
      </c>
      <c r="H758" s="7">
        <v>0</v>
      </c>
      <c r="I758" s="7">
        <v>26000</v>
      </c>
      <c r="J758" s="7">
        <v>746.2</v>
      </c>
      <c r="K758" s="7">
        <v>0</v>
      </c>
      <c r="L758" s="7">
        <f t="shared" si="34"/>
        <v>790.4</v>
      </c>
      <c r="M758" s="7">
        <v>365</v>
      </c>
      <c r="N758" s="7">
        <f t="shared" si="35"/>
        <v>1901.6</v>
      </c>
      <c r="O758" s="7">
        <f t="shared" si="36"/>
        <v>24098.400000000001</v>
      </c>
    </row>
    <row r="759" spans="1:15" ht="24.75" customHeight="1" x14ac:dyDescent="0.25">
      <c r="A759" s="6">
        <v>751</v>
      </c>
      <c r="B759" s="6" t="s">
        <v>893</v>
      </c>
      <c r="C759" s="6" t="s">
        <v>841</v>
      </c>
      <c r="D759" s="6" t="s">
        <v>67</v>
      </c>
      <c r="E759" s="6" t="s">
        <v>36</v>
      </c>
      <c r="F759" s="6" t="s">
        <v>37</v>
      </c>
      <c r="G759" s="7">
        <v>26000</v>
      </c>
      <c r="H759" s="7">
        <v>0</v>
      </c>
      <c r="I759" s="7">
        <v>26000</v>
      </c>
      <c r="J759" s="7">
        <v>746.2</v>
      </c>
      <c r="K759" s="7">
        <v>0</v>
      </c>
      <c r="L759" s="7">
        <f t="shared" si="34"/>
        <v>790.4</v>
      </c>
      <c r="M759" s="7">
        <v>673.5</v>
      </c>
      <c r="N759" s="7">
        <f t="shared" si="35"/>
        <v>2210.1</v>
      </c>
      <c r="O759" s="7">
        <f t="shared" si="36"/>
        <v>23789.9</v>
      </c>
    </row>
    <row r="760" spans="1:15" ht="24.75" customHeight="1" x14ac:dyDescent="0.25">
      <c r="A760" s="6">
        <v>752</v>
      </c>
      <c r="B760" s="6" t="s">
        <v>894</v>
      </c>
      <c r="C760" s="6" t="s">
        <v>841</v>
      </c>
      <c r="D760" s="6" t="s">
        <v>67</v>
      </c>
      <c r="E760" s="6" t="s">
        <v>36</v>
      </c>
      <c r="F760" s="6" t="s">
        <v>37</v>
      </c>
      <c r="G760" s="7">
        <v>24000</v>
      </c>
      <c r="H760" s="7">
        <v>0</v>
      </c>
      <c r="I760" s="7">
        <v>24000</v>
      </c>
      <c r="J760" s="7">
        <v>688.8</v>
      </c>
      <c r="K760" s="7">
        <v>0</v>
      </c>
      <c r="L760" s="7">
        <v>729.6</v>
      </c>
      <c r="M760" s="7">
        <v>25</v>
      </c>
      <c r="N760" s="7">
        <f t="shared" si="35"/>
        <v>1443.4</v>
      </c>
      <c r="O760" s="7">
        <f t="shared" si="36"/>
        <v>22556.6</v>
      </c>
    </row>
    <row r="761" spans="1:15" ht="24.75" customHeight="1" x14ac:dyDescent="0.25">
      <c r="A761" s="6">
        <v>753</v>
      </c>
      <c r="B761" s="6" t="s">
        <v>895</v>
      </c>
      <c r="C761" s="6" t="s">
        <v>841</v>
      </c>
      <c r="D761" s="6" t="s">
        <v>181</v>
      </c>
      <c r="E761" s="6" t="s">
        <v>36</v>
      </c>
      <c r="F761" s="6" t="s">
        <v>29</v>
      </c>
      <c r="G761" s="7">
        <v>15000</v>
      </c>
      <c r="H761" s="7">
        <v>0</v>
      </c>
      <c r="I761" s="7">
        <v>15000</v>
      </c>
      <c r="J761" s="7">
        <f>+G761*2.87%</f>
        <v>430.5</v>
      </c>
      <c r="K761" s="7">
        <v>0</v>
      </c>
      <c r="L761" s="7">
        <f t="shared" si="34"/>
        <v>456</v>
      </c>
      <c r="M761" s="7">
        <v>25</v>
      </c>
      <c r="N761" s="7">
        <f t="shared" si="35"/>
        <v>911.5</v>
      </c>
      <c r="O761" s="7">
        <f t="shared" si="36"/>
        <v>14088.5</v>
      </c>
    </row>
    <row r="762" spans="1:15" ht="24.75" customHeight="1" x14ac:dyDescent="0.25">
      <c r="A762" s="6">
        <v>754</v>
      </c>
      <c r="B762" s="6" t="s">
        <v>896</v>
      </c>
      <c r="C762" s="6" t="s">
        <v>841</v>
      </c>
      <c r="D762" s="6" t="s">
        <v>181</v>
      </c>
      <c r="E762" s="6" t="s">
        <v>36</v>
      </c>
      <c r="F762" s="6" t="s">
        <v>29</v>
      </c>
      <c r="G762" s="7">
        <v>15000</v>
      </c>
      <c r="H762" s="7">
        <v>0</v>
      </c>
      <c r="I762" s="7">
        <v>15000</v>
      </c>
      <c r="J762" s="7">
        <f>+I762*2.87%</f>
        <v>430.5</v>
      </c>
      <c r="K762" s="7">
        <v>0</v>
      </c>
      <c r="L762" s="7">
        <f t="shared" si="34"/>
        <v>456</v>
      </c>
      <c r="M762" s="7">
        <v>3926.04</v>
      </c>
      <c r="N762" s="7">
        <f t="shared" si="35"/>
        <v>4812.54</v>
      </c>
      <c r="O762" s="7">
        <f t="shared" si="36"/>
        <v>10187.459999999999</v>
      </c>
    </row>
    <row r="763" spans="1:15" ht="24.75" customHeight="1" x14ac:dyDescent="0.25">
      <c r="A763" s="6">
        <v>755</v>
      </c>
      <c r="B763" s="6" t="s">
        <v>897</v>
      </c>
      <c r="C763" s="6" t="s">
        <v>841</v>
      </c>
      <c r="D763" s="6" t="s">
        <v>898</v>
      </c>
      <c r="E763" s="6" t="s">
        <v>55</v>
      </c>
      <c r="F763" s="6" t="s">
        <v>29</v>
      </c>
      <c r="G763" s="7">
        <v>15000</v>
      </c>
      <c r="H763" s="7">
        <v>0</v>
      </c>
      <c r="I763" s="7">
        <v>15000</v>
      </c>
      <c r="J763" s="7">
        <f>+G763*2.87%</f>
        <v>430.5</v>
      </c>
      <c r="K763" s="7">
        <v>0</v>
      </c>
      <c r="L763" s="7">
        <f t="shared" si="34"/>
        <v>456</v>
      </c>
      <c r="M763" s="7">
        <v>4963.53</v>
      </c>
      <c r="N763" s="7">
        <f t="shared" si="35"/>
        <v>5850.03</v>
      </c>
      <c r="O763" s="7">
        <f t="shared" si="36"/>
        <v>9149.9700000000012</v>
      </c>
    </row>
    <row r="764" spans="1:15" ht="24.75" customHeight="1" x14ac:dyDescent="0.25">
      <c r="A764" s="6">
        <v>756</v>
      </c>
      <c r="B764" s="6" t="s">
        <v>899</v>
      </c>
      <c r="C764" s="6" t="s">
        <v>841</v>
      </c>
      <c r="D764" s="6" t="s">
        <v>41</v>
      </c>
      <c r="E764" s="6" t="s">
        <v>36</v>
      </c>
      <c r="F764" s="6" t="s">
        <v>29</v>
      </c>
      <c r="G764" s="7">
        <v>25000</v>
      </c>
      <c r="H764" s="7">
        <v>0</v>
      </c>
      <c r="I764" s="7">
        <v>25000</v>
      </c>
      <c r="J764" s="7">
        <v>717.5</v>
      </c>
      <c r="K764" s="7">
        <v>0</v>
      </c>
      <c r="L764" s="7">
        <f t="shared" si="34"/>
        <v>760</v>
      </c>
      <c r="M764" s="7">
        <v>1257.3</v>
      </c>
      <c r="N764" s="7">
        <f t="shared" si="35"/>
        <v>2734.8</v>
      </c>
      <c r="O764" s="7">
        <f t="shared" si="36"/>
        <v>22265.200000000001</v>
      </c>
    </row>
    <row r="765" spans="1:15" ht="24.75" customHeight="1" x14ac:dyDescent="0.25">
      <c r="A765" s="6">
        <v>757</v>
      </c>
      <c r="B765" s="6" t="s">
        <v>1367</v>
      </c>
      <c r="C765" s="6" t="s">
        <v>841</v>
      </c>
      <c r="D765" s="6" t="s">
        <v>41</v>
      </c>
      <c r="E765" s="6" t="s">
        <v>36</v>
      </c>
      <c r="F765" s="6" t="s">
        <v>29</v>
      </c>
      <c r="G765" s="7">
        <v>25000</v>
      </c>
      <c r="H765" s="7">
        <v>0</v>
      </c>
      <c r="I765" s="7">
        <v>25000</v>
      </c>
      <c r="J765" s="7">
        <v>717.5</v>
      </c>
      <c r="K765" s="7">
        <v>0</v>
      </c>
      <c r="L765" s="7">
        <v>760</v>
      </c>
      <c r="M765" s="7">
        <v>25</v>
      </c>
      <c r="N765" s="7">
        <f t="shared" si="35"/>
        <v>1502.5</v>
      </c>
      <c r="O765" s="7">
        <f t="shared" si="36"/>
        <v>23497.5</v>
      </c>
    </row>
    <row r="766" spans="1:15" ht="24.75" customHeight="1" x14ac:dyDescent="0.25">
      <c r="A766" s="6">
        <v>758</v>
      </c>
      <c r="B766" t="s">
        <v>1391</v>
      </c>
      <c r="C766" s="6" t="s">
        <v>841</v>
      </c>
      <c r="D766" s="6" t="s">
        <v>41</v>
      </c>
      <c r="E766" s="6" t="s">
        <v>36</v>
      </c>
      <c r="F766" s="6" t="s">
        <v>37</v>
      </c>
      <c r="G766" s="7">
        <v>30000</v>
      </c>
      <c r="H766" s="7">
        <v>0</v>
      </c>
      <c r="I766" s="7">
        <v>30000</v>
      </c>
      <c r="J766" s="7">
        <v>861</v>
      </c>
      <c r="K766" s="7">
        <v>0</v>
      </c>
      <c r="L766" s="7">
        <v>912</v>
      </c>
      <c r="M766" s="7">
        <v>25</v>
      </c>
      <c r="N766" s="7">
        <f t="shared" si="35"/>
        <v>1798</v>
      </c>
      <c r="O766" s="7">
        <f t="shared" si="36"/>
        <v>28202</v>
      </c>
    </row>
    <row r="767" spans="1:15" ht="24.75" customHeight="1" x14ac:dyDescent="0.25">
      <c r="A767" s="6">
        <v>759</v>
      </c>
      <c r="B767" t="s">
        <v>1392</v>
      </c>
      <c r="C767" s="6" t="s">
        <v>841</v>
      </c>
      <c r="D767" s="6" t="s">
        <v>41</v>
      </c>
      <c r="E767" s="6" t="s">
        <v>36</v>
      </c>
      <c r="F767" s="6" t="s">
        <v>29</v>
      </c>
      <c r="G767" s="7">
        <v>24000</v>
      </c>
      <c r="H767" s="7">
        <v>0</v>
      </c>
      <c r="I767" s="7">
        <v>24000</v>
      </c>
      <c r="J767" s="7">
        <v>688.8</v>
      </c>
      <c r="K767" s="7">
        <v>0</v>
      </c>
      <c r="L767" s="7">
        <v>729.6</v>
      </c>
      <c r="M767" s="7">
        <v>25</v>
      </c>
      <c r="N767" s="7">
        <f t="shared" si="35"/>
        <v>1443.4</v>
      </c>
      <c r="O767" s="7">
        <f t="shared" si="36"/>
        <v>22556.6</v>
      </c>
    </row>
    <row r="768" spans="1:15" ht="24.75" customHeight="1" x14ac:dyDescent="0.25">
      <c r="A768" s="6">
        <v>760</v>
      </c>
      <c r="B768" s="6" t="s">
        <v>900</v>
      </c>
      <c r="C768" s="6" t="s">
        <v>841</v>
      </c>
      <c r="D768" s="6" t="s">
        <v>67</v>
      </c>
      <c r="E768" s="6" t="s">
        <v>55</v>
      </c>
      <c r="F768" s="6" t="s">
        <v>37</v>
      </c>
      <c r="G768" s="7">
        <v>26000</v>
      </c>
      <c r="H768" s="7">
        <v>0</v>
      </c>
      <c r="I768" s="7">
        <v>26000</v>
      </c>
      <c r="J768" s="7">
        <v>746.2</v>
      </c>
      <c r="K768" s="7">
        <v>0</v>
      </c>
      <c r="L768" s="7">
        <f t="shared" si="34"/>
        <v>790.4</v>
      </c>
      <c r="M768" s="7">
        <v>4827.55</v>
      </c>
      <c r="N768" s="7">
        <f t="shared" si="35"/>
        <v>6364.15</v>
      </c>
      <c r="O768" s="7">
        <f t="shared" si="36"/>
        <v>19635.849999999999</v>
      </c>
    </row>
    <row r="769" spans="1:15" ht="24.75" customHeight="1" x14ac:dyDescent="0.25">
      <c r="A769" s="6">
        <v>761</v>
      </c>
      <c r="B769" s="6" t="s">
        <v>901</v>
      </c>
      <c r="C769" s="6" t="s">
        <v>841</v>
      </c>
      <c r="D769" s="6" t="s">
        <v>190</v>
      </c>
      <c r="E769" s="6" t="s">
        <v>55</v>
      </c>
      <c r="F769" s="6" t="s">
        <v>37</v>
      </c>
      <c r="G769" s="7">
        <v>50000</v>
      </c>
      <c r="H769" s="7">
        <v>0</v>
      </c>
      <c r="I769" s="7">
        <v>50000</v>
      </c>
      <c r="J769" s="7">
        <v>1435</v>
      </c>
      <c r="K769" s="7">
        <v>1854</v>
      </c>
      <c r="L769" s="7">
        <f t="shared" si="34"/>
        <v>1520</v>
      </c>
      <c r="M769" s="7">
        <v>1273.5</v>
      </c>
      <c r="N769" s="7">
        <f t="shared" si="35"/>
        <v>6082.5</v>
      </c>
      <c r="O769" s="7">
        <f t="shared" si="36"/>
        <v>43917.5</v>
      </c>
    </row>
    <row r="770" spans="1:15" ht="24.75" customHeight="1" x14ac:dyDescent="0.25">
      <c r="A770" s="6">
        <v>762</v>
      </c>
      <c r="B770" s="6" t="s">
        <v>902</v>
      </c>
      <c r="C770" s="6" t="s">
        <v>841</v>
      </c>
      <c r="D770" s="6" t="s">
        <v>903</v>
      </c>
      <c r="E770" s="6" t="s">
        <v>55</v>
      </c>
      <c r="F770" s="6" t="s">
        <v>37</v>
      </c>
      <c r="G770" s="7">
        <v>45000</v>
      </c>
      <c r="H770" s="7">
        <v>0</v>
      </c>
      <c r="I770" s="7">
        <v>45000</v>
      </c>
      <c r="J770" s="7">
        <v>1291.5</v>
      </c>
      <c r="K770" s="7">
        <v>1148.33</v>
      </c>
      <c r="L770" s="7">
        <f t="shared" si="34"/>
        <v>1368</v>
      </c>
      <c r="M770" s="7">
        <v>365</v>
      </c>
      <c r="N770" s="7">
        <f t="shared" si="35"/>
        <v>4172.83</v>
      </c>
      <c r="O770" s="7">
        <f t="shared" si="36"/>
        <v>40827.17</v>
      </c>
    </row>
    <row r="771" spans="1:15" ht="24.75" customHeight="1" x14ac:dyDescent="0.25">
      <c r="A771" s="6">
        <v>763</v>
      </c>
      <c r="B771" s="6" t="s">
        <v>904</v>
      </c>
      <c r="C771" s="6" t="s">
        <v>841</v>
      </c>
      <c r="D771" s="6" t="s">
        <v>190</v>
      </c>
      <c r="E771" s="6" t="s">
        <v>28</v>
      </c>
      <c r="F771" s="6" t="s">
        <v>29</v>
      </c>
      <c r="G771" s="7">
        <v>50000</v>
      </c>
      <c r="H771" s="7">
        <v>0</v>
      </c>
      <c r="I771" s="7">
        <v>50000</v>
      </c>
      <c r="J771" s="7">
        <v>1435</v>
      </c>
      <c r="K771" s="7">
        <v>1854</v>
      </c>
      <c r="L771" s="7">
        <f t="shared" si="34"/>
        <v>1520</v>
      </c>
      <c r="M771" s="7">
        <v>425</v>
      </c>
      <c r="N771" s="7">
        <f t="shared" si="35"/>
        <v>5234</v>
      </c>
      <c r="O771" s="7">
        <f t="shared" si="36"/>
        <v>44766</v>
      </c>
    </row>
    <row r="772" spans="1:15" ht="24.75" customHeight="1" x14ac:dyDescent="0.25">
      <c r="A772" s="6">
        <v>764</v>
      </c>
      <c r="B772" s="6" t="s">
        <v>905</v>
      </c>
      <c r="C772" s="6" t="s">
        <v>841</v>
      </c>
      <c r="D772" s="6" t="s">
        <v>137</v>
      </c>
      <c r="E772" s="6" t="s">
        <v>55</v>
      </c>
      <c r="F772" s="6" t="s">
        <v>29</v>
      </c>
      <c r="G772" s="7">
        <v>19292.87</v>
      </c>
      <c r="H772" s="7">
        <v>0</v>
      </c>
      <c r="I772" s="7">
        <v>19292.87</v>
      </c>
      <c r="J772" s="7">
        <v>553.71</v>
      </c>
      <c r="K772" s="7">
        <v>0</v>
      </c>
      <c r="L772" s="7">
        <f t="shared" si="34"/>
        <v>586.50324799999999</v>
      </c>
      <c r="M772" s="7">
        <v>1257.3</v>
      </c>
      <c r="N772" s="7">
        <f t="shared" si="35"/>
        <v>2397.5132480000002</v>
      </c>
      <c r="O772" s="7">
        <f t="shared" si="36"/>
        <v>16895.356752</v>
      </c>
    </row>
    <row r="773" spans="1:15" ht="24.75" customHeight="1" x14ac:dyDescent="0.25">
      <c r="A773" s="6">
        <v>765</v>
      </c>
      <c r="B773" t="s">
        <v>1395</v>
      </c>
      <c r="C773" s="6" t="s">
        <v>841</v>
      </c>
      <c r="D773" s="6" t="s">
        <v>137</v>
      </c>
      <c r="E773" s="6" t="s">
        <v>36</v>
      </c>
      <c r="F773" s="6" t="s">
        <v>29</v>
      </c>
      <c r="G773" s="7">
        <v>20000</v>
      </c>
      <c r="H773" s="7">
        <v>0</v>
      </c>
      <c r="I773" s="7">
        <v>20000</v>
      </c>
      <c r="J773" s="7">
        <v>574</v>
      </c>
      <c r="K773" s="7">
        <v>0</v>
      </c>
      <c r="L773" s="7">
        <v>608</v>
      </c>
      <c r="M773" s="7">
        <v>25</v>
      </c>
      <c r="N773" s="7">
        <f t="shared" si="35"/>
        <v>1207</v>
      </c>
      <c r="O773" s="7">
        <f t="shared" si="36"/>
        <v>18793</v>
      </c>
    </row>
    <row r="774" spans="1:15" ht="24.75" customHeight="1" x14ac:dyDescent="0.25">
      <c r="A774" s="6">
        <v>766</v>
      </c>
      <c r="B774" t="s">
        <v>1397</v>
      </c>
      <c r="C774" s="6" t="s">
        <v>841</v>
      </c>
      <c r="D774" s="6" t="s">
        <v>137</v>
      </c>
      <c r="E774" s="6" t="s">
        <v>36</v>
      </c>
      <c r="F774" s="6" t="s">
        <v>29</v>
      </c>
      <c r="G774" s="7">
        <v>18000</v>
      </c>
      <c r="H774" s="7">
        <v>0</v>
      </c>
      <c r="I774" s="7">
        <v>18000</v>
      </c>
      <c r="J774" s="7">
        <v>516.6</v>
      </c>
      <c r="K774" s="7">
        <v>0</v>
      </c>
      <c r="L774" s="7">
        <v>547.20000000000005</v>
      </c>
      <c r="M774" s="7">
        <v>25</v>
      </c>
      <c r="N774" s="7">
        <f t="shared" si="35"/>
        <v>1088.8000000000002</v>
      </c>
      <c r="O774" s="7">
        <f t="shared" si="36"/>
        <v>16911.2</v>
      </c>
    </row>
    <row r="775" spans="1:15" ht="24.75" customHeight="1" x14ac:dyDescent="0.25">
      <c r="A775" s="6">
        <v>767</v>
      </c>
      <c r="B775" s="6" t="s">
        <v>906</v>
      </c>
      <c r="C775" s="6" t="s">
        <v>841</v>
      </c>
      <c r="D775" s="6" t="s">
        <v>190</v>
      </c>
      <c r="E775" s="6" t="s">
        <v>28</v>
      </c>
      <c r="F775" s="6" t="s">
        <v>37</v>
      </c>
      <c r="G775" s="7">
        <v>50000</v>
      </c>
      <c r="H775" s="7">
        <v>0</v>
      </c>
      <c r="I775" s="7">
        <v>50000</v>
      </c>
      <c r="J775" s="7">
        <v>1435</v>
      </c>
      <c r="K775" s="7">
        <v>1596.68</v>
      </c>
      <c r="L775" s="7">
        <f t="shared" si="34"/>
        <v>1520</v>
      </c>
      <c r="M775" s="7">
        <v>2240.46</v>
      </c>
      <c r="N775" s="7">
        <f t="shared" si="35"/>
        <v>6792.14</v>
      </c>
      <c r="O775" s="7">
        <f t="shared" si="36"/>
        <v>43207.86</v>
      </c>
    </row>
    <row r="776" spans="1:15" ht="24.75" customHeight="1" x14ac:dyDescent="0.25">
      <c r="A776" s="6">
        <v>768</v>
      </c>
      <c r="B776" s="6" t="s">
        <v>907</v>
      </c>
      <c r="C776" s="6" t="s">
        <v>841</v>
      </c>
      <c r="D776" s="6" t="s">
        <v>190</v>
      </c>
      <c r="E776" s="6" t="s">
        <v>28</v>
      </c>
      <c r="F776" s="6" t="s">
        <v>37</v>
      </c>
      <c r="G776" s="7">
        <v>50000</v>
      </c>
      <c r="H776" s="7">
        <v>0</v>
      </c>
      <c r="I776" s="7">
        <v>50000</v>
      </c>
      <c r="J776" s="7">
        <v>1435</v>
      </c>
      <c r="K776" s="7">
        <v>1854</v>
      </c>
      <c r="L776" s="7">
        <v>1520</v>
      </c>
      <c r="M776" s="7">
        <v>125</v>
      </c>
      <c r="N776" s="7">
        <f t="shared" si="35"/>
        <v>4934</v>
      </c>
      <c r="O776" s="7">
        <f t="shared" si="36"/>
        <v>45066</v>
      </c>
    </row>
    <row r="777" spans="1:15" ht="24.75" customHeight="1" x14ac:dyDescent="0.25">
      <c r="A777" s="6">
        <v>769</v>
      </c>
      <c r="B777" s="6" t="s">
        <v>908</v>
      </c>
      <c r="C777" s="6" t="s">
        <v>841</v>
      </c>
      <c r="D777" s="6" t="s">
        <v>181</v>
      </c>
      <c r="E777" s="6" t="s">
        <v>36</v>
      </c>
      <c r="F777" s="6" t="s">
        <v>37</v>
      </c>
      <c r="G777" s="7">
        <v>30000</v>
      </c>
      <c r="H777" s="7">
        <v>0</v>
      </c>
      <c r="I777" s="7">
        <v>30000</v>
      </c>
      <c r="J777" s="7">
        <v>861</v>
      </c>
      <c r="K777" s="7">
        <v>0</v>
      </c>
      <c r="L777" s="7">
        <f t="shared" ref="L777:L791" si="37">+I777*3.04%</f>
        <v>912</v>
      </c>
      <c r="M777" s="7">
        <v>673.5</v>
      </c>
      <c r="N777" s="7">
        <f t="shared" si="35"/>
        <v>2446.5</v>
      </c>
      <c r="O777" s="7">
        <f t="shared" si="36"/>
        <v>27553.5</v>
      </c>
    </row>
    <row r="778" spans="1:15" ht="24.75" customHeight="1" x14ac:dyDescent="0.25">
      <c r="A778" s="6">
        <v>770</v>
      </c>
      <c r="B778" s="6" t="s">
        <v>909</v>
      </c>
      <c r="C778" s="6" t="s">
        <v>841</v>
      </c>
      <c r="D778" s="6" t="s">
        <v>181</v>
      </c>
      <c r="E778" s="6" t="s">
        <v>36</v>
      </c>
      <c r="F778" s="6" t="s">
        <v>37</v>
      </c>
      <c r="G778" s="7">
        <v>15000</v>
      </c>
      <c r="H778" s="7">
        <v>0</v>
      </c>
      <c r="I778" s="7">
        <v>15000</v>
      </c>
      <c r="J778" s="7">
        <f>+I778*2.87%</f>
        <v>430.5</v>
      </c>
      <c r="K778" s="7">
        <v>0</v>
      </c>
      <c r="L778" s="7">
        <f t="shared" si="37"/>
        <v>456</v>
      </c>
      <c r="M778" s="7">
        <v>905</v>
      </c>
      <c r="N778" s="7">
        <f t="shared" si="35"/>
        <v>1791.5</v>
      </c>
      <c r="O778" s="7">
        <f t="shared" si="36"/>
        <v>13208.5</v>
      </c>
    </row>
    <row r="779" spans="1:15" ht="24.75" customHeight="1" x14ac:dyDescent="0.25">
      <c r="A779" s="6">
        <v>771</v>
      </c>
      <c r="B779" s="6" t="s">
        <v>910</v>
      </c>
      <c r="C779" s="6" t="s">
        <v>841</v>
      </c>
      <c r="D779" s="6" t="s">
        <v>911</v>
      </c>
      <c r="E779" s="6" t="s">
        <v>28</v>
      </c>
      <c r="F779" s="6" t="s">
        <v>29</v>
      </c>
      <c r="G779" s="7">
        <v>28000</v>
      </c>
      <c r="H779" s="7">
        <v>0</v>
      </c>
      <c r="I779" s="7">
        <v>28000</v>
      </c>
      <c r="J779" s="7">
        <v>803.6</v>
      </c>
      <c r="K779" s="7">
        <v>0</v>
      </c>
      <c r="L779" s="7">
        <f t="shared" si="37"/>
        <v>851.2</v>
      </c>
      <c r="M779" s="7">
        <v>25</v>
      </c>
      <c r="N779" s="7">
        <f t="shared" si="35"/>
        <v>1679.8000000000002</v>
      </c>
      <c r="O779" s="7">
        <f t="shared" si="36"/>
        <v>26320.2</v>
      </c>
    </row>
    <row r="780" spans="1:15" ht="24.75" customHeight="1" x14ac:dyDescent="0.25">
      <c r="A780" s="6">
        <v>772</v>
      </c>
      <c r="B780" s="6" t="s">
        <v>912</v>
      </c>
      <c r="C780" s="6" t="s">
        <v>841</v>
      </c>
      <c r="D780" s="6" t="s">
        <v>204</v>
      </c>
      <c r="E780" s="6" t="s">
        <v>55</v>
      </c>
      <c r="F780" s="6" t="s">
        <v>37</v>
      </c>
      <c r="G780" s="7">
        <v>50000</v>
      </c>
      <c r="H780" s="7">
        <v>0</v>
      </c>
      <c r="I780" s="7">
        <v>50000</v>
      </c>
      <c r="J780" s="7">
        <v>1435</v>
      </c>
      <c r="K780" s="7">
        <v>1854</v>
      </c>
      <c r="L780" s="7">
        <f t="shared" si="37"/>
        <v>1520</v>
      </c>
      <c r="M780" s="7">
        <v>425</v>
      </c>
      <c r="N780" s="7">
        <f t="shared" si="35"/>
        <v>5234</v>
      </c>
      <c r="O780" s="7">
        <f t="shared" si="36"/>
        <v>44766</v>
      </c>
    </row>
    <row r="781" spans="1:15" ht="24.75" customHeight="1" x14ac:dyDescent="0.25">
      <c r="A781" s="6">
        <v>773</v>
      </c>
      <c r="B781" s="6" t="s">
        <v>913</v>
      </c>
      <c r="C781" s="6" t="s">
        <v>841</v>
      </c>
      <c r="D781" s="6" t="s">
        <v>70</v>
      </c>
      <c r="E781" s="6" t="s">
        <v>55</v>
      </c>
      <c r="F781" s="6" t="s">
        <v>29</v>
      </c>
      <c r="G781" s="7">
        <v>60000</v>
      </c>
      <c r="H781" s="7">
        <v>0</v>
      </c>
      <c r="I781" s="7">
        <v>60000</v>
      </c>
      <c r="J781" s="7">
        <v>1722</v>
      </c>
      <c r="K781" s="7">
        <v>3486.68</v>
      </c>
      <c r="L781" s="7">
        <f t="shared" si="37"/>
        <v>1824</v>
      </c>
      <c r="M781" s="7">
        <v>1025</v>
      </c>
      <c r="N781" s="7">
        <f t="shared" si="35"/>
        <v>8057.68</v>
      </c>
      <c r="O781" s="7">
        <f t="shared" si="36"/>
        <v>51942.32</v>
      </c>
    </row>
    <row r="782" spans="1:15" ht="24.75" customHeight="1" x14ac:dyDescent="0.25">
      <c r="A782" s="6">
        <v>774</v>
      </c>
      <c r="B782" s="6" t="s">
        <v>914</v>
      </c>
      <c r="C782" s="6" t="s">
        <v>841</v>
      </c>
      <c r="D782" s="6" t="s">
        <v>70</v>
      </c>
      <c r="E782" s="6" t="s">
        <v>55</v>
      </c>
      <c r="F782" s="6" t="s">
        <v>37</v>
      </c>
      <c r="G782" s="7">
        <v>60000</v>
      </c>
      <c r="H782" s="7">
        <v>0</v>
      </c>
      <c r="I782" s="7">
        <v>60000</v>
      </c>
      <c r="J782" s="7">
        <v>1722</v>
      </c>
      <c r="K782" s="7">
        <v>3486.68</v>
      </c>
      <c r="L782" s="7">
        <f t="shared" si="37"/>
        <v>1824</v>
      </c>
      <c r="M782" s="7">
        <v>1785</v>
      </c>
      <c r="N782" s="7">
        <f t="shared" si="35"/>
        <v>8817.68</v>
      </c>
      <c r="O782" s="7">
        <f t="shared" si="36"/>
        <v>51182.32</v>
      </c>
    </row>
    <row r="783" spans="1:15" ht="24.75" customHeight="1" x14ac:dyDescent="0.25">
      <c r="A783" s="6">
        <v>775</v>
      </c>
      <c r="B783" s="6" t="s">
        <v>915</v>
      </c>
      <c r="C783" s="6" t="s">
        <v>841</v>
      </c>
      <c r="D783" s="6" t="s">
        <v>856</v>
      </c>
      <c r="E783" s="6" t="s">
        <v>55</v>
      </c>
      <c r="F783" s="6" t="s">
        <v>37</v>
      </c>
      <c r="G783" s="7">
        <v>50000</v>
      </c>
      <c r="H783" s="7">
        <v>0</v>
      </c>
      <c r="I783" s="7">
        <v>50000</v>
      </c>
      <c r="J783" s="7">
        <v>1435</v>
      </c>
      <c r="K783" s="7">
        <v>1854</v>
      </c>
      <c r="L783" s="7">
        <f t="shared" si="37"/>
        <v>1520</v>
      </c>
      <c r="M783" s="7">
        <v>1373.5</v>
      </c>
      <c r="N783" s="7">
        <f t="shared" ref="N783:N810" si="38">+J783+K783+L783+M783</f>
        <v>6182.5</v>
      </c>
      <c r="O783" s="7">
        <f t="shared" ref="O783:O810" si="39">+G783-N783</f>
        <v>43817.5</v>
      </c>
    </row>
    <row r="784" spans="1:15" ht="24.75" customHeight="1" x14ac:dyDescent="0.25">
      <c r="A784" s="6">
        <v>776</v>
      </c>
      <c r="B784" s="6" t="s">
        <v>916</v>
      </c>
      <c r="C784" s="6" t="s">
        <v>841</v>
      </c>
      <c r="D784" s="6" t="s">
        <v>305</v>
      </c>
      <c r="E784" s="6" t="s">
        <v>55</v>
      </c>
      <c r="F784" s="6" t="s">
        <v>29</v>
      </c>
      <c r="G784" s="7">
        <v>60000</v>
      </c>
      <c r="H784" s="7">
        <v>0</v>
      </c>
      <c r="I784" s="7">
        <v>60000</v>
      </c>
      <c r="J784" s="7">
        <v>1722</v>
      </c>
      <c r="K784" s="7">
        <v>3143.58</v>
      </c>
      <c r="L784" s="7">
        <f t="shared" si="37"/>
        <v>1824</v>
      </c>
      <c r="M784" s="7">
        <v>3437.46</v>
      </c>
      <c r="N784" s="7">
        <f t="shared" si="38"/>
        <v>10127.040000000001</v>
      </c>
      <c r="O784" s="7">
        <f t="shared" si="39"/>
        <v>49872.959999999999</v>
      </c>
    </row>
    <row r="785" spans="1:15" ht="24.75" customHeight="1" x14ac:dyDescent="0.25">
      <c r="A785" s="6">
        <v>777</v>
      </c>
      <c r="B785" s="6" t="s">
        <v>917</v>
      </c>
      <c r="C785" s="6" t="s">
        <v>841</v>
      </c>
      <c r="D785" s="6" t="s">
        <v>104</v>
      </c>
      <c r="E785" s="6" t="s">
        <v>36</v>
      </c>
      <c r="F785" s="6" t="s">
        <v>29</v>
      </c>
      <c r="G785" s="7">
        <v>20000</v>
      </c>
      <c r="H785" s="7">
        <v>0</v>
      </c>
      <c r="I785" s="7">
        <v>20000</v>
      </c>
      <c r="J785" s="7">
        <f>+I785*2.87%</f>
        <v>574</v>
      </c>
      <c r="K785" s="7">
        <v>0</v>
      </c>
      <c r="L785" s="7">
        <f t="shared" si="37"/>
        <v>608</v>
      </c>
      <c r="M785" s="7">
        <v>25</v>
      </c>
      <c r="N785" s="7">
        <f t="shared" si="38"/>
        <v>1207</v>
      </c>
      <c r="O785" s="7">
        <f t="shared" si="39"/>
        <v>18793</v>
      </c>
    </row>
    <row r="786" spans="1:15" ht="24.75" customHeight="1" x14ac:dyDescent="0.25">
      <c r="A786" s="6">
        <v>778</v>
      </c>
      <c r="B786" s="6" t="s">
        <v>918</v>
      </c>
      <c r="C786" s="6" t="s">
        <v>841</v>
      </c>
      <c r="D786" s="6" t="s">
        <v>190</v>
      </c>
      <c r="E786" s="6" t="s">
        <v>55</v>
      </c>
      <c r="F786" s="6" t="s">
        <v>29</v>
      </c>
      <c r="G786" s="7">
        <v>50000</v>
      </c>
      <c r="H786" s="7">
        <v>0</v>
      </c>
      <c r="I786" s="7">
        <v>50000</v>
      </c>
      <c r="J786" s="7">
        <v>1435</v>
      </c>
      <c r="K786" s="7">
        <v>1854</v>
      </c>
      <c r="L786" s="7">
        <f t="shared" si="37"/>
        <v>1520</v>
      </c>
      <c r="M786" s="7">
        <v>1657.3</v>
      </c>
      <c r="N786" s="7">
        <f t="shared" si="38"/>
        <v>6466.3</v>
      </c>
      <c r="O786" s="7">
        <f t="shared" si="39"/>
        <v>43533.7</v>
      </c>
    </row>
    <row r="787" spans="1:15" ht="24.75" customHeight="1" x14ac:dyDescent="0.25">
      <c r="A787" s="6">
        <v>779</v>
      </c>
      <c r="B787" s="6" t="s">
        <v>919</v>
      </c>
      <c r="C787" s="6" t="s">
        <v>841</v>
      </c>
      <c r="D787" s="6" t="s">
        <v>856</v>
      </c>
      <c r="E787" s="6" t="s">
        <v>28</v>
      </c>
      <c r="F787" s="6" t="s">
        <v>37</v>
      </c>
      <c r="G787" s="7">
        <v>50000</v>
      </c>
      <c r="H787" s="7">
        <v>0</v>
      </c>
      <c r="I787" s="7">
        <v>50000</v>
      </c>
      <c r="J787" s="7">
        <v>1435</v>
      </c>
      <c r="K787" s="7">
        <v>1854</v>
      </c>
      <c r="L787" s="7">
        <f t="shared" si="37"/>
        <v>1520</v>
      </c>
      <c r="M787" s="7">
        <v>425</v>
      </c>
      <c r="N787" s="7">
        <f t="shared" si="38"/>
        <v>5234</v>
      </c>
      <c r="O787" s="7">
        <f t="shared" si="39"/>
        <v>44766</v>
      </c>
    </row>
    <row r="788" spans="1:15" ht="24.75" customHeight="1" x14ac:dyDescent="0.25">
      <c r="A788" s="6">
        <v>780</v>
      </c>
      <c r="B788" s="6" t="s">
        <v>920</v>
      </c>
      <c r="C788" s="6" t="s">
        <v>841</v>
      </c>
      <c r="D788" s="6" t="s">
        <v>305</v>
      </c>
      <c r="E788" s="6" t="s">
        <v>55</v>
      </c>
      <c r="F788" s="6" t="s">
        <v>29</v>
      </c>
      <c r="G788" s="7">
        <v>60000</v>
      </c>
      <c r="H788" s="7">
        <v>0</v>
      </c>
      <c r="I788" s="7">
        <v>60000</v>
      </c>
      <c r="J788" s="7">
        <v>1722</v>
      </c>
      <c r="K788" s="7">
        <v>3486.68</v>
      </c>
      <c r="L788" s="7">
        <f t="shared" si="37"/>
        <v>1824</v>
      </c>
      <c r="M788" s="7">
        <v>3035.8</v>
      </c>
      <c r="N788" s="7">
        <f t="shared" si="38"/>
        <v>10068.48</v>
      </c>
      <c r="O788" s="7">
        <f t="shared" si="39"/>
        <v>49931.520000000004</v>
      </c>
    </row>
    <row r="789" spans="1:15" ht="24.75" customHeight="1" x14ac:dyDescent="0.25">
      <c r="A789" s="6">
        <v>781</v>
      </c>
      <c r="B789" s="6" t="s">
        <v>921</v>
      </c>
      <c r="C789" s="6" t="s">
        <v>841</v>
      </c>
      <c r="D789" s="6" t="s">
        <v>96</v>
      </c>
      <c r="E789" s="6" t="s">
        <v>28</v>
      </c>
      <c r="F789" s="6" t="s">
        <v>29</v>
      </c>
      <c r="G789" s="7">
        <v>20000</v>
      </c>
      <c r="H789" s="7">
        <v>0</v>
      </c>
      <c r="I789" s="7">
        <v>20000</v>
      </c>
      <c r="J789" s="7">
        <v>574</v>
      </c>
      <c r="K789" s="7">
        <v>0</v>
      </c>
      <c r="L789" s="7">
        <v>608</v>
      </c>
      <c r="M789" s="7">
        <v>25</v>
      </c>
      <c r="N789" s="7">
        <f t="shared" si="38"/>
        <v>1207</v>
      </c>
      <c r="O789" s="7">
        <f t="shared" si="39"/>
        <v>18793</v>
      </c>
    </row>
    <row r="790" spans="1:15" ht="24.75" customHeight="1" x14ac:dyDescent="0.25">
      <c r="A790" s="6">
        <v>782</v>
      </c>
      <c r="B790" s="6" t="s">
        <v>922</v>
      </c>
      <c r="C790" s="6" t="s">
        <v>841</v>
      </c>
      <c r="D790" s="6" t="s">
        <v>305</v>
      </c>
      <c r="E790" s="6" t="s">
        <v>55</v>
      </c>
      <c r="F790" s="6" t="s">
        <v>29</v>
      </c>
      <c r="G790" s="7">
        <v>60000</v>
      </c>
      <c r="H790" s="7">
        <v>0</v>
      </c>
      <c r="I790" s="7">
        <v>60000</v>
      </c>
      <c r="J790" s="7">
        <v>1722</v>
      </c>
      <c r="K790" s="7">
        <v>3143.58</v>
      </c>
      <c r="L790" s="7">
        <f t="shared" si="37"/>
        <v>1824</v>
      </c>
      <c r="M790" s="7">
        <v>2140.46</v>
      </c>
      <c r="N790" s="7">
        <f t="shared" si="38"/>
        <v>8830.0400000000009</v>
      </c>
      <c r="O790" s="7">
        <f t="shared" si="39"/>
        <v>51169.96</v>
      </c>
    </row>
    <row r="791" spans="1:15" ht="24.75" customHeight="1" x14ac:dyDescent="0.25">
      <c r="A791" s="6">
        <v>783</v>
      </c>
      <c r="B791" s="6" t="s">
        <v>923</v>
      </c>
      <c r="C791" s="6" t="s">
        <v>841</v>
      </c>
      <c r="D791" s="6" t="s">
        <v>35</v>
      </c>
      <c r="E791" s="6" t="s">
        <v>28</v>
      </c>
      <c r="F791" s="6" t="s">
        <v>37</v>
      </c>
      <c r="G791" s="7">
        <v>34500</v>
      </c>
      <c r="H791" s="7">
        <v>0</v>
      </c>
      <c r="I791" s="7">
        <v>34500</v>
      </c>
      <c r="J791" s="7">
        <v>990.15</v>
      </c>
      <c r="K791" s="7">
        <v>0</v>
      </c>
      <c r="L791" s="7">
        <f t="shared" si="37"/>
        <v>1048.8</v>
      </c>
      <c r="M791" s="7">
        <v>25</v>
      </c>
      <c r="N791" s="7">
        <f t="shared" si="38"/>
        <v>2063.9499999999998</v>
      </c>
      <c r="O791" s="7">
        <f t="shared" si="39"/>
        <v>32436.05</v>
      </c>
    </row>
    <row r="792" spans="1:15" ht="24.75" customHeight="1" x14ac:dyDescent="0.25">
      <c r="A792" s="6">
        <v>784</v>
      </c>
      <c r="B792" t="s">
        <v>1368</v>
      </c>
      <c r="C792" s="6" t="s">
        <v>841</v>
      </c>
      <c r="D792" s="6" t="s">
        <v>263</v>
      </c>
      <c r="E792" s="6" t="s">
        <v>36</v>
      </c>
      <c r="F792" s="6" t="s">
        <v>29</v>
      </c>
      <c r="G792" s="7">
        <v>15000</v>
      </c>
      <c r="H792" s="7">
        <v>0</v>
      </c>
      <c r="I792" s="7">
        <v>15000</v>
      </c>
      <c r="J792" s="7">
        <v>430.5</v>
      </c>
      <c r="K792" s="7">
        <v>0</v>
      </c>
      <c r="L792" s="7">
        <v>456</v>
      </c>
      <c r="M792" s="7">
        <v>25</v>
      </c>
      <c r="N792" s="7">
        <f t="shared" si="38"/>
        <v>911.5</v>
      </c>
      <c r="O792" s="7">
        <f t="shared" si="39"/>
        <v>14088.5</v>
      </c>
    </row>
    <row r="793" spans="1:15" ht="24.75" customHeight="1" x14ac:dyDescent="0.25">
      <c r="A793" s="6">
        <v>785</v>
      </c>
      <c r="B793" t="s">
        <v>1369</v>
      </c>
      <c r="C793" s="6" t="s">
        <v>841</v>
      </c>
      <c r="D793" t="s">
        <v>263</v>
      </c>
      <c r="E793" s="6" t="s">
        <v>36</v>
      </c>
      <c r="F793" s="6" t="s">
        <v>29</v>
      </c>
      <c r="G793" s="7">
        <v>15000</v>
      </c>
      <c r="H793" s="7">
        <v>0</v>
      </c>
      <c r="I793" s="7">
        <v>15000</v>
      </c>
      <c r="J793" s="7">
        <v>430.5</v>
      </c>
      <c r="K793" s="7">
        <v>0</v>
      </c>
      <c r="L793" s="7">
        <v>456</v>
      </c>
      <c r="M793" s="7">
        <v>25</v>
      </c>
      <c r="N793" s="7">
        <f t="shared" si="38"/>
        <v>911.5</v>
      </c>
      <c r="O793" s="7">
        <f t="shared" si="39"/>
        <v>14088.5</v>
      </c>
    </row>
    <row r="794" spans="1:15" ht="24.75" customHeight="1" x14ac:dyDescent="0.25">
      <c r="A794" s="6">
        <v>786</v>
      </c>
      <c r="B794" t="s">
        <v>1370</v>
      </c>
      <c r="C794" s="6" t="s">
        <v>841</v>
      </c>
      <c r="D794" t="s">
        <v>263</v>
      </c>
      <c r="E794" s="6" t="s">
        <v>36</v>
      </c>
      <c r="F794" s="6" t="s">
        <v>29</v>
      </c>
      <c r="G794" s="7">
        <v>24000</v>
      </c>
      <c r="H794" s="7">
        <v>0</v>
      </c>
      <c r="I794" s="7">
        <v>24000</v>
      </c>
      <c r="J794" s="7">
        <v>688.8</v>
      </c>
      <c r="K794" s="7">
        <v>0</v>
      </c>
      <c r="L794" s="7">
        <v>729.6</v>
      </c>
      <c r="M794" s="7">
        <v>25</v>
      </c>
      <c r="N794" s="7">
        <f t="shared" si="38"/>
        <v>1443.4</v>
      </c>
      <c r="O794" s="7">
        <f t="shared" si="39"/>
        <v>22556.6</v>
      </c>
    </row>
    <row r="795" spans="1:15" ht="24.75" customHeight="1" x14ac:dyDescent="0.25">
      <c r="A795" s="6">
        <v>787</v>
      </c>
      <c r="B795" t="s">
        <v>1371</v>
      </c>
      <c r="C795" s="6" t="s">
        <v>841</v>
      </c>
      <c r="D795" t="s">
        <v>263</v>
      </c>
      <c r="E795" s="6" t="s">
        <v>36</v>
      </c>
      <c r="F795" s="6" t="s">
        <v>29</v>
      </c>
      <c r="G795" s="7">
        <v>18000</v>
      </c>
      <c r="H795" s="7">
        <v>0</v>
      </c>
      <c r="I795" s="7">
        <v>18000</v>
      </c>
      <c r="J795" s="7">
        <v>516.6</v>
      </c>
      <c r="K795" s="7">
        <v>0</v>
      </c>
      <c r="L795" s="7">
        <v>547.20000000000005</v>
      </c>
      <c r="M795" s="7">
        <v>25</v>
      </c>
      <c r="N795" s="7">
        <f t="shared" si="38"/>
        <v>1088.8000000000002</v>
      </c>
      <c r="O795" s="7">
        <f t="shared" si="39"/>
        <v>16911.2</v>
      </c>
    </row>
    <row r="796" spans="1:15" ht="24.75" customHeight="1" x14ac:dyDescent="0.25">
      <c r="A796" s="6">
        <v>788</v>
      </c>
      <c r="B796" t="s">
        <v>1379</v>
      </c>
      <c r="C796" s="6" t="s">
        <v>841</v>
      </c>
      <c r="D796" t="s">
        <v>263</v>
      </c>
      <c r="E796" s="6" t="s">
        <v>36</v>
      </c>
      <c r="F796" s="6" t="s">
        <v>29</v>
      </c>
      <c r="G796" s="7">
        <v>15000</v>
      </c>
      <c r="H796" s="7">
        <v>0</v>
      </c>
      <c r="I796" s="7">
        <v>15000</v>
      </c>
      <c r="J796" s="7">
        <v>430.5</v>
      </c>
      <c r="K796" s="7">
        <v>0</v>
      </c>
      <c r="L796" s="7">
        <v>456</v>
      </c>
      <c r="M796" s="7">
        <v>25</v>
      </c>
      <c r="N796" s="7">
        <f t="shared" si="38"/>
        <v>911.5</v>
      </c>
      <c r="O796" s="7">
        <f t="shared" si="39"/>
        <v>14088.5</v>
      </c>
    </row>
    <row r="797" spans="1:15" ht="24.75" customHeight="1" x14ac:dyDescent="0.25">
      <c r="A797" s="6">
        <v>789</v>
      </c>
      <c r="B797" t="s">
        <v>1382</v>
      </c>
      <c r="C797" s="6" t="s">
        <v>841</v>
      </c>
      <c r="D797" t="s">
        <v>263</v>
      </c>
      <c r="E797" s="6" t="s">
        <v>36</v>
      </c>
      <c r="F797" s="6" t="s">
        <v>29</v>
      </c>
      <c r="G797" s="7">
        <v>15000</v>
      </c>
      <c r="H797" s="7">
        <v>0</v>
      </c>
      <c r="I797" s="7">
        <v>15000</v>
      </c>
      <c r="J797" s="7">
        <v>430.5</v>
      </c>
      <c r="K797" s="7">
        <v>0</v>
      </c>
      <c r="L797" s="7">
        <v>456</v>
      </c>
      <c r="M797" s="7">
        <v>25</v>
      </c>
      <c r="N797" s="7">
        <f t="shared" si="38"/>
        <v>911.5</v>
      </c>
      <c r="O797" s="7">
        <f t="shared" si="39"/>
        <v>14088.5</v>
      </c>
    </row>
    <row r="798" spans="1:15" ht="24.75" customHeight="1" x14ac:dyDescent="0.25">
      <c r="A798" s="6">
        <v>790</v>
      </c>
      <c r="B798" t="s">
        <v>1384</v>
      </c>
      <c r="C798" s="6" t="s">
        <v>841</v>
      </c>
      <c r="D798" t="s">
        <v>263</v>
      </c>
      <c r="E798" s="6" t="s">
        <v>36</v>
      </c>
      <c r="F798" s="6" t="s">
        <v>29</v>
      </c>
      <c r="G798" s="7">
        <v>15000</v>
      </c>
      <c r="H798" s="7">
        <v>0</v>
      </c>
      <c r="I798" s="7">
        <v>15000</v>
      </c>
      <c r="J798" s="7">
        <v>430.5</v>
      </c>
      <c r="K798" s="7">
        <v>0</v>
      </c>
      <c r="L798" s="7">
        <v>456</v>
      </c>
      <c r="M798" s="7">
        <v>25</v>
      </c>
      <c r="N798" s="7">
        <f t="shared" si="38"/>
        <v>911.5</v>
      </c>
      <c r="O798" s="7">
        <f t="shared" si="39"/>
        <v>14088.5</v>
      </c>
    </row>
    <row r="799" spans="1:15" ht="24.75" customHeight="1" x14ac:dyDescent="0.25">
      <c r="A799" s="6">
        <v>791</v>
      </c>
      <c r="B799" t="s">
        <v>1386</v>
      </c>
      <c r="C799" s="6" t="s">
        <v>841</v>
      </c>
      <c r="D799" t="s">
        <v>263</v>
      </c>
      <c r="E799" s="6" t="s">
        <v>36</v>
      </c>
      <c r="F799" s="6" t="s">
        <v>29</v>
      </c>
      <c r="G799" s="7">
        <v>15000</v>
      </c>
      <c r="H799" s="7">
        <v>0</v>
      </c>
      <c r="I799" s="7">
        <v>15000</v>
      </c>
      <c r="J799" s="7">
        <v>430.5</v>
      </c>
      <c r="K799" s="7">
        <v>0</v>
      </c>
      <c r="L799" s="7">
        <v>456</v>
      </c>
      <c r="M799" s="7">
        <v>25</v>
      </c>
      <c r="N799" s="7">
        <f t="shared" si="38"/>
        <v>911.5</v>
      </c>
      <c r="O799" s="7">
        <f t="shared" si="39"/>
        <v>14088.5</v>
      </c>
    </row>
    <row r="800" spans="1:15" ht="24.75" customHeight="1" x14ac:dyDescent="0.25">
      <c r="A800" s="6">
        <v>792</v>
      </c>
      <c r="B800" t="s">
        <v>1388</v>
      </c>
      <c r="C800" s="6" t="s">
        <v>841</v>
      </c>
      <c r="D800" t="s">
        <v>263</v>
      </c>
      <c r="E800" s="6" t="s">
        <v>36</v>
      </c>
      <c r="F800" s="6" t="s">
        <v>29</v>
      </c>
      <c r="G800" s="7">
        <v>18000</v>
      </c>
      <c r="H800" s="7">
        <v>0</v>
      </c>
      <c r="I800" s="7">
        <v>18000</v>
      </c>
      <c r="J800" s="7">
        <v>516.6</v>
      </c>
      <c r="K800" s="7">
        <v>0</v>
      </c>
      <c r="L800" s="7">
        <v>547.20000000000005</v>
      </c>
      <c r="M800" s="7">
        <v>25</v>
      </c>
      <c r="N800" s="7">
        <f t="shared" si="38"/>
        <v>1088.8000000000002</v>
      </c>
      <c r="O800" s="7">
        <f t="shared" si="39"/>
        <v>16911.2</v>
      </c>
    </row>
    <row r="801" spans="1:15" ht="24.75" customHeight="1" x14ac:dyDescent="0.25">
      <c r="A801" s="6">
        <v>793</v>
      </c>
      <c r="B801" t="s">
        <v>1390</v>
      </c>
      <c r="C801" s="6" t="s">
        <v>841</v>
      </c>
      <c r="D801" t="s">
        <v>263</v>
      </c>
      <c r="E801" s="6" t="s">
        <v>36</v>
      </c>
      <c r="F801" s="6" t="s">
        <v>29</v>
      </c>
      <c r="G801" s="7">
        <v>15000</v>
      </c>
      <c r="H801" s="7">
        <v>0</v>
      </c>
      <c r="I801" s="7">
        <v>15000</v>
      </c>
      <c r="J801" s="7">
        <v>430.5</v>
      </c>
      <c r="K801" s="7">
        <v>0</v>
      </c>
      <c r="L801" s="7">
        <v>456</v>
      </c>
      <c r="M801" s="7">
        <v>25</v>
      </c>
      <c r="N801" s="7">
        <f t="shared" si="38"/>
        <v>911.5</v>
      </c>
      <c r="O801" s="7">
        <f t="shared" si="39"/>
        <v>14088.5</v>
      </c>
    </row>
    <row r="802" spans="1:15" ht="24.75" customHeight="1" x14ac:dyDescent="0.25">
      <c r="A802" s="6">
        <v>794</v>
      </c>
      <c r="B802" t="s">
        <v>1393</v>
      </c>
      <c r="C802" s="6" t="s">
        <v>841</v>
      </c>
      <c r="D802" t="s">
        <v>263</v>
      </c>
      <c r="E802" s="6" t="s">
        <v>36</v>
      </c>
      <c r="F802" s="6" t="s">
        <v>29</v>
      </c>
      <c r="G802" s="7">
        <v>15000</v>
      </c>
      <c r="H802" s="7">
        <v>0</v>
      </c>
      <c r="I802" s="7">
        <v>15000</v>
      </c>
      <c r="J802" s="7">
        <v>430.5</v>
      </c>
      <c r="K802" s="7">
        <v>0</v>
      </c>
      <c r="L802" s="7">
        <v>456</v>
      </c>
      <c r="M802" s="7">
        <v>25</v>
      </c>
      <c r="N802" s="7">
        <f t="shared" si="38"/>
        <v>911.5</v>
      </c>
      <c r="O802" s="7">
        <f t="shared" si="39"/>
        <v>14088.5</v>
      </c>
    </row>
    <row r="803" spans="1:15" ht="24.75" customHeight="1" x14ac:dyDescent="0.25">
      <c r="A803" s="6">
        <v>795</v>
      </c>
      <c r="B803" t="s">
        <v>1396</v>
      </c>
      <c r="C803" s="6" t="s">
        <v>841</v>
      </c>
      <c r="D803" t="s">
        <v>263</v>
      </c>
      <c r="E803" s="6" t="s">
        <v>36</v>
      </c>
      <c r="F803" s="6" t="s">
        <v>29</v>
      </c>
      <c r="G803" s="7">
        <v>15000</v>
      </c>
      <c r="H803" s="7">
        <v>0</v>
      </c>
      <c r="I803" s="7">
        <v>15000</v>
      </c>
      <c r="J803" s="7">
        <v>430.5</v>
      </c>
      <c r="K803" s="7">
        <v>0</v>
      </c>
      <c r="L803" s="7">
        <v>456</v>
      </c>
      <c r="M803" s="7">
        <v>25</v>
      </c>
      <c r="N803" s="7">
        <f t="shared" si="38"/>
        <v>911.5</v>
      </c>
      <c r="O803" s="7">
        <f t="shared" si="39"/>
        <v>14088.5</v>
      </c>
    </row>
    <row r="804" spans="1:15" ht="24.75" customHeight="1" x14ac:dyDescent="0.25">
      <c r="A804" s="6">
        <v>796</v>
      </c>
      <c r="B804" t="s">
        <v>1372</v>
      </c>
      <c r="C804" s="6" t="s">
        <v>841</v>
      </c>
      <c r="D804" t="s">
        <v>266</v>
      </c>
      <c r="E804" s="6" t="s">
        <v>36</v>
      </c>
      <c r="F804" s="6" t="s">
        <v>29</v>
      </c>
      <c r="G804" s="7">
        <v>15000</v>
      </c>
      <c r="H804" s="7">
        <v>0</v>
      </c>
      <c r="I804" s="7">
        <v>15000</v>
      </c>
      <c r="J804" s="7">
        <v>430.5</v>
      </c>
      <c r="K804" s="7">
        <v>0</v>
      </c>
      <c r="L804" s="7">
        <v>456</v>
      </c>
      <c r="M804" s="7">
        <v>25</v>
      </c>
      <c r="N804" s="7">
        <f t="shared" si="38"/>
        <v>911.5</v>
      </c>
      <c r="O804" s="7">
        <f t="shared" si="39"/>
        <v>14088.5</v>
      </c>
    </row>
    <row r="805" spans="1:15" ht="24.75" customHeight="1" x14ac:dyDescent="0.25">
      <c r="A805" s="6">
        <v>797</v>
      </c>
      <c r="B805" t="s">
        <v>1378</v>
      </c>
      <c r="C805" s="6" t="s">
        <v>841</v>
      </c>
      <c r="D805" t="s">
        <v>266</v>
      </c>
      <c r="E805" s="6" t="s">
        <v>36</v>
      </c>
      <c r="F805" s="6" t="s">
        <v>29</v>
      </c>
      <c r="G805" s="7">
        <v>15400</v>
      </c>
      <c r="H805" s="7">
        <v>0</v>
      </c>
      <c r="I805" s="7">
        <v>15400</v>
      </c>
      <c r="J805" s="7">
        <v>441.98</v>
      </c>
      <c r="K805" s="7">
        <v>0</v>
      </c>
      <c r="L805" s="7">
        <v>468.16</v>
      </c>
      <c r="M805" s="7">
        <v>25</v>
      </c>
      <c r="N805" s="7">
        <f t="shared" si="38"/>
        <v>935.1400000000001</v>
      </c>
      <c r="O805" s="7">
        <f t="shared" si="39"/>
        <v>14464.86</v>
      </c>
    </row>
    <row r="806" spans="1:15" ht="24.75" customHeight="1" x14ac:dyDescent="0.25">
      <c r="A806" s="6">
        <v>798</v>
      </c>
      <c r="B806" t="s">
        <v>1394</v>
      </c>
      <c r="C806" s="6" t="s">
        <v>841</v>
      </c>
      <c r="D806" t="s">
        <v>266</v>
      </c>
      <c r="E806" s="6" t="s">
        <v>36</v>
      </c>
      <c r="F806" s="6" t="s">
        <v>29</v>
      </c>
      <c r="G806" s="7">
        <v>15000</v>
      </c>
      <c r="H806" s="7">
        <v>0</v>
      </c>
      <c r="I806" s="7">
        <v>15000</v>
      </c>
      <c r="J806" s="7">
        <v>430.5</v>
      </c>
      <c r="K806" s="7">
        <v>0</v>
      </c>
      <c r="L806" s="7">
        <v>456</v>
      </c>
      <c r="M806" s="7">
        <v>25</v>
      </c>
      <c r="N806" s="7">
        <f t="shared" si="38"/>
        <v>911.5</v>
      </c>
      <c r="O806" s="7">
        <f t="shared" si="39"/>
        <v>14088.5</v>
      </c>
    </row>
    <row r="807" spans="1:15" ht="24.75" customHeight="1" x14ac:dyDescent="0.25">
      <c r="A807" s="6">
        <v>799</v>
      </c>
      <c r="B807" t="s">
        <v>1374</v>
      </c>
      <c r="C807" s="6" t="s">
        <v>841</v>
      </c>
      <c r="D807" t="s">
        <v>1375</v>
      </c>
      <c r="E807" s="6" t="s">
        <v>36</v>
      </c>
      <c r="F807" s="6" t="s">
        <v>29</v>
      </c>
      <c r="G807" s="7">
        <v>25000</v>
      </c>
      <c r="H807" s="7">
        <v>0</v>
      </c>
      <c r="I807" s="7">
        <v>25000</v>
      </c>
      <c r="J807" s="7">
        <v>717.5</v>
      </c>
      <c r="K807" s="7">
        <v>0</v>
      </c>
      <c r="L807" s="7">
        <v>760</v>
      </c>
      <c r="M807" s="7">
        <v>25</v>
      </c>
      <c r="N807" s="7">
        <f t="shared" si="38"/>
        <v>1502.5</v>
      </c>
      <c r="O807" s="7">
        <f t="shared" si="39"/>
        <v>23497.5</v>
      </c>
    </row>
    <row r="808" spans="1:15" ht="24.75" customHeight="1" x14ac:dyDescent="0.25">
      <c r="A808" s="6">
        <v>800</v>
      </c>
      <c r="B808" t="s">
        <v>1380</v>
      </c>
      <c r="C808" s="6" t="s">
        <v>841</v>
      </c>
      <c r="D808" t="s">
        <v>1375</v>
      </c>
      <c r="E808" s="6" t="s">
        <v>36</v>
      </c>
      <c r="F808" s="6" t="s">
        <v>29</v>
      </c>
      <c r="G808" s="7">
        <v>18000</v>
      </c>
      <c r="H808" s="7">
        <v>0</v>
      </c>
      <c r="I808" s="7">
        <v>18000</v>
      </c>
      <c r="J808" s="7">
        <v>516.6</v>
      </c>
      <c r="K808" s="7">
        <v>0</v>
      </c>
      <c r="L808" s="7">
        <v>547.20000000000005</v>
      </c>
      <c r="M808" s="7">
        <v>25</v>
      </c>
      <c r="N808" s="7">
        <f t="shared" si="38"/>
        <v>1088.8000000000002</v>
      </c>
      <c r="O808" s="7">
        <f t="shared" si="39"/>
        <v>16911.2</v>
      </c>
    </row>
    <row r="809" spans="1:15" ht="24.75" customHeight="1" x14ac:dyDescent="0.25">
      <c r="A809" s="6">
        <v>801</v>
      </c>
      <c r="B809" t="s">
        <v>1387</v>
      </c>
      <c r="C809" s="6" t="s">
        <v>841</v>
      </c>
      <c r="D809" t="s">
        <v>1375</v>
      </c>
      <c r="E809" s="6" t="s">
        <v>36</v>
      </c>
      <c r="F809" s="6" t="s">
        <v>37</v>
      </c>
      <c r="G809" s="7">
        <v>24000</v>
      </c>
      <c r="H809" s="7">
        <v>0</v>
      </c>
      <c r="I809" s="7">
        <v>24000</v>
      </c>
      <c r="J809" s="7">
        <v>688.8</v>
      </c>
      <c r="K809" s="7">
        <v>0</v>
      </c>
      <c r="L809" s="7">
        <v>729.6</v>
      </c>
      <c r="M809" s="7">
        <v>25</v>
      </c>
      <c r="N809" s="7">
        <f t="shared" si="38"/>
        <v>1443.4</v>
      </c>
      <c r="O809" s="7">
        <f t="shared" si="39"/>
        <v>22556.6</v>
      </c>
    </row>
    <row r="810" spans="1:15" ht="24.75" customHeight="1" x14ac:dyDescent="0.25">
      <c r="A810" s="6">
        <v>802</v>
      </c>
      <c r="B810" t="s">
        <v>1389</v>
      </c>
      <c r="C810" s="6" t="s">
        <v>841</v>
      </c>
      <c r="D810" t="s">
        <v>1375</v>
      </c>
      <c r="E810" s="6" t="s">
        <v>36</v>
      </c>
      <c r="F810" s="6" t="s">
        <v>37</v>
      </c>
      <c r="G810" s="7">
        <v>15000</v>
      </c>
      <c r="H810" s="7">
        <v>0</v>
      </c>
      <c r="I810" s="7">
        <v>15000</v>
      </c>
      <c r="J810" s="7">
        <v>430.5</v>
      </c>
      <c r="K810" s="7">
        <v>0</v>
      </c>
      <c r="L810" s="7">
        <v>456</v>
      </c>
      <c r="M810" s="7">
        <v>25</v>
      </c>
      <c r="N810" s="7">
        <f t="shared" si="38"/>
        <v>911.5</v>
      </c>
      <c r="O810" s="7">
        <f t="shared" si="39"/>
        <v>14088.5</v>
      </c>
    </row>
    <row r="811" spans="1:15" ht="24.75" customHeight="1" x14ac:dyDescent="0.25">
      <c r="A811" s="6">
        <v>803</v>
      </c>
      <c r="B811" t="s">
        <v>1453</v>
      </c>
      <c r="C811" s="6" t="s">
        <v>841</v>
      </c>
      <c r="D811" t="s">
        <v>47</v>
      </c>
      <c r="E811" s="6" t="s">
        <v>36</v>
      </c>
      <c r="F811" s="6" t="s">
        <v>29</v>
      </c>
      <c r="G811" s="7">
        <v>15000</v>
      </c>
      <c r="H811" s="7">
        <v>0</v>
      </c>
      <c r="I811" s="7">
        <v>15000</v>
      </c>
      <c r="J811" s="7">
        <v>430.5</v>
      </c>
      <c r="K811" s="7">
        <v>0</v>
      </c>
      <c r="L811" s="7">
        <v>456</v>
      </c>
      <c r="M811" s="7">
        <v>25</v>
      </c>
      <c r="N811" s="7">
        <v>911.5</v>
      </c>
      <c r="O811" s="7">
        <v>14088.5</v>
      </c>
    </row>
    <row r="812" spans="1:15" ht="24.75" customHeight="1" x14ac:dyDescent="0.25">
      <c r="A812" s="6">
        <v>804</v>
      </c>
      <c r="B812" t="s">
        <v>1454</v>
      </c>
      <c r="C812" s="6" t="s">
        <v>841</v>
      </c>
      <c r="D812" t="s">
        <v>47</v>
      </c>
      <c r="E812" s="6" t="s">
        <v>36</v>
      </c>
      <c r="F812" s="6" t="s">
        <v>37</v>
      </c>
      <c r="G812" s="7">
        <v>15000</v>
      </c>
      <c r="H812" s="7">
        <v>0</v>
      </c>
      <c r="I812" s="7">
        <v>15000</v>
      </c>
      <c r="J812" s="7">
        <v>430.5</v>
      </c>
      <c r="K812" s="7">
        <v>0</v>
      </c>
      <c r="L812" s="7">
        <v>456</v>
      </c>
      <c r="M812" s="7">
        <v>25</v>
      </c>
      <c r="N812" s="7">
        <v>911.5</v>
      </c>
      <c r="O812" s="7">
        <v>14088.5</v>
      </c>
    </row>
    <row r="813" spans="1:15" ht="24.75" customHeight="1" x14ac:dyDescent="0.25">
      <c r="A813" s="6"/>
      <c r="B813"/>
      <c r="C813" s="6"/>
      <c r="D813"/>
      <c r="E813" s="6"/>
      <c r="F813" s="6"/>
      <c r="G813" s="7"/>
      <c r="H813" s="7"/>
      <c r="I813" s="7"/>
      <c r="J813" s="7"/>
      <c r="K813" s="7"/>
      <c r="L813" s="7"/>
      <c r="M813" s="7"/>
      <c r="N813" s="7"/>
      <c r="O813" s="7"/>
    </row>
    <row r="814" spans="1:15" ht="24.75" customHeight="1" x14ac:dyDescent="0.25">
      <c r="A814" s="6"/>
      <c r="B814"/>
      <c r="C814" s="6"/>
      <c r="D814"/>
      <c r="E814" s="6"/>
      <c r="F814" s="6"/>
      <c r="G814" s="7"/>
      <c r="H814" s="7"/>
      <c r="I814" s="7"/>
      <c r="J814" s="7"/>
      <c r="K814" s="7"/>
      <c r="L814" s="7"/>
      <c r="M814" s="7"/>
      <c r="N814" s="7"/>
      <c r="O814" s="7"/>
    </row>
    <row r="815" spans="1:15" s="2" customFormat="1" ht="24.75" customHeight="1" thickBot="1" x14ac:dyDescent="0.3">
      <c r="A815" s="6"/>
      <c r="G815" s="13">
        <f t="shared" ref="G815:O815" si="40">SUM(G9:G814)</f>
        <v>25233208.34</v>
      </c>
      <c r="H815" s="13">
        <f t="shared" si="40"/>
        <v>0</v>
      </c>
      <c r="I815" s="13">
        <f t="shared" si="40"/>
        <v>25233208.34</v>
      </c>
      <c r="J815" s="13">
        <f t="shared" si="40"/>
        <v>724193.2499999986</v>
      </c>
      <c r="K815" s="13">
        <f t="shared" si="40"/>
        <v>814479.2500000014</v>
      </c>
      <c r="L815" s="13">
        <f t="shared" si="40"/>
        <v>765676.69353600184</v>
      </c>
      <c r="M815" s="13">
        <f t="shared" si="40"/>
        <v>1515246.9999999993</v>
      </c>
      <c r="N815" s="13">
        <f t="shared" si="40"/>
        <v>3819596.193536011</v>
      </c>
      <c r="O815" s="13">
        <f t="shared" si="40"/>
        <v>21413612.146464009</v>
      </c>
    </row>
    <row r="816" spans="1:15" ht="24.75" customHeight="1" thickTop="1" x14ac:dyDescent="0.25">
      <c r="B816" s="1" t="s">
        <v>0</v>
      </c>
    </row>
    <row r="817" spans="2:15" ht="24.75" customHeight="1" x14ac:dyDescent="0.25">
      <c r="C817" s="1" t="s">
        <v>1373</v>
      </c>
      <c r="G817" s="15"/>
      <c r="H817"/>
      <c r="I817" s="15"/>
      <c r="J817" s="15"/>
      <c r="K817" s="15"/>
      <c r="L817" s="15"/>
      <c r="M817" s="15"/>
      <c r="N817" s="15"/>
      <c r="O817" s="15"/>
    </row>
    <row r="818" spans="2:15" ht="24.75" customHeight="1" x14ac:dyDescent="0.25">
      <c r="F818" s="16"/>
      <c r="G818" s="16"/>
      <c r="H818" s="16"/>
    </row>
    <row r="819" spans="2:15" ht="24.75" customHeight="1" x14ac:dyDescent="0.25">
      <c r="F819" s="58" t="s">
        <v>924</v>
      </c>
      <c r="G819" s="58"/>
      <c r="H819" s="58"/>
    </row>
    <row r="820" spans="2:15" ht="24.75" customHeight="1" x14ac:dyDescent="0.4">
      <c r="F820" s="59" t="s">
        <v>925</v>
      </c>
      <c r="G820" s="59"/>
      <c r="H820" s="59"/>
      <c r="M820" s="17"/>
    </row>
    <row r="821" spans="2:15" ht="24.75" customHeight="1" x14ac:dyDescent="0.25">
      <c r="B821" s="6"/>
      <c r="D821" s="18"/>
      <c r="H821" s="14"/>
    </row>
    <row r="822" spans="2:15" ht="24.75" customHeight="1" x14ac:dyDescent="0.25">
      <c r="B822" s="6"/>
      <c r="H822" s="14"/>
    </row>
    <row r="823" spans="2:15" ht="24.75" customHeight="1" x14ac:dyDescent="0.25">
      <c r="B823" s="6"/>
      <c r="F823"/>
      <c r="G823" s="15"/>
      <c r="H823"/>
      <c r="I823" s="15"/>
      <c r="J823" s="15"/>
      <c r="K823" s="15"/>
      <c r="L823" s="15"/>
      <c r="M823" s="15"/>
      <c r="N823" s="15"/>
      <c r="O823" s="15"/>
    </row>
    <row r="824" spans="2:15" ht="24.75" customHeight="1" x14ac:dyDescent="0.25">
      <c r="B824" s="6"/>
      <c r="H824" s="14"/>
    </row>
    <row r="825" spans="2:15" ht="24.75" customHeight="1" x14ac:dyDescent="0.25">
      <c r="B825" s="6"/>
      <c r="H825" s="14"/>
    </row>
    <row r="826" spans="2:15" ht="24.75" customHeight="1" x14ac:dyDescent="0.25">
      <c r="B826" s="6"/>
      <c r="H826" s="14"/>
    </row>
    <row r="827" spans="2:15" ht="24.75" customHeight="1" x14ac:dyDescent="0.25">
      <c r="B827" s="6"/>
    </row>
    <row r="828" spans="2:15" ht="24.75" customHeight="1" x14ac:dyDescent="0.25">
      <c r="B828" s="6"/>
    </row>
    <row r="829" spans="2:15" ht="24.75" customHeight="1" x14ac:dyDescent="0.25">
      <c r="B829" s="6"/>
    </row>
    <row r="830" spans="2:15" ht="24.75" customHeight="1" x14ac:dyDescent="0.25">
      <c r="B830" s="6"/>
    </row>
    <row r="831" spans="2:15" ht="24.75" customHeight="1" x14ac:dyDescent="0.25">
      <c r="B831" s="6"/>
    </row>
    <row r="832" spans="2:15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  <row r="1583" spans="2:2" ht="24.75" customHeight="1" x14ac:dyDescent="0.25">
      <c r="B1583" s="6"/>
    </row>
    <row r="1584" spans="2:2" ht="24.75" customHeight="1" x14ac:dyDescent="0.25">
      <c r="B1584" s="6"/>
    </row>
    <row r="1585" spans="2:2" ht="24.75" customHeight="1" x14ac:dyDescent="0.25">
      <c r="B1585" s="6"/>
    </row>
    <row r="1586" spans="2:2" ht="24.75" customHeight="1" x14ac:dyDescent="0.25">
      <c r="B1586" s="6"/>
    </row>
    <row r="1587" spans="2:2" ht="24.75" customHeight="1" x14ac:dyDescent="0.25">
      <c r="B1587" s="6"/>
    </row>
    <row r="1588" spans="2:2" ht="24.75" customHeight="1" x14ac:dyDescent="0.25">
      <c r="B1588" s="6"/>
    </row>
    <row r="1589" spans="2:2" ht="24.75" customHeight="1" x14ac:dyDescent="0.25">
      <c r="B1589" s="6"/>
    </row>
    <row r="1590" spans="2:2" ht="24.75" customHeight="1" x14ac:dyDescent="0.25">
      <c r="B1590" s="6"/>
    </row>
    <row r="1591" spans="2:2" ht="24.75" customHeight="1" x14ac:dyDescent="0.25">
      <c r="B1591" s="6"/>
    </row>
    <row r="1592" spans="2:2" ht="24.75" customHeight="1" x14ac:dyDescent="0.25">
      <c r="B1592" s="6"/>
    </row>
    <row r="1593" spans="2:2" ht="24.75" customHeight="1" x14ac:dyDescent="0.25">
      <c r="B1593" s="6"/>
    </row>
    <row r="1594" spans="2:2" ht="24.75" customHeight="1" x14ac:dyDescent="0.25">
      <c r="B1594" s="6"/>
    </row>
  </sheetData>
  <mergeCells count="8">
    <mergeCell ref="F819:H819"/>
    <mergeCell ref="F820:H820"/>
    <mergeCell ref="A1:O1"/>
    <mergeCell ref="A2:O2"/>
    <mergeCell ref="B3:O3"/>
    <mergeCell ref="A4:O4"/>
    <mergeCell ref="A5:O5"/>
    <mergeCell ref="A6:O6"/>
  </mergeCells>
  <conditionalFormatting sqref="GD324:IK324">
    <cfRule type="duplicateValues" dxfId="8" priority="3" stopIfTrue="1"/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725"/>
  <sheetViews>
    <sheetView topLeftCell="A2" zoomScale="110" zoomScaleNormal="110" workbookViewId="0">
      <selection activeCell="D25" sqref="D25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4" customWidth="1"/>
    <col min="8" max="8" width="13.42578125" style="14" customWidth="1"/>
    <col min="9" max="9" width="21.140625" style="14" bestFit="1" customWidth="1"/>
    <col min="10" max="10" width="15.42578125" style="14" customWidth="1"/>
    <col min="11" max="11" width="14.7109375" style="14" customWidth="1"/>
    <col min="12" max="12" width="16.7109375" style="14" customWidth="1"/>
    <col min="13" max="13" width="16.42578125" style="45" bestFit="1" customWidth="1"/>
    <col min="14" max="14" width="16" style="14" bestFit="1" customWidth="1"/>
    <col min="15" max="15" width="19.5703125" style="14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6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1452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1" t="s">
        <v>0</v>
      </c>
    </row>
    <row r="6" spans="1:16" ht="30" x14ac:dyDescent="0.25">
      <c r="E6" s="63" t="s">
        <v>4</v>
      </c>
      <c r="F6" s="63"/>
      <c r="G6" s="14" t="s">
        <v>5</v>
      </c>
      <c r="H6" s="14" t="s">
        <v>6</v>
      </c>
      <c r="I6" s="14" t="s">
        <v>7</v>
      </c>
      <c r="J6" s="14" t="s">
        <v>8</v>
      </c>
      <c r="L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6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1350</v>
      </c>
      <c r="C8" s="1" t="s">
        <v>66</v>
      </c>
      <c r="D8" s="1" t="s">
        <v>1351</v>
      </c>
      <c r="E8" s="14" t="s">
        <v>28</v>
      </c>
      <c r="F8" s="14" t="s">
        <v>37</v>
      </c>
      <c r="G8" s="15">
        <v>75000</v>
      </c>
      <c r="H8">
        <v>0</v>
      </c>
      <c r="I8" s="15">
        <f t="shared" ref="I8:I9" si="0">+G8+H8</f>
        <v>75000</v>
      </c>
      <c r="J8">
        <f t="shared" ref="J8:J9" si="1">+I8*2.87%</f>
        <v>2152.5</v>
      </c>
      <c r="K8" s="7">
        <v>6309.35</v>
      </c>
      <c r="L8">
        <f t="shared" ref="L8:L9" si="2">+I8*3.04%</f>
        <v>2280</v>
      </c>
      <c r="M8">
        <v>25</v>
      </c>
      <c r="N8" s="7">
        <f>+J8+K8+L8+M8</f>
        <v>10766.85</v>
      </c>
      <c r="O8" s="15">
        <f>+I8-N8</f>
        <v>64233.15</v>
      </c>
    </row>
    <row r="9" spans="1:16" x14ac:dyDescent="0.25">
      <c r="A9" s="1">
        <v>2</v>
      </c>
      <c r="B9" s="1" t="s">
        <v>1352</v>
      </c>
      <c r="C9" s="1" t="s">
        <v>1105</v>
      </c>
      <c r="D9" s="1" t="s">
        <v>98</v>
      </c>
      <c r="E9" s="14" t="s">
        <v>28</v>
      </c>
      <c r="F9" s="14" t="s">
        <v>1171</v>
      </c>
      <c r="G9" s="15">
        <v>65000</v>
      </c>
      <c r="H9">
        <v>0</v>
      </c>
      <c r="I9" s="15">
        <f t="shared" si="0"/>
        <v>65000</v>
      </c>
      <c r="J9">
        <f t="shared" si="1"/>
        <v>1865.5</v>
      </c>
      <c r="K9" s="7">
        <v>4427.55</v>
      </c>
      <c r="L9">
        <f t="shared" si="2"/>
        <v>1976</v>
      </c>
      <c r="M9">
        <v>25</v>
      </c>
      <c r="N9" s="7">
        <f t="shared" ref="N9" si="3">+J9+K9+L9+M9</f>
        <v>8294.0499999999993</v>
      </c>
      <c r="O9" s="15">
        <f t="shared" ref="O9" si="4">+I9-N9</f>
        <v>56705.95</v>
      </c>
    </row>
    <row r="11" spans="1:16" ht="15.75" thickBot="1" x14ac:dyDescent="0.3">
      <c r="A11" s="2"/>
      <c r="B11" s="2"/>
      <c r="C11" s="2"/>
      <c r="D11" s="2"/>
      <c r="E11" s="2"/>
      <c r="F11" s="2"/>
      <c r="G11" s="13">
        <f t="shared" ref="G11:O11" si="5">SUM(G8:G9)</f>
        <v>140000</v>
      </c>
      <c r="H11" s="13">
        <f t="shared" si="5"/>
        <v>0</v>
      </c>
      <c r="I11" s="13">
        <f t="shared" si="5"/>
        <v>140000</v>
      </c>
      <c r="J11" s="13">
        <f t="shared" si="5"/>
        <v>4018</v>
      </c>
      <c r="K11" s="13">
        <f t="shared" si="5"/>
        <v>10736.900000000001</v>
      </c>
      <c r="L11" s="13">
        <f t="shared" si="5"/>
        <v>4256</v>
      </c>
      <c r="M11" s="13">
        <f t="shared" si="5"/>
        <v>50</v>
      </c>
      <c r="N11" s="13">
        <f t="shared" si="5"/>
        <v>19060.900000000001</v>
      </c>
      <c r="O11" s="13">
        <f t="shared" si="5"/>
        <v>120939.1</v>
      </c>
    </row>
    <row r="12" spans="1:16" ht="15.75" thickTop="1" x14ac:dyDescent="0.25"/>
    <row r="15" spans="1:16" x14ac:dyDescent="0.25">
      <c r="F15" s="16"/>
      <c r="G15" s="16"/>
      <c r="H15" s="16"/>
    </row>
    <row r="16" spans="1:16" x14ac:dyDescent="0.25">
      <c r="F16" s="58" t="s">
        <v>924</v>
      </c>
      <c r="G16" s="58"/>
      <c r="H16" s="58"/>
    </row>
    <row r="17" spans="6:8" x14ac:dyDescent="0.25">
      <c r="F17" s="59" t="s">
        <v>925</v>
      </c>
      <c r="G17" s="59"/>
      <c r="H17" s="59"/>
    </row>
    <row r="18" spans="6:8" x14ac:dyDescent="0.25">
      <c r="G18" s="1"/>
      <c r="H18" s="1"/>
    </row>
    <row r="41" spans="1:18" s="38" customFormat="1" x14ac:dyDescent="0.25">
      <c r="A41" s="1"/>
      <c r="B41" s="1"/>
      <c r="C41" s="1"/>
      <c r="D41" s="1"/>
      <c r="E41" s="1"/>
      <c r="F41" s="1"/>
      <c r="G41" s="14"/>
      <c r="H41" s="14"/>
      <c r="I41" s="14"/>
      <c r="J41" s="14"/>
      <c r="K41" s="14"/>
      <c r="L41" s="14"/>
      <c r="M41" s="45"/>
      <c r="N41" s="12"/>
      <c r="O41" s="12"/>
      <c r="P41" s="1"/>
      <c r="Q41" s="1"/>
      <c r="R41" s="1"/>
    </row>
    <row r="42" spans="1:18" s="36" customFormat="1" x14ac:dyDescent="0.25">
      <c r="A42" s="1"/>
      <c r="B42" s="1"/>
      <c r="C42" s="1"/>
      <c r="D42" s="1"/>
      <c r="E42" s="1"/>
      <c r="F42" s="1"/>
      <c r="G42" s="14"/>
      <c r="H42" s="14"/>
      <c r="I42" s="14"/>
      <c r="J42" s="14"/>
      <c r="K42" s="14"/>
      <c r="L42" s="14"/>
      <c r="M42" s="45"/>
      <c r="N42" s="12"/>
      <c r="O42" s="12"/>
      <c r="P42" s="1"/>
      <c r="Q42" s="1"/>
      <c r="R42" s="1"/>
    </row>
    <row r="43" spans="1:18" s="42" customFormat="1" x14ac:dyDescent="0.25">
      <c r="A43" s="38"/>
      <c r="B43" s="38"/>
      <c r="C43" s="38"/>
      <c r="D43" s="38"/>
      <c r="E43" s="38"/>
      <c r="F43" s="38">
        <v>100</v>
      </c>
      <c r="G43" s="39">
        <v>3479650</v>
      </c>
      <c r="H43" s="39"/>
      <c r="I43" s="39">
        <v>3479650</v>
      </c>
      <c r="J43" s="39">
        <v>99865.97</v>
      </c>
      <c r="K43" s="39">
        <v>98899</v>
      </c>
      <c r="L43" s="39">
        <v>105781.36</v>
      </c>
      <c r="M43" s="39">
        <f>112129.89+2500</f>
        <v>114629.89</v>
      </c>
      <c r="N43" s="47">
        <f>+J43+K43+L43+M43</f>
        <v>419176.22000000003</v>
      </c>
      <c r="O43" s="47">
        <f>+G43-N43</f>
        <v>3060473.78</v>
      </c>
      <c r="P43" s="38"/>
      <c r="Q43" s="66" t="s">
        <v>1345</v>
      </c>
      <c r="R43" s="66"/>
    </row>
    <row r="44" spans="1:18" s="34" customFormat="1" x14ac:dyDescent="0.25">
      <c r="A44" s="36"/>
      <c r="B44" s="36"/>
      <c r="C44" s="37"/>
      <c r="D44" s="37"/>
      <c r="E44" s="36"/>
      <c r="F44" s="37">
        <v>21</v>
      </c>
      <c r="G44" s="37">
        <v>218000</v>
      </c>
      <c r="H44" s="48"/>
      <c r="I44" s="37">
        <v>218000</v>
      </c>
      <c r="J44" s="37">
        <v>6256.6</v>
      </c>
      <c r="K44" s="37">
        <v>0</v>
      </c>
      <c r="L44" s="37">
        <v>6627.2</v>
      </c>
      <c r="M44" s="37">
        <f>1715.46+525</f>
        <v>2240.46</v>
      </c>
      <c r="N44" s="49">
        <f>+J44+K44+L44+M44</f>
        <v>15124.259999999998</v>
      </c>
      <c r="O44" s="49">
        <f>+G44-N44</f>
        <v>202875.74</v>
      </c>
      <c r="P44" s="36"/>
      <c r="Q44" s="67" t="s">
        <v>1346</v>
      </c>
      <c r="R44" s="67"/>
    </row>
    <row r="45" spans="1:18" x14ac:dyDescent="0.25">
      <c r="A45" s="42"/>
      <c r="B45" s="42"/>
      <c r="C45" s="43"/>
      <c r="D45" s="43"/>
      <c r="E45" s="42"/>
      <c r="F45" s="43">
        <v>4</v>
      </c>
      <c r="G45" s="43">
        <v>140000</v>
      </c>
      <c r="H45" s="43"/>
      <c r="I45" s="43">
        <v>140000</v>
      </c>
      <c r="J45" s="43">
        <v>4018</v>
      </c>
      <c r="K45" s="43">
        <v>0</v>
      </c>
      <c r="L45" s="43">
        <v>4256</v>
      </c>
      <c r="M45" s="43">
        <v>100</v>
      </c>
      <c r="N45" s="50">
        <f>+J45+K45+L45+M45</f>
        <v>8374</v>
      </c>
      <c r="O45" s="50">
        <f>+G45-N45</f>
        <v>131626</v>
      </c>
      <c r="P45" s="42"/>
      <c r="Q45" s="68" t="s">
        <v>1347</v>
      </c>
      <c r="R45" s="68"/>
    </row>
    <row r="46" spans="1:18" x14ac:dyDescent="0.25">
      <c r="A46" s="34"/>
      <c r="B46" s="34"/>
      <c r="C46" s="35"/>
      <c r="D46" s="35"/>
      <c r="E46" s="34"/>
      <c r="F46" s="35">
        <v>5</v>
      </c>
      <c r="G46" s="35">
        <v>62600</v>
      </c>
      <c r="H46" s="35"/>
      <c r="I46" s="35">
        <v>62600</v>
      </c>
      <c r="J46" s="35">
        <v>1796.62</v>
      </c>
      <c r="K46" s="35">
        <v>0</v>
      </c>
      <c r="L46" s="35">
        <v>1903.04</v>
      </c>
      <c r="M46" s="35">
        <v>125</v>
      </c>
      <c r="N46" s="51">
        <f>+J46+K46+L46+M46</f>
        <v>3824.66</v>
      </c>
      <c r="O46" s="51">
        <f>+G46-N46</f>
        <v>58775.34</v>
      </c>
      <c r="P46" s="34"/>
      <c r="Q46" s="65" t="s">
        <v>1348</v>
      </c>
      <c r="R46" s="65"/>
    </row>
    <row r="47" spans="1:18" x14ac:dyDescent="0.25">
      <c r="C47" s="14"/>
      <c r="D47" s="14"/>
      <c r="H47" s="44"/>
      <c r="M47" s="14"/>
      <c r="O47" s="12"/>
    </row>
    <row r="48" spans="1:18" x14ac:dyDescent="0.25">
      <c r="C48" s="14"/>
      <c r="D48" s="14"/>
      <c r="F48" s="1">
        <f t="shared" ref="F48:O48" si="6">SUM(F43:F47)</f>
        <v>130</v>
      </c>
      <c r="G48" s="14">
        <f t="shared" si="6"/>
        <v>3900250</v>
      </c>
      <c r="H48" s="44">
        <f t="shared" si="6"/>
        <v>0</v>
      </c>
      <c r="I48" s="14">
        <f t="shared" si="6"/>
        <v>3900250</v>
      </c>
      <c r="J48" s="14">
        <f t="shared" si="6"/>
        <v>111937.19</v>
      </c>
      <c r="K48" s="14">
        <f t="shared" si="6"/>
        <v>98899</v>
      </c>
      <c r="L48" s="14">
        <f t="shared" si="6"/>
        <v>118567.59999999999</v>
      </c>
      <c r="M48" s="14">
        <f t="shared" si="6"/>
        <v>117095.35</v>
      </c>
      <c r="N48" s="14">
        <f t="shared" si="6"/>
        <v>446499.14</v>
      </c>
      <c r="O48" s="14">
        <f t="shared" si="6"/>
        <v>3453750.8599999994</v>
      </c>
    </row>
    <row r="49" spans="3:17" x14ac:dyDescent="0.25">
      <c r="C49" s="14"/>
      <c r="D49" s="14"/>
      <c r="G49" s="18"/>
      <c r="H49" s="18"/>
      <c r="I49" s="18"/>
      <c r="J49" s="18"/>
      <c r="K49" s="18"/>
      <c r="L49" s="18"/>
      <c r="M49" s="18"/>
      <c r="N49" s="18"/>
      <c r="O49" s="18"/>
    </row>
    <row r="50" spans="3:17" x14ac:dyDescent="0.25">
      <c r="G50" s="1"/>
      <c r="H50" s="1"/>
      <c r="I50" s="1"/>
      <c r="J50" s="1"/>
      <c r="K50" s="1"/>
      <c r="L50" s="1"/>
      <c r="M50" s="18"/>
      <c r="N50" s="18"/>
      <c r="O50" s="18"/>
    </row>
    <row r="51" spans="3:17" x14ac:dyDescent="0.25">
      <c r="G51" s="14">
        <f>+G11-G48</f>
        <v>-3760250</v>
      </c>
      <c r="H51" s="14">
        <f t="shared" ref="H51:O51" si="7">+H11-H48</f>
        <v>0</v>
      </c>
      <c r="I51" s="14">
        <f t="shared" si="7"/>
        <v>-3760250</v>
      </c>
      <c r="J51" s="14">
        <f t="shared" si="7"/>
        <v>-107919.19</v>
      </c>
      <c r="K51" s="14">
        <f t="shared" si="7"/>
        <v>-88162.1</v>
      </c>
      <c r="L51" s="14">
        <f t="shared" si="7"/>
        <v>-114311.59999999999</v>
      </c>
      <c r="M51" s="14">
        <f t="shared" si="7"/>
        <v>-117045.35</v>
      </c>
      <c r="N51" s="14">
        <f>+N11-N48</f>
        <v>-427438.24</v>
      </c>
      <c r="O51" s="14">
        <f t="shared" si="7"/>
        <v>-3332811.7599999993</v>
      </c>
      <c r="Q51" s="18"/>
    </row>
    <row r="55" spans="3:17" x14ac:dyDescent="0.25">
      <c r="F55" s="18"/>
      <c r="K55" s="52"/>
    </row>
    <row r="725" spans="11:11" x14ac:dyDescent="0.25">
      <c r="K725" s="14" t="s">
        <v>0</v>
      </c>
    </row>
  </sheetData>
  <mergeCells count="12">
    <mergeCell ref="Q46:R46"/>
    <mergeCell ref="A1:O1"/>
    <mergeCell ref="A2:O2"/>
    <mergeCell ref="A3:O3"/>
    <mergeCell ref="A4:O4"/>
    <mergeCell ref="A5:O5"/>
    <mergeCell ref="E6:F6"/>
    <mergeCell ref="F16:H16"/>
    <mergeCell ref="F17:H17"/>
    <mergeCell ref="Q43:R43"/>
    <mergeCell ref="Q44:R44"/>
    <mergeCell ref="Q45:R45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P49"/>
  <sheetViews>
    <sheetView tabSelected="1" workbookViewId="0">
      <selection activeCell="W6" sqref="W6"/>
    </sheetView>
  </sheetViews>
  <sheetFormatPr baseColWidth="10" defaultColWidth="11.42578125" defaultRowHeight="15" x14ac:dyDescent="0.25"/>
  <cols>
    <col min="1" max="1" width="5" style="1" customWidth="1"/>
    <col min="2" max="2" width="37.140625" style="1" customWidth="1"/>
    <col min="3" max="3" width="33.42578125" style="1" customWidth="1"/>
    <col min="4" max="4" width="12.14062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</row>
    <row r="2" spans="1:16" ht="1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</row>
    <row r="3" spans="1:16" ht="1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</row>
    <row r="5" spans="1:16" ht="21" x14ac:dyDescent="0.35">
      <c r="A5" s="62" t="s">
        <v>1506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</row>
    <row r="6" spans="1:16" ht="30" x14ac:dyDescent="0.25">
      <c r="C6" s="19" t="s">
        <v>4</v>
      </c>
      <c r="D6" s="69" t="s">
        <v>5</v>
      </c>
      <c r="E6" s="69"/>
      <c r="F6" s="14" t="s">
        <v>6</v>
      </c>
      <c r="G6" s="14" t="s">
        <v>7</v>
      </c>
      <c r="H6" s="14" t="s">
        <v>8</v>
      </c>
      <c r="I6" s="14"/>
      <c r="J6" s="14"/>
      <c r="N6" s="14"/>
      <c r="O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1482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ht="30" x14ac:dyDescent="0.25">
      <c r="A8" s="1">
        <v>1</v>
      </c>
      <c r="B8" s="1" t="s">
        <v>1483</v>
      </c>
      <c r="C8" s="1" t="s">
        <v>1105</v>
      </c>
      <c r="D8" s="1" t="s">
        <v>1484</v>
      </c>
      <c r="E8" s="14" t="s">
        <v>28</v>
      </c>
      <c r="F8" s="14" t="s">
        <v>1171</v>
      </c>
      <c r="G8" s="15">
        <v>6000</v>
      </c>
      <c r="H8">
        <v>0</v>
      </c>
      <c r="I8" s="15"/>
      <c r="J8">
        <f t="shared" ref="J8:J37" si="0">+G8+H8</f>
        <v>6000</v>
      </c>
      <c r="K8" s="7"/>
      <c r="L8"/>
      <c r="M8"/>
      <c r="N8" s="7"/>
      <c r="O8" s="15">
        <f>+K8+L8+M8+N8</f>
        <v>0</v>
      </c>
      <c r="P8" s="1">
        <f t="shared" ref="P8:P37" si="1">+J8-O8</f>
        <v>6000</v>
      </c>
    </row>
    <row r="9" spans="1:16" ht="30" x14ac:dyDescent="0.25">
      <c r="A9" s="1">
        <v>2</v>
      </c>
      <c r="B9" s="1" t="s">
        <v>1508</v>
      </c>
      <c r="C9" s="1" t="s">
        <v>1105</v>
      </c>
      <c r="D9" s="1" t="s">
        <v>1484</v>
      </c>
      <c r="E9" s="14" t="s">
        <v>28</v>
      </c>
      <c r="F9" s="14" t="s">
        <v>1171</v>
      </c>
      <c r="G9" s="15">
        <v>7000</v>
      </c>
      <c r="H9">
        <v>0</v>
      </c>
      <c r="I9" s="15"/>
      <c r="J9">
        <f t="shared" si="0"/>
        <v>7000</v>
      </c>
      <c r="K9" s="7"/>
      <c r="L9"/>
      <c r="M9"/>
      <c r="N9" s="7"/>
      <c r="O9" s="15">
        <f>+K9+L9+M9+N9</f>
        <v>0</v>
      </c>
      <c r="P9" s="1">
        <f t="shared" si="1"/>
        <v>7000</v>
      </c>
    </row>
    <row r="10" spans="1:16" ht="30" x14ac:dyDescent="0.25">
      <c r="A10" s="1">
        <v>3</v>
      </c>
      <c r="B10" s="1" t="s">
        <v>1485</v>
      </c>
      <c r="C10" s="1" t="s">
        <v>1105</v>
      </c>
      <c r="D10" s="1" t="s">
        <v>1484</v>
      </c>
      <c r="E10" s="14" t="s">
        <v>28</v>
      </c>
      <c r="F10" s="14" t="s">
        <v>1171</v>
      </c>
      <c r="G10" s="15">
        <v>5000</v>
      </c>
      <c r="H10">
        <v>0</v>
      </c>
      <c r="I10" s="15"/>
      <c r="J10">
        <f t="shared" si="0"/>
        <v>5000</v>
      </c>
      <c r="K10" s="7"/>
      <c r="L10"/>
      <c r="M10"/>
      <c r="N10" s="7"/>
      <c r="O10" s="15">
        <f t="shared" ref="O10:O18" si="2">+I10</f>
        <v>0</v>
      </c>
      <c r="P10" s="1">
        <f t="shared" si="1"/>
        <v>5000</v>
      </c>
    </row>
    <row r="11" spans="1:16" ht="30" x14ac:dyDescent="0.25">
      <c r="A11" s="1">
        <v>4</v>
      </c>
      <c r="B11" s="1" t="s">
        <v>1486</v>
      </c>
      <c r="C11" s="1" t="s">
        <v>1105</v>
      </c>
      <c r="D11" s="1" t="s">
        <v>1484</v>
      </c>
      <c r="E11" s="14" t="s">
        <v>28</v>
      </c>
      <c r="F11" s="14" t="s">
        <v>1171</v>
      </c>
      <c r="G11" s="15">
        <v>7000</v>
      </c>
      <c r="H11">
        <v>0</v>
      </c>
      <c r="I11" s="15"/>
      <c r="J11">
        <f t="shared" si="0"/>
        <v>7000</v>
      </c>
      <c r="K11" s="7"/>
      <c r="L11"/>
      <c r="M11"/>
      <c r="N11" s="7"/>
      <c r="O11" s="15">
        <f t="shared" si="2"/>
        <v>0</v>
      </c>
      <c r="P11" s="1">
        <f t="shared" si="1"/>
        <v>7000</v>
      </c>
    </row>
    <row r="12" spans="1:16" ht="30" x14ac:dyDescent="0.25">
      <c r="A12" s="1">
        <v>5</v>
      </c>
      <c r="B12" s="1" t="s">
        <v>1507</v>
      </c>
      <c r="C12" s="1" t="s">
        <v>1105</v>
      </c>
      <c r="D12" s="1" t="s">
        <v>1484</v>
      </c>
      <c r="E12" s="14" t="s">
        <v>28</v>
      </c>
      <c r="F12" s="14" t="s">
        <v>1171</v>
      </c>
      <c r="G12" s="15">
        <v>7000</v>
      </c>
      <c r="H12">
        <v>0</v>
      </c>
      <c r="I12" s="15"/>
      <c r="J12">
        <f t="shared" si="0"/>
        <v>7000</v>
      </c>
      <c r="K12" s="7"/>
      <c r="L12"/>
      <c r="M12"/>
      <c r="N12" s="7"/>
      <c r="O12" s="15">
        <f t="shared" si="2"/>
        <v>0</v>
      </c>
      <c r="P12" s="1">
        <f t="shared" si="1"/>
        <v>7000</v>
      </c>
    </row>
    <row r="13" spans="1:16" ht="30" x14ac:dyDescent="0.25">
      <c r="A13" s="1">
        <v>6</v>
      </c>
      <c r="B13" s="1" t="s">
        <v>1487</v>
      </c>
      <c r="C13" s="1" t="s">
        <v>1105</v>
      </c>
      <c r="D13" s="1" t="s">
        <v>1484</v>
      </c>
      <c r="E13" s="14" t="s">
        <v>28</v>
      </c>
      <c r="F13" s="14" t="s">
        <v>1171</v>
      </c>
      <c r="G13" s="15">
        <v>7000</v>
      </c>
      <c r="H13">
        <v>0</v>
      </c>
      <c r="I13" s="15"/>
      <c r="J13">
        <f t="shared" si="0"/>
        <v>7000</v>
      </c>
      <c r="K13" s="7"/>
      <c r="L13"/>
      <c r="M13"/>
      <c r="N13" s="7"/>
      <c r="O13" s="15">
        <f t="shared" si="2"/>
        <v>0</v>
      </c>
      <c r="P13" s="1">
        <f t="shared" si="1"/>
        <v>7000</v>
      </c>
    </row>
    <row r="14" spans="1:16" ht="30" x14ac:dyDescent="0.25">
      <c r="A14" s="1">
        <v>7</v>
      </c>
      <c r="B14" s="1" t="s">
        <v>1488</v>
      </c>
      <c r="C14" s="1" t="s">
        <v>1105</v>
      </c>
      <c r="D14" s="1" t="s">
        <v>1484</v>
      </c>
      <c r="E14" s="14" t="s">
        <v>28</v>
      </c>
      <c r="F14" s="14" t="s">
        <v>1171</v>
      </c>
      <c r="G14" s="15">
        <v>5000</v>
      </c>
      <c r="H14">
        <v>0</v>
      </c>
      <c r="I14" s="15"/>
      <c r="J14">
        <f t="shared" si="0"/>
        <v>5000</v>
      </c>
      <c r="K14" s="7"/>
      <c r="L14"/>
      <c r="M14"/>
      <c r="N14" s="7"/>
      <c r="O14" s="15">
        <f t="shared" si="2"/>
        <v>0</v>
      </c>
      <c r="P14" s="1">
        <f t="shared" si="1"/>
        <v>5000</v>
      </c>
    </row>
    <row r="15" spans="1:16" ht="30" x14ac:dyDescent="0.25">
      <c r="A15" s="1">
        <v>8</v>
      </c>
      <c r="B15" s="1" t="s">
        <v>1489</v>
      </c>
      <c r="C15" s="1" t="s">
        <v>1105</v>
      </c>
      <c r="D15" s="1" t="s">
        <v>1484</v>
      </c>
      <c r="E15" s="14" t="s">
        <v>28</v>
      </c>
      <c r="F15" s="14" t="s">
        <v>1171</v>
      </c>
      <c r="G15" s="15">
        <v>10000</v>
      </c>
      <c r="H15">
        <v>0</v>
      </c>
      <c r="I15" s="15"/>
      <c r="J15">
        <f t="shared" si="0"/>
        <v>10000</v>
      </c>
      <c r="K15" s="7"/>
      <c r="L15"/>
      <c r="M15"/>
      <c r="N15" s="7"/>
      <c r="O15" s="15">
        <f t="shared" si="2"/>
        <v>0</v>
      </c>
      <c r="P15" s="1">
        <f t="shared" si="1"/>
        <v>10000</v>
      </c>
    </row>
    <row r="16" spans="1:16" ht="30" x14ac:dyDescent="0.25">
      <c r="A16" s="1">
        <v>9</v>
      </c>
      <c r="B16" s="1" t="s">
        <v>1510</v>
      </c>
      <c r="C16" s="1" t="s">
        <v>1105</v>
      </c>
      <c r="D16" s="1" t="s">
        <v>1484</v>
      </c>
      <c r="E16" s="14" t="s">
        <v>28</v>
      </c>
      <c r="F16" s="14" t="s">
        <v>1171</v>
      </c>
      <c r="G16" s="15">
        <v>5000</v>
      </c>
      <c r="H16">
        <v>0</v>
      </c>
      <c r="I16" s="15"/>
      <c r="J16">
        <f t="shared" si="0"/>
        <v>5000</v>
      </c>
      <c r="K16" s="7"/>
      <c r="L16"/>
      <c r="M16"/>
      <c r="N16" s="7"/>
      <c r="O16" s="15">
        <f t="shared" si="2"/>
        <v>0</v>
      </c>
      <c r="P16" s="1">
        <f t="shared" si="1"/>
        <v>5000</v>
      </c>
    </row>
    <row r="17" spans="1:16" ht="30" x14ac:dyDescent="0.25">
      <c r="A17" s="1">
        <v>10</v>
      </c>
      <c r="B17" s="1" t="s">
        <v>1517</v>
      </c>
      <c r="C17" s="1" t="s">
        <v>1105</v>
      </c>
      <c r="D17" s="1" t="s">
        <v>1484</v>
      </c>
      <c r="E17" s="14" t="s">
        <v>28</v>
      </c>
      <c r="F17" s="14" t="s">
        <v>1171</v>
      </c>
      <c r="G17" s="15">
        <v>5000</v>
      </c>
      <c r="H17">
        <v>0</v>
      </c>
      <c r="I17" s="15"/>
      <c r="J17">
        <f t="shared" si="0"/>
        <v>5000</v>
      </c>
      <c r="K17" s="7"/>
      <c r="L17"/>
      <c r="M17"/>
      <c r="N17" s="7"/>
      <c r="O17" s="15">
        <f t="shared" si="2"/>
        <v>0</v>
      </c>
      <c r="P17" s="1">
        <f t="shared" si="1"/>
        <v>5000</v>
      </c>
    </row>
    <row r="18" spans="1:16" ht="30" x14ac:dyDescent="0.25">
      <c r="A18" s="1">
        <v>11</v>
      </c>
      <c r="B18" s="1" t="s">
        <v>1490</v>
      </c>
      <c r="C18" s="1" t="s">
        <v>1105</v>
      </c>
      <c r="D18" s="1" t="s">
        <v>1484</v>
      </c>
      <c r="E18" s="14" t="s">
        <v>28</v>
      </c>
      <c r="F18" s="14" t="s">
        <v>1171</v>
      </c>
      <c r="G18" s="15">
        <v>44000</v>
      </c>
      <c r="H18">
        <v>0</v>
      </c>
      <c r="I18" s="15">
        <v>1397.25</v>
      </c>
      <c r="J18">
        <f t="shared" si="0"/>
        <v>44000</v>
      </c>
      <c r="K18" s="7"/>
      <c r="L18"/>
      <c r="M18"/>
      <c r="N18" s="7"/>
      <c r="O18" s="15">
        <f t="shared" si="2"/>
        <v>1397.25</v>
      </c>
      <c r="P18" s="1">
        <f t="shared" si="1"/>
        <v>42602.75</v>
      </c>
    </row>
    <row r="19" spans="1:16" ht="30" x14ac:dyDescent="0.25">
      <c r="A19" s="1">
        <v>12</v>
      </c>
      <c r="B19" s="1" t="s">
        <v>1515</v>
      </c>
      <c r="C19" s="1" t="s">
        <v>1105</v>
      </c>
      <c r="D19" s="1" t="s">
        <v>1484</v>
      </c>
      <c r="E19" s="14" t="s">
        <v>28</v>
      </c>
      <c r="F19" s="14" t="s">
        <v>1171</v>
      </c>
      <c r="G19" s="15">
        <v>12000</v>
      </c>
      <c r="H19">
        <v>0</v>
      </c>
      <c r="I19" s="15"/>
      <c r="J19">
        <f t="shared" si="0"/>
        <v>12000</v>
      </c>
      <c r="K19" s="7"/>
      <c r="L19"/>
      <c r="M19"/>
      <c r="N19" s="7"/>
      <c r="O19" s="15">
        <v>0</v>
      </c>
      <c r="P19" s="1">
        <f t="shared" si="1"/>
        <v>12000</v>
      </c>
    </row>
    <row r="20" spans="1:16" ht="30" x14ac:dyDescent="0.25">
      <c r="A20" s="1">
        <v>13</v>
      </c>
      <c r="B20" s="1" t="s">
        <v>1491</v>
      </c>
      <c r="C20" s="1" t="s">
        <v>1105</v>
      </c>
      <c r="D20" s="1" t="s">
        <v>1484</v>
      </c>
      <c r="E20" s="14" t="s">
        <v>28</v>
      </c>
      <c r="F20" s="14" t="s">
        <v>1171</v>
      </c>
      <c r="G20" s="15">
        <v>6000</v>
      </c>
      <c r="H20">
        <v>0</v>
      </c>
      <c r="I20" s="15"/>
      <c r="J20">
        <f t="shared" si="0"/>
        <v>6000</v>
      </c>
      <c r="K20" s="7"/>
      <c r="L20"/>
      <c r="M20"/>
      <c r="N20" s="7"/>
      <c r="O20" s="15">
        <v>0</v>
      </c>
      <c r="P20" s="1">
        <f t="shared" si="1"/>
        <v>6000</v>
      </c>
    </row>
    <row r="21" spans="1:16" ht="30" x14ac:dyDescent="0.25">
      <c r="A21" s="1">
        <v>14</v>
      </c>
      <c r="B21" s="1" t="s">
        <v>1492</v>
      </c>
      <c r="C21" s="1" t="s">
        <v>1105</v>
      </c>
      <c r="D21" s="1" t="s">
        <v>1484</v>
      </c>
      <c r="E21" s="14" t="s">
        <v>28</v>
      </c>
      <c r="F21" s="14" t="s">
        <v>1171</v>
      </c>
      <c r="G21" s="15">
        <v>10000</v>
      </c>
      <c r="H21">
        <v>0</v>
      </c>
      <c r="I21" s="15"/>
      <c r="J21">
        <f t="shared" si="0"/>
        <v>10000</v>
      </c>
      <c r="K21" s="7"/>
      <c r="L21"/>
      <c r="M21"/>
      <c r="N21" s="7"/>
      <c r="O21" s="15">
        <f>+K21+L21+M21+N21</f>
        <v>0</v>
      </c>
      <c r="P21" s="1">
        <f t="shared" si="1"/>
        <v>10000</v>
      </c>
    </row>
    <row r="22" spans="1:16" ht="30" x14ac:dyDescent="0.25">
      <c r="A22" s="1">
        <v>15</v>
      </c>
      <c r="B22" s="1" t="s">
        <v>1512</v>
      </c>
      <c r="C22" s="1" t="s">
        <v>1105</v>
      </c>
      <c r="D22" s="1" t="s">
        <v>1484</v>
      </c>
      <c r="E22" s="14" t="s">
        <v>28</v>
      </c>
      <c r="F22" s="14" t="s">
        <v>1171</v>
      </c>
      <c r="G22" s="15">
        <v>7000</v>
      </c>
      <c r="H22">
        <v>0</v>
      </c>
      <c r="I22" s="15"/>
      <c r="J22">
        <f t="shared" si="0"/>
        <v>7000</v>
      </c>
      <c r="K22" s="7"/>
      <c r="L22"/>
      <c r="M22"/>
      <c r="N22" s="7"/>
      <c r="O22" s="15">
        <f>+K22+L22+M22+N22</f>
        <v>0</v>
      </c>
      <c r="P22" s="1">
        <f t="shared" si="1"/>
        <v>7000</v>
      </c>
    </row>
    <row r="23" spans="1:16" ht="30" x14ac:dyDescent="0.25">
      <c r="A23" s="1">
        <v>16</v>
      </c>
      <c r="B23" s="1" t="s">
        <v>1493</v>
      </c>
      <c r="C23" s="1" t="s">
        <v>1105</v>
      </c>
      <c r="D23" s="1" t="s">
        <v>1484</v>
      </c>
      <c r="E23" s="14" t="s">
        <v>28</v>
      </c>
      <c r="F23" s="14" t="s">
        <v>37</v>
      </c>
      <c r="G23" s="15">
        <v>7500</v>
      </c>
      <c r="H23">
        <v>0</v>
      </c>
      <c r="I23" s="15"/>
      <c r="J23">
        <f t="shared" si="0"/>
        <v>7500</v>
      </c>
      <c r="K23" s="7"/>
      <c r="L23"/>
      <c r="M23"/>
      <c r="N23" s="7"/>
      <c r="O23" s="15">
        <v>0</v>
      </c>
      <c r="P23" s="1">
        <f t="shared" si="1"/>
        <v>7500</v>
      </c>
    </row>
    <row r="24" spans="1:16" ht="30" x14ac:dyDescent="0.25">
      <c r="A24" s="1">
        <v>17</v>
      </c>
      <c r="B24" s="1" t="s">
        <v>1514</v>
      </c>
      <c r="C24" s="1" t="s">
        <v>1105</v>
      </c>
      <c r="D24" s="1" t="s">
        <v>1484</v>
      </c>
      <c r="E24" s="14" t="s">
        <v>28</v>
      </c>
      <c r="F24" s="14" t="s">
        <v>1171</v>
      </c>
      <c r="G24" s="15">
        <v>7000</v>
      </c>
      <c r="H24">
        <v>0</v>
      </c>
      <c r="I24" s="15"/>
      <c r="J24">
        <f t="shared" si="0"/>
        <v>7000</v>
      </c>
      <c r="K24" s="7"/>
      <c r="L24"/>
      <c r="M24"/>
      <c r="N24" s="7"/>
      <c r="O24" s="15">
        <v>0</v>
      </c>
      <c r="P24" s="1">
        <f t="shared" si="1"/>
        <v>7000</v>
      </c>
    </row>
    <row r="25" spans="1:16" ht="30" x14ac:dyDescent="0.25">
      <c r="A25" s="1">
        <v>18</v>
      </c>
      <c r="B25" s="1" t="s">
        <v>1494</v>
      </c>
      <c r="C25" s="1" t="s">
        <v>1105</v>
      </c>
      <c r="D25" s="1" t="s">
        <v>1484</v>
      </c>
      <c r="E25" s="14" t="s">
        <v>28</v>
      </c>
      <c r="F25" s="14" t="s">
        <v>1171</v>
      </c>
      <c r="G25" s="15">
        <v>7000</v>
      </c>
      <c r="H25">
        <v>0</v>
      </c>
      <c r="I25" s="15"/>
      <c r="J25">
        <f t="shared" si="0"/>
        <v>7000</v>
      </c>
      <c r="K25" s="7"/>
      <c r="L25"/>
      <c r="M25"/>
      <c r="N25" s="7"/>
      <c r="O25" s="15">
        <v>0</v>
      </c>
      <c r="P25" s="1">
        <f t="shared" si="1"/>
        <v>7000</v>
      </c>
    </row>
    <row r="26" spans="1:16" ht="30" x14ac:dyDescent="0.25">
      <c r="A26" s="1">
        <v>19</v>
      </c>
      <c r="B26" s="1" t="s">
        <v>1495</v>
      </c>
      <c r="C26" s="1" t="s">
        <v>1105</v>
      </c>
      <c r="D26" s="1" t="s">
        <v>1484</v>
      </c>
      <c r="E26" s="14" t="s">
        <v>28</v>
      </c>
      <c r="F26" s="14" t="s">
        <v>1171</v>
      </c>
      <c r="G26" s="15">
        <v>7000</v>
      </c>
      <c r="H26">
        <v>0</v>
      </c>
      <c r="I26" s="15"/>
      <c r="J26">
        <f t="shared" si="0"/>
        <v>7000</v>
      </c>
      <c r="K26" s="7"/>
      <c r="L26"/>
      <c r="M26"/>
      <c r="N26" s="7"/>
      <c r="O26" s="15">
        <v>0</v>
      </c>
      <c r="P26" s="1">
        <f t="shared" si="1"/>
        <v>7000</v>
      </c>
    </row>
    <row r="27" spans="1:16" ht="30" x14ac:dyDescent="0.25">
      <c r="A27" s="1">
        <v>20</v>
      </c>
      <c r="B27" s="1" t="s">
        <v>1496</v>
      </c>
      <c r="C27" s="1" t="s">
        <v>1105</v>
      </c>
      <c r="D27" s="1" t="s">
        <v>1484</v>
      </c>
      <c r="E27" s="14" t="s">
        <v>28</v>
      </c>
      <c r="F27" s="14" t="s">
        <v>1171</v>
      </c>
      <c r="G27" s="15">
        <v>7000</v>
      </c>
      <c r="H27">
        <v>0</v>
      </c>
      <c r="I27" s="15"/>
      <c r="J27">
        <f t="shared" si="0"/>
        <v>7000</v>
      </c>
      <c r="K27" s="7"/>
      <c r="L27"/>
      <c r="M27"/>
      <c r="N27" s="7"/>
      <c r="O27" s="15">
        <v>0</v>
      </c>
      <c r="P27" s="1">
        <f t="shared" si="1"/>
        <v>7000</v>
      </c>
    </row>
    <row r="28" spans="1:16" ht="30" x14ac:dyDescent="0.25">
      <c r="A28" s="1">
        <v>21</v>
      </c>
      <c r="B28" s="1" t="s">
        <v>1497</v>
      </c>
      <c r="C28" s="1" t="s">
        <v>1105</v>
      </c>
      <c r="D28" s="1" t="s">
        <v>1484</v>
      </c>
      <c r="E28" s="14" t="s">
        <v>28</v>
      </c>
      <c r="F28" s="14" t="s">
        <v>1171</v>
      </c>
      <c r="G28" s="15">
        <v>7000</v>
      </c>
      <c r="H28">
        <v>0</v>
      </c>
      <c r="I28" s="15"/>
      <c r="J28">
        <f t="shared" si="0"/>
        <v>7000</v>
      </c>
      <c r="K28" s="7"/>
      <c r="L28"/>
      <c r="M28"/>
      <c r="N28" s="7"/>
      <c r="O28" s="15">
        <v>0</v>
      </c>
      <c r="P28" s="1">
        <f t="shared" si="1"/>
        <v>7000</v>
      </c>
    </row>
    <row r="29" spans="1:16" ht="30" x14ac:dyDescent="0.25">
      <c r="A29" s="1">
        <v>22</v>
      </c>
      <c r="B29" s="1" t="s">
        <v>1498</v>
      </c>
      <c r="C29" s="1" t="s">
        <v>1105</v>
      </c>
      <c r="D29" s="1" t="s">
        <v>1484</v>
      </c>
      <c r="E29" s="14" t="s">
        <v>28</v>
      </c>
      <c r="F29" s="14" t="s">
        <v>1171</v>
      </c>
      <c r="G29" s="15">
        <v>5000</v>
      </c>
      <c r="H29">
        <v>0</v>
      </c>
      <c r="I29" s="15"/>
      <c r="J29">
        <f t="shared" si="0"/>
        <v>5000</v>
      </c>
      <c r="K29" s="7"/>
      <c r="L29"/>
      <c r="M29"/>
      <c r="N29" s="7"/>
      <c r="O29" s="15">
        <v>0</v>
      </c>
      <c r="P29" s="1">
        <f t="shared" si="1"/>
        <v>5000</v>
      </c>
    </row>
    <row r="30" spans="1:16" ht="30" x14ac:dyDescent="0.25">
      <c r="A30" s="1">
        <v>23</v>
      </c>
      <c r="B30" s="1" t="s">
        <v>1499</v>
      </c>
      <c r="C30" s="1" t="s">
        <v>1105</v>
      </c>
      <c r="D30" s="1" t="s">
        <v>1484</v>
      </c>
      <c r="E30" s="14" t="s">
        <v>28</v>
      </c>
      <c r="F30" s="14" t="s">
        <v>1171</v>
      </c>
      <c r="G30" s="15">
        <v>5000</v>
      </c>
      <c r="H30">
        <v>0</v>
      </c>
      <c r="I30" s="15"/>
      <c r="J30">
        <f t="shared" si="0"/>
        <v>5000</v>
      </c>
      <c r="K30" s="7"/>
      <c r="L30"/>
      <c r="M30"/>
      <c r="N30" s="7"/>
      <c r="O30" s="15">
        <v>0</v>
      </c>
      <c r="P30" s="1">
        <f t="shared" si="1"/>
        <v>5000</v>
      </c>
    </row>
    <row r="31" spans="1:16" ht="30" x14ac:dyDescent="0.25">
      <c r="A31" s="1">
        <v>24</v>
      </c>
      <c r="B31" s="1" t="s">
        <v>1500</v>
      </c>
      <c r="C31" s="1" t="s">
        <v>1105</v>
      </c>
      <c r="D31" s="1" t="s">
        <v>1484</v>
      </c>
      <c r="E31" s="14" t="s">
        <v>28</v>
      </c>
      <c r="F31" s="14" t="s">
        <v>1171</v>
      </c>
      <c r="G31" s="15">
        <v>5000</v>
      </c>
      <c r="H31">
        <v>0</v>
      </c>
      <c r="I31" s="15"/>
      <c r="J31">
        <f t="shared" si="0"/>
        <v>5000</v>
      </c>
      <c r="K31" s="7"/>
      <c r="L31"/>
      <c r="M31"/>
      <c r="N31" s="7"/>
      <c r="O31" s="15">
        <v>0</v>
      </c>
      <c r="P31" s="1">
        <f t="shared" si="1"/>
        <v>5000</v>
      </c>
    </row>
    <row r="32" spans="1:16" ht="30" x14ac:dyDescent="0.25">
      <c r="A32" s="1">
        <v>25</v>
      </c>
      <c r="B32" s="1" t="s">
        <v>1501</v>
      </c>
      <c r="C32" s="1" t="s">
        <v>1105</v>
      </c>
      <c r="D32" s="1" t="s">
        <v>1484</v>
      </c>
      <c r="E32" s="14" t="s">
        <v>28</v>
      </c>
      <c r="F32" s="14" t="s">
        <v>1171</v>
      </c>
      <c r="G32" s="15">
        <v>5500</v>
      </c>
      <c r="H32">
        <v>0</v>
      </c>
      <c r="I32" s="15"/>
      <c r="J32">
        <f t="shared" si="0"/>
        <v>5500</v>
      </c>
      <c r="K32" s="7"/>
      <c r="L32"/>
      <c r="M32"/>
      <c r="N32" s="7"/>
      <c r="O32" s="15">
        <v>0</v>
      </c>
      <c r="P32" s="1">
        <f t="shared" si="1"/>
        <v>5500</v>
      </c>
    </row>
    <row r="33" spans="1:16" ht="30" x14ac:dyDescent="0.25">
      <c r="A33" s="1">
        <v>26</v>
      </c>
      <c r="B33" s="1" t="s">
        <v>1502</v>
      </c>
      <c r="C33" s="1" t="s">
        <v>1105</v>
      </c>
      <c r="D33" s="1" t="s">
        <v>1484</v>
      </c>
      <c r="E33" s="14" t="s">
        <v>28</v>
      </c>
      <c r="F33" s="14" t="s">
        <v>1171</v>
      </c>
      <c r="G33" s="15">
        <v>6000</v>
      </c>
      <c r="H33">
        <v>0</v>
      </c>
      <c r="I33" s="15"/>
      <c r="J33">
        <f t="shared" si="0"/>
        <v>6000</v>
      </c>
      <c r="K33" s="7"/>
      <c r="L33"/>
      <c r="M33"/>
      <c r="N33" s="7"/>
      <c r="O33" s="15">
        <v>0</v>
      </c>
      <c r="P33" s="1">
        <f t="shared" si="1"/>
        <v>6000</v>
      </c>
    </row>
    <row r="34" spans="1:16" ht="30" x14ac:dyDescent="0.25">
      <c r="A34" s="1">
        <v>27</v>
      </c>
      <c r="B34" s="1" t="s">
        <v>1509</v>
      </c>
      <c r="C34" s="1" t="s">
        <v>1105</v>
      </c>
      <c r="D34" s="1" t="s">
        <v>1484</v>
      </c>
      <c r="E34" s="14" t="s">
        <v>28</v>
      </c>
      <c r="F34" s="14" t="s">
        <v>37</v>
      </c>
      <c r="G34" s="15">
        <v>7000</v>
      </c>
      <c r="H34">
        <v>0</v>
      </c>
      <c r="I34" s="15"/>
      <c r="J34">
        <f t="shared" si="0"/>
        <v>7000</v>
      </c>
      <c r="K34" s="7"/>
      <c r="L34"/>
      <c r="M34"/>
      <c r="N34" s="7"/>
      <c r="O34" s="15">
        <v>0</v>
      </c>
      <c r="P34" s="1">
        <f t="shared" si="1"/>
        <v>7000</v>
      </c>
    </row>
    <row r="35" spans="1:16" ht="30" x14ac:dyDescent="0.25">
      <c r="A35" s="1">
        <v>28</v>
      </c>
      <c r="B35" s="1" t="s">
        <v>1516</v>
      </c>
      <c r="C35" s="1" t="s">
        <v>1105</v>
      </c>
      <c r="D35" s="1" t="s">
        <v>1484</v>
      </c>
      <c r="E35" s="14" t="s">
        <v>28</v>
      </c>
      <c r="F35" s="14" t="s">
        <v>1171</v>
      </c>
      <c r="G35" s="15">
        <v>7000</v>
      </c>
      <c r="H35">
        <v>0</v>
      </c>
      <c r="I35" s="15"/>
      <c r="J35">
        <f t="shared" si="0"/>
        <v>7000</v>
      </c>
      <c r="K35" s="7"/>
      <c r="L35"/>
      <c r="M35"/>
      <c r="N35" s="7"/>
      <c r="O35" s="15">
        <v>0</v>
      </c>
      <c r="P35" s="1">
        <f t="shared" si="1"/>
        <v>7000</v>
      </c>
    </row>
    <row r="36" spans="1:16" ht="30" x14ac:dyDescent="0.25">
      <c r="A36" s="1">
        <v>29</v>
      </c>
      <c r="B36" s="1" t="s">
        <v>1503</v>
      </c>
      <c r="C36" s="1" t="s">
        <v>1105</v>
      </c>
      <c r="D36" s="1" t="s">
        <v>1484</v>
      </c>
      <c r="E36" s="14" t="s">
        <v>28</v>
      </c>
      <c r="F36" s="14" t="s">
        <v>1171</v>
      </c>
      <c r="G36" s="15">
        <v>10000</v>
      </c>
      <c r="H36">
        <v>0</v>
      </c>
      <c r="I36" s="15"/>
      <c r="J36">
        <f t="shared" si="0"/>
        <v>10000</v>
      </c>
      <c r="K36" s="7"/>
      <c r="L36"/>
      <c r="M36"/>
      <c r="N36" s="7"/>
      <c r="O36" s="15">
        <v>0</v>
      </c>
      <c r="P36" s="1">
        <f t="shared" si="1"/>
        <v>10000</v>
      </c>
    </row>
    <row r="37" spans="1:16" ht="30" x14ac:dyDescent="0.25">
      <c r="A37" s="1">
        <v>30</v>
      </c>
      <c r="B37" s="1" t="s">
        <v>1504</v>
      </c>
      <c r="C37" s="1" t="s">
        <v>1105</v>
      </c>
      <c r="D37" s="1" t="s">
        <v>1484</v>
      </c>
      <c r="E37" s="14" t="s">
        <v>28</v>
      </c>
      <c r="F37" s="14" t="s">
        <v>37</v>
      </c>
      <c r="G37" s="15">
        <v>7800</v>
      </c>
      <c r="H37">
        <v>0</v>
      </c>
      <c r="I37" s="15"/>
      <c r="J37">
        <f t="shared" si="0"/>
        <v>7800</v>
      </c>
      <c r="K37" s="7"/>
      <c r="L37"/>
      <c r="M37"/>
      <c r="N37" s="7"/>
      <c r="O37" s="15">
        <v>0</v>
      </c>
      <c r="P37" s="1">
        <f t="shared" si="1"/>
        <v>7800</v>
      </c>
    </row>
    <row r="38" spans="1:16" ht="30" x14ac:dyDescent="0.25">
      <c r="A38" s="1">
        <v>31</v>
      </c>
      <c r="B38" s="1" t="s">
        <v>1505</v>
      </c>
      <c r="C38" s="1" t="s">
        <v>1105</v>
      </c>
      <c r="D38" s="1" t="s">
        <v>1484</v>
      </c>
      <c r="E38" s="14" t="s">
        <v>28</v>
      </c>
      <c r="F38" s="14" t="s">
        <v>1171</v>
      </c>
      <c r="G38" s="15">
        <v>7000</v>
      </c>
      <c r="H38">
        <v>0</v>
      </c>
      <c r="I38" s="15"/>
      <c r="J38">
        <f>+G38+H38</f>
        <v>7000</v>
      </c>
      <c r="K38" s="7"/>
      <c r="L38"/>
      <c r="M38"/>
      <c r="N38" s="7"/>
      <c r="O38" s="15">
        <v>0</v>
      </c>
      <c r="P38" s="1">
        <f>+J38-O38</f>
        <v>7000</v>
      </c>
    </row>
    <row r="39" spans="1:16" ht="30" x14ac:dyDescent="0.25">
      <c r="A39" s="1">
        <v>32</v>
      </c>
      <c r="B39" s="1" t="s">
        <v>1511</v>
      </c>
      <c r="C39" s="1" t="s">
        <v>1105</v>
      </c>
      <c r="D39" s="1" t="s">
        <v>1484</v>
      </c>
      <c r="E39" s="14" t="s">
        <v>28</v>
      </c>
      <c r="F39" s="14" t="s">
        <v>1171</v>
      </c>
      <c r="G39" s="15">
        <v>5000</v>
      </c>
      <c r="H39">
        <v>0</v>
      </c>
      <c r="I39" s="15"/>
      <c r="J39">
        <f>+G39+H39</f>
        <v>5000</v>
      </c>
      <c r="K39" s="7"/>
      <c r="L39"/>
      <c r="M39"/>
      <c r="N39" s="7"/>
      <c r="O39" s="15">
        <v>0</v>
      </c>
      <c r="P39" s="1">
        <f>+J39-O39</f>
        <v>5000</v>
      </c>
    </row>
    <row r="40" spans="1:16" ht="30" x14ac:dyDescent="0.25">
      <c r="A40" s="1">
        <v>33</v>
      </c>
      <c r="B40" s="1" t="s">
        <v>1513</v>
      </c>
      <c r="C40" s="1" t="s">
        <v>1105</v>
      </c>
      <c r="D40" s="1" t="s">
        <v>1484</v>
      </c>
      <c r="E40" s="14" t="s">
        <v>28</v>
      </c>
      <c r="F40" s="14" t="s">
        <v>1171</v>
      </c>
      <c r="G40" s="15">
        <v>35000</v>
      </c>
      <c r="H40">
        <v>0</v>
      </c>
      <c r="I40" s="15">
        <v>47.25</v>
      </c>
      <c r="J40">
        <f>+G40+H40</f>
        <v>35000</v>
      </c>
      <c r="K40" s="7"/>
      <c r="L40"/>
      <c r="M40"/>
      <c r="N40" s="7"/>
      <c r="O40" s="15">
        <v>47.25</v>
      </c>
      <c r="P40" s="1">
        <f>+J40-O40</f>
        <v>34952.75</v>
      </c>
    </row>
    <row r="41" spans="1:16" ht="15.75" thickBot="1" x14ac:dyDescent="0.3">
      <c r="A41" s="55"/>
      <c r="B41" s="55"/>
      <c r="C41" s="55"/>
      <c r="D41" s="55"/>
      <c r="E41" s="55"/>
      <c r="F41" s="55"/>
      <c r="G41" s="56"/>
      <c r="H41" s="56"/>
      <c r="I41" s="56"/>
      <c r="J41" s="56"/>
      <c r="K41" s="57"/>
      <c r="L41" s="57"/>
      <c r="M41" s="57"/>
      <c r="N41" s="57"/>
      <c r="O41" s="56"/>
      <c r="P41" s="56"/>
    </row>
    <row r="42" spans="1:16" ht="16.5" thickTop="1" thickBot="1" x14ac:dyDescent="0.3">
      <c r="A42" s="2"/>
      <c r="B42" s="2"/>
      <c r="C42" s="2"/>
      <c r="D42" s="2"/>
      <c r="E42" s="2"/>
      <c r="F42" s="2"/>
      <c r="G42" s="13">
        <f>SUM(G8:G41)</f>
        <v>290800</v>
      </c>
      <c r="H42" s="13">
        <f>SUM(H8:H37)</f>
        <v>0</v>
      </c>
      <c r="I42" s="13"/>
      <c r="J42" s="13">
        <f>SUM(J8:J41)</f>
        <v>290800</v>
      </c>
      <c r="K42" s="13">
        <f>SUM(K8:K34)</f>
        <v>0</v>
      </c>
      <c r="L42" s="13">
        <f>SUM(L8:L34)</f>
        <v>0</v>
      </c>
      <c r="M42" s="13">
        <f>SUM(M8:M34)</f>
        <v>0</v>
      </c>
      <c r="N42" s="13">
        <f>SUM(N8:N34)</f>
        <v>0</v>
      </c>
      <c r="O42" s="13">
        <f>SUM(O8:O40)</f>
        <v>1444.5</v>
      </c>
      <c r="P42" s="13">
        <f>SUM(P8:P40)</f>
        <v>289355.5</v>
      </c>
    </row>
    <row r="43" spans="1:16" ht="15.75" thickTop="1" x14ac:dyDescent="0.25">
      <c r="G43" s="14"/>
      <c r="H43" s="14"/>
      <c r="I43" s="14"/>
      <c r="J43" s="14"/>
      <c r="K43" s="14"/>
      <c r="L43" s="14"/>
      <c r="M43" s="14"/>
      <c r="N43" s="14"/>
      <c r="O43" s="14"/>
      <c r="P43" s="14"/>
    </row>
    <row r="45" spans="1:16" x14ac:dyDescent="0.25">
      <c r="C45" s="18"/>
    </row>
    <row r="46" spans="1:16" x14ac:dyDescent="0.25">
      <c r="F46" s="16"/>
      <c r="G46" s="16"/>
      <c r="H46" s="16"/>
      <c r="J46" s="14"/>
      <c r="K46" s="14"/>
      <c r="L46" s="14"/>
      <c r="M46" s="14"/>
      <c r="N46" s="14"/>
      <c r="O46" s="14"/>
      <c r="P46" s="14"/>
    </row>
    <row r="47" spans="1:16" x14ac:dyDescent="0.25">
      <c r="F47" s="58" t="s">
        <v>924</v>
      </c>
      <c r="G47" s="58"/>
      <c r="H47" s="58"/>
      <c r="I47" s="4"/>
      <c r="J47" s="14"/>
      <c r="K47" s="14"/>
      <c r="L47" s="14"/>
      <c r="M47" s="14"/>
      <c r="N47" s="14"/>
      <c r="O47" s="14"/>
      <c r="P47" s="14"/>
    </row>
    <row r="48" spans="1:16" x14ac:dyDescent="0.25">
      <c r="F48" s="59" t="s">
        <v>925</v>
      </c>
      <c r="G48" s="59"/>
      <c r="H48" s="59"/>
      <c r="I48" s="54"/>
      <c r="J48" s="14"/>
      <c r="K48" s="14"/>
      <c r="L48" s="14"/>
      <c r="M48" s="14"/>
      <c r="N48" s="14"/>
      <c r="O48" s="14"/>
      <c r="P48" s="14"/>
    </row>
    <row r="49" spans="10:16" x14ac:dyDescent="0.25">
      <c r="J49" s="14"/>
      <c r="K49" s="14"/>
      <c r="L49" s="14"/>
      <c r="M49" s="14"/>
      <c r="N49" s="14"/>
      <c r="O49" s="14"/>
      <c r="P49" s="14"/>
    </row>
  </sheetData>
  <mergeCells count="8">
    <mergeCell ref="F47:H47"/>
    <mergeCell ref="F48:H48"/>
    <mergeCell ref="A1:P1"/>
    <mergeCell ref="A2:P2"/>
    <mergeCell ref="A3:P3"/>
    <mergeCell ref="A4:P4"/>
    <mergeCell ref="A5:P5"/>
    <mergeCell ref="D6:E6"/>
  </mergeCells>
  <conditionalFormatting sqref="B1:B65537">
    <cfRule type="expression" dxfId="0" priority="1" stopIfTrue="1">
      <formula>AND(COUNTIF($B$1:$B$33, B1)+COUNTIF($B$35:$B$65537, B1)&gt;1,NOT(ISBLANK(B1)))</formula>
    </cfRule>
  </conditionalFormatting>
  <pageMargins left="0.7" right="0.7" top="0.21" bottom="0.22" header="0.15" footer="0.12"/>
  <pageSetup paperSize="5" scale="80" fitToHeight="0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V149"/>
  <sheetViews>
    <sheetView topLeftCell="G1" zoomScale="130" zoomScaleNormal="130" workbookViewId="0">
      <selection activeCell="B141" sqref="B141"/>
    </sheetView>
  </sheetViews>
  <sheetFormatPr baseColWidth="10" defaultColWidth="11.42578125" defaultRowHeight="15" x14ac:dyDescent="0.25"/>
  <cols>
    <col min="1" max="1" width="6.42578125" style="1" customWidth="1"/>
    <col min="2" max="2" width="39.5703125" style="1" customWidth="1"/>
    <col min="3" max="3" width="48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8" customWidth="1"/>
    <col min="8" max="8" width="16.42578125" style="28" customWidth="1"/>
    <col min="9" max="9" width="13.7109375" style="14" customWidth="1"/>
    <col min="10" max="10" width="11.5703125" style="14" bestFit="1" customWidth="1"/>
    <col min="11" max="11" width="14.7109375" style="14" customWidth="1"/>
    <col min="12" max="12" width="13.85546875" style="14" customWidth="1"/>
    <col min="13" max="13" width="13.5703125" style="14" customWidth="1"/>
    <col min="14" max="14" width="14.140625" style="14" customWidth="1"/>
    <col min="15" max="15" width="12" style="14" customWidth="1"/>
    <col min="16" max="16" width="14.5703125" style="14" customWidth="1"/>
    <col min="17" max="17" width="17" style="14" customWidth="1"/>
    <col min="18" max="248" width="11.42578125" style="1"/>
    <col min="249" max="249" width="6.42578125" style="1" customWidth="1"/>
    <col min="250" max="250" width="39.5703125" style="1" customWidth="1"/>
    <col min="251" max="251" width="41.5703125" style="1" customWidth="1"/>
    <col min="252" max="252" width="31.140625" style="1" customWidth="1"/>
    <col min="253" max="253" width="27.85546875" style="1" customWidth="1"/>
    <col min="254" max="254" width="13" style="1" bestFit="1" customWidth="1"/>
    <col min="255" max="255" width="17.5703125" style="1" customWidth="1"/>
    <col min="256" max="256" width="16.42578125" style="1" customWidth="1"/>
    <col min="257" max="257" width="13.7109375" style="1" customWidth="1"/>
    <col min="258" max="258" width="11.5703125" style="1" bestFit="1" customWidth="1"/>
    <col min="259" max="259" width="14.7109375" style="1" customWidth="1"/>
    <col min="260" max="260" width="13.85546875" style="1" customWidth="1"/>
    <col min="261" max="261" width="13.5703125" style="1" customWidth="1"/>
    <col min="262" max="262" width="14.140625" style="1" customWidth="1"/>
    <col min="263" max="263" width="12" style="1" customWidth="1"/>
    <col min="264" max="264" width="14.5703125" style="1" customWidth="1"/>
    <col min="265" max="265" width="17" style="1" customWidth="1"/>
    <col min="266" max="504" width="11.42578125" style="1"/>
    <col min="505" max="505" width="6.42578125" style="1" customWidth="1"/>
    <col min="506" max="506" width="39.5703125" style="1" customWidth="1"/>
    <col min="507" max="507" width="41.5703125" style="1" customWidth="1"/>
    <col min="508" max="508" width="31.140625" style="1" customWidth="1"/>
    <col min="509" max="509" width="27.85546875" style="1" customWidth="1"/>
    <col min="510" max="510" width="13" style="1" bestFit="1" customWidth="1"/>
    <col min="511" max="511" width="17.5703125" style="1" customWidth="1"/>
    <col min="512" max="512" width="16.42578125" style="1" customWidth="1"/>
    <col min="513" max="513" width="13.7109375" style="1" customWidth="1"/>
    <col min="514" max="514" width="11.5703125" style="1" bestFit="1" customWidth="1"/>
    <col min="515" max="515" width="14.7109375" style="1" customWidth="1"/>
    <col min="516" max="516" width="13.85546875" style="1" customWidth="1"/>
    <col min="517" max="517" width="13.5703125" style="1" customWidth="1"/>
    <col min="518" max="518" width="14.140625" style="1" customWidth="1"/>
    <col min="519" max="519" width="12" style="1" customWidth="1"/>
    <col min="520" max="520" width="14.5703125" style="1" customWidth="1"/>
    <col min="521" max="521" width="17" style="1" customWidth="1"/>
    <col min="522" max="760" width="11.42578125" style="1"/>
    <col min="761" max="761" width="6.42578125" style="1" customWidth="1"/>
    <col min="762" max="762" width="39.5703125" style="1" customWidth="1"/>
    <col min="763" max="763" width="41.5703125" style="1" customWidth="1"/>
    <col min="764" max="764" width="31.140625" style="1" customWidth="1"/>
    <col min="765" max="765" width="27.85546875" style="1" customWidth="1"/>
    <col min="766" max="766" width="13" style="1" bestFit="1" customWidth="1"/>
    <col min="767" max="767" width="17.5703125" style="1" customWidth="1"/>
    <col min="768" max="768" width="16.42578125" style="1" customWidth="1"/>
    <col min="769" max="769" width="13.7109375" style="1" customWidth="1"/>
    <col min="770" max="770" width="11.5703125" style="1" bestFit="1" customWidth="1"/>
    <col min="771" max="771" width="14.7109375" style="1" customWidth="1"/>
    <col min="772" max="772" width="13.85546875" style="1" customWidth="1"/>
    <col min="773" max="773" width="13.5703125" style="1" customWidth="1"/>
    <col min="774" max="774" width="14.140625" style="1" customWidth="1"/>
    <col min="775" max="775" width="12" style="1" customWidth="1"/>
    <col min="776" max="776" width="14.5703125" style="1" customWidth="1"/>
    <col min="777" max="777" width="17" style="1" customWidth="1"/>
    <col min="778" max="1016" width="11.42578125" style="1"/>
    <col min="1017" max="1017" width="6.42578125" style="1" customWidth="1"/>
    <col min="1018" max="1018" width="39.5703125" style="1" customWidth="1"/>
    <col min="1019" max="1019" width="41.5703125" style="1" customWidth="1"/>
    <col min="1020" max="1020" width="31.140625" style="1" customWidth="1"/>
    <col min="1021" max="1021" width="27.85546875" style="1" customWidth="1"/>
    <col min="1022" max="1022" width="13" style="1" bestFit="1" customWidth="1"/>
    <col min="1023" max="1023" width="17.5703125" style="1" customWidth="1"/>
    <col min="1024" max="1024" width="16.42578125" style="1" customWidth="1"/>
    <col min="1025" max="1025" width="13.7109375" style="1" customWidth="1"/>
    <col min="1026" max="1026" width="11.5703125" style="1" bestFit="1" customWidth="1"/>
    <col min="1027" max="1027" width="14.7109375" style="1" customWidth="1"/>
    <col min="1028" max="1028" width="13.85546875" style="1" customWidth="1"/>
    <col min="1029" max="1029" width="13.5703125" style="1" customWidth="1"/>
    <col min="1030" max="1030" width="14.140625" style="1" customWidth="1"/>
    <col min="1031" max="1031" width="12" style="1" customWidth="1"/>
    <col min="1032" max="1032" width="14.5703125" style="1" customWidth="1"/>
    <col min="1033" max="1033" width="17" style="1" customWidth="1"/>
    <col min="1034" max="1272" width="11.42578125" style="1"/>
    <col min="1273" max="1273" width="6.42578125" style="1" customWidth="1"/>
    <col min="1274" max="1274" width="39.5703125" style="1" customWidth="1"/>
    <col min="1275" max="1275" width="41.5703125" style="1" customWidth="1"/>
    <col min="1276" max="1276" width="31.140625" style="1" customWidth="1"/>
    <col min="1277" max="1277" width="27.85546875" style="1" customWidth="1"/>
    <col min="1278" max="1278" width="13" style="1" bestFit="1" customWidth="1"/>
    <col min="1279" max="1279" width="17.5703125" style="1" customWidth="1"/>
    <col min="1280" max="1280" width="16.42578125" style="1" customWidth="1"/>
    <col min="1281" max="1281" width="13.7109375" style="1" customWidth="1"/>
    <col min="1282" max="1282" width="11.5703125" style="1" bestFit="1" customWidth="1"/>
    <col min="1283" max="1283" width="14.7109375" style="1" customWidth="1"/>
    <col min="1284" max="1284" width="13.85546875" style="1" customWidth="1"/>
    <col min="1285" max="1285" width="13.5703125" style="1" customWidth="1"/>
    <col min="1286" max="1286" width="14.140625" style="1" customWidth="1"/>
    <col min="1287" max="1287" width="12" style="1" customWidth="1"/>
    <col min="1288" max="1288" width="14.5703125" style="1" customWidth="1"/>
    <col min="1289" max="1289" width="17" style="1" customWidth="1"/>
    <col min="1290" max="1528" width="11.42578125" style="1"/>
    <col min="1529" max="1529" width="6.42578125" style="1" customWidth="1"/>
    <col min="1530" max="1530" width="39.5703125" style="1" customWidth="1"/>
    <col min="1531" max="1531" width="41.5703125" style="1" customWidth="1"/>
    <col min="1532" max="1532" width="31.140625" style="1" customWidth="1"/>
    <col min="1533" max="1533" width="27.85546875" style="1" customWidth="1"/>
    <col min="1534" max="1534" width="13" style="1" bestFit="1" customWidth="1"/>
    <col min="1535" max="1535" width="17.5703125" style="1" customWidth="1"/>
    <col min="1536" max="1536" width="16.42578125" style="1" customWidth="1"/>
    <col min="1537" max="1537" width="13.7109375" style="1" customWidth="1"/>
    <col min="1538" max="1538" width="11.5703125" style="1" bestFit="1" customWidth="1"/>
    <col min="1539" max="1539" width="14.7109375" style="1" customWidth="1"/>
    <col min="1540" max="1540" width="13.85546875" style="1" customWidth="1"/>
    <col min="1541" max="1541" width="13.5703125" style="1" customWidth="1"/>
    <col min="1542" max="1542" width="14.140625" style="1" customWidth="1"/>
    <col min="1543" max="1543" width="12" style="1" customWidth="1"/>
    <col min="1544" max="1544" width="14.5703125" style="1" customWidth="1"/>
    <col min="1545" max="1545" width="17" style="1" customWidth="1"/>
    <col min="1546" max="1784" width="11.42578125" style="1"/>
    <col min="1785" max="1785" width="6.42578125" style="1" customWidth="1"/>
    <col min="1786" max="1786" width="39.5703125" style="1" customWidth="1"/>
    <col min="1787" max="1787" width="41.5703125" style="1" customWidth="1"/>
    <col min="1788" max="1788" width="31.140625" style="1" customWidth="1"/>
    <col min="1789" max="1789" width="27.85546875" style="1" customWidth="1"/>
    <col min="1790" max="1790" width="13" style="1" bestFit="1" customWidth="1"/>
    <col min="1791" max="1791" width="17.5703125" style="1" customWidth="1"/>
    <col min="1792" max="1792" width="16.42578125" style="1" customWidth="1"/>
    <col min="1793" max="1793" width="13.7109375" style="1" customWidth="1"/>
    <col min="1794" max="1794" width="11.5703125" style="1" bestFit="1" customWidth="1"/>
    <col min="1795" max="1795" width="14.7109375" style="1" customWidth="1"/>
    <col min="1796" max="1796" width="13.85546875" style="1" customWidth="1"/>
    <col min="1797" max="1797" width="13.5703125" style="1" customWidth="1"/>
    <col min="1798" max="1798" width="14.140625" style="1" customWidth="1"/>
    <col min="1799" max="1799" width="12" style="1" customWidth="1"/>
    <col min="1800" max="1800" width="14.5703125" style="1" customWidth="1"/>
    <col min="1801" max="1801" width="17" style="1" customWidth="1"/>
    <col min="1802" max="2040" width="11.42578125" style="1"/>
    <col min="2041" max="2041" width="6.42578125" style="1" customWidth="1"/>
    <col min="2042" max="2042" width="39.5703125" style="1" customWidth="1"/>
    <col min="2043" max="2043" width="41.5703125" style="1" customWidth="1"/>
    <col min="2044" max="2044" width="31.140625" style="1" customWidth="1"/>
    <col min="2045" max="2045" width="27.85546875" style="1" customWidth="1"/>
    <col min="2046" max="2046" width="13" style="1" bestFit="1" customWidth="1"/>
    <col min="2047" max="2047" width="17.5703125" style="1" customWidth="1"/>
    <col min="2048" max="2048" width="16.42578125" style="1" customWidth="1"/>
    <col min="2049" max="2049" width="13.7109375" style="1" customWidth="1"/>
    <col min="2050" max="2050" width="11.5703125" style="1" bestFit="1" customWidth="1"/>
    <col min="2051" max="2051" width="14.7109375" style="1" customWidth="1"/>
    <col min="2052" max="2052" width="13.85546875" style="1" customWidth="1"/>
    <col min="2053" max="2053" width="13.5703125" style="1" customWidth="1"/>
    <col min="2054" max="2054" width="14.140625" style="1" customWidth="1"/>
    <col min="2055" max="2055" width="12" style="1" customWidth="1"/>
    <col min="2056" max="2056" width="14.5703125" style="1" customWidth="1"/>
    <col min="2057" max="2057" width="17" style="1" customWidth="1"/>
    <col min="2058" max="2296" width="11.42578125" style="1"/>
    <col min="2297" max="2297" width="6.42578125" style="1" customWidth="1"/>
    <col min="2298" max="2298" width="39.5703125" style="1" customWidth="1"/>
    <col min="2299" max="2299" width="41.5703125" style="1" customWidth="1"/>
    <col min="2300" max="2300" width="31.140625" style="1" customWidth="1"/>
    <col min="2301" max="2301" width="27.85546875" style="1" customWidth="1"/>
    <col min="2302" max="2302" width="13" style="1" bestFit="1" customWidth="1"/>
    <col min="2303" max="2303" width="17.5703125" style="1" customWidth="1"/>
    <col min="2304" max="2304" width="16.42578125" style="1" customWidth="1"/>
    <col min="2305" max="2305" width="13.7109375" style="1" customWidth="1"/>
    <col min="2306" max="2306" width="11.5703125" style="1" bestFit="1" customWidth="1"/>
    <col min="2307" max="2307" width="14.7109375" style="1" customWidth="1"/>
    <col min="2308" max="2308" width="13.85546875" style="1" customWidth="1"/>
    <col min="2309" max="2309" width="13.5703125" style="1" customWidth="1"/>
    <col min="2310" max="2310" width="14.140625" style="1" customWidth="1"/>
    <col min="2311" max="2311" width="12" style="1" customWidth="1"/>
    <col min="2312" max="2312" width="14.5703125" style="1" customWidth="1"/>
    <col min="2313" max="2313" width="17" style="1" customWidth="1"/>
    <col min="2314" max="2552" width="11.42578125" style="1"/>
    <col min="2553" max="2553" width="6.42578125" style="1" customWidth="1"/>
    <col min="2554" max="2554" width="39.5703125" style="1" customWidth="1"/>
    <col min="2555" max="2555" width="41.5703125" style="1" customWidth="1"/>
    <col min="2556" max="2556" width="31.140625" style="1" customWidth="1"/>
    <col min="2557" max="2557" width="27.85546875" style="1" customWidth="1"/>
    <col min="2558" max="2558" width="13" style="1" bestFit="1" customWidth="1"/>
    <col min="2559" max="2559" width="17.5703125" style="1" customWidth="1"/>
    <col min="2560" max="2560" width="16.42578125" style="1" customWidth="1"/>
    <col min="2561" max="2561" width="13.7109375" style="1" customWidth="1"/>
    <col min="2562" max="2562" width="11.5703125" style="1" bestFit="1" customWidth="1"/>
    <col min="2563" max="2563" width="14.7109375" style="1" customWidth="1"/>
    <col min="2564" max="2564" width="13.85546875" style="1" customWidth="1"/>
    <col min="2565" max="2565" width="13.5703125" style="1" customWidth="1"/>
    <col min="2566" max="2566" width="14.140625" style="1" customWidth="1"/>
    <col min="2567" max="2567" width="12" style="1" customWidth="1"/>
    <col min="2568" max="2568" width="14.5703125" style="1" customWidth="1"/>
    <col min="2569" max="2569" width="17" style="1" customWidth="1"/>
    <col min="2570" max="2808" width="11.42578125" style="1"/>
    <col min="2809" max="2809" width="6.42578125" style="1" customWidth="1"/>
    <col min="2810" max="2810" width="39.5703125" style="1" customWidth="1"/>
    <col min="2811" max="2811" width="41.5703125" style="1" customWidth="1"/>
    <col min="2812" max="2812" width="31.140625" style="1" customWidth="1"/>
    <col min="2813" max="2813" width="27.85546875" style="1" customWidth="1"/>
    <col min="2814" max="2814" width="13" style="1" bestFit="1" customWidth="1"/>
    <col min="2815" max="2815" width="17.5703125" style="1" customWidth="1"/>
    <col min="2816" max="2816" width="16.42578125" style="1" customWidth="1"/>
    <col min="2817" max="2817" width="13.7109375" style="1" customWidth="1"/>
    <col min="2818" max="2818" width="11.5703125" style="1" bestFit="1" customWidth="1"/>
    <col min="2819" max="2819" width="14.7109375" style="1" customWidth="1"/>
    <col min="2820" max="2820" width="13.85546875" style="1" customWidth="1"/>
    <col min="2821" max="2821" width="13.5703125" style="1" customWidth="1"/>
    <col min="2822" max="2822" width="14.140625" style="1" customWidth="1"/>
    <col min="2823" max="2823" width="12" style="1" customWidth="1"/>
    <col min="2824" max="2824" width="14.5703125" style="1" customWidth="1"/>
    <col min="2825" max="2825" width="17" style="1" customWidth="1"/>
    <col min="2826" max="3064" width="11.42578125" style="1"/>
    <col min="3065" max="3065" width="6.42578125" style="1" customWidth="1"/>
    <col min="3066" max="3066" width="39.5703125" style="1" customWidth="1"/>
    <col min="3067" max="3067" width="41.5703125" style="1" customWidth="1"/>
    <col min="3068" max="3068" width="31.140625" style="1" customWidth="1"/>
    <col min="3069" max="3069" width="27.85546875" style="1" customWidth="1"/>
    <col min="3070" max="3070" width="13" style="1" bestFit="1" customWidth="1"/>
    <col min="3071" max="3071" width="17.5703125" style="1" customWidth="1"/>
    <col min="3072" max="3072" width="16.42578125" style="1" customWidth="1"/>
    <col min="3073" max="3073" width="13.7109375" style="1" customWidth="1"/>
    <col min="3074" max="3074" width="11.5703125" style="1" bestFit="1" customWidth="1"/>
    <col min="3075" max="3075" width="14.7109375" style="1" customWidth="1"/>
    <col min="3076" max="3076" width="13.85546875" style="1" customWidth="1"/>
    <col min="3077" max="3077" width="13.5703125" style="1" customWidth="1"/>
    <col min="3078" max="3078" width="14.140625" style="1" customWidth="1"/>
    <col min="3079" max="3079" width="12" style="1" customWidth="1"/>
    <col min="3080" max="3080" width="14.5703125" style="1" customWidth="1"/>
    <col min="3081" max="3081" width="17" style="1" customWidth="1"/>
    <col min="3082" max="3320" width="11.42578125" style="1"/>
    <col min="3321" max="3321" width="6.42578125" style="1" customWidth="1"/>
    <col min="3322" max="3322" width="39.5703125" style="1" customWidth="1"/>
    <col min="3323" max="3323" width="41.5703125" style="1" customWidth="1"/>
    <col min="3324" max="3324" width="31.140625" style="1" customWidth="1"/>
    <col min="3325" max="3325" width="27.85546875" style="1" customWidth="1"/>
    <col min="3326" max="3326" width="13" style="1" bestFit="1" customWidth="1"/>
    <col min="3327" max="3327" width="17.5703125" style="1" customWidth="1"/>
    <col min="3328" max="3328" width="16.42578125" style="1" customWidth="1"/>
    <col min="3329" max="3329" width="13.7109375" style="1" customWidth="1"/>
    <col min="3330" max="3330" width="11.5703125" style="1" bestFit="1" customWidth="1"/>
    <col min="3331" max="3331" width="14.7109375" style="1" customWidth="1"/>
    <col min="3332" max="3332" width="13.85546875" style="1" customWidth="1"/>
    <col min="3333" max="3333" width="13.5703125" style="1" customWidth="1"/>
    <col min="3334" max="3334" width="14.140625" style="1" customWidth="1"/>
    <col min="3335" max="3335" width="12" style="1" customWidth="1"/>
    <col min="3336" max="3336" width="14.5703125" style="1" customWidth="1"/>
    <col min="3337" max="3337" width="17" style="1" customWidth="1"/>
    <col min="3338" max="3576" width="11.42578125" style="1"/>
    <col min="3577" max="3577" width="6.42578125" style="1" customWidth="1"/>
    <col min="3578" max="3578" width="39.5703125" style="1" customWidth="1"/>
    <col min="3579" max="3579" width="41.5703125" style="1" customWidth="1"/>
    <col min="3580" max="3580" width="31.140625" style="1" customWidth="1"/>
    <col min="3581" max="3581" width="27.85546875" style="1" customWidth="1"/>
    <col min="3582" max="3582" width="13" style="1" bestFit="1" customWidth="1"/>
    <col min="3583" max="3583" width="17.5703125" style="1" customWidth="1"/>
    <col min="3584" max="3584" width="16.42578125" style="1" customWidth="1"/>
    <col min="3585" max="3585" width="13.7109375" style="1" customWidth="1"/>
    <col min="3586" max="3586" width="11.5703125" style="1" bestFit="1" customWidth="1"/>
    <col min="3587" max="3587" width="14.7109375" style="1" customWidth="1"/>
    <col min="3588" max="3588" width="13.85546875" style="1" customWidth="1"/>
    <col min="3589" max="3589" width="13.5703125" style="1" customWidth="1"/>
    <col min="3590" max="3590" width="14.140625" style="1" customWidth="1"/>
    <col min="3591" max="3591" width="12" style="1" customWidth="1"/>
    <col min="3592" max="3592" width="14.5703125" style="1" customWidth="1"/>
    <col min="3593" max="3593" width="17" style="1" customWidth="1"/>
    <col min="3594" max="3832" width="11.42578125" style="1"/>
    <col min="3833" max="3833" width="6.42578125" style="1" customWidth="1"/>
    <col min="3834" max="3834" width="39.5703125" style="1" customWidth="1"/>
    <col min="3835" max="3835" width="41.5703125" style="1" customWidth="1"/>
    <col min="3836" max="3836" width="31.140625" style="1" customWidth="1"/>
    <col min="3837" max="3837" width="27.85546875" style="1" customWidth="1"/>
    <col min="3838" max="3838" width="13" style="1" bestFit="1" customWidth="1"/>
    <col min="3839" max="3839" width="17.5703125" style="1" customWidth="1"/>
    <col min="3840" max="3840" width="16.42578125" style="1" customWidth="1"/>
    <col min="3841" max="3841" width="13.7109375" style="1" customWidth="1"/>
    <col min="3842" max="3842" width="11.5703125" style="1" bestFit="1" customWidth="1"/>
    <col min="3843" max="3843" width="14.7109375" style="1" customWidth="1"/>
    <col min="3844" max="3844" width="13.85546875" style="1" customWidth="1"/>
    <col min="3845" max="3845" width="13.5703125" style="1" customWidth="1"/>
    <col min="3846" max="3846" width="14.140625" style="1" customWidth="1"/>
    <col min="3847" max="3847" width="12" style="1" customWidth="1"/>
    <col min="3848" max="3848" width="14.5703125" style="1" customWidth="1"/>
    <col min="3849" max="3849" width="17" style="1" customWidth="1"/>
    <col min="3850" max="4088" width="11.42578125" style="1"/>
    <col min="4089" max="4089" width="6.42578125" style="1" customWidth="1"/>
    <col min="4090" max="4090" width="39.5703125" style="1" customWidth="1"/>
    <col min="4091" max="4091" width="41.5703125" style="1" customWidth="1"/>
    <col min="4092" max="4092" width="31.140625" style="1" customWidth="1"/>
    <col min="4093" max="4093" width="27.85546875" style="1" customWidth="1"/>
    <col min="4094" max="4094" width="13" style="1" bestFit="1" customWidth="1"/>
    <col min="4095" max="4095" width="17.5703125" style="1" customWidth="1"/>
    <col min="4096" max="4096" width="16.42578125" style="1" customWidth="1"/>
    <col min="4097" max="4097" width="13.7109375" style="1" customWidth="1"/>
    <col min="4098" max="4098" width="11.5703125" style="1" bestFit="1" customWidth="1"/>
    <col min="4099" max="4099" width="14.7109375" style="1" customWidth="1"/>
    <col min="4100" max="4100" width="13.85546875" style="1" customWidth="1"/>
    <col min="4101" max="4101" width="13.5703125" style="1" customWidth="1"/>
    <col min="4102" max="4102" width="14.140625" style="1" customWidth="1"/>
    <col min="4103" max="4103" width="12" style="1" customWidth="1"/>
    <col min="4104" max="4104" width="14.5703125" style="1" customWidth="1"/>
    <col min="4105" max="4105" width="17" style="1" customWidth="1"/>
    <col min="4106" max="4344" width="11.42578125" style="1"/>
    <col min="4345" max="4345" width="6.42578125" style="1" customWidth="1"/>
    <col min="4346" max="4346" width="39.5703125" style="1" customWidth="1"/>
    <col min="4347" max="4347" width="41.5703125" style="1" customWidth="1"/>
    <col min="4348" max="4348" width="31.140625" style="1" customWidth="1"/>
    <col min="4349" max="4349" width="27.85546875" style="1" customWidth="1"/>
    <col min="4350" max="4350" width="13" style="1" bestFit="1" customWidth="1"/>
    <col min="4351" max="4351" width="17.5703125" style="1" customWidth="1"/>
    <col min="4352" max="4352" width="16.42578125" style="1" customWidth="1"/>
    <col min="4353" max="4353" width="13.7109375" style="1" customWidth="1"/>
    <col min="4354" max="4354" width="11.5703125" style="1" bestFit="1" customWidth="1"/>
    <col min="4355" max="4355" width="14.7109375" style="1" customWidth="1"/>
    <col min="4356" max="4356" width="13.85546875" style="1" customWidth="1"/>
    <col min="4357" max="4357" width="13.5703125" style="1" customWidth="1"/>
    <col min="4358" max="4358" width="14.140625" style="1" customWidth="1"/>
    <col min="4359" max="4359" width="12" style="1" customWidth="1"/>
    <col min="4360" max="4360" width="14.5703125" style="1" customWidth="1"/>
    <col min="4361" max="4361" width="17" style="1" customWidth="1"/>
    <col min="4362" max="4600" width="11.42578125" style="1"/>
    <col min="4601" max="4601" width="6.42578125" style="1" customWidth="1"/>
    <col min="4602" max="4602" width="39.5703125" style="1" customWidth="1"/>
    <col min="4603" max="4603" width="41.5703125" style="1" customWidth="1"/>
    <col min="4604" max="4604" width="31.140625" style="1" customWidth="1"/>
    <col min="4605" max="4605" width="27.85546875" style="1" customWidth="1"/>
    <col min="4606" max="4606" width="13" style="1" bestFit="1" customWidth="1"/>
    <col min="4607" max="4607" width="17.5703125" style="1" customWidth="1"/>
    <col min="4608" max="4608" width="16.42578125" style="1" customWidth="1"/>
    <col min="4609" max="4609" width="13.7109375" style="1" customWidth="1"/>
    <col min="4610" max="4610" width="11.5703125" style="1" bestFit="1" customWidth="1"/>
    <col min="4611" max="4611" width="14.7109375" style="1" customWidth="1"/>
    <col min="4612" max="4612" width="13.85546875" style="1" customWidth="1"/>
    <col min="4613" max="4613" width="13.5703125" style="1" customWidth="1"/>
    <col min="4614" max="4614" width="14.140625" style="1" customWidth="1"/>
    <col min="4615" max="4615" width="12" style="1" customWidth="1"/>
    <col min="4616" max="4616" width="14.5703125" style="1" customWidth="1"/>
    <col min="4617" max="4617" width="17" style="1" customWidth="1"/>
    <col min="4618" max="4856" width="11.42578125" style="1"/>
    <col min="4857" max="4857" width="6.42578125" style="1" customWidth="1"/>
    <col min="4858" max="4858" width="39.5703125" style="1" customWidth="1"/>
    <col min="4859" max="4859" width="41.5703125" style="1" customWidth="1"/>
    <col min="4860" max="4860" width="31.140625" style="1" customWidth="1"/>
    <col min="4861" max="4861" width="27.85546875" style="1" customWidth="1"/>
    <col min="4862" max="4862" width="13" style="1" bestFit="1" customWidth="1"/>
    <col min="4863" max="4863" width="17.5703125" style="1" customWidth="1"/>
    <col min="4864" max="4864" width="16.42578125" style="1" customWidth="1"/>
    <col min="4865" max="4865" width="13.7109375" style="1" customWidth="1"/>
    <col min="4866" max="4866" width="11.5703125" style="1" bestFit="1" customWidth="1"/>
    <col min="4867" max="4867" width="14.7109375" style="1" customWidth="1"/>
    <col min="4868" max="4868" width="13.85546875" style="1" customWidth="1"/>
    <col min="4869" max="4869" width="13.5703125" style="1" customWidth="1"/>
    <col min="4870" max="4870" width="14.140625" style="1" customWidth="1"/>
    <col min="4871" max="4871" width="12" style="1" customWidth="1"/>
    <col min="4872" max="4872" width="14.5703125" style="1" customWidth="1"/>
    <col min="4873" max="4873" width="17" style="1" customWidth="1"/>
    <col min="4874" max="5112" width="11.42578125" style="1"/>
    <col min="5113" max="5113" width="6.42578125" style="1" customWidth="1"/>
    <col min="5114" max="5114" width="39.5703125" style="1" customWidth="1"/>
    <col min="5115" max="5115" width="41.5703125" style="1" customWidth="1"/>
    <col min="5116" max="5116" width="31.140625" style="1" customWidth="1"/>
    <col min="5117" max="5117" width="27.85546875" style="1" customWidth="1"/>
    <col min="5118" max="5118" width="13" style="1" bestFit="1" customWidth="1"/>
    <col min="5119" max="5119" width="17.5703125" style="1" customWidth="1"/>
    <col min="5120" max="5120" width="16.42578125" style="1" customWidth="1"/>
    <col min="5121" max="5121" width="13.7109375" style="1" customWidth="1"/>
    <col min="5122" max="5122" width="11.5703125" style="1" bestFit="1" customWidth="1"/>
    <col min="5123" max="5123" width="14.7109375" style="1" customWidth="1"/>
    <col min="5124" max="5124" width="13.85546875" style="1" customWidth="1"/>
    <col min="5125" max="5125" width="13.5703125" style="1" customWidth="1"/>
    <col min="5126" max="5126" width="14.140625" style="1" customWidth="1"/>
    <col min="5127" max="5127" width="12" style="1" customWidth="1"/>
    <col min="5128" max="5128" width="14.5703125" style="1" customWidth="1"/>
    <col min="5129" max="5129" width="17" style="1" customWidth="1"/>
    <col min="5130" max="5368" width="11.42578125" style="1"/>
    <col min="5369" max="5369" width="6.42578125" style="1" customWidth="1"/>
    <col min="5370" max="5370" width="39.5703125" style="1" customWidth="1"/>
    <col min="5371" max="5371" width="41.5703125" style="1" customWidth="1"/>
    <col min="5372" max="5372" width="31.140625" style="1" customWidth="1"/>
    <col min="5373" max="5373" width="27.85546875" style="1" customWidth="1"/>
    <col min="5374" max="5374" width="13" style="1" bestFit="1" customWidth="1"/>
    <col min="5375" max="5375" width="17.5703125" style="1" customWidth="1"/>
    <col min="5376" max="5376" width="16.42578125" style="1" customWidth="1"/>
    <col min="5377" max="5377" width="13.7109375" style="1" customWidth="1"/>
    <col min="5378" max="5378" width="11.5703125" style="1" bestFit="1" customWidth="1"/>
    <col min="5379" max="5379" width="14.7109375" style="1" customWidth="1"/>
    <col min="5380" max="5380" width="13.85546875" style="1" customWidth="1"/>
    <col min="5381" max="5381" width="13.5703125" style="1" customWidth="1"/>
    <col min="5382" max="5382" width="14.140625" style="1" customWidth="1"/>
    <col min="5383" max="5383" width="12" style="1" customWidth="1"/>
    <col min="5384" max="5384" width="14.5703125" style="1" customWidth="1"/>
    <col min="5385" max="5385" width="17" style="1" customWidth="1"/>
    <col min="5386" max="5624" width="11.42578125" style="1"/>
    <col min="5625" max="5625" width="6.42578125" style="1" customWidth="1"/>
    <col min="5626" max="5626" width="39.5703125" style="1" customWidth="1"/>
    <col min="5627" max="5627" width="41.5703125" style="1" customWidth="1"/>
    <col min="5628" max="5628" width="31.140625" style="1" customWidth="1"/>
    <col min="5629" max="5629" width="27.85546875" style="1" customWidth="1"/>
    <col min="5630" max="5630" width="13" style="1" bestFit="1" customWidth="1"/>
    <col min="5631" max="5631" width="17.5703125" style="1" customWidth="1"/>
    <col min="5632" max="5632" width="16.42578125" style="1" customWidth="1"/>
    <col min="5633" max="5633" width="13.7109375" style="1" customWidth="1"/>
    <col min="5634" max="5634" width="11.5703125" style="1" bestFit="1" customWidth="1"/>
    <col min="5635" max="5635" width="14.7109375" style="1" customWidth="1"/>
    <col min="5636" max="5636" width="13.85546875" style="1" customWidth="1"/>
    <col min="5637" max="5637" width="13.5703125" style="1" customWidth="1"/>
    <col min="5638" max="5638" width="14.140625" style="1" customWidth="1"/>
    <col min="5639" max="5639" width="12" style="1" customWidth="1"/>
    <col min="5640" max="5640" width="14.5703125" style="1" customWidth="1"/>
    <col min="5641" max="5641" width="17" style="1" customWidth="1"/>
    <col min="5642" max="5880" width="11.42578125" style="1"/>
    <col min="5881" max="5881" width="6.42578125" style="1" customWidth="1"/>
    <col min="5882" max="5882" width="39.5703125" style="1" customWidth="1"/>
    <col min="5883" max="5883" width="41.5703125" style="1" customWidth="1"/>
    <col min="5884" max="5884" width="31.140625" style="1" customWidth="1"/>
    <col min="5885" max="5885" width="27.85546875" style="1" customWidth="1"/>
    <col min="5886" max="5886" width="13" style="1" bestFit="1" customWidth="1"/>
    <col min="5887" max="5887" width="17.5703125" style="1" customWidth="1"/>
    <col min="5888" max="5888" width="16.42578125" style="1" customWidth="1"/>
    <col min="5889" max="5889" width="13.7109375" style="1" customWidth="1"/>
    <col min="5890" max="5890" width="11.5703125" style="1" bestFit="1" customWidth="1"/>
    <col min="5891" max="5891" width="14.7109375" style="1" customWidth="1"/>
    <col min="5892" max="5892" width="13.85546875" style="1" customWidth="1"/>
    <col min="5893" max="5893" width="13.5703125" style="1" customWidth="1"/>
    <col min="5894" max="5894" width="14.140625" style="1" customWidth="1"/>
    <col min="5895" max="5895" width="12" style="1" customWidth="1"/>
    <col min="5896" max="5896" width="14.5703125" style="1" customWidth="1"/>
    <col min="5897" max="5897" width="17" style="1" customWidth="1"/>
    <col min="5898" max="6136" width="11.42578125" style="1"/>
    <col min="6137" max="6137" width="6.42578125" style="1" customWidth="1"/>
    <col min="6138" max="6138" width="39.5703125" style="1" customWidth="1"/>
    <col min="6139" max="6139" width="41.5703125" style="1" customWidth="1"/>
    <col min="6140" max="6140" width="31.140625" style="1" customWidth="1"/>
    <col min="6141" max="6141" width="27.85546875" style="1" customWidth="1"/>
    <col min="6142" max="6142" width="13" style="1" bestFit="1" customWidth="1"/>
    <col min="6143" max="6143" width="17.5703125" style="1" customWidth="1"/>
    <col min="6144" max="6144" width="16.42578125" style="1" customWidth="1"/>
    <col min="6145" max="6145" width="13.7109375" style="1" customWidth="1"/>
    <col min="6146" max="6146" width="11.5703125" style="1" bestFit="1" customWidth="1"/>
    <col min="6147" max="6147" width="14.7109375" style="1" customWidth="1"/>
    <col min="6148" max="6148" width="13.85546875" style="1" customWidth="1"/>
    <col min="6149" max="6149" width="13.5703125" style="1" customWidth="1"/>
    <col min="6150" max="6150" width="14.140625" style="1" customWidth="1"/>
    <col min="6151" max="6151" width="12" style="1" customWidth="1"/>
    <col min="6152" max="6152" width="14.5703125" style="1" customWidth="1"/>
    <col min="6153" max="6153" width="17" style="1" customWidth="1"/>
    <col min="6154" max="6392" width="11.42578125" style="1"/>
    <col min="6393" max="6393" width="6.42578125" style="1" customWidth="1"/>
    <col min="6394" max="6394" width="39.5703125" style="1" customWidth="1"/>
    <col min="6395" max="6395" width="41.5703125" style="1" customWidth="1"/>
    <col min="6396" max="6396" width="31.140625" style="1" customWidth="1"/>
    <col min="6397" max="6397" width="27.85546875" style="1" customWidth="1"/>
    <col min="6398" max="6398" width="13" style="1" bestFit="1" customWidth="1"/>
    <col min="6399" max="6399" width="17.5703125" style="1" customWidth="1"/>
    <col min="6400" max="6400" width="16.42578125" style="1" customWidth="1"/>
    <col min="6401" max="6401" width="13.7109375" style="1" customWidth="1"/>
    <col min="6402" max="6402" width="11.5703125" style="1" bestFit="1" customWidth="1"/>
    <col min="6403" max="6403" width="14.7109375" style="1" customWidth="1"/>
    <col min="6404" max="6404" width="13.85546875" style="1" customWidth="1"/>
    <col min="6405" max="6405" width="13.5703125" style="1" customWidth="1"/>
    <col min="6406" max="6406" width="14.140625" style="1" customWidth="1"/>
    <col min="6407" max="6407" width="12" style="1" customWidth="1"/>
    <col min="6408" max="6408" width="14.5703125" style="1" customWidth="1"/>
    <col min="6409" max="6409" width="17" style="1" customWidth="1"/>
    <col min="6410" max="6648" width="11.42578125" style="1"/>
    <col min="6649" max="6649" width="6.42578125" style="1" customWidth="1"/>
    <col min="6650" max="6650" width="39.5703125" style="1" customWidth="1"/>
    <col min="6651" max="6651" width="41.5703125" style="1" customWidth="1"/>
    <col min="6652" max="6652" width="31.140625" style="1" customWidth="1"/>
    <col min="6653" max="6653" width="27.85546875" style="1" customWidth="1"/>
    <col min="6654" max="6654" width="13" style="1" bestFit="1" customWidth="1"/>
    <col min="6655" max="6655" width="17.5703125" style="1" customWidth="1"/>
    <col min="6656" max="6656" width="16.42578125" style="1" customWidth="1"/>
    <col min="6657" max="6657" width="13.7109375" style="1" customWidth="1"/>
    <col min="6658" max="6658" width="11.5703125" style="1" bestFit="1" customWidth="1"/>
    <col min="6659" max="6659" width="14.7109375" style="1" customWidth="1"/>
    <col min="6660" max="6660" width="13.85546875" style="1" customWidth="1"/>
    <col min="6661" max="6661" width="13.5703125" style="1" customWidth="1"/>
    <col min="6662" max="6662" width="14.140625" style="1" customWidth="1"/>
    <col min="6663" max="6663" width="12" style="1" customWidth="1"/>
    <col min="6664" max="6664" width="14.5703125" style="1" customWidth="1"/>
    <col min="6665" max="6665" width="17" style="1" customWidth="1"/>
    <col min="6666" max="6904" width="11.42578125" style="1"/>
    <col min="6905" max="6905" width="6.42578125" style="1" customWidth="1"/>
    <col min="6906" max="6906" width="39.5703125" style="1" customWidth="1"/>
    <col min="6907" max="6907" width="41.5703125" style="1" customWidth="1"/>
    <col min="6908" max="6908" width="31.140625" style="1" customWidth="1"/>
    <col min="6909" max="6909" width="27.85546875" style="1" customWidth="1"/>
    <col min="6910" max="6910" width="13" style="1" bestFit="1" customWidth="1"/>
    <col min="6911" max="6911" width="17.5703125" style="1" customWidth="1"/>
    <col min="6912" max="6912" width="16.42578125" style="1" customWidth="1"/>
    <col min="6913" max="6913" width="13.7109375" style="1" customWidth="1"/>
    <col min="6914" max="6914" width="11.5703125" style="1" bestFit="1" customWidth="1"/>
    <col min="6915" max="6915" width="14.7109375" style="1" customWidth="1"/>
    <col min="6916" max="6916" width="13.85546875" style="1" customWidth="1"/>
    <col min="6917" max="6917" width="13.5703125" style="1" customWidth="1"/>
    <col min="6918" max="6918" width="14.140625" style="1" customWidth="1"/>
    <col min="6919" max="6919" width="12" style="1" customWidth="1"/>
    <col min="6920" max="6920" width="14.5703125" style="1" customWidth="1"/>
    <col min="6921" max="6921" width="17" style="1" customWidth="1"/>
    <col min="6922" max="7160" width="11.42578125" style="1"/>
    <col min="7161" max="7161" width="6.42578125" style="1" customWidth="1"/>
    <col min="7162" max="7162" width="39.5703125" style="1" customWidth="1"/>
    <col min="7163" max="7163" width="41.5703125" style="1" customWidth="1"/>
    <col min="7164" max="7164" width="31.140625" style="1" customWidth="1"/>
    <col min="7165" max="7165" width="27.85546875" style="1" customWidth="1"/>
    <col min="7166" max="7166" width="13" style="1" bestFit="1" customWidth="1"/>
    <col min="7167" max="7167" width="17.5703125" style="1" customWidth="1"/>
    <col min="7168" max="7168" width="16.42578125" style="1" customWidth="1"/>
    <col min="7169" max="7169" width="13.7109375" style="1" customWidth="1"/>
    <col min="7170" max="7170" width="11.5703125" style="1" bestFit="1" customWidth="1"/>
    <col min="7171" max="7171" width="14.7109375" style="1" customWidth="1"/>
    <col min="7172" max="7172" width="13.85546875" style="1" customWidth="1"/>
    <col min="7173" max="7173" width="13.5703125" style="1" customWidth="1"/>
    <col min="7174" max="7174" width="14.140625" style="1" customWidth="1"/>
    <col min="7175" max="7175" width="12" style="1" customWidth="1"/>
    <col min="7176" max="7176" width="14.5703125" style="1" customWidth="1"/>
    <col min="7177" max="7177" width="17" style="1" customWidth="1"/>
    <col min="7178" max="7416" width="11.42578125" style="1"/>
    <col min="7417" max="7417" width="6.42578125" style="1" customWidth="1"/>
    <col min="7418" max="7418" width="39.5703125" style="1" customWidth="1"/>
    <col min="7419" max="7419" width="41.5703125" style="1" customWidth="1"/>
    <col min="7420" max="7420" width="31.140625" style="1" customWidth="1"/>
    <col min="7421" max="7421" width="27.85546875" style="1" customWidth="1"/>
    <col min="7422" max="7422" width="13" style="1" bestFit="1" customWidth="1"/>
    <col min="7423" max="7423" width="17.5703125" style="1" customWidth="1"/>
    <col min="7424" max="7424" width="16.42578125" style="1" customWidth="1"/>
    <col min="7425" max="7425" width="13.7109375" style="1" customWidth="1"/>
    <col min="7426" max="7426" width="11.5703125" style="1" bestFit="1" customWidth="1"/>
    <col min="7427" max="7427" width="14.7109375" style="1" customWidth="1"/>
    <col min="7428" max="7428" width="13.85546875" style="1" customWidth="1"/>
    <col min="7429" max="7429" width="13.5703125" style="1" customWidth="1"/>
    <col min="7430" max="7430" width="14.140625" style="1" customWidth="1"/>
    <col min="7431" max="7431" width="12" style="1" customWidth="1"/>
    <col min="7432" max="7432" width="14.5703125" style="1" customWidth="1"/>
    <col min="7433" max="7433" width="17" style="1" customWidth="1"/>
    <col min="7434" max="7672" width="11.42578125" style="1"/>
    <col min="7673" max="7673" width="6.42578125" style="1" customWidth="1"/>
    <col min="7674" max="7674" width="39.5703125" style="1" customWidth="1"/>
    <col min="7675" max="7675" width="41.5703125" style="1" customWidth="1"/>
    <col min="7676" max="7676" width="31.140625" style="1" customWidth="1"/>
    <col min="7677" max="7677" width="27.85546875" style="1" customWidth="1"/>
    <col min="7678" max="7678" width="13" style="1" bestFit="1" customWidth="1"/>
    <col min="7679" max="7679" width="17.5703125" style="1" customWidth="1"/>
    <col min="7680" max="7680" width="16.42578125" style="1" customWidth="1"/>
    <col min="7681" max="7681" width="13.7109375" style="1" customWidth="1"/>
    <col min="7682" max="7682" width="11.5703125" style="1" bestFit="1" customWidth="1"/>
    <col min="7683" max="7683" width="14.7109375" style="1" customWidth="1"/>
    <col min="7684" max="7684" width="13.85546875" style="1" customWidth="1"/>
    <col min="7685" max="7685" width="13.5703125" style="1" customWidth="1"/>
    <col min="7686" max="7686" width="14.140625" style="1" customWidth="1"/>
    <col min="7687" max="7687" width="12" style="1" customWidth="1"/>
    <col min="7688" max="7688" width="14.5703125" style="1" customWidth="1"/>
    <col min="7689" max="7689" width="17" style="1" customWidth="1"/>
    <col min="7690" max="7928" width="11.42578125" style="1"/>
    <col min="7929" max="7929" width="6.42578125" style="1" customWidth="1"/>
    <col min="7930" max="7930" width="39.5703125" style="1" customWidth="1"/>
    <col min="7931" max="7931" width="41.5703125" style="1" customWidth="1"/>
    <col min="7932" max="7932" width="31.140625" style="1" customWidth="1"/>
    <col min="7933" max="7933" width="27.85546875" style="1" customWidth="1"/>
    <col min="7934" max="7934" width="13" style="1" bestFit="1" customWidth="1"/>
    <col min="7935" max="7935" width="17.5703125" style="1" customWidth="1"/>
    <col min="7936" max="7936" width="16.42578125" style="1" customWidth="1"/>
    <col min="7937" max="7937" width="13.7109375" style="1" customWidth="1"/>
    <col min="7938" max="7938" width="11.5703125" style="1" bestFit="1" customWidth="1"/>
    <col min="7939" max="7939" width="14.7109375" style="1" customWidth="1"/>
    <col min="7940" max="7940" width="13.85546875" style="1" customWidth="1"/>
    <col min="7941" max="7941" width="13.5703125" style="1" customWidth="1"/>
    <col min="7942" max="7942" width="14.140625" style="1" customWidth="1"/>
    <col min="7943" max="7943" width="12" style="1" customWidth="1"/>
    <col min="7944" max="7944" width="14.5703125" style="1" customWidth="1"/>
    <col min="7945" max="7945" width="17" style="1" customWidth="1"/>
    <col min="7946" max="8184" width="11.42578125" style="1"/>
    <col min="8185" max="8185" width="6.42578125" style="1" customWidth="1"/>
    <col min="8186" max="8186" width="39.5703125" style="1" customWidth="1"/>
    <col min="8187" max="8187" width="41.5703125" style="1" customWidth="1"/>
    <col min="8188" max="8188" width="31.140625" style="1" customWidth="1"/>
    <col min="8189" max="8189" width="27.85546875" style="1" customWidth="1"/>
    <col min="8190" max="8190" width="13" style="1" bestFit="1" customWidth="1"/>
    <col min="8191" max="8191" width="17.5703125" style="1" customWidth="1"/>
    <col min="8192" max="8192" width="16.42578125" style="1" customWidth="1"/>
    <col min="8193" max="8193" width="13.7109375" style="1" customWidth="1"/>
    <col min="8194" max="8194" width="11.5703125" style="1" bestFit="1" customWidth="1"/>
    <col min="8195" max="8195" width="14.7109375" style="1" customWidth="1"/>
    <col min="8196" max="8196" width="13.85546875" style="1" customWidth="1"/>
    <col min="8197" max="8197" width="13.5703125" style="1" customWidth="1"/>
    <col min="8198" max="8198" width="14.140625" style="1" customWidth="1"/>
    <col min="8199" max="8199" width="12" style="1" customWidth="1"/>
    <col min="8200" max="8200" width="14.5703125" style="1" customWidth="1"/>
    <col min="8201" max="8201" width="17" style="1" customWidth="1"/>
    <col min="8202" max="8440" width="11.42578125" style="1"/>
    <col min="8441" max="8441" width="6.42578125" style="1" customWidth="1"/>
    <col min="8442" max="8442" width="39.5703125" style="1" customWidth="1"/>
    <col min="8443" max="8443" width="41.5703125" style="1" customWidth="1"/>
    <col min="8444" max="8444" width="31.140625" style="1" customWidth="1"/>
    <col min="8445" max="8445" width="27.85546875" style="1" customWidth="1"/>
    <col min="8446" max="8446" width="13" style="1" bestFit="1" customWidth="1"/>
    <col min="8447" max="8447" width="17.5703125" style="1" customWidth="1"/>
    <col min="8448" max="8448" width="16.42578125" style="1" customWidth="1"/>
    <col min="8449" max="8449" width="13.7109375" style="1" customWidth="1"/>
    <col min="8450" max="8450" width="11.5703125" style="1" bestFit="1" customWidth="1"/>
    <col min="8451" max="8451" width="14.7109375" style="1" customWidth="1"/>
    <col min="8452" max="8452" width="13.85546875" style="1" customWidth="1"/>
    <col min="8453" max="8453" width="13.5703125" style="1" customWidth="1"/>
    <col min="8454" max="8454" width="14.140625" style="1" customWidth="1"/>
    <col min="8455" max="8455" width="12" style="1" customWidth="1"/>
    <col min="8456" max="8456" width="14.5703125" style="1" customWidth="1"/>
    <col min="8457" max="8457" width="17" style="1" customWidth="1"/>
    <col min="8458" max="8696" width="11.42578125" style="1"/>
    <col min="8697" max="8697" width="6.42578125" style="1" customWidth="1"/>
    <col min="8698" max="8698" width="39.5703125" style="1" customWidth="1"/>
    <col min="8699" max="8699" width="41.5703125" style="1" customWidth="1"/>
    <col min="8700" max="8700" width="31.140625" style="1" customWidth="1"/>
    <col min="8701" max="8701" width="27.85546875" style="1" customWidth="1"/>
    <col min="8702" max="8702" width="13" style="1" bestFit="1" customWidth="1"/>
    <col min="8703" max="8703" width="17.5703125" style="1" customWidth="1"/>
    <col min="8704" max="8704" width="16.42578125" style="1" customWidth="1"/>
    <col min="8705" max="8705" width="13.7109375" style="1" customWidth="1"/>
    <col min="8706" max="8706" width="11.5703125" style="1" bestFit="1" customWidth="1"/>
    <col min="8707" max="8707" width="14.7109375" style="1" customWidth="1"/>
    <col min="8708" max="8708" width="13.85546875" style="1" customWidth="1"/>
    <col min="8709" max="8709" width="13.5703125" style="1" customWidth="1"/>
    <col min="8710" max="8710" width="14.140625" style="1" customWidth="1"/>
    <col min="8711" max="8711" width="12" style="1" customWidth="1"/>
    <col min="8712" max="8712" width="14.5703125" style="1" customWidth="1"/>
    <col min="8713" max="8713" width="17" style="1" customWidth="1"/>
    <col min="8714" max="8952" width="11.42578125" style="1"/>
    <col min="8953" max="8953" width="6.42578125" style="1" customWidth="1"/>
    <col min="8954" max="8954" width="39.5703125" style="1" customWidth="1"/>
    <col min="8955" max="8955" width="41.5703125" style="1" customWidth="1"/>
    <col min="8956" max="8956" width="31.140625" style="1" customWidth="1"/>
    <col min="8957" max="8957" width="27.85546875" style="1" customWidth="1"/>
    <col min="8958" max="8958" width="13" style="1" bestFit="1" customWidth="1"/>
    <col min="8959" max="8959" width="17.5703125" style="1" customWidth="1"/>
    <col min="8960" max="8960" width="16.42578125" style="1" customWidth="1"/>
    <col min="8961" max="8961" width="13.7109375" style="1" customWidth="1"/>
    <col min="8962" max="8962" width="11.5703125" style="1" bestFit="1" customWidth="1"/>
    <col min="8963" max="8963" width="14.7109375" style="1" customWidth="1"/>
    <col min="8964" max="8964" width="13.85546875" style="1" customWidth="1"/>
    <col min="8965" max="8965" width="13.5703125" style="1" customWidth="1"/>
    <col min="8966" max="8966" width="14.140625" style="1" customWidth="1"/>
    <col min="8967" max="8967" width="12" style="1" customWidth="1"/>
    <col min="8968" max="8968" width="14.5703125" style="1" customWidth="1"/>
    <col min="8969" max="8969" width="17" style="1" customWidth="1"/>
    <col min="8970" max="9208" width="11.42578125" style="1"/>
    <col min="9209" max="9209" width="6.42578125" style="1" customWidth="1"/>
    <col min="9210" max="9210" width="39.5703125" style="1" customWidth="1"/>
    <col min="9211" max="9211" width="41.5703125" style="1" customWidth="1"/>
    <col min="9212" max="9212" width="31.140625" style="1" customWidth="1"/>
    <col min="9213" max="9213" width="27.85546875" style="1" customWidth="1"/>
    <col min="9214" max="9214" width="13" style="1" bestFit="1" customWidth="1"/>
    <col min="9215" max="9215" width="17.5703125" style="1" customWidth="1"/>
    <col min="9216" max="9216" width="16.42578125" style="1" customWidth="1"/>
    <col min="9217" max="9217" width="13.7109375" style="1" customWidth="1"/>
    <col min="9218" max="9218" width="11.5703125" style="1" bestFit="1" customWidth="1"/>
    <col min="9219" max="9219" width="14.7109375" style="1" customWidth="1"/>
    <col min="9220" max="9220" width="13.85546875" style="1" customWidth="1"/>
    <col min="9221" max="9221" width="13.5703125" style="1" customWidth="1"/>
    <col min="9222" max="9222" width="14.140625" style="1" customWidth="1"/>
    <col min="9223" max="9223" width="12" style="1" customWidth="1"/>
    <col min="9224" max="9224" width="14.5703125" style="1" customWidth="1"/>
    <col min="9225" max="9225" width="17" style="1" customWidth="1"/>
    <col min="9226" max="9464" width="11.42578125" style="1"/>
    <col min="9465" max="9465" width="6.42578125" style="1" customWidth="1"/>
    <col min="9466" max="9466" width="39.5703125" style="1" customWidth="1"/>
    <col min="9467" max="9467" width="41.5703125" style="1" customWidth="1"/>
    <col min="9468" max="9468" width="31.140625" style="1" customWidth="1"/>
    <col min="9469" max="9469" width="27.85546875" style="1" customWidth="1"/>
    <col min="9470" max="9470" width="13" style="1" bestFit="1" customWidth="1"/>
    <col min="9471" max="9471" width="17.5703125" style="1" customWidth="1"/>
    <col min="9472" max="9472" width="16.42578125" style="1" customWidth="1"/>
    <col min="9473" max="9473" width="13.7109375" style="1" customWidth="1"/>
    <col min="9474" max="9474" width="11.5703125" style="1" bestFit="1" customWidth="1"/>
    <col min="9475" max="9475" width="14.7109375" style="1" customWidth="1"/>
    <col min="9476" max="9476" width="13.85546875" style="1" customWidth="1"/>
    <col min="9477" max="9477" width="13.5703125" style="1" customWidth="1"/>
    <col min="9478" max="9478" width="14.140625" style="1" customWidth="1"/>
    <col min="9479" max="9479" width="12" style="1" customWidth="1"/>
    <col min="9480" max="9480" width="14.5703125" style="1" customWidth="1"/>
    <col min="9481" max="9481" width="17" style="1" customWidth="1"/>
    <col min="9482" max="9720" width="11.42578125" style="1"/>
    <col min="9721" max="9721" width="6.42578125" style="1" customWidth="1"/>
    <col min="9722" max="9722" width="39.5703125" style="1" customWidth="1"/>
    <col min="9723" max="9723" width="41.5703125" style="1" customWidth="1"/>
    <col min="9724" max="9724" width="31.140625" style="1" customWidth="1"/>
    <col min="9725" max="9725" width="27.85546875" style="1" customWidth="1"/>
    <col min="9726" max="9726" width="13" style="1" bestFit="1" customWidth="1"/>
    <col min="9727" max="9727" width="17.5703125" style="1" customWidth="1"/>
    <col min="9728" max="9728" width="16.42578125" style="1" customWidth="1"/>
    <col min="9729" max="9729" width="13.7109375" style="1" customWidth="1"/>
    <col min="9730" max="9730" width="11.5703125" style="1" bestFit="1" customWidth="1"/>
    <col min="9731" max="9731" width="14.7109375" style="1" customWidth="1"/>
    <col min="9732" max="9732" width="13.85546875" style="1" customWidth="1"/>
    <col min="9733" max="9733" width="13.5703125" style="1" customWidth="1"/>
    <col min="9734" max="9734" width="14.140625" style="1" customWidth="1"/>
    <col min="9735" max="9735" width="12" style="1" customWidth="1"/>
    <col min="9736" max="9736" width="14.5703125" style="1" customWidth="1"/>
    <col min="9737" max="9737" width="17" style="1" customWidth="1"/>
    <col min="9738" max="9976" width="11.42578125" style="1"/>
    <col min="9977" max="9977" width="6.42578125" style="1" customWidth="1"/>
    <col min="9978" max="9978" width="39.5703125" style="1" customWidth="1"/>
    <col min="9979" max="9979" width="41.5703125" style="1" customWidth="1"/>
    <col min="9980" max="9980" width="31.140625" style="1" customWidth="1"/>
    <col min="9981" max="9981" width="27.85546875" style="1" customWidth="1"/>
    <col min="9982" max="9982" width="13" style="1" bestFit="1" customWidth="1"/>
    <col min="9983" max="9983" width="17.5703125" style="1" customWidth="1"/>
    <col min="9984" max="9984" width="16.42578125" style="1" customWidth="1"/>
    <col min="9985" max="9985" width="13.7109375" style="1" customWidth="1"/>
    <col min="9986" max="9986" width="11.5703125" style="1" bestFit="1" customWidth="1"/>
    <col min="9987" max="9987" width="14.7109375" style="1" customWidth="1"/>
    <col min="9988" max="9988" width="13.85546875" style="1" customWidth="1"/>
    <col min="9989" max="9989" width="13.5703125" style="1" customWidth="1"/>
    <col min="9990" max="9990" width="14.140625" style="1" customWidth="1"/>
    <col min="9991" max="9991" width="12" style="1" customWidth="1"/>
    <col min="9992" max="9992" width="14.5703125" style="1" customWidth="1"/>
    <col min="9993" max="9993" width="17" style="1" customWidth="1"/>
    <col min="9994" max="10232" width="11.42578125" style="1"/>
    <col min="10233" max="10233" width="6.42578125" style="1" customWidth="1"/>
    <col min="10234" max="10234" width="39.5703125" style="1" customWidth="1"/>
    <col min="10235" max="10235" width="41.5703125" style="1" customWidth="1"/>
    <col min="10236" max="10236" width="31.140625" style="1" customWidth="1"/>
    <col min="10237" max="10237" width="27.85546875" style="1" customWidth="1"/>
    <col min="10238" max="10238" width="13" style="1" bestFit="1" customWidth="1"/>
    <col min="10239" max="10239" width="17.5703125" style="1" customWidth="1"/>
    <col min="10240" max="10240" width="16.42578125" style="1" customWidth="1"/>
    <col min="10241" max="10241" width="13.7109375" style="1" customWidth="1"/>
    <col min="10242" max="10242" width="11.5703125" style="1" bestFit="1" customWidth="1"/>
    <col min="10243" max="10243" width="14.7109375" style="1" customWidth="1"/>
    <col min="10244" max="10244" width="13.85546875" style="1" customWidth="1"/>
    <col min="10245" max="10245" width="13.5703125" style="1" customWidth="1"/>
    <col min="10246" max="10246" width="14.140625" style="1" customWidth="1"/>
    <col min="10247" max="10247" width="12" style="1" customWidth="1"/>
    <col min="10248" max="10248" width="14.5703125" style="1" customWidth="1"/>
    <col min="10249" max="10249" width="17" style="1" customWidth="1"/>
    <col min="10250" max="10488" width="11.42578125" style="1"/>
    <col min="10489" max="10489" width="6.42578125" style="1" customWidth="1"/>
    <col min="10490" max="10490" width="39.5703125" style="1" customWidth="1"/>
    <col min="10491" max="10491" width="41.5703125" style="1" customWidth="1"/>
    <col min="10492" max="10492" width="31.140625" style="1" customWidth="1"/>
    <col min="10493" max="10493" width="27.85546875" style="1" customWidth="1"/>
    <col min="10494" max="10494" width="13" style="1" bestFit="1" customWidth="1"/>
    <col min="10495" max="10495" width="17.5703125" style="1" customWidth="1"/>
    <col min="10496" max="10496" width="16.42578125" style="1" customWidth="1"/>
    <col min="10497" max="10497" width="13.7109375" style="1" customWidth="1"/>
    <col min="10498" max="10498" width="11.5703125" style="1" bestFit="1" customWidth="1"/>
    <col min="10499" max="10499" width="14.7109375" style="1" customWidth="1"/>
    <col min="10500" max="10500" width="13.85546875" style="1" customWidth="1"/>
    <col min="10501" max="10501" width="13.5703125" style="1" customWidth="1"/>
    <col min="10502" max="10502" width="14.140625" style="1" customWidth="1"/>
    <col min="10503" max="10503" width="12" style="1" customWidth="1"/>
    <col min="10504" max="10504" width="14.5703125" style="1" customWidth="1"/>
    <col min="10505" max="10505" width="17" style="1" customWidth="1"/>
    <col min="10506" max="10744" width="11.42578125" style="1"/>
    <col min="10745" max="10745" width="6.42578125" style="1" customWidth="1"/>
    <col min="10746" max="10746" width="39.5703125" style="1" customWidth="1"/>
    <col min="10747" max="10747" width="41.5703125" style="1" customWidth="1"/>
    <col min="10748" max="10748" width="31.140625" style="1" customWidth="1"/>
    <col min="10749" max="10749" width="27.85546875" style="1" customWidth="1"/>
    <col min="10750" max="10750" width="13" style="1" bestFit="1" customWidth="1"/>
    <col min="10751" max="10751" width="17.5703125" style="1" customWidth="1"/>
    <col min="10752" max="10752" width="16.42578125" style="1" customWidth="1"/>
    <col min="10753" max="10753" width="13.7109375" style="1" customWidth="1"/>
    <col min="10754" max="10754" width="11.5703125" style="1" bestFit="1" customWidth="1"/>
    <col min="10755" max="10755" width="14.7109375" style="1" customWidth="1"/>
    <col min="10756" max="10756" width="13.85546875" style="1" customWidth="1"/>
    <col min="10757" max="10757" width="13.5703125" style="1" customWidth="1"/>
    <col min="10758" max="10758" width="14.140625" style="1" customWidth="1"/>
    <col min="10759" max="10759" width="12" style="1" customWidth="1"/>
    <col min="10760" max="10760" width="14.5703125" style="1" customWidth="1"/>
    <col min="10761" max="10761" width="17" style="1" customWidth="1"/>
    <col min="10762" max="11000" width="11.42578125" style="1"/>
    <col min="11001" max="11001" width="6.42578125" style="1" customWidth="1"/>
    <col min="11002" max="11002" width="39.5703125" style="1" customWidth="1"/>
    <col min="11003" max="11003" width="41.5703125" style="1" customWidth="1"/>
    <col min="11004" max="11004" width="31.140625" style="1" customWidth="1"/>
    <col min="11005" max="11005" width="27.85546875" style="1" customWidth="1"/>
    <col min="11006" max="11006" width="13" style="1" bestFit="1" customWidth="1"/>
    <col min="11007" max="11007" width="17.5703125" style="1" customWidth="1"/>
    <col min="11008" max="11008" width="16.42578125" style="1" customWidth="1"/>
    <col min="11009" max="11009" width="13.7109375" style="1" customWidth="1"/>
    <col min="11010" max="11010" width="11.5703125" style="1" bestFit="1" customWidth="1"/>
    <col min="11011" max="11011" width="14.7109375" style="1" customWidth="1"/>
    <col min="11012" max="11012" width="13.85546875" style="1" customWidth="1"/>
    <col min="11013" max="11013" width="13.5703125" style="1" customWidth="1"/>
    <col min="11014" max="11014" width="14.140625" style="1" customWidth="1"/>
    <col min="11015" max="11015" width="12" style="1" customWidth="1"/>
    <col min="11016" max="11016" width="14.5703125" style="1" customWidth="1"/>
    <col min="11017" max="11017" width="17" style="1" customWidth="1"/>
    <col min="11018" max="11256" width="11.42578125" style="1"/>
    <col min="11257" max="11257" width="6.42578125" style="1" customWidth="1"/>
    <col min="11258" max="11258" width="39.5703125" style="1" customWidth="1"/>
    <col min="11259" max="11259" width="41.5703125" style="1" customWidth="1"/>
    <col min="11260" max="11260" width="31.140625" style="1" customWidth="1"/>
    <col min="11261" max="11261" width="27.85546875" style="1" customWidth="1"/>
    <col min="11262" max="11262" width="13" style="1" bestFit="1" customWidth="1"/>
    <col min="11263" max="11263" width="17.5703125" style="1" customWidth="1"/>
    <col min="11264" max="11264" width="16.42578125" style="1" customWidth="1"/>
    <col min="11265" max="11265" width="13.7109375" style="1" customWidth="1"/>
    <col min="11266" max="11266" width="11.5703125" style="1" bestFit="1" customWidth="1"/>
    <col min="11267" max="11267" width="14.7109375" style="1" customWidth="1"/>
    <col min="11268" max="11268" width="13.85546875" style="1" customWidth="1"/>
    <col min="11269" max="11269" width="13.5703125" style="1" customWidth="1"/>
    <col min="11270" max="11270" width="14.140625" style="1" customWidth="1"/>
    <col min="11271" max="11271" width="12" style="1" customWidth="1"/>
    <col min="11272" max="11272" width="14.5703125" style="1" customWidth="1"/>
    <col min="11273" max="11273" width="17" style="1" customWidth="1"/>
    <col min="11274" max="11512" width="11.42578125" style="1"/>
    <col min="11513" max="11513" width="6.42578125" style="1" customWidth="1"/>
    <col min="11514" max="11514" width="39.5703125" style="1" customWidth="1"/>
    <col min="11515" max="11515" width="41.5703125" style="1" customWidth="1"/>
    <col min="11516" max="11516" width="31.140625" style="1" customWidth="1"/>
    <col min="11517" max="11517" width="27.85546875" style="1" customWidth="1"/>
    <col min="11518" max="11518" width="13" style="1" bestFit="1" customWidth="1"/>
    <col min="11519" max="11519" width="17.5703125" style="1" customWidth="1"/>
    <col min="11520" max="11520" width="16.42578125" style="1" customWidth="1"/>
    <col min="11521" max="11521" width="13.7109375" style="1" customWidth="1"/>
    <col min="11522" max="11522" width="11.5703125" style="1" bestFit="1" customWidth="1"/>
    <col min="11523" max="11523" width="14.7109375" style="1" customWidth="1"/>
    <col min="11524" max="11524" width="13.85546875" style="1" customWidth="1"/>
    <col min="11525" max="11525" width="13.5703125" style="1" customWidth="1"/>
    <col min="11526" max="11526" width="14.140625" style="1" customWidth="1"/>
    <col min="11527" max="11527" width="12" style="1" customWidth="1"/>
    <col min="11528" max="11528" width="14.5703125" style="1" customWidth="1"/>
    <col min="11529" max="11529" width="17" style="1" customWidth="1"/>
    <col min="11530" max="11768" width="11.42578125" style="1"/>
    <col min="11769" max="11769" width="6.42578125" style="1" customWidth="1"/>
    <col min="11770" max="11770" width="39.5703125" style="1" customWidth="1"/>
    <col min="11771" max="11771" width="41.5703125" style="1" customWidth="1"/>
    <col min="11772" max="11772" width="31.140625" style="1" customWidth="1"/>
    <col min="11773" max="11773" width="27.85546875" style="1" customWidth="1"/>
    <col min="11774" max="11774" width="13" style="1" bestFit="1" customWidth="1"/>
    <col min="11775" max="11775" width="17.5703125" style="1" customWidth="1"/>
    <col min="11776" max="11776" width="16.42578125" style="1" customWidth="1"/>
    <col min="11777" max="11777" width="13.7109375" style="1" customWidth="1"/>
    <col min="11778" max="11778" width="11.5703125" style="1" bestFit="1" customWidth="1"/>
    <col min="11779" max="11779" width="14.7109375" style="1" customWidth="1"/>
    <col min="11780" max="11780" width="13.85546875" style="1" customWidth="1"/>
    <col min="11781" max="11781" width="13.5703125" style="1" customWidth="1"/>
    <col min="11782" max="11782" width="14.140625" style="1" customWidth="1"/>
    <col min="11783" max="11783" width="12" style="1" customWidth="1"/>
    <col min="11784" max="11784" width="14.5703125" style="1" customWidth="1"/>
    <col min="11785" max="11785" width="17" style="1" customWidth="1"/>
    <col min="11786" max="12024" width="11.42578125" style="1"/>
    <col min="12025" max="12025" width="6.42578125" style="1" customWidth="1"/>
    <col min="12026" max="12026" width="39.5703125" style="1" customWidth="1"/>
    <col min="12027" max="12027" width="41.5703125" style="1" customWidth="1"/>
    <col min="12028" max="12028" width="31.140625" style="1" customWidth="1"/>
    <col min="12029" max="12029" width="27.85546875" style="1" customWidth="1"/>
    <col min="12030" max="12030" width="13" style="1" bestFit="1" customWidth="1"/>
    <col min="12031" max="12031" width="17.5703125" style="1" customWidth="1"/>
    <col min="12032" max="12032" width="16.42578125" style="1" customWidth="1"/>
    <col min="12033" max="12033" width="13.7109375" style="1" customWidth="1"/>
    <col min="12034" max="12034" width="11.5703125" style="1" bestFit="1" customWidth="1"/>
    <col min="12035" max="12035" width="14.7109375" style="1" customWidth="1"/>
    <col min="12036" max="12036" width="13.85546875" style="1" customWidth="1"/>
    <col min="12037" max="12037" width="13.5703125" style="1" customWidth="1"/>
    <col min="12038" max="12038" width="14.140625" style="1" customWidth="1"/>
    <col min="12039" max="12039" width="12" style="1" customWidth="1"/>
    <col min="12040" max="12040" width="14.5703125" style="1" customWidth="1"/>
    <col min="12041" max="12041" width="17" style="1" customWidth="1"/>
    <col min="12042" max="12280" width="11.42578125" style="1"/>
    <col min="12281" max="12281" width="6.42578125" style="1" customWidth="1"/>
    <col min="12282" max="12282" width="39.5703125" style="1" customWidth="1"/>
    <col min="12283" max="12283" width="41.5703125" style="1" customWidth="1"/>
    <col min="12284" max="12284" width="31.140625" style="1" customWidth="1"/>
    <col min="12285" max="12285" width="27.85546875" style="1" customWidth="1"/>
    <col min="12286" max="12286" width="13" style="1" bestFit="1" customWidth="1"/>
    <col min="12287" max="12287" width="17.5703125" style="1" customWidth="1"/>
    <col min="12288" max="12288" width="16.42578125" style="1" customWidth="1"/>
    <col min="12289" max="12289" width="13.7109375" style="1" customWidth="1"/>
    <col min="12290" max="12290" width="11.5703125" style="1" bestFit="1" customWidth="1"/>
    <col min="12291" max="12291" width="14.7109375" style="1" customWidth="1"/>
    <col min="12292" max="12292" width="13.85546875" style="1" customWidth="1"/>
    <col min="12293" max="12293" width="13.5703125" style="1" customWidth="1"/>
    <col min="12294" max="12294" width="14.140625" style="1" customWidth="1"/>
    <col min="12295" max="12295" width="12" style="1" customWidth="1"/>
    <col min="12296" max="12296" width="14.5703125" style="1" customWidth="1"/>
    <col min="12297" max="12297" width="17" style="1" customWidth="1"/>
    <col min="12298" max="12536" width="11.42578125" style="1"/>
    <col min="12537" max="12537" width="6.42578125" style="1" customWidth="1"/>
    <col min="12538" max="12538" width="39.5703125" style="1" customWidth="1"/>
    <col min="12539" max="12539" width="41.5703125" style="1" customWidth="1"/>
    <col min="12540" max="12540" width="31.140625" style="1" customWidth="1"/>
    <col min="12541" max="12541" width="27.85546875" style="1" customWidth="1"/>
    <col min="12542" max="12542" width="13" style="1" bestFit="1" customWidth="1"/>
    <col min="12543" max="12543" width="17.5703125" style="1" customWidth="1"/>
    <col min="12544" max="12544" width="16.42578125" style="1" customWidth="1"/>
    <col min="12545" max="12545" width="13.7109375" style="1" customWidth="1"/>
    <col min="12546" max="12546" width="11.5703125" style="1" bestFit="1" customWidth="1"/>
    <col min="12547" max="12547" width="14.7109375" style="1" customWidth="1"/>
    <col min="12548" max="12548" width="13.85546875" style="1" customWidth="1"/>
    <col min="12549" max="12549" width="13.5703125" style="1" customWidth="1"/>
    <col min="12550" max="12550" width="14.140625" style="1" customWidth="1"/>
    <col min="12551" max="12551" width="12" style="1" customWidth="1"/>
    <col min="12552" max="12552" width="14.5703125" style="1" customWidth="1"/>
    <col min="12553" max="12553" width="17" style="1" customWidth="1"/>
    <col min="12554" max="12792" width="11.42578125" style="1"/>
    <col min="12793" max="12793" width="6.42578125" style="1" customWidth="1"/>
    <col min="12794" max="12794" width="39.5703125" style="1" customWidth="1"/>
    <col min="12795" max="12795" width="41.5703125" style="1" customWidth="1"/>
    <col min="12796" max="12796" width="31.140625" style="1" customWidth="1"/>
    <col min="12797" max="12797" width="27.85546875" style="1" customWidth="1"/>
    <col min="12798" max="12798" width="13" style="1" bestFit="1" customWidth="1"/>
    <col min="12799" max="12799" width="17.5703125" style="1" customWidth="1"/>
    <col min="12800" max="12800" width="16.42578125" style="1" customWidth="1"/>
    <col min="12801" max="12801" width="13.7109375" style="1" customWidth="1"/>
    <col min="12802" max="12802" width="11.5703125" style="1" bestFit="1" customWidth="1"/>
    <col min="12803" max="12803" width="14.7109375" style="1" customWidth="1"/>
    <col min="12804" max="12804" width="13.85546875" style="1" customWidth="1"/>
    <col min="12805" max="12805" width="13.5703125" style="1" customWidth="1"/>
    <col min="12806" max="12806" width="14.140625" style="1" customWidth="1"/>
    <col min="12807" max="12807" width="12" style="1" customWidth="1"/>
    <col min="12808" max="12808" width="14.5703125" style="1" customWidth="1"/>
    <col min="12809" max="12809" width="17" style="1" customWidth="1"/>
    <col min="12810" max="13048" width="11.42578125" style="1"/>
    <col min="13049" max="13049" width="6.42578125" style="1" customWidth="1"/>
    <col min="13050" max="13050" width="39.5703125" style="1" customWidth="1"/>
    <col min="13051" max="13051" width="41.5703125" style="1" customWidth="1"/>
    <col min="13052" max="13052" width="31.140625" style="1" customWidth="1"/>
    <col min="13053" max="13053" width="27.85546875" style="1" customWidth="1"/>
    <col min="13054" max="13054" width="13" style="1" bestFit="1" customWidth="1"/>
    <col min="13055" max="13055" width="17.5703125" style="1" customWidth="1"/>
    <col min="13056" max="13056" width="16.42578125" style="1" customWidth="1"/>
    <col min="13057" max="13057" width="13.7109375" style="1" customWidth="1"/>
    <col min="13058" max="13058" width="11.5703125" style="1" bestFit="1" customWidth="1"/>
    <col min="13059" max="13059" width="14.7109375" style="1" customWidth="1"/>
    <col min="13060" max="13060" width="13.85546875" style="1" customWidth="1"/>
    <col min="13061" max="13061" width="13.5703125" style="1" customWidth="1"/>
    <col min="13062" max="13062" width="14.140625" style="1" customWidth="1"/>
    <col min="13063" max="13063" width="12" style="1" customWidth="1"/>
    <col min="13064" max="13064" width="14.5703125" style="1" customWidth="1"/>
    <col min="13065" max="13065" width="17" style="1" customWidth="1"/>
    <col min="13066" max="13304" width="11.42578125" style="1"/>
    <col min="13305" max="13305" width="6.42578125" style="1" customWidth="1"/>
    <col min="13306" max="13306" width="39.5703125" style="1" customWidth="1"/>
    <col min="13307" max="13307" width="41.5703125" style="1" customWidth="1"/>
    <col min="13308" max="13308" width="31.140625" style="1" customWidth="1"/>
    <col min="13309" max="13309" width="27.85546875" style="1" customWidth="1"/>
    <col min="13310" max="13310" width="13" style="1" bestFit="1" customWidth="1"/>
    <col min="13311" max="13311" width="17.5703125" style="1" customWidth="1"/>
    <col min="13312" max="13312" width="16.42578125" style="1" customWidth="1"/>
    <col min="13313" max="13313" width="13.7109375" style="1" customWidth="1"/>
    <col min="13314" max="13314" width="11.5703125" style="1" bestFit="1" customWidth="1"/>
    <col min="13315" max="13315" width="14.7109375" style="1" customWidth="1"/>
    <col min="13316" max="13316" width="13.85546875" style="1" customWidth="1"/>
    <col min="13317" max="13317" width="13.5703125" style="1" customWidth="1"/>
    <col min="13318" max="13318" width="14.140625" style="1" customWidth="1"/>
    <col min="13319" max="13319" width="12" style="1" customWidth="1"/>
    <col min="13320" max="13320" width="14.5703125" style="1" customWidth="1"/>
    <col min="13321" max="13321" width="17" style="1" customWidth="1"/>
    <col min="13322" max="13560" width="11.42578125" style="1"/>
    <col min="13561" max="13561" width="6.42578125" style="1" customWidth="1"/>
    <col min="13562" max="13562" width="39.5703125" style="1" customWidth="1"/>
    <col min="13563" max="13563" width="41.5703125" style="1" customWidth="1"/>
    <col min="13564" max="13564" width="31.140625" style="1" customWidth="1"/>
    <col min="13565" max="13565" width="27.85546875" style="1" customWidth="1"/>
    <col min="13566" max="13566" width="13" style="1" bestFit="1" customWidth="1"/>
    <col min="13567" max="13567" width="17.5703125" style="1" customWidth="1"/>
    <col min="13568" max="13568" width="16.42578125" style="1" customWidth="1"/>
    <col min="13569" max="13569" width="13.7109375" style="1" customWidth="1"/>
    <col min="13570" max="13570" width="11.5703125" style="1" bestFit="1" customWidth="1"/>
    <col min="13571" max="13571" width="14.7109375" style="1" customWidth="1"/>
    <col min="13572" max="13572" width="13.85546875" style="1" customWidth="1"/>
    <col min="13573" max="13573" width="13.5703125" style="1" customWidth="1"/>
    <col min="13574" max="13574" width="14.140625" style="1" customWidth="1"/>
    <col min="13575" max="13575" width="12" style="1" customWidth="1"/>
    <col min="13576" max="13576" width="14.5703125" style="1" customWidth="1"/>
    <col min="13577" max="13577" width="17" style="1" customWidth="1"/>
    <col min="13578" max="13816" width="11.42578125" style="1"/>
    <col min="13817" max="13817" width="6.42578125" style="1" customWidth="1"/>
    <col min="13818" max="13818" width="39.5703125" style="1" customWidth="1"/>
    <col min="13819" max="13819" width="41.5703125" style="1" customWidth="1"/>
    <col min="13820" max="13820" width="31.140625" style="1" customWidth="1"/>
    <col min="13821" max="13821" width="27.85546875" style="1" customWidth="1"/>
    <col min="13822" max="13822" width="13" style="1" bestFit="1" customWidth="1"/>
    <col min="13823" max="13823" width="17.5703125" style="1" customWidth="1"/>
    <col min="13824" max="13824" width="16.42578125" style="1" customWidth="1"/>
    <col min="13825" max="13825" width="13.7109375" style="1" customWidth="1"/>
    <col min="13826" max="13826" width="11.5703125" style="1" bestFit="1" customWidth="1"/>
    <col min="13827" max="13827" width="14.7109375" style="1" customWidth="1"/>
    <col min="13828" max="13828" width="13.85546875" style="1" customWidth="1"/>
    <col min="13829" max="13829" width="13.5703125" style="1" customWidth="1"/>
    <col min="13830" max="13830" width="14.140625" style="1" customWidth="1"/>
    <col min="13831" max="13831" width="12" style="1" customWidth="1"/>
    <col min="13832" max="13832" width="14.5703125" style="1" customWidth="1"/>
    <col min="13833" max="13833" width="17" style="1" customWidth="1"/>
    <col min="13834" max="14072" width="11.42578125" style="1"/>
    <col min="14073" max="14073" width="6.42578125" style="1" customWidth="1"/>
    <col min="14074" max="14074" width="39.5703125" style="1" customWidth="1"/>
    <col min="14075" max="14075" width="41.5703125" style="1" customWidth="1"/>
    <col min="14076" max="14076" width="31.140625" style="1" customWidth="1"/>
    <col min="14077" max="14077" width="27.85546875" style="1" customWidth="1"/>
    <col min="14078" max="14078" width="13" style="1" bestFit="1" customWidth="1"/>
    <col min="14079" max="14079" width="17.5703125" style="1" customWidth="1"/>
    <col min="14080" max="14080" width="16.42578125" style="1" customWidth="1"/>
    <col min="14081" max="14081" width="13.7109375" style="1" customWidth="1"/>
    <col min="14082" max="14082" width="11.5703125" style="1" bestFit="1" customWidth="1"/>
    <col min="14083" max="14083" width="14.7109375" style="1" customWidth="1"/>
    <col min="14084" max="14084" width="13.85546875" style="1" customWidth="1"/>
    <col min="14085" max="14085" width="13.5703125" style="1" customWidth="1"/>
    <col min="14086" max="14086" width="14.140625" style="1" customWidth="1"/>
    <col min="14087" max="14087" width="12" style="1" customWidth="1"/>
    <col min="14088" max="14088" width="14.5703125" style="1" customWidth="1"/>
    <col min="14089" max="14089" width="17" style="1" customWidth="1"/>
    <col min="14090" max="14328" width="11.42578125" style="1"/>
    <col min="14329" max="14329" width="6.42578125" style="1" customWidth="1"/>
    <col min="14330" max="14330" width="39.5703125" style="1" customWidth="1"/>
    <col min="14331" max="14331" width="41.5703125" style="1" customWidth="1"/>
    <col min="14332" max="14332" width="31.140625" style="1" customWidth="1"/>
    <col min="14333" max="14333" width="27.85546875" style="1" customWidth="1"/>
    <col min="14334" max="14334" width="13" style="1" bestFit="1" customWidth="1"/>
    <col min="14335" max="14335" width="17.5703125" style="1" customWidth="1"/>
    <col min="14336" max="14336" width="16.42578125" style="1" customWidth="1"/>
    <col min="14337" max="14337" width="13.7109375" style="1" customWidth="1"/>
    <col min="14338" max="14338" width="11.5703125" style="1" bestFit="1" customWidth="1"/>
    <col min="14339" max="14339" width="14.7109375" style="1" customWidth="1"/>
    <col min="14340" max="14340" width="13.85546875" style="1" customWidth="1"/>
    <col min="14341" max="14341" width="13.5703125" style="1" customWidth="1"/>
    <col min="14342" max="14342" width="14.140625" style="1" customWidth="1"/>
    <col min="14343" max="14343" width="12" style="1" customWidth="1"/>
    <col min="14344" max="14344" width="14.5703125" style="1" customWidth="1"/>
    <col min="14345" max="14345" width="17" style="1" customWidth="1"/>
    <col min="14346" max="14584" width="11.42578125" style="1"/>
    <col min="14585" max="14585" width="6.42578125" style="1" customWidth="1"/>
    <col min="14586" max="14586" width="39.5703125" style="1" customWidth="1"/>
    <col min="14587" max="14587" width="41.5703125" style="1" customWidth="1"/>
    <col min="14588" max="14588" width="31.140625" style="1" customWidth="1"/>
    <col min="14589" max="14589" width="27.85546875" style="1" customWidth="1"/>
    <col min="14590" max="14590" width="13" style="1" bestFit="1" customWidth="1"/>
    <col min="14591" max="14591" width="17.5703125" style="1" customWidth="1"/>
    <col min="14592" max="14592" width="16.42578125" style="1" customWidth="1"/>
    <col min="14593" max="14593" width="13.7109375" style="1" customWidth="1"/>
    <col min="14594" max="14594" width="11.5703125" style="1" bestFit="1" customWidth="1"/>
    <col min="14595" max="14595" width="14.7109375" style="1" customWidth="1"/>
    <col min="14596" max="14596" width="13.85546875" style="1" customWidth="1"/>
    <col min="14597" max="14597" width="13.5703125" style="1" customWidth="1"/>
    <col min="14598" max="14598" width="14.140625" style="1" customWidth="1"/>
    <col min="14599" max="14599" width="12" style="1" customWidth="1"/>
    <col min="14600" max="14600" width="14.5703125" style="1" customWidth="1"/>
    <col min="14601" max="14601" width="17" style="1" customWidth="1"/>
    <col min="14602" max="14840" width="11.42578125" style="1"/>
    <col min="14841" max="14841" width="6.42578125" style="1" customWidth="1"/>
    <col min="14842" max="14842" width="39.5703125" style="1" customWidth="1"/>
    <col min="14843" max="14843" width="41.5703125" style="1" customWidth="1"/>
    <col min="14844" max="14844" width="31.140625" style="1" customWidth="1"/>
    <col min="14845" max="14845" width="27.85546875" style="1" customWidth="1"/>
    <col min="14846" max="14846" width="13" style="1" bestFit="1" customWidth="1"/>
    <col min="14847" max="14847" width="17.5703125" style="1" customWidth="1"/>
    <col min="14848" max="14848" width="16.42578125" style="1" customWidth="1"/>
    <col min="14849" max="14849" width="13.7109375" style="1" customWidth="1"/>
    <col min="14850" max="14850" width="11.5703125" style="1" bestFit="1" customWidth="1"/>
    <col min="14851" max="14851" width="14.7109375" style="1" customWidth="1"/>
    <col min="14852" max="14852" width="13.85546875" style="1" customWidth="1"/>
    <col min="14853" max="14853" width="13.5703125" style="1" customWidth="1"/>
    <col min="14854" max="14854" width="14.140625" style="1" customWidth="1"/>
    <col min="14855" max="14855" width="12" style="1" customWidth="1"/>
    <col min="14856" max="14856" width="14.5703125" style="1" customWidth="1"/>
    <col min="14857" max="14857" width="17" style="1" customWidth="1"/>
    <col min="14858" max="15096" width="11.42578125" style="1"/>
    <col min="15097" max="15097" width="6.42578125" style="1" customWidth="1"/>
    <col min="15098" max="15098" width="39.5703125" style="1" customWidth="1"/>
    <col min="15099" max="15099" width="41.5703125" style="1" customWidth="1"/>
    <col min="15100" max="15100" width="31.140625" style="1" customWidth="1"/>
    <col min="15101" max="15101" width="27.85546875" style="1" customWidth="1"/>
    <col min="15102" max="15102" width="13" style="1" bestFit="1" customWidth="1"/>
    <col min="15103" max="15103" width="17.5703125" style="1" customWidth="1"/>
    <col min="15104" max="15104" width="16.42578125" style="1" customWidth="1"/>
    <col min="15105" max="15105" width="13.7109375" style="1" customWidth="1"/>
    <col min="15106" max="15106" width="11.5703125" style="1" bestFit="1" customWidth="1"/>
    <col min="15107" max="15107" width="14.7109375" style="1" customWidth="1"/>
    <col min="15108" max="15108" width="13.85546875" style="1" customWidth="1"/>
    <col min="15109" max="15109" width="13.5703125" style="1" customWidth="1"/>
    <col min="15110" max="15110" width="14.140625" style="1" customWidth="1"/>
    <col min="15111" max="15111" width="12" style="1" customWidth="1"/>
    <col min="15112" max="15112" width="14.5703125" style="1" customWidth="1"/>
    <col min="15113" max="15113" width="17" style="1" customWidth="1"/>
    <col min="15114" max="15352" width="11.42578125" style="1"/>
    <col min="15353" max="15353" width="6.42578125" style="1" customWidth="1"/>
    <col min="15354" max="15354" width="39.5703125" style="1" customWidth="1"/>
    <col min="15355" max="15355" width="41.5703125" style="1" customWidth="1"/>
    <col min="15356" max="15356" width="31.140625" style="1" customWidth="1"/>
    <col min="15357" max="15357" width="27.85546875" style="1" customWidth="1"/>
    <col min="15358" max="15358" width="13" style="1" bestFit="1" customWidth="1"/>
    <col min="15359" max="15359" width="17.5703125" style="1" customWidth="1"/>
    <col min="15360" max="15360" width="16.42578125" style="1" customWidth="1"/>
    <col min="15361" max="15361" width="13.7109375" style="1" customWidth="1"/>
    <col min="15362" max="15362" width="11.5703125" style="1" bestFit="1" customWidth="1"/>
    <col min="15363" max="15363" width="14.7109375" style="1" customWidth="1"/>
    <col min="15364" max="15364" width="13.85546875" style="1" customWidth="1"/>
    <col min="15365" max="15365" width="13.5703125" style="1" customWidth="1"/>
    <col min="15366" max="15366" width="14.140625" style="1" customWidth="1"/>
    <col min="15367" max="15367" width="12" style="1" customWidth="1"/>
    <col min="15368" max="15368" width="14.5703125" style="1" customWidth="1"/>
    <col min="15369" max="15369" width="17" style="1" customWidth="1"/>
    <col min="15370" max="15608" width="11.42578125" style="1"/>
    <col min="15609" max="15609" width="6.42578125" style="1" customWidth="1"/>
    <col min="15610" max="15610" width="39.5703125" style="1" customWidth="1"/>
    <col min="15611" max="15611" width="41.5703125" style="1" customWidth="1"/>
    <col min="15612" max="15612" width="31.140625" style="1" customWidth="1"/>
    <col min="15613" max="15613" width="27.85546875" style="1" customWidth="1"/>
    <col min="15614" max="15614" width="13" style="1" bestFit="1" customWidth="1"/>
    <col min="15615" max="15615" width="17.5703125" style="1" customWidth="1"/>
    <col min="15616" max="15616" width="16.42578125" style="1" customWidth="1"/>
    <col min="15617" max="15617" width="13.7109375" style="1" customWidth="1"/>
    <col min="15618" max="15618" width="11.5703125" style="1" bestFit="1" customWidth="1"/>
    <col min="15619" max="15619" width="14.7109375" style="1" customWidth="1"/>
    <col min="15620" max="15620" width="13.85546875" style="1" customWidth="1"/>
    <col min="15621" max="15621" width="13.5703125" style="1" customWidth="1"/>
    <col min="15622" max="15622" width="14.140625" style="1" customWidth="1"/>
    <col min="15623" max="15623" width="12" style="1" customWidth="1"/>
    <col min="15624" max="15624" width="14.5703125" style="1" customWidth="1"/>
    <col min="15625" max="15625" width="17" style="1" customWidth="1"/>
    <col min="15626" max="15864" width="11.42578125" style="1"/>
    <col min="15865" max="15865" width="6.42578125" style="1" customWidth="1"/>
    <col min="15866" max="15866" width="39.5703125" style="1" customWidth="1"/>
    <col min="15867" max="15867" width="41.5703125" style="1" customWidth="1"/>
    <col min="15868" max="15868" width="31.140625" style="1" customWidth="1"/>
    <col min="15869" max="15869" width="27.85546875" style="1" customWidth="1"/>
    <col min="15870" max="15870" width="13" style="1" bestFit="1" customWidth="1"/>
    <col min="15871" max="15871" width="17.5703125" style="1" customWidth="1"/>
    <col min="15872" max="15872" width="16.42578125" style="1" customWidth="1"/>
    <col min="15873" max="15873" width="13.7109375" style="1" customWidth="1"/>
    <col min="15874" max="15874" width="11.5703125" style="1" bestFit="1" customWidth="1"/>
    <col min="15875" max="15875" width="14.7109375" style="1" customWidth="1"/>
    <col min="15876" max="15876" width="13.85546875" style="1" customWidth="1"/>
    <col min="15877" max="15877" width="13.5703125" style="1" customWidth="1"/>
    <col min="15878" max="15878" width="14.140625" style="1" customWidth="1"/>
    <col min="15879" max="15879" width="12" style="1" customWidth="1"/>
    <col min="15880" max="15880" width="14.5703125" style="1" customWidth="1"/>
    <col min="15881" max="15881" width="17" style="1" customWidth="1"/>
    <col min="15882" max="16120" width="11.42578125" style="1"/>
    <col min="16121" max="16121" width="6.42578125" style="1" customWidth="1"/>
    <col min="16122" max="16122" width="39.5703125" style="1" customWidth="1"/>
    <col min="16123" max="16123" width="41.5703125" style="1" customWidth="1"/>
    <col min="16124" max="16124" width="31.140625" style="1" customWidth="1"/>
    <col min="16125" max="16125" width="27.85546875" style="1" customWidth="1"/>
    <col min="16126" max="16126" width="13" style="1" bestFit="1" customWidth="1"/>
    <col min="16127" max="16127" width="17.5703125" style="1" customWidth="1"/>
    <col min="16128" max="16128" width="16.42578125" style="1" customWidth="1"/>
    <col min="16129" max="16129" width="13.7109375" style="1" customWidth="1"/>
    <col min="16130" max="16130" width="11.5703125" style="1" bestFit="1" customWidth="1"/>
    <col min="16131" max="16131" width="14.7109375" style="1" customWidth="1"/>
    <col min="16132" max="16132" width="13.85546875" style="1" customWidth="1"/>
    <col min="16133" max="16133" width="13.5703125" style="1" customWidth="1"/>
    <col min="16134" max="16134" width="14.140625" style="1" customWidth="1"/>
    <col min="16135" max="16135" width="12" style="1" customWidth="1"/>
    <col min="16136" max="16136" width="14.5703125" style="1" customWidth="1"/>
    <col min="16137" max="16137" width="17" style="1" customWidth="1"/>
    <col min="16138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</row>
    <row r="3" spans="1:17" x14ac:dyDescent="0.25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</row>
    <row r="4" spans="1:17" ht="15.75" x14ac:dyDescent="0.25">
      <c r="B4" s="61" t="s">
        <v>3</v>
      </c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</row>
    <row r="5" spans="1:17" ht="21" customHeight="1" x14ac:dyDescent="0.35">
      <c r="A5" s="62" t="s">
        <v>1444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</row>
    <row r="6" spans="1:17" ht="29.25" customHeight="1" x14ac:dyDescent="0.25">
      <c r="D6" s="19" t="s">
        <v>4</v>
      </c>
      <c r="E6" s="20" t="s">
        <v>5</v>
      </c>
      <c r="F6" s="20" t="s">
        <v>6</v>
      </c>
      <c r="G6" s="21" t="s">
        <v>7</v>
      </c>
      <c r="H6" s="21" t="s">
        <v>8</v>
      </c>
      <c r="J6" s="14" t="s">
        <v>9</v>
      </c>
    </row>
    <row r="7" spans="1:17" s="25" customFormat="1" ht="30" x14ac:dyDescent="0.25">
      <c r="A7" s="22" t="s">
        <v>926</v>
      </c>
      <c r="B7" s="22" t="s">
        <v>11</v>
      </c>
      <c r="C7" s="22" t="s">
        <v>12</v>
      </c>
      <c r="D7" s="22" t="s">
        <v>13</v>
      </c>
      <c r="E7" s="22" t="s">
        <v>14</v>
      </c>
      <c r="F7" s="22" t="s">
        <v>15</v>
      </c>
      <c r="G7" s="23" t="s">
        <v>927</v>
      </c>
      <c r="H7" s="23" t="s">
        <v>928</v>
      </c>
      <c r="I7" s="24" t="s">
        <v>16</v>
      </c>
      <c r="J7" s="24" t="s">
        <v>17</v>
      </c>
      <c r="K7" s="24" t="s">
        <v>18</v>
      </c>
      <c r="L7" s="24" t="s">
        <v>19</v>
      </c>
      <c r="M7" s="24" t="s">
        <v>20</v>
      </c>
      <c r="N7" s="24" t="s">
        <v>21</v>
      </c>
      <c r="O7" s="24" t="s">
        <v>22</v>
      </c>
      <c r="P7" s="24" t="s">
        <v>23</v>
      </c>
      <c r="Q7" s="24" t="s">
        <v>24</v>
      </c>
    </row>
    <row r="8" spans="1:17" x14ac:dyDescent="0.25">
      <c r="A8" s="1">
        <v>1</v>
      </c>
      <c r="B8" t="s">
        <v>929</v>
      </c>
      <c r="C8" s="1" t="s">
        <v>930</v>
      </c>
      <c r="D8" s="1" t="s">
        <v>931</v>
      </c>
      <c r="E8" s="1" t="s">
        <v>932</v>
      </c>
      <c r="F8" s="1" t="s">
        <v>37</v>
      </c>
      <c r="G8" s="26" t="s">
        <v>933</v>
      </c>
      <c r="H8" s="26" t="s">
        <v>934</v>
      </c>
      <c r="I8" s="14">
        <v>30000</v>
      </c>
      <c r="K8" s="14">
        <v>30000</v>
      </c>
      <c r="L8" s="14">
        <f>+I8*2.87%</f>
        <v>861</v>
      </c>
      <c r="M8" s="14">
        <v>0</v>
      </c>
      <c r="N8" s="14">
        <f>+I8*3.04%</f>
        <v>912</v>
      </c>
      <c r="O8" s="14">
        <v>1740.46</v>
      </c>
      <c r="P8" s="14">
        <f>+L8+M8+N8+O8</f>
        <v>3513.46</v>
      </c>
      <c r="Q8" s="14">
        <f>+I8-P8</f>
        <v>26486.54</v>
      </c>
    </row>
    <row r="9" spans="1:17" s="25" customFormat="1" x14ac:dyDescent="0.25">
      <c r="A9" s="1">
        <v>2</v>
      </c>
      <c r="B9" t="s">
        <v>935</v>
      </c>
      <c r="C9" s="1" t="s">
        <v>26</v>
      </c>
      <c r="D9" t="s">
        <v>204</v>
      </c>
      <c r="E9" s="1" t="s">
        <v>932</v>
      </c>
      <c r="F9" s="1" t="s">
        <v>37</v>
      </c>
      <c r="G9" s="26" t="s">
        <v>936</v>
      </c>
      <c r="H9" s="26" t="s">
        <v>937</v>
      </c>
      <c r="I9" s="14">
        <v>50000</v>
      </c>
      <c r="J9" s="14">
        <v>0</v>
      </c>
      <c r="K9" s="14">
        <v>50000</v>
      </c>
      <c r="L9" s="14">
        <f>+I9*2.87%</f>
        <v>1435</v>
      </c>
      <c r="M9" s="14">
        <v>1854</v>
      </c>
      <c r="N9" s="14">
        <v>1520</v>
      </c>
      <c r="O9" s="14">
        <v>425</v>
      </c>
      <c r="P9" s="14">
        <f t="shared" ref="P9:P82" si="0">+L9+M9+N9+O9</f>
        <v>5234</v>
      </c>
      <c r="Q9" s="14">
        <f t="shared" ref="Q9:Q82" si="1">+I9-P9</f>
        <v>44766</v>
      </c>
    </row>
    <row r="10" spans="1:17" ht="30" x14ac:dyDescent="0.25">
      <c r="A10" s="1">
        <v>3</v>
      </c>
      <c r="B10" t="s">
        <v>938</v>
      </c>
      <c r="C10" s="1" t="s">
        <v>939</v>
      </c>
      <c r="D10" s="1" t="s">
        <v>940</v>
      </c>
      <c r="E10" s="1" t="s">
        <v>932</v>
      </c>
      <c r="F10" s="1" t="s">
        <v>37</v>
      </c>
      <c r="G10" s="26" t="s">
        <v>941</v>
      </c>
      <c r="H10" s="26" t="s">
        <v>942</v>
      </c>
      <c r="I10" s="14">
        <v>120000</v>
      </c>
      <c r="J10" s="14">
        <v>0</v>
      </c>
      <c r="K10" s="14">
        <v>120000</v>
      </c>
      <c r="L10" s="14">
        <f>+I10*2.87%</f>
        <v>3444</v>
      </c>
      <c r="M10" s="14">
        <v>16809.87</v>
      </c>
      <c r="N10" s="14">
        <f>+I10*3.04%</f>
        <v>3648</v>
      </c>
      <c r="O10" s="14">
        <v>2489.6</v>
      </c>
      <c r="P10" s="14">
        <f t="shared" si="0"/>
        <v>26391.469999999998</v>
      </c>
      <c r="Q10" s="14">
        <f t="shared" si="1"/>
        <v>93608.53</v>
      </c>
    </row>
    <row r="11" spans="1:17" x14ac:dyDescent="0.25">
      <c r="A11" s="1">
        <v>4</v>
      </c>
      <c r="B11" t="s">
        <v>943</v>
      </c>
      <c r="C11" t="s">
        <v>944</v>
      </c>
      <c r="D11" t="s">
        <v>945</v>
      </c>
      <c r="E11" s="1" t="s">
        <v>932</v>
      </c>
      <c r="F11" s="1" t="s">
        <v>37</v>
      </c>
      <c r="G11" s="26" t="s">
        <v>934</v>
      </c>
      <c r="H11" s="26" t="s">
        <v>946</v>
      </c>
      <c r="I11" s="14">
        <v>60000</v>
      </c>
      <c r="J11" s="14">
        <v>0</v>
      </c>
      <c r="K11" s="14">
        <v>60000</v>
      </c>
      <c r="L11" s="14">
        <v>1722</v>
      </c>
      <c r="M11" s="14">
        <v>3486.68</v>
      </c>
      <c r="N11" s="14">
        <v>1824</v>
      </c>
      <c r="O11" s="14">
        <v>25</v>
      </c>
      <c r="P11" s="14">
        <v>7057.68</v>
      </c>
      <c r="Q11" s="14">
        <v>52942.32</v>
      </c>
    </row>
    <row r="12" spans="1:17" x14ac:dyDescent="0.25">
      <c r="A12" s="1">
        <v>5</v>
      </c>
      <c r="B12" t="s">
        <v>1458</v>
      </c>
      <c r="C12" t="s">
        <v>1457</v>
      </c>
      <c r="D12" t="s">
        <v>1459</v>
      </c>
      <c r="E12" s="1" t="s">
        <v>932</v>
      </c>
      <c r="F12" s="1" t="s">
        <v>37</v>
      </c>
      <c r="G12" s="26" t="s">
        <v>997</v>
      </c>
      <c r="H12" s="26" t="s">
        <v>1460</v>
      </c>
      <c r="I12" s="14">
        <v>50000</v>
      </c>
      <c r="J12" s="14">
        <v>0</v>
      </c>
      <c r="K12" s="14">
        <v>50000</v>
      </c>
      <c r="L12" s="14">
        <v>1435</v>
      </c>
      <c r="M12" s="14">
        <v>1854</v>
      </c>
      <c r="N12" s="14">
        <v>1520</v>
      </c>
      <c r="O12" s="14">
        <v>25</v>
      </c>
      <c r="P12" s="14">
        <v>4834</v>
      </c>
      <c r="Q12" s="14">
        <v>45166</v>
      </c>
    </row>
    <row r="13" spans="1:17" ht="30" x14ac:dyDescent="0.25">
      <c r="A13" s="1">
        <v>6</v>
      </c>
      <c r="B13" t="s">
        <v>947</v>
      </c>
      <c r="C13" s="1" t="s">
        <v>106</v>
      </c>
      <c r="D13" s="1" t="s">
        <v>948</v>
      </c>
      <c r="E13" s="1" t="s">
        <v>932</v>
      </c>
      <c r="F13" s="1" t="s">
        <v>37</v>
      </c>
      <c r="G13" s="26" t="s">
        <v>949</v>
      </c>
      <c r="H13" s="26" t="s">
        <v>950</v>
      </c>
      <c r="I13" s="14">
        <v>90000</v>
      </c>
      <c r="J13" s="14">
        <v>0</v>
      </c>
      <c r="K13" s="14">
        <v>90000</v>
      </c>
      <c r="L13" s="14">
        <f t="shared" ref="L13:L101" si="2">+I13*2.87%</f>
        <v>2583</v>
      </c>
      <c r="M13" s="14">
        <v>9753.1200000000008</v>
      </c>
      <c r="N13" s="14">
        <f t="shared" ref="N13:N101" si="3">+I13*3.04%</f>
        <v>2736</v>
      </c>
      <c r="O13" s="14">
        <v>25</v>
      </c>
      <c r="P13" s="14">
        <f t="shared" si="0"/>
        <v>15097.12</v>
      </c>
      <c r="Q13" s="14">
        <f t="shared" si="1"/>
        <v>74902.880000000005</v>
      </c>
    </row>
    <row r="14" spans="1:17" x14ac:dyDescent="0.25">
      <c r="A14" s="1">
        <v>7</v>
      </c>
      <c r="B14" t="s">
        <v>951</v>
      </c>
      <c r="C14" s="1" t="s">
        <v>106</v>
      </c>
      <c r="D14" s="1" t="s">
        <v>952</v>
      </c>
      <c r="E14" s="1" t="s">
        <v>932</v>
      </c>
      <c r="F14" s="1" t="s">
        <v>29</v>
      </c>
      <c r="G14" s="26" t="s">
        <v>953</v>
      </c>
      <c r="H14" s="26" t="s">
        <v>954</v>
      </c>
      <c r="I14" s="14">
        <v>45000</v>
      </c>
      <c r="J14" s="14">
        <v>0</v>
      </c>
      <c r="K14" s="14">
        <v>45000</v>
      </c>
      <c r="L14" s="14">
        <f t="shared" si="2"/>
        <v>1291.5</v>
      </c>
      <c r="M14" s="14">
        <v>1148.33</v>
      </c>
      <c r="N14" s="14">
        <f t="shared" si="3"/>
        <v>1368</v>
      </c>
      <c r="O14" s="14">
        <v>25</v>
      </c>
      <c r="P14" s="14">
        <f t="shared" si="0"/>
        <v>3832.83</v>
      </c>
      <c r="Q14" s="14">
        <f t="shared" si="1"/>
        <v>41167.17</v>
      </c>
    </row>
    <row r="15" spans="1:17" x14ac:dyDescent="0.25">
      <c r="A15" s="1">
        <v>8</v>
      </c>
      <c r="B15" t="s">
        <v>955</v>
      </c>
      <c r="C15" s="1" t="s">
        <v>956</v>
      </c>
      <c r="D15" s="1" t="s">
        <v>931</v>
      </c>
      <c r="E15" s="1" t="s">
        <v>932</v>
      </c>
      <c r="F15" s="1" t="s">
        <v>37</v>
      </c>
      <c r="G15" s="26" t="s">
        <v>957</v>
      </c>
      <c r="H15" s="26" t="s">
        <v>958</v>
      </c>
      <c r="I15" s="14">
        <v>35000</v>
      </c>
      <c r="K15" s="14">
        <v>35000</v>
      </c>
      <c r="L15" s="14">
        <f t="shared" si="2"/>
        <v>1004.5</v>
      </c>
      <c r="M15" s="14">
        <v>0</v>
      </c>
      <c r="N15" s="14">
        <f t="shared" si="3"/>
        <v>1064</v>
      </c>
      <c r="O15" s="14">
        <v>25</v>
      </c>
      <c r="P15" s="14">
        <f t="shared" si="0"/>
        <v>2093.5</v>
      </c>
      <c r="Q15" s="14">
        <f t="shared" si="1"/>
        <v>32906.5</v>
      </c>
    </row>
    <row r="16" spans="1:17" x14ac:dyDescent="0.25">
      <c r="A16" s="1">
        <v>9</v>
      </c>
      <c r="B16" t="s">
        <v>959</v>
      </c>
      <c r="C16" s="1" t="s">
        <v>158</v>
      </c>
      <c r="D16" s="1" t="s">
        <v>77</v>
      </c>
      <c r="E16" s="1" t="s">
        <v>932</v>
      </c>
      <c r="F16" s="1" t="s">
        <v>29</v>
      </c>
      <c r="G16" s="26" t="s">
        <v>941</v>
      </c>
      <c r="H16" s="26" t="s">
        <v>942</v>
      </c>
      <c r="I16" s="14">
        <v>70000</v>
      </c>
      <c r="J16" s="14">
        <v>0</v>
      </c>
      <c r="K16" s="14">
        <v>70000</v>
      </c>
      <c r="L16" s="14">
        <f>+I16*2.87%</f>
        <v>2009</v>
      </c>
      <c r="M16" s="14">
        <v>5368.48</v>
      </c>
      <c r="N16" s="14">
        <f>+I16*3.04%</f>
        <v>2128</v>
      </c>
      <c r="O16" s="14">
        <v>25</v>
      </c>
      <c r="P16" s="14">
        <f t="shared" si="0"/>
        <v>9530.48</v>
      </c>
      <c r="Q16" s="14">
        <f t="shared" si="1"/>
        <v>60469.520000000004</v>
      </c>
    </row>
    <row r="17" spans="1:17" x14ac:dyDescent="0.25">
      <c r="A17" s="1">
        <v>10</v>
      </c>
      <c r="B17" t="s">
        <v>960</v>
      </c>
      <c r="C17" s="1" t="s">
        <v>158</v>
      </c>
      <c r="D17" s="1" t="s">
        <v>961</v>
      </c>
      <c r="E17" s="1" t="s">
        <v>932</v>
      </c>
      <c r="F17" s="1" t="s">
        <v>37</v>
      </c>
      <c r="G17" s="26" t="s">
        <v>933</v>
      </c>
      <c r="H17" s="26" t="s">
        <v>934</v>
      </c>
      <c r="I17" s="14">
        <v>35000</v>
      </c>
      <c r="J17" s="14">
        <v>0</v>
      </c>
      <c r="K17" s="14">
        <v>35000</v>
      </c>
      <c r="L17" s="14">
        <f t="shared" si="2"/>
        <v>1004.5</v>
      </c>
      <c r="M17" s="14">
        <v>0</v>
      </c>
      <c r="N17" s="14">
        <f t="shared" si="3"/>
        <v>1064</v>
      </c>
      <c r="O17" s="14">
        <v>695</v>
      </c>
      <c r="P17" s="14">
        <f t="shared" si="0"/>
        <v>2763.5</v>
      </c>
      <c r="Q17" s="14">
        <f t="shared" si="1"/>
        <v>32236.5</v>
      </c>
    </row>
    <row r="18" spans="1:17" x14ac:dyDescent="0.25">
      <c r="A18" s="1">
        <v>11</v>
      </c>
      <c r="B18" t="s">
        <v>962</v>
      </c>
      <c r="C18" s="1" t="s">
        <v>963</v>
      </c>
      <c r="D18" s="1" t="s">
        <v>305</v>
      </c>
      <c r="E18" s="1" t="s">
        <v>932</v>
      </c>
      <c r="F18" s="1" t="s">
        <v>37</v>
      </c>
      <c r="G18" s="26" t="s">
        <v>953</v>
      </c>
      <c r="H18" s="26" t="s">
        <v>954</v>
      </c>
      <c r="I18" s="14">
        <v>75000</v>
      </c>
      <c r="J18" s="14">
        <v>0</v>
      </c>
      <c r="K18" s="14">
        <v>75000</v>
      </c>
      <c r="L18" s="14">
        <f t="shared" si="2"/>
        <v>2152.5</v>
      </c>
      <c r="M18" s="14">
        <v>6309.38</v>
      </c>
      <c r="N18" s="14">
        <f t="shared" si="3"/>
        <v>2280</v>
      </c>
      <c r="O18" s="14">
        <v>25</v>
      </c>
      <c r="P18" s="14">
        <f t="shared" si="0"/>
        <v>10766.880000000001</v>
      </c>
      <c r="Q18" s="14">
        <f t="shared" si="1"/>
        <v>64233.119999999995</v>
      </c>
    </row>
    <row r="19" spans="1:17" x14ac:dyDescent="0.25">
      <c r="A19" s="1">
        <v>12</v>
      </c>
      <c r="B19" t="s">
        <v>964</v>
      </c>
      <c r="C19" s="1" t="s">
        <v>963</v>
      </c>
      <c r="D19" s="1" t="s">
        <v>965</v>
      </c>
      <c r="E19" s="1" t="s">
        <v>932</v>
      </c>
      <c r="F19" s="1" t="s">
        <v>29</v>
      </c>
      <c r="G19" s="26" t="s">
        <v>933</v>
      </c>
      <c r="H19" s="26" t="s">
        <v>934</v>
      </c>
      <c r="I19" s="14">
        <v>50000</v>
      </c>
      <c r="J19" s="14">
        <v>0</v>
      </c>
      <c r="K19" s="14">
        <v>50000</v>
      </c>
      <c r="L19" s="14">
        <f t="shared" si="2"/>
        <v>1435</v>
      </c>
      <c r="M19" s="14">
        <v>1854</v>
      </c>
      <c r="N19" s="14">
        <f t="shared" si="3"/>
        <v>1520</v>
      </c>
      <c r="O19" s="14">
        <v>25</v>
      </c>
      <c r="P19" s="14">
        <f t="shared" si="0"/>
        <v>4834</v>
      </c>
      <c r="Q19" s="14">
        <f t="shared" si="1"/>
        <v>45166</v>
      </c>
    </row>
    <row r="20" spans="1:17" x14ac:dyDescent="0.25">
      <c r="A20" s="1">
        <v>13</v>
      </c>
      <c r="B20" t="s">
        <v>966</v>
      </c>
      <c r="C20" s="1" t="s">
        <v>963</v>
      </c>
      <c r="D20" s="1" t="s">
        <v>965</v>
      </c>
      <c r="E20" s="1" t="s">
        <v>932</v>
      </c>
      <c r="F20" s="1" t="s">
        <v>29</v>
      </c>
      <c r="G20" s="26" t="s">
        <v>957</v>
      </c>
      <c r="H20" s="26" t="s">
        <v>958</v>
      </c>
      <c r="I20" s="14">
        <v>41000</v>
      </c>
      <c r="J20" s="14">
        <v>0</v>
      </c>
      <c r="K20" s="14">
        <v>41000</v>
      </c>
      <c r="L20" s="14">
        <f t="shared" si="2"/>
        <v>1176.7</v>
      </c>
      <c r="M20" s="14">
        <v>583.79</v>
      </c>
      <c r="N20" s="14">
        <f t="shared" si="3"/>
        <v>1246.4000000000001</v>
      </c>
      <c r="O20" s="14">
        <v>25</v>
      </c>
      <c r="P20" s="14">
        <f t="shared" si="0"/>
        <v>3031.8900000000003</v>
      </c>
      <c r="Q20" s="14">
        <f t="shared" si="1"/>
        <v>37968.11</v>
      </c>
    </row>
    <row r="21" spans="1:17" x14ac:dyDescent="0.25">
      <c r="A21" s="1">
        <v>14</v>
      </c>
      <c r="B21" t="s">
        <v>967</v>
      </c>
      <c r="C21" s="1" t="s">
        <v>963</v>
      </c>
      <c r="D21" s="1" t="s">
        <v>931</v>
      </c>
      <c r="E21" s="1" t="s">
        <v>932</v>
      </c>
      <c r="F21" s="1" t="s">
        <v>29</v>
      </c>
      <c r="G21" s="26" t="s">
        <v>933</v>
      </c>
      <c r="H21" s="26" t="s">
        <v>934</v>
      </c>
      <c r="I21" s="14">
        <v>45000</v>
      </c>
      <c r="J21" s="14">
        <v>0</v>
      </c>
      <c r="K21" s="14">
        <v>45000</v>
      </c>
      <c r="L21" s="14">
        <v>1291.5</v>
      </c>
      <c r="M21" s="14">
        <v>1148.33</v>
      </c>
      <c r="N21" s="14">
        <v>1368</v>
      </c>
      <c r="O21" s="14">
        <v>25</v>
      </c>
      <c r="P21" s="14">
        <v>3832.83</v>
      </c>
      <c r="Q21" s="14">
        <v>41167.17</v>
      </c>
    </row>
    <row r="22" spans="1:17" x14ac:dyDescent="0.25">
      <c r="A22" s="1">
        <v>15</v>
      </c>
      <c r="B22" t="s">
        <v>968</v>
      </c>
      <c r="C22" s="1" t="s">
        <v>963</v>
      </c>
      <c r="D22" s="1" t="s">
        <v>931</v>
      </c>
      <c r="E22" s="1" t="s">
        <v>932</v>
      </c>
      <c r="F22" s="1" t="s">
        <v>37</v>
      </c>
      <c r="G22" s="26" t="s">
        <v>936</v>
      </c>
      <c r="H22" s="26" t="s">
        <v>937</v>
      </c>
      <c r="I22" s="14">
        <v>35000</v>
      </c>
      <c r="J22" s="14">
        <v>0</v>
      </c>
      <c r="K22" s="14">
        <v>35000</v>
      </c>
      <c r="L22" s="14">
        <f t="shared" si="2"/>
        <v>1004.5</v>
      </c>
      <c r="M22" s="14">
        <v>0</v>
      </c>
      <c r="N22" s="14">
        <v>1064</v>
      </c>
      <c r="O22" s="14">
        <v>25</v>
      </c>
      <c r="P22" s="14">
        <f t="shared" si="0"/>
        <v>2093.5</v>
      </c>
      <c r="Q22" s="14">
        <f t="shared" si="1"/>
        <v>32906.5</v>
      </c>
    </row>
    <row r="23" spans="1:17" ht="30" x14ac:dyDescent="0.25">
      <c r="A23" s="1">
        <v>16</v>
      </c>
      <c r="B23" t="s">
        <v>969</v>
      </c>
      <c r="C23" s="1" t="s">
        <v>109</v>
      </c>
      <c r="D23" s="1" t="s">
        <v>970</v>
      </c>
      <c r="E23" s="1" t="s">
        <v>932</v>
      </c>
      <c r="F23" s="1" t="s">
        <v>29</v>
      </c>
      <c r="G23" s="26" t="s">
        <v>941</v>
      </c>
      <c r="H23" s="26" t="s">
        <v>942</v>
      </c>
      <c r="I23" s="14">
        <v>70000</v>
      </c>
      <c r="J23" s="14">
        <v>0</v>
      </c>
      <c r="K23" s="14">
        <v>70000</v>
      </c>
      <c r="L23" s="14">
        <f t="shared" si="2"/>
        <v>2009</v>
      </c>
      <c r="M23" s="14">
        <v>5368.48</v>
      </c>
      <c r="N23" s="14">
        <f t="shared" si="3"/>
        <v>2128</v>
      </c>
      <c r="O23" s="14">
        <v>25</v>
      </c>
      <c r="P23" s="14">
        <f t="shared" si="0"/>
        <v>9530.48</v>
      </c>
      <c r="Q23" s="14">
        <f t="shared" si="1"/>
        <v>60469.520000000004</v>
      </c>
    </row>
    <row r="24" spans="1:17" ht="30" x14ac:dyDescent="0.25">
      <c r="A24" s="1">
        <v>17</v>
      </c>
      <c r="B24" t="s">
        <v>971</v>
      </c>
      <c r="C24" s="1" t="s">
        <v>119</v>
      </c>
      <c r="D24" s="1" t="s">
        <v>972</v>
      </c>
      <c r="E24" s="1" t="s">
        <v>932</v>
      </c>
      <c r="F24" s="1" t="s">
        <v>29</v>
      </c>
      <c r="G24" s="26" t="s">
        <v>973</v>
      </c>
      <c r="H24" s="26" t="s">
        <v>974</v>
      </c>
      <c r="I24" s="14">
        <v>75000</v>
      </c>
      <c r="J24" s="14">
        <v>0</v>
      </c>
      <c r="K24" s="14">
        <v>75000</v>
      </c>
      <c r="L24" s="14">
        <v>2152.5</v>
      </c>
      <c r="M24" s="14">
        <v>5966.28</v>
      </c>
      <c r="N24" s="14">
        <v>2280</v>
      </c>
      <c r="O24" s="14">
        <v>1740.46</v>
      </c>
      <c r="P24" s="14">
        <v>12139.24</v>
      </c>
      <c r="Q24" s="14">
        <v>62860.76</v>
      </c>
    </row>
    <row r="25" spans="1:17" x14ac:dyDescent="0.25">
      <c r="A25" s="1">
        <v>18</v>
      </c>
      <c r="B25" t="s">
        <v>975</v>
      </c>
      <c r="C25" s="1" t="s">
        <v>136</v>
      </c>
      <c r="D25" s="1" t="s">
        <v>976</v>
      </c>
      <c r="E25" s="1" t="s">
        <v>932</v>
      </c>
      <c r="F25" s="1" t="s">
        <v>29</v>
      </c>
      <c r="G25" s="26" t="s">
        <v>933</v>
      </c>
      <c r="H25" s="26" t="s">
        <v>934</v>
      </c>
      <c r="I25" s="14">
        <v>55000</v>
      </c>
      <c r="J25" s="14">
        <v>0</v>
      </c>
      <c r="K25" s="14">
        <v>55000</v>
      </c>
      <c r="L25" s="14">
        <f t="shared" si="2"/>
        <v>1578.5</v>
      </c>
      <c r="M25" s="14">
        <v>2559.6799999999998</v>
      </c>
      <c r="N25" s="14">
        <f t="shared" si="3"/>
        <v>1672</v>
      </c>
      <c r="O25" s="14">
        <v>25</v>
      </c>
      <c r="P25" s="14">
        <f t="shared" si="0"/>
        <v>5835.18</v>
      </c>
      <c r="Q25" s="14">
        <f t="shared" si="1"/>
        <v>49164.82</v>
      </c>
    </row>
    <row r="26" spans="1:17" x14ac:dyDescent="0.25">
      <c r="A26" s="1">
        <v>19</v>
      </c>
      <c r="B26" t="s">
        <v>977</v>
      </c>
      <c r="C26" s="1" t="s">
        <v>136</v>
      </c>
      <c r="D26" t="s">
        <v>978</v>
      </c>
      <c r="E26" s="1" t="s">
        <v>932</v>
      </c>
      <c r="F26" s="1" t="s">
        <v>29</v>
      </c>
      <c r="G26" s="26" t="s">
        <v>934</v>
      </c>
      <c r="H26" s="26" t="s">
        <v>946</v>
      </c>
      <c r="I26" s="14">
        <v>60000</v>
      </c>
      <c r="J26" s="14">
        <v>0</v>
      </c>
      <c r="K26" s="14">
        <v>60000</v>
      </c>
      <c r="L26" s="14">
        <f t="shared" si="2"/>
        <v>1722</v>
      </c>
      <c r="M26" s="14">
        <v>2800.49</v>
      </c>
      <c r="N26" s="14">
        <v>1824</v>
      </c>
      <c r="O26" s="14">
        <v>3595.92</v>
      </c>
      <c r="P26" s="14">
        <f t="shared" si="0"/>
        <v>9942.41</v>
      </c>
      <c r="Q26" s="14">
        <f t="shared" si="1"/>
        <v>50057.59</v>
      </c>
    </row>
    <row r="27" spans="1:17" x14ac:dyDescent="0.25">
      <c r="A27" s="1">
        <v>20</v>
      </c>
      <c r="B27" t="s">
        <v>979</v>
      </c>
      <c r="C27" t="s">
        <v>980</v>
      </c>
      <c r="D27" t="s">
        <v>981</v>
      </c>
      <c r="E27" s="1" t="s">
        <v>932</v>
      </c>
      <c r="F27" s="1" t="s">
        <v>37</v>
      </c>
      <c r="G27" s="26" t="s">
        <v>936</v>
      </c>
      <c r="H27" s="26" t="s">
        <v>937</v>
      </c>
      <c r="I27" s="14">
        <v>30000</v>
      </c>
      <c r="J27" s="14">
        <v>0</v>
      </c>
      <c r="K27" s="14">
        <v>30000</v>
      </c>
      <c r="L27" s="14">
        <f t="shared" si="2"/>
        <v>861</v>
      </c>
      <c r="M27" s="14">
        <v>0</v>
      </c>
      <c r="N27" s="14">
        <v>912</v>
      </c>
      <c r="O27" s="14">
        <v>25</v>
      </c>
      <c r="P27" s="14">
        <f t="shared" si="0"/>
        <v>1798</v>
      </c>
      <c r="Q27" s="14">
        <f t="shared" si="1"/>
        <v>28202</v>
      </c>
    </row>
    <row r="28" spans="1:17" x14ac:dyDescent="0.25">
      <c r="A28" s="1">
        <v>21</v>
      </c>
      <c r="B28" t="s">
        <v>982</v>
      </c>
      <c r="C28" t="s">
        <v>980</v>
      </c>
      <c r="D28" t="s">
        <v>981</v>
      </c>
      <c r="E28" s="1" t="s">
        <v>932</v>
      </c>
      <c r="F28" s="1" t="s">
        <v>29</v>
      </c>
      <c r="G28" s="26" t="s">
        <v>936</v>
      </c>
      <c r="H28" s="26" t="s">
        <v>937</v>
      </c>
      <c r="I28" s="14">
        <v>30000</v>
      </c>
      <c r="J28" s="14">
        <v>0</v>
      </c>
      <c r="K28" s="14">
        <v>30000</v>
      </c>
      <c r="L28" s="14">
        <f t="shared" si="2"/>
        <v>861</v>
      </c>
      <c r="M28" s="14">
        <v>0</v>
      </c>
      <c r="N28" s="14">
        <v>912</v>
      </c>
      <c r="O28" s="14">
        <v>25</v>
      </c>
      <c r="P28" s="14">
        <f t="shared" si="0"/>
        <v>1798</v>
      </c>
      <c r="Q28" s="14">
        <f t="shared" si="1"/>
        <v>28202</v>
      </c>
    </row>
    <row r="29" spans="1:17" x14ac:dyDescent="0.25">
      <c r="A29" s="1">
        <v>22</v>
      </c>
      <c r="B29" t="s">
        <v>983</v>
      </c>
      <c r="C29" t="s">
        <v>980</v>
      </c>
      <c r="D29" t="s">
        <v>204</v>
      </c>
      <c r="E29" s="1" t="s">
        <v>932</v>
      </c>
      <c r="F29" s="1" t="s">
        <v>37</v>
      </c>
      <c r="G29" s="26" t="s">
        <v>936</v>
      </c>
      <c r="H29" s="26" t="s">
        <v>937</v>
      </c>
      <c r="I29" s="14">
        <v>35000</v>
      </c>
      <c r="J29" s="14">
        <v>0</v>
      </c>
      <c r="K29" s="14">
        <v>35000</v>
      </c>
      <c r="L29" s="14">
        <f t="shared" si="2"/>
        <v>1004.5</v>
      </c>
      <c r="M29" s="14">
        <v>0</v>
      </c>
      <c r="N29" s="14">
        <v>1064</v>
      </c>
      <c r="O29" s="14">
        <v>25</v>
      </c>
      <c r="P29" s="14">
        <f t="shared" si="0"/>
        <v>2093.5</v>
      </c>
      <c r="Q29" s="14">
        <f t="shared" si="1"/>
        <v>32906.5</v>
      </c>
    </row>
    <row r="30" spans="1:17" x14ac:dyDescent="0.25">
      <c r="A30" s="1">
        <v>23</v>
      </c>
      <c r="B30" t="s">
        <v>984</v>
      </c>
      <c r="C30" s="1" t="s">
        <v>985</v>
      </c>
      <c r="D30" s="1" t="s">
        <v>986</v>
      </c>
      <c r="E30" s="1" t="s">
        <v>932</v>
      </c>
      <c r="F30" s="1" t="s">
        <v>37</v>
      </c>
      <c r="G30" s="26" t="s">
        <v>957</v>
      </c>
      <c r="H30" s="26" t="s">
        <v>958</v>
      </c>
      <c r="I30" s="14">
        <v>41000</v>
      </c>
      <c r="J30" s="14">
        <v>0</v>
      </c>
      <c r="K30" s="14">
        <v>41000</v>
      </c>
      <c r="L30" s="14">
        <f t="shared" si="2"/>
        <v>1176.7</v>
      </c>
      <c r="M30" s="14">
        <v>583.79</v>
      </c>
      <c r="N30" s="14">
        <v>1246.4000000000001</v>
      </c>
      <c r="O30" s="14">
        <v>1257.3</v>
      </c>
      <c r="P30" s="14">
        <f t="shared" si="0"/>
        <v>4264.1900000000005</v>
      </c>
      <c r="Q30" s="14">
        <f t="shared" si="1"/>
        <v>36735.81</v>
      </c>
    </row>
    <row r="31" spans="1:17" x14ac:dyDescent="0.25">
      <c r="A31" s="1">
        <v>24</v>
      </c>
      <c r="B31" t="s">
        <v>987</v>
      </c>
      <c r="C31" s="1" t="s">
        <v>985</v>
      </c>
      <c r="D31" s="1" t="s">
        <v>988</v>
      </c>
      <c r="E31" s="1" t="s">
        <v>932</v>
      </c>
      <c r="F31" s="1" t="s">
        <v>37</v>
      </c>
      <c r="G31" s="26" t="s">
        <v>989</v>
      </c>
      <c r="H31" s="26" t="s">
        <v>990</v>
      </c>
      <c r="I31" s="14">
        <v>45000</v>
      </c>
      <c r="J31" s="14">
        <v>0</v>
      </c>
      <c r="K31" s="14">
        <v>45000</v>
      </c>
      <c r="L31" s="14">
        <f t="shared" si="2"/>
        <v>1291.5</v>
      </c>
      <c r="M31" s="14">
        <v>1148.33</v>
      </c>
      <c r="N31" s="14">
        <f t="shared" si="3"/>
        <v>1368</v>
      </c>
      <c r="O31" s="14">
        <v>25</v>
      </c>
      <c r="P31" s="14">
        <f t="shared" si="0"/>
        <v>3832.83</v>
      </c>
      <c r="Q31" s="14">
        <f t="shared" si="1"/>
        <v>41167.17</v>
      </c>
    </row>
    <row r="32" spans="1:17" ht="30" x14ac:dyDescent="0.25">
      <c r="A32" s="1">
        <v>25</v>
      </c>
      <c r="B32" t="s">
        <v>991</v>
      </c>
      <c r="C32" s="1" t="s">
        <v>69</v>
      </c>
      <c r="D32" s="1" t="s">
        <v>992</v>
      </c>
      <c r="E32" s="1" t="s">
        <v>932</v>
      </c>
      <c r="F32" s="1" t="s">
        <v>29</v>
      </c>
      <c r="G32" s="26" t="s">
        <v>957</v>
      </c>
      <c r="H32" s="26" t="s">
        <v>958</v>
      </c>
      <c r="I32" s="14">
        <v>25000</v>
      </c>
      <c r="K32" s="14">
        <v>25000</v>
      </c>
      <c r="L32" s="14">
        <f t="shared" si="2"/>
        <v>717.5</v>
      </c>
      <c r="M32" s="14">
        <v>0</v>
      </c>
      <c r="N32" s="14">
        <f t="shared" si="3"/>
        <v>760</v>
      </c>
      <c r="O32" s="14">
        <v>25</v>
      </c>
      <c r="P32" s="14">
        <f t="shared" si="0"/>
        <v>1502.5</v>
      </c>
      <c r="Q32" s="14">
        <f t="shared" si="1"/>
        <v>23497.5</v>
      </c>
    </row>
    <row r="33" spans="1:19" ht="30" x14ac:dyDescent="0.25">
      <c r="A33" s="1">
        <v>26</v>
      </c>
      <c r="B33" t="s">
        <v>993</v>
      </c>
      <c r="C33" s="1" t="s">
        <v>69</v>
      </c>
      <c r="D33" s="1" t="s">
        <v>179</v>
      </c>
      <c r="E33" s="1" t="s">
        <v>932</v>
      </c>
      <c r="F33" s="1" t="s">
        <v>29</v>
      </c>
      <c r="G33" s="26" t="s">
        <v>941</v>
      </c>
      <c r="H33" s="26" t="s">
        <v>942</v>
      </c>
      <c r="I33" s="14">
        <v>50000</v>
      </c>
      <c r="J33" s="14">
        <v>0</v>
      </c>
      <c r="K33" s="14">
        <v>50000</v>
      </c>
      <c r="L33" s="14">
        <f t="shared" si="2"/>
        <v>1435</v>
      </c>
      <c r="M33" s="14">
        <v>1854</v>
      </c>
      <c r="N33" s="14">
        <f t="shared" si="3"/>
        <v>1520</v>
      </c>
      <c r="O33" s="14">
        <v>25</v>
      </c>
      <c r="P33" s="14">
        <f t="shared" si="0"/>
        <v>4834</v>
      </c>
      <c r="Q33" s="14">
        <f t="shared" si="1"/>
        <v>45166</v>
      </c>
      <c r="S33" s="15"/>
    </row>
    <row r="34" spans="1:19" x14ac:dyDescent="0.25">
      <c r="A34" s="1">
        <v>27</v>
      </c>
      <c r="B34" t="s">
        <v>1426</v>
      </c>
      <c r="C34" t="s">
        <v>1127</v>
      </c>
      <c r="D34" t="s">
        <v>75</v>
      </c>
      <c r="E34" s="1" t="s">
        <v>932</v>
      </c>
      <c r="F34" s="1" t="s">
        <v>37</v>
      </c>
      <c r="G34" s="26" t="s">
        <v>946</v>
      </c>
      <c r="H34" s="26" t="s">
        <v>1409</v>
      </c>
      <c r="I34" s="14">
        <v>35000</v>
      </c>
      <c r="J34" s="14">
        <v>0</v>
      </c>
      <c r="K34" s="14">
        <v>35000</v>
      </c>
      <c r="L34" s="14">
        <v>1004.5</v>
      </c>
      <c r="M34" s="14">
        <v>0</v>
      </c>
      <c r="N34" s="14">
        <v>1064</v>
      </c>
      <c r="O34" s="14">
        <v>25</v>
      </c>
      <c r="P34" s="14">
        <v>2093.5</v>
      </c>
      <c r="Q34" s="14">
        <v>32906.5</v>
      </c>
    </row>
    <row r="35" spans="1:19" x14ac:dyDescent="0.25">
      <c r="A35" s="1">
        <v>28</v>
      </c>
      <c r="B35" t="s">
        <v>1438</v>
      </c>
      <c r="C35" t="s">
        <v>163</v>
      </c>
      <c r="D35" t="s">
        <v>165</v>
      </c>
      <c r="E35" s="1" t="s">
        <v>932</v>
      </c>
      <c r="F35" s="1" t="s">
        <v>37</v>
      </c>
      <c r="G35" s="26" t="s">
        <v>1048</v>
      </c>
      <c r="H35" s="26" t="s">
        <v>1439</v>
      </c>
      <c r="I35" s="14">
        <v>55000</v>
      </c>
      <c r="J35" s="14">
        <v>0</v>
      </c>
      <c r="K35" s="14">
        <v>55000</v>
      </c>
      <c r="L35" s="14">
        <v>1578.5</v>
      </c>
      <c r="M35" s="14">
        <v>2559.6799999999998</v>
      </c>
      <c r="N35" s="14">
        <v>1672</v>
      </c>
      <c r="O35" s="14">
        <v>25</v>
      </c>
      <c r="P35" s="14">
        <v>5835.18</v>
      </c>
      <c r="Q35" s="14">
        <v>49164.82</v>
      </c>
    </row>
    <row r="36" spans="1:19" x14ac:dyDescent="0.25">
      <c r="A36" s="1">
        <v>29</v>
      </c>
      <c r="B36" t="s">
        <v>994</v>
      </c>
      <c r="C36" t="s">
        <v>995</v>
      </c>
      <c r="D36" t="s">
        <v>190</v>
      </c>
      <c r="E36" s="1" t="s">
        <v>932</v>
      </c>
      <c r="F36" s="1" t="s">
        <v>37</v>
      </c>
      <c r="G36" s="26" t="s">
        <v>996</v>
      </c>
      <c r="H36" s="26" t="s">
        <v>997</v>
      </c>
      <c r="I36" s="14">
        <v>30000</v>
      </c>
      <c r="J36" s="14">
        <v>0</v>
      </c>
      <c r="K36" s="14">
        <v>30000</v>
      </c>
      <c r="L36" s="14">
        <f t="shared" si="2"/>
        <v>861</v>
      </c>
      <c r="M36" s="14">
        <v>0</v>
      </c>
      <c r="N36" s="14">
        <v>912</v>
      </c>
      <c r="O36" s="14">
        <v>25</v>
      </c>
      <c r="P36" s="14">
        <f t="shared" si="0"/>
        <v>1798</v>
      </c>
      <c r="Q36" s="14">
        <f t="shared" si="1"/>
        <v>28202</v>
      </c>
    </row>
    <row r="37" spans="1:19" x14ac:dyDescent="0.25">
      <c r="A37" s="1">
        <v>30</v>
      </c>
      <c r="B37" t="s">
        <v>1461</v>
      </c>
      <c r="C37" t="s">
        <v>995</v>
      </c>
      <c r="D37" t="s">
        <v>981</v>
      </c>
      <c r="E37" s="1" t="s">
        <v>932</v>
      </c>
      <c r="F37" s="1" t="s">
        <v>37</v>
      </c>
      <c r="G37" s="26" t="s">
        <v>997</v>
      </c>
      <c r="H37" s="26" t="s">
        <v>1460</v>
      </c>
      <c r="I37" s="14">
        <v>30000</v>
      </c>
      <c r="J37" s="14">
        <v>0</v>
      </c>
      <c r="K37" s="14">
        <v>30000</v>
      </c>
      <c r="L37" s="14">
        <v>861</v>
      </c>
      <c r="M37" s="14">
        <v>0</v>
      </c>
      <c r="N37" s="14">
        <v>912</v>
      </c>
      <c r="O37" s="14">
        <v>25</v>
      </c>
      <c r="P37" s="14">
        <v>1798</v>
      </c>
      <c r="Q37" s="14">
        <v>28202</v>
      </c>
    </row>
    <row r="38" spans="1:19" ht="30" x14ac:dyDescent="0.25">
      <c r="A38" s="1">
        <v>31</v>
      </c>
      <c r="B38" t="s">
        <v>998</v>
      </c>
      <c r="C38" s="1" t="s">
        <v>999</v>
      </c>
      <c r="D38" s="1" t="s">
        <v>1000</v>
      </c>
      <c r="E38" s="1" t="s">
        <v>932</v>
      </c>
      <c r="F38" s="1" t="s">
        <v>29</v>
      </c>
      <c r="G38" s="26" t="s">
        <v>953</v>
      </c>
      <c r="H38" s="26" t="s">
        <v>954</v>
      </c>
      <c r="I38" s="14">
        <v>90000</v>
      </c>
      <c r="J38" s="14">
        <v>0</v>
      </c>
      <c r="K38" s="14">
        <v>90000</v>
      </c>
      <c r="L38" s="14">
        <f t="shared" si="2"/>
        <v>2583</v>
      </c>
      <c r="M38" s="14">
        <v>9753.1200000000008</v>
      </c>
      <c r="N38" s="14">
        <v>2736</v>
      </c>
      <c r="O38" s="14">
        <v>225</v>
      </c>
      <c r="P38" s="14">
        <f t="shared" si="0"/>
        <v>15297.12</v>
      </c>
      <c r="Q38" s="14">
        <f t="shared" si="1"/>
        <v>74702.880000000005</v>
      </c>
    </row>
    <row r="39" spans="1:19" x14ac:dyDescent="0.25">
      <c r="A39" s="1">
        <v>32</v>
      </c>
      <c r="B39" t="s">
        <v>1001</v>
      </c>
      <c r="C39" s="1" t="s">
        <v>999</v>
      </c>
      <c r="D39" s="1" t="s">
        <v>305</v>
      </c>
      <c r="E39" s="1" t="s">
        <v>932</v>
      </c>
      <c r="F39" s="1" t="s">
        <v>29</v>
      </c>
      <c r="G39" s="26" t="s">
        <v>942</v>
      </c>
      <c r="H39" s="26" t="s">
        <v>1002</v>
      </c>
      <c r="I39" s="14">
        <v>80000</v>
      </c>
      <c r="J39" s="14">
        <v>0</v>
      </c>
      <c r="K39" s="14">
        <v>80000</v>
      </c>
      <c r="L39" s="14">
        <f t="shared" si="2"/>
        <v>2296</v>
      </c>
      <c r="M39" s="14">
        <v>7400.87</v>
      </c>
      <c r="N39" s="14">
        <v>2432</v>
      </c>
      <c r="O39" s="14">
        <v>425</v>
      </c>
      <c r="P39" s="14">
        <f t="shared" si="0"/>
        <v>12553.869999999999</v>
      </c>
      <c r="Q39" s="14">
        <f t="shared" si="1"/>
        <v>67446.13</v>
      </c>
    </row>
    <row r="40" spans="1:19" x14ac:dyDescent="0.25">
      <c r="A40" s="1">
        <v>33</v>
      </c>
      <c r="B40" t="s">
        <v>1003</v>
      </c>
      <c r="C40" s="1" t="s">
        <v>288</v>
      </c>
      <c r="D40" s="1" t="s">
        <v>204</v>
      </c>
      <c r="E40" s="1" t="s">
        <v>932</v>
      </c>
      <c r="F40" s="1" t="s">
        <v>29</v>
      </c>
      <c r="G40" s="26" t="s">
        <v>941</v>
      </c>
      <c r="H40" s="26" t="s">
        <v>942</v>
      </c>
      <c r="I40" s="14">
        <v>35000</v>
      </c>
      <c r="J40" s="14">
        <v>0</v>
      </c>
      <c r="K40" s="14">
        <v>35000</v>
      </c>
      <c r="L40" s="14">
        <f t="shared" si="2"/>
        <v>1004.5</v>
      </c>
      <c r="M40" s="14">
        <v>0</v>
      </c>
      <c r="N40" s="14">
        <f t="shared" si="3"/>
        <v>1064</v>
      </c>
      <c r="O40" s="14">
        <v>25</v>
      </c>
      <c r="P40" s="14">
        <f t="shared" si="0"/>
        <v>2093.5</v>
      </c>
      <c r="Q40" s="14">
        <f t="shared" si="1"/>
        <v>32906.5</v>
      </c>
    </row>
    <row r="41" spans="1:19" x14ac:dyDescent="0.25">
      <c r="A41" s="1">
        <v>34</v>
      </c>
      <c r="B41" t="s">
        <v>1004</v>
      </c>
      <c r="C41" s="1" t="s">
        <v>288</v>
      </c>
      <c r="D41" s="1" t="s">
        <v>204</v>
      </c>
      <c r="E41" s="1" t="s">
        <v>932</v>
      </c>
      <c r="F41" s="1" t="s">
        <v>29</v>
      </c>
      <c r="G41" s="26" t="s">
        <v>953</v>
      </c>
      <c r="H41" s="26" t="s">
        <v>954</v>
      </c>
      <c r="I41" s="14">
        <v>35000</v>
      </c>
      <c r="J41" s="14">
        <v>0</v>
      </c>
      <c r="K41" s="14">
        <v>35000</v>
      </c>
      <c r="L41" s="14">
        <f t="shared" si="2"/>
        <v>1004.5</v>
      </c>
      <c r="M41" s="14">
        <v>0</v>
      </c>
      <c r="N41" s="14">
        <f t="shared" si="3"/>
        <v>1064</v>
      </c>
      <c r="O41" s="14">
        <v>25</v>
      </c>
      <c r="P41" s="14">
        <f t="shared" si="0"/>
        <v>2093.5</v>
      </c>
      <c r="Q41" s="14">
        <f t="shared" si="1"/>
        <v>32906.5</v>
      </c>
    </row>
    <row r="42" spans="1:19" x14ac:dyDescent="0.25">
      <c r="A42" s="1">
        <v>35</v>
      </c>
      <c r="B42" t="s">
        <v>1005</v>
      </c>
      <c r="C42" s="1" t="s">
        <v>288</v>
      </c>
      <c r="D42" s="1" t="s">
        <v>204</v>
      </c>
      <c r="E42" s="1" t="s">
        <v>932</v>
      </c>
      <c r="F42" s="1" t="s">
        <v>37</v>
      </c>
      <c r="G42" s="26" t="s">
        <v>933</v>
      </c>
      <c r="H42" s="26" t="s">
        <v>934</v>
      </c>
      <c r="I42" s="14">
        <v>35000</v>
      </c>
      <c r="J42" s="14">
        <v>0</v>
      </c>
      <c r="K42" s="14">
        <v>35000</v>
      </c>
      <c r="L42" s="14">
        <f t="shared" si="2"/>
        <v>1004.5</v>
      </c>
      <c r="M42" s="14">
        <v>0</v>
      </c>
      <c r="N42" s="14">
        <f t="shared" si="3"/>
        <v>1064</v>
      </c>
      <c r="O42" s="14">
        <v>25</v>
      </c>
      <c r="P42" s="14">
        <f t="shared" si="0"/>
        <v>2093.5</v>
      </c>
      <c r="Q42" s="14">
        <f t="shared" si="1"/>
        <v>32906.5</v>
      </c>
    </row>
    <row r="43" spans="1:19" x14ac:dyDescent="0.25">
      <c r="A43" s="1">
        <v>36</v>
      </c>
      <c r="B43" t="s">
        <v>1006</v>
      </c>
      <c r="C43" s="1" t="s">
        <v>288</v>
      </c>
      <c r="D43" s="1" t="s">
        <v>204</v>
      </c>
      <c r="E43" s="1" t="s">
        <v>932</v>
      </c>
      <c r="F43" s="1" t="s">
        <v>29</v>
      </c>
      <c r="G43" s="26" t="s">
        <v>1007</v>
      </c>
      <c r="H43" s="26" t="s">
        <v>989</v>
      </c>
      <c r="I43" s="14">
        <v>35000</v>
      </c>
      <c r="J43" s="14">
        <v>0</v>
      </c>
      <c r="K43" s="14">
        <v>35000</v>
      </c>
      <c r="L43" s="14">
        <f t="shared" si="2"/>
        <v>1004.5</v>
      </c>
      <c r="M43" s="14">
        <v>0</v>
      </c>
      <c r="N43" s="14">
        <f t="shared" si="3"/>
        <v>1064</v>
      </c>
      <c r="O43" s="14">
        <v>25</v>
      </c>
      <c r="P43" s="14">
        <f t="shared" si="0"/>
        <v>2093.5</v>
      </c>
      <c r="Q43" s="14">
        <f t="shared" si="1"/>
        <v>32906.5</v>
      </c>
    </row>
    <row r="44" spans="1:19" x14ac:dyDescent="0.25">
      <c r="A44" s="1">
        <v>37</v>
      </c>
      <c r="B44" t="s">
        <v>1008</v>
      </c>
      <c r="C44" s="1" t="s">
        <v>288</v>
      </c>
      <c r="D44" s="1" t="s">
        <v>204</v>
      </c>
      <c r="E44" s="1" t="s">
        <v>932</v>
      </c>
      <c r="F44" s="1" t="s">
        <v>37</v>
      </c>
      <c r="G44" s="26" t="s">
        <v>973</v>
      </c>
      <c r="H44" s="26" t="s">
        <v>974</v>
      </c>
      <c r="I44" s="14">
        <v>35000</v>
      </c>
      <c r="J44" s="14">
        <v>0</v>
      </c>
      <c r="K44" s="14">
        <v>35000</v>
      </c>
      <c r="L44" s="14">
        <f t="shared" si="2"/>
        <v>1004.5</v>
      </c>
      <c r="M44" s="14">
        <v>0</v>
      </c>
      <c r="N44" s="14">
        <f t="shared" si="3"/>
        <v>1064</v>
      </c>
      <c r="O44" s="14">
        <v>425</v>
      </c>
      <c r="P44" s="14">
        <f t="shared" si="0"/>
        <v>2493.5</v>
      </c>
      <c r="Q44" s="14">
        <f t="shared" si="1"/>
        <v>32506.5</v>
      </c>
    </row>
    <row r="45" spans="1:19" x14ac:dyDescent="0.25">
      <c r="A45" s="1">
        <v>38</v>
      </c>
      <c r="B45" t="s">
        <v>1009</v>
      </c>
      <c r="C45" s="1" t="s">
        <v>288</v>
      </c>
      <c r="D45" s="1" t="s">
        <v>204</v>
      </c>
      <c r="E45" s="1" t="s">
        <v>932</v>
      </c>
      <c r="F45" s="1" t="s">
        <v>37</v>
      </c>
      <c r="G45" s="26" t="s">
        <v>973</v>
      </c>
      <c r="H45" s="26" t="s">
        <v>974</v>
      </c>
      <c r="I45" s="14">
        <v>35000</v>
      </c>
      <c r="J45" s="14">
        <v>0</v>
      </c>
      <c r="K45" s="14">
        <v>35000</v>
      </c>
      <c r="L45" s="14">
        <f t="shared" si="2"/>
        <v>1004.5</v>
      </c>
      <c r="M45" s="14">
        <v>0</v>
      </c>
      <c r="N45" s="14">
        <f t="shared" si="3"/>
        <v>1064</v>
      </c>
      <c r="O45" s="14">
        <v>5850</v>
      </c>
      <c r="P45" s="14">
        <f t="shared" si="0"/>
        <v>7918.5</v>
      </c>
      <c r="Q45" s="14">
        <f t="shared" si="1"/>
        <v>27081.5</v>
      </c>
    </row>
    <row r="46" spans="1:19" x14ac:dyDescent="0.25">
      <c r="A46" s="1">
        <v>39</v>
      </c>
      <c r="B46" t="s">
        <v>1010</v>
      </c>
      <c r="C46" s="1" t="s">
        <v>288</v>
      </c>
      <c r="D46" s="1" t="s">
        <v>204</v>
      </c>
      <c r="E46" s="1" t="s">
        <v>932</v>
      </c>
      <c r="F46" s="1" t="s">
        <v>37</v>
      </c>
      <c r="G46" s="26" t="s">
        <v>973</v>
      </c>
      <c r="H46" s="26" t="s">
        <v>974</v>
      </c>
      <c r="I46" s="14">
        <v>35000</v>
      </c>
      <c r="J46" s="14">
        <v>0</v>
      </c>
      <c r="K46" s="14">
        <v>35000</v>
      </c>
      <c r="L46" s="14">
        <f t="shared" si="2"/>
        <v>1004.5</v>
      </c>
      <c r="M46" s="14">
        <v>0</v>
      </c>
      <c r="N46" s="14">
        <f t="shared" si="3"/>
        <v>1064</v>
      </c>
      <c r="O46" s="14">
        <v>25</v>
      </c>
      <c r="P46" s="14">
        <f t="shared" si="0"/>
        <v>2093.5</v>
      </c>
      <c r="Q46" s="14">
        <f t="shared" si="1"/>
        <v>32906.5</v>
      </c>
    </row>
    <row r="47" spans="1:19" x14ac:dyDescent="0.25">
      <c r="A47" s="1">
        <v>40</v>
      </c>
      <c r="B47" t="s">
        <v>1011</v>
      </c>
      <c r="C47" s="1" t="s">
        <v>288</v>
      </c>
      <c r="D47" s="1" t="s">
        <v>204</v>
      </c>
      <c r="E47" s="1" t="s">
        <v>932</v>
      </c>
      <c r="F47" s="1" t="s">
        <v>37</v>
      </c>
      <c r="G47" s="26" t="s">
        <v>990</v>
      </c>
      <c r="H47" s="26" t="s">
        <v>1012</v>
      </c>
      <c r="I47" s="14">
        <v>35000</v>
      </c>
      <c r="J47" s="14">
        <v>0</v>
      </c>
      <c r="K47" s="14">
        <v>35000</v>
      </c>
      <c r="L47" s="14">
        <f t="shared" si="2"/>
        <v>1004.5</v>
      </c>
      <c r="M47" s="14">
        <v>0</v>
      </c>
      <c r="N47" s="14">
        <v>1064</v>
      </c>
      <c r="O47" s="14">
        <v>25</v>
      </c>
      <c r="P47" s="14">
        <f t="shared" si="0"/>
        <v>2093.5</v>
      </c>
      <c r="Q47" s="14">
        <f t="shared" si="1"/>
        <v>32906.5</v>
      </c>
    </row>
    <row r="48" spans="1:19" x14ac:dyDescent="0.25">
      <c r="A48" s="1">
        <v>41</v>
      </c>
      <c r="B48" t="s">
        <v>1013</v>
      </c>
      <c r="C48" s="1" t="s">
        <v>288</v>
      </c>
      <c r="D48" s="1" t="s">
        <v>204</v>
      </c>
      <c r="E48" s="1" t="s">
        <v>932</v>
      </c>
      <c r="F48" s="1" t="s">
        <v>29</v>
      </c>
      <c r="G48" s="26" t="s">
        <v>990</v>
      </c>
      <c r="H48" s="26" t="s">
        <v>989</v>
      </c>
      <c r="I48" s="14">
        <v>30000</v>
      </c>
      <c r="J48" s="14">
        <v>0</v>
      </c>
      <c r="K48" s="14">
        <v>30000</v>
      </c>
      <c r="L48" s="14">
        <f t="shared" si="2"/>
        <v>861</v>
      </c>
      <c r="M48" s="14">
        <v>0</v>
      </c>
      <c r="N48" s="14">
        <v>912</v>
      </c>
      <c r="O48" s="14">
        <v>25</v>
      </c>
      <c r="P48" s="14">
        <f t="shared" si="0"/>
        <v>1798</v>
      </c>
      <c r="Q48" s="14">
        <f t="shared" si="1"/>
        <v>28202</v>
      </c>
    </row>
    <row r="49" spans="1:17" x14ac:dyDescent="0.25">
      <c r="A49" s="1">
        <v>42</v>
      </c>
      <c r="B49" t="s">
        <v>1014</v>
      </c>
      <c r="C49" s="1" t="s">
        <v>288</v>
      </c>
      <c r="D49" t="s">
        <v>981</v>
      </c>
      <c r="E49" s="1" t="s">
        <v>932</v>
      </c>
      <c r="F49" s="1" t="s">
        <v>37</v>
      </c>
      <c r="G49" s="26" t="s">
        <v>990</v>
      </c>
      <c r="H49" s="26" t="s">
        <v>989</v>
      </c>
      <c r="I49" s="14">
        <v>30000</v>
      </c>
      <c r="J49" s="14">
        <v>0</v>
      </c>
      <c r="K49" s="14">
        <v>30000</v>
      </c>
      <c r="L49" s="14">
        <f t="shared" si="2"/>
        <v>861</v>
      </c>
      <c r="M49" s="14">
        <v>0</v>
      </c>
      <c r="N49" s="14">
        <v>912</v>
      </c>
      <c r="O49" s="14">
        <v>25</v>
      </c>
      <c r="P49" s="14">
        <f t="shared" si="0"/>
        <v>1798</v>
      </c>
      <c r="Q49" s="14">
        <f t="shared" si="1"/>
        <v>28202</v>
      </c>
    </row>
    <row r="50" spans="1:17" x14ac:dyDescent="0.25">
      <c r="A50" s="1">
        <v>43</v>
      </c>
      <c r="B50" t="s">
        <v>1015</v>
      </c>
      <c r="C50" s="1" t="s">
        <v>288</v>
      </c>
      <c r="D50" t="s">
        <v>981</v>
      </c>
      <c r="E50" s="1" t="s">
        <v>932</v>
      </c>
      <c r="F50" s="1" t="s">
        <v>29</v>
      </c>
      <c r="G50" s="26" t="s">
        <v>990</v>
      </c>
      <c r="H50" s="26" t="s">
        <v>989</v>
      </c>
      <c r="I50" s="14">
        <v>30000</v>
      </c>
      <c r="J50" s="14">
        <v>0</v>
      </c>
      <c r="K50" s="14">
        <v>30000</v>
      </c>
      <c r="L50" s="14">
        <f t="shared" si="2"/>
        <v>861</v>
      </c>
      <c r="M50" s="14">
        <v>0</v>
      </c>
      <c r="N50" s="14">
        <v>912</v>
      </c>
      <c r="O50" s="14">
        <v>25</v>
      </c>
      <c r="P50" s="14">
        <f t="shared" si="0"/>
        <v>1798</v>
      </c>
      <c r="Q50" s="14">
        <f t="shared" si="1"/>
        <v>28202</v>
      </c>
    </row>
    <row r="51" spans="1:17" x14ac:dyDescent="0.25">
      <c r="A51" s="1">
        <v>44</v>
      </c>
      <c r="B51" t="s">
        <v>1016</v>
      </c>
      <c r="C51" s="1" t="s">
        <v>288</v>
      </c>
      <c r="D51" t="s">
        <v>981</v>
      </c>
      <c r="E51" s="1" t="s">
        <v>932</v>
      </c>
      <c r="F51" s="1" t="s">
        <v>29</v>
      </c>
      <c r="G51" s="26" t="s">
        <v>990</v>
      </c>
      <c r="H51" s="26" t="s">
        <v>989</v>
      </c>
      <c r="I51" s="14">
        <v>30000</v>
      </c>
      <c r="J51" s="14">
        <v>0</v>
      </c>
      <c r="K51" s="14">
        <v>30000</v>
      </c>
      <c r="L51" s="14">
        <f t="shared" si="2"/>
        <v>861</v>
      </c>
      <c r="M51" s="14">
        <v>0</v>
      </c>
      <c r="N51" s="14">
        <v>912</v>
      </c>
      <c r="O51" s="14">
        <v>25</v>
      </c>
      <c r="P51" s="14">
        <f t="shared" si="0"/>
        <v>1798</v>
      </c>
      <c r="Q51" s="14">
        <f t="shared" si="1"/>
        <v>28202</v>
      </c>
    </row>
    <row r="52" spans="1:17" x14ac:dyDescent="0.25">
      <c r="A52" s="1">
        <v>45</v>
      </c>
      <c r="B52" t="s">
        <v>1017</v>
      </c>
      <c r="C52" s="1" t="s">
        <v>288</v>
      </c>
      <c r="D52" t="s">
        <v>981</v>
      </c>
      <c r="E52" s="1" t="s">
        <v>932</v>
      </c>
      <c r="F52" s="1" t="s">
        <v>29</v>
      </c>
      <c r="G52" s="26" t="s">
        <v>990</v>
      </c>
      <c r="H52" s="26" t="s">
        <v>989</v>
      </c>
      <c r="I52" s="14">
        <v>30000</v>
      </c>
      <c r="J52" s="14">
        <v>0</v>
      </c>
      <c r="K52" s="14">
        <v>30000</v>
      </c>
      <c r="L52" s="14">
        <f t="shared" si="2"/>
        <v>861</v>
      </c>
      <c r="M52" s="14">
        <v>0</v>
      </c>
      <c r="N52" s="14">
        <v>912</v>
      </c>
      <c r="O52" s="14">
        <v>2700</v>
      </c>
      <c r="P52" s="14">
        <f t="shared" si="0"/>
        <v>4473</v>
      </c>
      <c r="Q52" s="14">
        <f t="shared" si="1"/>
        <v>25527</v>
      </c>
    </row>
    <row r="53" spans="1:17" x14ac:dyDescent="0.25">
      <c r="A53" s="1">
        <v>46</v>
      </c>
      <c r="B53" t="s">
        <v>1428</v>
      </c>
      <c r="C53" s="1" t="s">
        <v>288</v>
      </c>
      <c r="D53" t="s">
        <v>981</v>
      </c>
      <c r="E53" s="1" t="s">
        <v>932</v>
      </c>
      <c r="F53" s="1" t="s">
        <v>29</v>
      </c>
      <c r="G53" s="26" t="s">
        <v>946</v>
      </c>
      <c r="H53" s="26" t="s">
        <v>1409</v>
      </c>
      <c r="I53" s="14">
        <v>30000</v>
      </c>
      <c r="J53" s="14">
        <v>0</v>
      </c>
      <c r="K53" s="14">
        <v>30000</v>
      </c>
      <c r="L53" s="14">
        <v>861</v>
      </c>
      <c r="M53" s="14">
        <v>0</v>
      </c>
      <c r="N53" s="14">
        <v>912</v>
      </c>
      <c r="O53" s="14">
        <v>25</v>
      </c>
      <c r="P53" s="14">
        <v>1798</v>
      </c>
      <c r="Q53" s="14">
        <v>28202</v>
      </c>
    </row>
    <row r="54" spans="1:17" x14ac:dyDescent="0.25">
      <c r="A54" s="1">
        <v>47</v>
      </c>
      <c r="B54" t="s">
        <v>1429</v>
      </c>
      <c r="C54" s="1" t="s">
        <v>288</v>
      </c>
      <c r="D54" t="s">
        <v>981</v>
      </c>
      <c r="E54" s="1" t="s">
        <v>932</v>
      </c>
      <c r="F54" s="1" t="s">
        <v>29</v>
      </c>
      <c r="G54" s="26" t="s">
        <v>946</v>
      </c>
      <c r="H54" s="26" t="s">
        <v>1409</v>
      </c>
      <c r="I54" s="14">
        <v>30000</v>
      </c>
      <c r="J54" s="14">
        <v>0</v>
      </c>
      <c r="K54" s="14">
        <v>30000</v>
      </c>
      <c r="L54" s="14">
        <v>861</v>
      </c>
      <c r="M54" s="14">
        <v>0</v>
      </c>
      <c r="N54" s="14">
        <v>912</v>
      </c>
      <c r="O54" s="14">
        <v>25</v>
      </c>
      <c r="P54" s="14">
        <v>1798</v>
      </c>
      <c r="Q54" s="14">
        <v>28202</v>
      </c>
    </row>
    <row r="55" spans="1:17" x14ac:dyDescent="0.25">
      <c r="A55" s="1">
        <v>48</v>
      </c>
      <c r="B55" t="s">
        <v>1430</v>
      </c>
      <c r="C55" s="1" t="s">
        <v>288</v>
      </c>
      <c r="D55" t="s">
        <v>981</v>
      </c>
      <c r="E55" s="1" t="s">
        <v>932</v>
      </c>
      <c r="F55" s="1" t="s">
        <v>29</v>
      </c>
      <c r="G55" s="26" t="s">
        <v>946</v>
      </c>
      <c r="H55" s="26" t="s">
        <v>1409</v>
      </c>
      <c r="I55" s="14">
        <v>30000</v>
      </c>
      <c r="J55" s="14">
        <v>0</v>
      </c>
      <c r="K55" s="14">
        <v>30000</v>
      </c>
      <c r="L55" s="14">
        <v>861</v>
      </c>
      <c r="M55" s="14">
        <v>0</v>
      </c>
      <c r="N55" s="14">
        <v>912</v>
      </c>
      <c r="O55" s="14">
        <v>25</v>
      </c>
      <c r="P55" s="14">
        <v>1798</v>
      </c>
      <c r="Q55" s="14">
        <v>28202</v>
      </c>
    </row>
    <row r="56" spans="1:17" x14ac:dyDescent="0.25">
      <c r="A56" s="1">
        <v>49</v>
      </c>
      <c r="B56" t="s">
        <v>1431</v>
      </c>
      <c r="C56" s="1" t="s">
        <v>288</v>
      </c>
      <c r="D56" t="s">
        <v>981</v>
      </c>
      <c r="E56" s="1" t="s">
        <v>932</v>
      </c>
      <c r="F56" s="1" t="s">
        <v>37</v>
      </c>
      <c r="G56" s="26" t="s">
        <v>946</v>
      </c>
      <c r="H56" s="26" t="s">
        <v>1409</v>
      </c>
      <c r="I56" s="14">
        <v>30000</v>
      </c>
      <c r="J56" s="14">
        <v>0</v>
      </c>
      <c r="K56" s="14">
        <v>30000</v>
      </c>
      <c r="L56" s="14">
        <v>861</v>
      </c>
      <c r="M56" s="14">
        <v>0</v>
      </c>
      <c r="N56" s="14">
        <v>912</v>
      </c>
      <c r="O56" s="14">
        <v>25</v>
      </c>
      <c r="P56" s="14">
        <v>1798</v>
      </c>
      <c r="Q56" s="14">
        <v>28202</v>
      </c>
    </row>
    <row r="57" spans="1:17" ht="30" x14ac:dyDescent="0.25">
      <c r="A57" s="1">
        <v>50</v>
      </c>
      <c r="B57" t="s">
        <v>1018</v>
      </c>
      <c r="C57" s="1" t="s">
        <v>1019</v>
      </c>
      <c r="D57" s="1" t="s">
        <v>204</v>
      </c>
      <c r="E57" s="1" t="s">
        <v>932</v>
      </c>
      <c r="F57" s="1" t="s">
        <v>37</v>
      </c>
      <c r="G57" s="26" t="s">
        <v>941</v>
      </c>
      <c r="H57" s="26" t="s">
        <v>942</v>
      </c>
      <c r="I57" s="14">
        <v>95000</v>
      </c>
      <c r="J57" s="14">
        <v>0</v>
      </c>
      <c r="K57" s="14">
        <v>95000</v>
      </c>
      <c r="L57" s="14">
        <f t="shared" si="2"/>
        <v>2726.5</v>
      </c>
      <c r="M57" s="14">
        <v>10929.24</v>
      </c>
      <c r="N57" s="14">
        <v>2888</v>
      </c>
      <c r="O57" s="14">
        <v>25</v>
      </c>
      <c r="P57" s="14">
        <f t="shared" si="0"/>
        <v>16568.739999999998</v>
      </c>
      <c r="Q57" s="14">
        <f t="shared" si="1"/>
        <v>78431.260000000009</v>
      </c>
    </row>
    <row r="58" spans="1:17" x14ac:dyDescent="0.25">
      <c r="A58" s="1">
        <v>51</v>
      </c>
      <c r="B58" t="s">
        <v>1020</v>
      </c>
      <c r="C58" s="1" t="s">
        <v>283</v>
      </c>
      <c r="D58" s="1" t="s">
        <v>204</v>
      </c>
      <c r="E58" s="1" t="s">
        <v>932</v>
      </c>
      <c r="F58" s="1" t="s">
        <v>37</v>
      </c>
      <c r="G58" s="26" t="s">
        <v>933</v>
      </c>
      <c r="H58" s="26" t="s">
        <v>934</v>
      </c>
      <c r="I58" s="14">
        <v>50000</v>
      </c>
      <c r="J58" s="14">
        <v>0</v>
      </c>
      <c r="K58" s="14">
        <v>50000</v>
      </c>
      <c r="L58" s="14">
        <f t="shared" si="2"/>
        <v>1435</v>
      </c>
      <c r="M58" s="14">
        <v>1854</v>
      </c>
      <c r="N58" s="14">
        <f t="shared" si="3"/>
        <v>1520</v>
      </c>
      <c r="O58" s="14">
        <v>25</v>
      </c>
      <c r="P58" s="14">
        <f t="shared" si="0"/>
        <v>4834</v>
      </c>
      <c r="Q58" s="14">
        <f t="shared" si="1"/>
        <v>45166</v>
      </c>
    </row>
    <row r="59" spans="1:17" x14ac:dyDescent="0.25">
      <c r="A59" s="1">
        <v>52</v>
      </c>
      <c r="B59" t="s">
        <v>1441</v>
      </c>
      <c r="C59" t="s">
        <v>283</v>
      </c>
      <c r="D59" t="s">
        <v>204</v>
      </c>
      <c r="E59" s="1" t="s">
        <v>932</v>
      </c>
      <c r="F59" s="1" t="s">
        <v>37</v>
      </c>
      <c r="G59" s="26" t="s">
        <v>1048</v>
      </c>
      <c r="H59" s="26" t="s">
        <v>1439</v>
      </c>
      <c r="I59" s="14">
        <v>35000</v>
      </c>
      <c r="J59" s="14">
        <v>0</v>
      </c>
      <c r="K59" s="14">
        <v>35000</v>
      </c>
      <c r="L59" s="14">
        <v>1004.5</v>
      </c>
      <c r="M59" s="14">
        <v>0</v>
      </c>
      <c r="N59" s="14">
        <v>1064</v>
      </c>
      <c r="O59" s="14">
        <v>25</v>
      </c>
      <c r="P59" s="14">
        <v>2093.5</v>
      </c>
      <c r="Q59" s="14">
        <v>32906.5</v>
      </c>
    </row>
    <row r="60" spans="1:17" ht="60" x14ac:dyDescent="0.25">
      <c r="A60" s="1">
        <v>53</v>
      </c>
      <c r="B60" t="s">
        <v>1021</v>
      </c>
      <c r="C60" s="1" t="s">
        <v>1022</v>
      </c>
      <c r="D60" s="1" t="s">
        <v>1023</v>
      </c>
      <c r="E60" s="1" t="s">
        <v>932</v>
      </c>
      <c r="F60" s="1" t="s">
        <v>37</v>
      </c>
      <c r="G60" s="26" t="s">
        <v>953</v>
      </c>
      <c r="H60" s="26" t="s">
        <v>954</v>
      </c>
      <c r="I60" s="14">
        <v>90000</v>
      </c>
      <c r="J60" s="14">
        <v>0</v>
      </c>
      <c r="K60" s="14">
        <v>90000</v>
      </c>
      <c r="L60" s="14">
        <f t="shared" si="2"/>
        <v>2583</v>
      </c>
      <c r="M60" s="14">
        <v>9753.1200000000008</v>
      </c>
      <c r="N60" s="14">
        <f t="shared" si="3"/>
        <v>2736</v>
      </c>
      <c r="O60" s="14">
        <v>425</v>
      </c>
      <c r="P60" s="14">
        <f t="shared" si="0"/>
        <v>15497.12</v>
      </c>
      <c r="Q60" s="14">
        <f t="shared" si="1"/>
        <v>74502.880000000005</v>
      </c>
    </row>
    <row r="61" spans="1:17" ht="30" x14ac:dyDescent="0.25">
      <c r="A61" s="1">
        <v>54</v>
      </c>
      <c r="B61" t="s">
        <v>1024</v>
      </c>
      <c r="C61" s="1" t="s">
        <v>1022</v>
      </c>
      <c r="D61" s="1" t="s">
        <v>204</v>
      </c>
      <c r="E61" s="1" t="s">
        <v>932</v>
      </c>
      <c r="F61" s="1" t="s">
        <v>37</v>
      </c>
      <c r="G61" s="26" t="s">
        <v>957</v>
      </c>
      <c r="H61" s="26" t="s">
        <v>958</v>
      </c>
      <c r="I61" s="14">
        <v>45000</v>
      </c>
      <c r="J61" s="14">
        <v>0</v>
      </c>
      <c r="K61" s="14">
        <v>45000</v>
      </c>
      <c r="L61" s="14">
        <f t="shared" si="2"/>
        <v>1291.5</v>
      </c>
      <c r="M61" s="14">
        <v>1148.33</v>
      </c>
      <c r="N61" s="14">
        <f t="shared" si="3"/>
        <v>1368</v>
      </c>
      <c r="O61" s="14">
        <v>1722</v>
      </c>
      <c r="P61" s="14">
        <f t="shared" si="0"/>
        <v>5529.83</v>
      </c>
      <c r="Q61" s="14">
        <f t="shared" si="1"/>
        <v>39470.17</v>
      </c>
    </row>
    <row r="62" spans="1:17" ht="30" x14ac:dyDescent="0.25">
      <c r="A62" s="1">
        <v>55</v>
      </c>
      <c r="B62" t="s">
        <v>1415</v>
      </c>
      <c r="C62" s="1" t="s">
        <v>1022</v>
      </c>
      <c r="D62" s="1" t="s">
        <v>204</v>
      </c>
      <c r="E62" s="1" t="s">
        <v>932</v>
      </c>
      <c r="F62" s="1" t="s">
        <v>37</v>
      </c>
      <c r="G62" s="26" t="s">
        <v>1435</v>
      </c>
      <c r="H62" s="26" t="s">
        <v>1436</v>
      </c>
      <c r="I62" s="14">
        <v>35000</v>
      </c>
      <c r="J62" s="14">
        <v>0</v>
      </c>
      <c r="K62" s="14">
        <v>35000</v>
      </c>
      <c r="L62" s="14">
        <v>1004.5</v>
      </c>
      <c r="M62" s="14">
        <v>0</v>
      </c>
      <c r="N62" s="14">
        <v>1064</v>
      </c>
      <c r="O62" s="14">
        <v>25</v>
      </c>
      <c r="P62" s="14">
        <v>2093.5</v>
      </c>
      <c r="Q62" s="14">
        <v>32906.5</v>
      </c>
    </row>
    <row r="63" spans="1:17" ht="30" x14ac:dyDescent="0.25">
      <c r="A63" s="1">
        <v>56</v>
      </c>
      <c r="B63" t="s">
        <v>1025</v>
      </c>
      <c r="C63" s="1" t="s">
        <v>1022</v>
      </c>
      <c r="D63" s="1" t="s">
        <v>190</v>
      </c>
      <c r="E63" s="1" t="s">
        <v>932</v>
      </c>
      <c r="F63" s="1" t="s">
        <v>37</v>
      </c>
      <c r="G63" s="26" t="s">
        <v>1007</v>
      </c>
      <c r="H63" s="26" t="s">
        <v>989</v>
      </c>
      <c r="I63" s="14">
        <v>35000</v>
      </c>
      <c r="J63" s="14">
        <v>0</v>
      </c>
      <c r="K63" s="14">
        <v>35000</v>
      </c>
      <c r="L63" s="14">
        <f t="shared" si="2"/>
        <v>1004.5</v>
      </c>
      <c r="M63" s="14">
        <v>0</v>
      </c>
      <c r="N63" s="14">
        <f t="shared" si="3"/>
        <v>1064</v>
      </c>
      <c r="O63" s="14">
        <v>25</v>
      </c>
      <c r="P63" s="14">
        <f t="shared" si="0"/>
        <v>2093.5</v>
      </c>
      <c r="Q63" s="14">
        <f t="shared" si="1"/>
        <v>32906.5</v>
      </c>
    </row>
    <row r="64" spans="1:17" ht="30" x14ac:dyDescent="0.25">
      <c r="A64" s="1">
        <v>57</v>
      </c>
      <c r="B64" t="s">
        <v>1026</v>
      </c>
      <c r="C64" s="1" t="s">
        <v>1022</v>
      </c>
      <c r="D64" t="s">
        <v>981</v>
      </c>
      <c r="E64" s="1" t="s">
        <v>932</v>
      </c>
      <c r="F64" s="1" t="s">
        <v>29</v>
      </c>
      <c r="G64" s="26" t="s">
        <v>936</v>
      </c>
      <c r="H64" s="26" t="s">
        <v>937</v>
      </c>
      <c r="I64" s="14">
        <v>30000</v>
      </c>
      <c r="J64" s="14">
        <v>0</v>
      </c>
      <c r="K64" s="14">
        <v>30000</v>
      </c>
      <c r="L64" s="14">
        <f t="shared" si="2"/>
        <v>861</v>
      </c>
      <c r="M64" s="14">
        <v>0</v>
      </c>
      <c r="N64" s="14">
        <v>912</v>
      </c>
      <c r="O64" s="14">
        <v>25</v>
      </c>
      <c r="P64" s="14">
        <f t="shared" si="0"/>
        <v>1798</v>
      </c>
      <c r="Q64" s="14">
        <f t="shared" si="1"/>
        <v>28202</v>
      </c>
    </row>
    <row r="65" spans="1:17" x14ac:dyDescent="0.25">
      <c r="A65" s="1">
        <v>58</v>
      </c>
      <c r="B65" t="s">
        <v>1027</v>
      </c>
      <c r="C65" s="1" t="s">
        <v>344</v>
      </c>
      <c r="D65" s="1" t="s">
        <v>345</v>
      </c>
      <c r="E65" s="1" t="s">
        <v>932</v>
      </c>
      <c r="F65" s="1" t="s">
        <v>29</v>
      </c>
      <c r="G65" s="26" t="s">
        <v>1028</v>
      </c>
      <c r="H65" s="26" t="s">
        <v>1029</v>
      </c>
      <c r="I65" s="14">
        <v>70000</v>
      </c>
      <c r="J65" s="14">
        <v>0</v>
      </c>
      <c r="K65" s="14">
        <v>70000</v>
      </c>
      <c r="L65" s="14">
        <f t="shared" si="2"/>
        <v>2009</v>
      </c>
      <c r="M65" s="14">
        <v>5368.48</v>
      </c>
      <c r="N65" s="14">
        <f t="shared" si="3"/>
        <v>2128</v>
      </c>
      <c r="O65" s="14">
        <v>4954.2</v>
      </c>
      <c r="P65" s="14">
        <f t="shared" si="0"/>
        <v>14459.68</v>
      </c>
      <c r="Q65" s="14">
        <f t="shared" si="1"/>
        <v>55540.32</v>
      </c>
    </row>
    <row r="66" spans="1:17" x14ac:dyDescent="0.25">
      <c r="A66" s="1">
        <v>59</v>
      </c>
      <c r="B66" t="s">
        <v>1030</v>
      </c>
      <c r="C66" s="1" t="s">
        <v>342</v>
      </c>
      <c r="D66" s="1" t="s">
        <v>305</v>
      </c>
      <c r="E66" s="1" t="s">
        <v>932</v>
      </c>
      <c r="F66" s="1" t="s">
        <v>29</v>
      </c>
      <c r="G66" s="26" t="s">
        <v>1007</v>
      </c>
      <c r="H66" s="26" t="s">
        <v>989</v>
      </c>
      <c r="I66" s="14">
        <v>70000</v>
      </c>
      <c r="J66" s="14">
        <v>0</v>
      </c>
      <c r="K66" s="14">
        <v>70000</v>
      </c>
      <c r="L66" s="14">
        <f t="shared" si="2"/>
        <v>2009</v>
      </c>
      <c r="M66" s="14">
        <v>5368.48</v>
      </c>
      <c r="N66" s="14">
        <f t="shared" si="3"/>
        <v>2128</v>
      </c>
      <c r="O66" s="14">
        <v>425</v>
      </c>
      <c r="P66" s="14">
        <f t="shared" si="0"/>
        <v>9930.48</v>
      </c>
      <c r="Q66" s="14">
        <f t="shared" si="1"/>
        <v>60069.520000000004</v>
      </c>
    </row>
    <row r="67" spans="1:17" ht="30" x14ac:dyDescent="0.25">
      <c r="A67" s="1">
        <v>60</v>
      </c>
      <c r="B67" t="s">
        <v>1031</v>
      </c>
      <c r="C67" s="1" t="s">
        <v>1032</v>
      </c>
      <c r="D67" s="1" t="s">
        <v>204</v>
      </c>
      <c r="E67" s="1" t="s">
        <v>932</v>
      </c>
      <c r="F67" s="1" t="s">
        <v>37</v>
      </c>
      <c r="G67" s="26" t="s">
        <v>1007</v>
      </c>
      <c r="H67" s="26" t="s">
        <v>989</v>
      </c>
      <c r="I67" s="14">
        <v>35000</v>
      </c>
      <c r="J67" s="14">
        <v>0</v>
      </c>
      <c r="K67" s="14">
        <v>35000</v>
      </c>
      <c r="L67" s="14">
        <f t="shared" si="2"/>
        <v>1004.5</v>
      </c>
      <c r="M67" s="14">
        <v>0</v>
      </c>
      <c r="N67" s="14">
        <f t="shared" si="3"/>
        <v>1064</v>
      </c>
      <c r="O67" s="14">
        <v>25</v>
      </c>
      <c r="P67" s="14">
        <f t="shared" si="0"/>
        <v>2093.5</v>
      </c>
      <c r="Q67" s="14">
        <f t="shared" si="1"/>
        <v>32906.5</v>
      </c>
    </row>
    <row r="68" spans="1:17" x14ac:dyDescent="0.25">
      <c r="A68" s="1">
        <v>61</v>
      </c>
      <c r="B68" t="s">
        <v>1412</v>
      </c>
      <c r="C68" t="s">
        <v>184</v>
      </c>
      <c r="D68" t="s">
        <v>1413</v>
      </c>
      <c r="E68" s="1" t="s">
        <v>932</v>
      </c>
      <c r="F68" s="1" t="s">
        <v>37</v>
      </c>
      <c r="G68" s="26" t="s">
        <v>1435</v>
      </c>
      <c r="H68" s="26" t="s">
        <v>1436</v>
      </c>
      <c r="I68" s="14">
        <v>55000</v>
      </c>
      <c r="J68" s="14">
        <v>0</v>
      </c>
      <c r="K68" s="14">
        <v>55000</v>
      </c>
      <c r="L68" s="14">
        <v>1578.5</v>
      </c>
      <c r="M68" s="14">
        <v>2559.6799999999998</v>
      </c>
      <c r="N68" s="14">
        <v>1672</v>
      </c>
      <c r="O68" s="14">
        <v>25</v>
      </c>
      <c r="P68" s="14">
        <v>5835.18</v>
      </c>
      <c r="Q68" s="14">
        <v>49164.82</v>
      </c>
    </row>
    <row r="69" spans="1:17" x14ac:dyDescent="0.25">
      <c r="A69" s="1">
        <v>62</v>
      </c>
      <c r="B69" t="s">
        <v>1033</v>
      </c>
      <c r="C69" s="1" t="s">
        <v>1034</v>
      </c>
      <c r="D69" s="1" t="s">
        <v>305</v>
      </c>
      <c r="E69" s="1" t="s">
        <v>932</v>
      </c>
      <c r="F69" s="1" t="s">
        <v>37</v>
      </c>
      <c r="G69" s="26" t="s">
        <v>973</v>
      </c>
      <c r="H69" s="26" t="s">
        <v>974</v>
      </c>
      <c r="I69" s="14">
        <v>60000</v>
      </c>
      <c r="J69" s="14">
        <v>0</v>
      </c>
      <c r="K69" s="14">
        <v>60000</v>
      </c>
      <c r="L69" s="14">
        <f t="shared" si="2"/>
        <v>1722</v>
      </c>
      <c r="M69" s="14">
        <v>3486.68</v>
      </c>
      <c r="N69" s="14">
        <f t="shared" si="3"/>
        <v>1824</v>
      </c>
      <c r="O69" s="14">
        <v>25</v>
      </c>
      <c r="P69" s="14">
        <f t="shared" si="0"/>
        <v>7057.68</v>
      </c>
      <c r="Q69" s="14">
        <f t="shared" si="1"/>
        <v>52942.32</v>
      </c>
    </row>
    <row r="70" spans="1:17" x14ac:dyDescent="0.25">
      <c r="A70" s="1">
        <v>63</v>
      </c>
      <c r="B70" t="s">
        <v>1035</v>
      </c>
      <c r="C70" s="1" t="s">
        <v>1034</v>
      </c>
      <c r="D70" s="1" t="s">
        <v>204</v>
      </c>
      <c r="E70" s="1" t="s">
        <v>932</v>
      </c>
      <c r="F70" s="1" t="s">
        <v>37</v>
      </c>
      <c r="G70" s="26" t="s">
        <v>933</v>
      </c>
      <c r="H70" s="26" t="s">
        <v>934</v>
      </c>
      <c r="I70" s="14">
        <v>50000</v>
      </c>
      <c r="J70" s="14">
        <v>0</v>
      </c>
      <c r="K70" s="14">
        <v>50000</v>
      </c>
      <c r="L70" s="14">
        <v>1435</v>
      </c>
      <c r="M70" s="14">
        <v>1854</v>
      </c>
      <c r="N70" s="14">
        <v>1520</v>
      </c>
      <c r="O70" s="14">
        <v>1595</v>
      </c>
      <c r="P70" s="14">
        <v>6404</v>
      </c>
      <c r="Q70" s="14">
        <v>43596</v>
      </c>
    </row>
    <row r="71" spans="1:17" x14ac:dyDescent="0.25">
      <c r="A71" s="1">
        <v>64</v>
      </c>
      <c r="B71" t="s">
        <v>1036</v>
      </c>
      <c r="C71" s="1" t="s">
        <v>364</v>
      </c>
      <c r="D71" s="1" t="s">
        <v>1037</v>
      </c>
      <c r="E71" s="1" t="s">
        <v>932</v>
      </c>
      <c r="F71" s="1" t="s">
        <v>37</v>
      </c>
      <c r="G71" s="26" t="s">
        <v>953</v>
      </c>
      <c r="H71" s="26" t="s">
        <v>954</v>
      </c>
      <c r="I71" s="14">
        <v>35000</v>
      </c>
      <c r="J71" s="14">
        <v>0</v>
      </c>
      <c r="K71" s="14">
        <v>35000</v>
      </c>
      <c r="L71" s="14">
        <f t="shared" si="2"/>
        <v>1004.5</v>
      </c>
      <c r="M71" s="14">
        <v>0</v>
      </c>
      <c r="N71" s="14">
        <f t="shared" si="3"/>
        <v>1064</v>
      </c>
      <c r="O71" s="14">
        <v>25</v>
      </c>
      <c r="P71" s="14">
        <f t="shared" si="0"/>
        <v>2093.5</v>
      </c>
      <c r="Q71" s="14">
        <f t="shared" si="1"/>
        <v>32906.5</v>
      </c>
    </row>
    <row r="72" spans="1:17" x14ac:dyDescent="0.25">
      <c r="A72" s="1">
        <v>65</v>
      </c>
      <c r="B72" t="s">
        <v>1038</v>
      </c>
      <c r="C72" s="1" t="s">
        <v>364</v>
      </c>
      <c r="D72" s="1" t="s">
        <v>204</v>
      </c>
      <c r="E72" s="1" t="s">
        <v>932</v>
      </c>
      <c r="F72" s="1" t="s">
        <v>37</v>
      </c>
      <c r="G72" s="26" t="s">
        <v>1039</v>
      </c>
      <c r="H72" s="26" t="s">
        <v>1040</v>
      </c>
      <c r="I72" s="14">
        <v>35000</v>
      </c>
      <c r="J72" s="14">
        <v>0</v>
      </c>
      <c r="K72" s="14">
        <v>35000</v>
      </c>
      <c r="L72" s="14">
        <f t="shared" si="2"/>
        <v>1004.5</v>
      </c>
      <c r="M72" s="14">
        <v>0</v>
      </c>
      <c r="N72" s="14">
        <f t="shared" si="3"/>
        <v>1064</v>
      </c>
      <c r="O72" s="14">
        <v>25</v>
      </c>
      <c r="P72" s="14">
        <f t="shared" si="0"/>
        <v>2093.5</v>
      </c>
      <c r="Q72" s="14">
        <f t="shared" si="1"/>
        <v>32906.5</v>
      </c>
    </row>
    <row r="73" spans="1:17" x14ac:dyDescent="0.25">
      <c r="A73" s="1">
        <v>66</v>
      </c>
      <c r="B73" t="s">
        <v>1041</v>
      </c>
      <c r="C73" s="1" t="s">
        <v>1042</v>
      </c>
      <c r="D73" s="1" t="s">
        <v>338</v>
      </c>
      <c r="E73" s="1" t="s">
        <v>932</v>
      </c>
      <c r="F73" s="1" t="s">
        <v>29</v>
      </c>
      <c r="G73" s="26" t="s">
        <v>953</v>
      </c>
      <c r="H73" s="26" t="s">
        <v>954</v>
      </c>
      <c r="I73" s="14">
        <v>35000</v>
      </c>
      <c r="J73" s="14">
        <v>0</v>
      </c>
      <c r="K73" s="14">
        <v>35000</v>
      </c>
      <c r="L73" s="14">
        <f t="shared" si="2"/>
        <v>1004.5</v>
      </c>
      <c r="M73" s="14">
        <v>0</v>
      </c>
      <c r="N73" s="14">
        <f t="shared" si="3"/>
        <v>1064</v>
      </c>
      <c r="O73" s="14">
        <v>25</v>
      </c>
      <c r="P73" s="14">
        <f t="shared" si="0"/>
        <v>2093.5</v>
      </c>
      <c r="Q73" s="14">
        <f t="shared" si="1"/>
        <v>32906.5</v>
      </c>
    </row>
    <row r="74" spans="1:17" x14ac:dyDescent="0.25">
      <c r="A74" s="1">
        <v>67</v>
      </c>
      <c r="B74" t="s">
        <v>1043</v>
      </c>
      <c r="C74" s="1" t="s">
        <v>1042</v>
      </c>
      <c r="D74" s="1" t="s">
        <v>190</v>
      </c>
      <c r="E74" s="1" t="s">
        <v>932</v>
      </c>
      <c r="F74" s="1" t="s">
        <v>29</v>
      </c>
      <c r="G74" s="26" t="s">
        <v>953</v>
      </c>
      <c r="H74" s="26" t="s">
        <v>954</v>
      </c>
      <c r="I74" s="14">
        <v>35000</v>
      </c>
      <c r="J74" s="14">
        <v>0</v>
      </c>
      <c r="K74" s="14">
        <v>35000</v>
      </c>
      <c r="L74" s="14">
        <f t="shared" si="2"/>
        <v>1004.5</v>
      </c>
      <c r="M74" s="14">
        <v>0</v>
      </c>
      <c r="N74" s="14">
        <f t="shared" si="3"/>
        <v>1064</v>
      </c>
      <c r="O74" s="14">
        <v>25</v>
      </c>
      <c r="P74" s="14">
        <f t="shared" si="0"/>
        <v>2093.5</v>
      </c>
      <c r="Q74" s="14">
        <f t="shared" si="1"/>
        <v>32906.5</v>
      </c>
    </row>
    <row r="75" spans="1:17" x14ac:dyDescent="0.25">
      <c r="A75" s="1">
        <v>68</v>
      </c>
      <c r="B75" t="s">
        <v>1044</v>
      </c>
      <c r="C75" s="1" t="s">
        <v>1042</v>
      </c>
      <c r="D75" s="1" t="s">
        <v>190</v>
      </c>
      <c r="E75" s="1" t="s">
        <v>932</v>
      </c>
      <c r="F75" s="1" t="s">
        <v>37</v>
      </c>
      <c r="G75" s="26" t="s">
        <v>953</v>
      </c>
      <c r="H75" s="26" t="s">
        <v>954</v>
      </c>
      <c r="I75" s="14">
        <v>35000</v>
      </c>
      <c r="J75" s="14">
        <v>0</v>
      </c>
      <c r="K75" s="14">
        <v>35000</v>
      </c>
      <c r="L75" s="14">
        <f t="shared" si="2"/>
        <v>1004.5</v>
      </c>
      <c r="M75" s="14">
        <v>0</v>
      </c>
      <c r="N75" s="14">
        <f t="shared" si="3"/>
        <v>1064</v>
      </c>
      <c r="O75" s="14">
        <v>25</v>
      </c>
      <c r="P75" s="14">
        <f t="shared" si="0"/>
        <v>2093.5</v>
      </c>
      <c r="Q75" s="14">
        <f t="shared" si="1"/>
        <v>32906.5</v>
      </c>
    </row>
    <row r="76" spans="1:17" x14ac:dyDescent="0.25">
      <c r="A76" s="1">
        <v>69</v>
      </c>
      <c r="B76" t="s">
        <v>1045</v>
      </c>
      <c r="C76" s="1" t="s">
        <v>1046</v>
      </c>
      <c r="D76" s="1" t="s">
        <v>190</v>
      </c>
      <c r="E76" s="1" t="s">
        <v>932</v>
      </c>
      <c r="F76" s="1" t="s">
        <v>29</v>
      </c>
      <c r="G76" s="26" t="s">
        <v>933</v>
      </c>
      <c r="H76" s="26" t="s">
        <v>934</v>
      </c>
      <c r="I76" s="14">
        <v>30000</v>
      </c>
      <c r="J76" s="14">
        <v>0</v>
      </c>
      <c r="K76" s="14">
        <v>30000</v>
      </c>
      <c r="L76" s="14">
        <f t="shared" si="2"/>
        <v>861</v>
      </c>
      <c r="M76" s="14">
        <v>0</v>
      </c>
      <c r="N76" s="14">
        <f t="shared" si="3"/>
        <v>912</v>
      </c>
      <c r="O76" s="14">
        <v>25</v>
      </c>
      <c r="P76" s="14">
        <f t="shared" si="0"/>
        <v>1798</v>
      </c>
      <c r="Q76" s="14">
        <f t="shared" si="1"/>
        <v>28202</v>
      </c>
    </row>
    <row r="77" spans="1:17" x14ac:dyDescent="0.25">
      <c r="A77" s="1">
        <v>70</v>
      </c>
      <c r="B77" t="s">
        <v>1047</v>
      </c>
      <c r="C77" t="s">
        <v>374</v>
      </c>
      <c r="D77" t="s">
        <v>204</v>
      </c>
      <c r="E77" s="1" t="s">
        <v>932</v>
      </c>
      <c r="F77" s="1" t="s">
        <v>29</v>
      </c>
      <c r="G77" s="26" t="s">
        <v>1002</v>
      </c>
      <c r="H77" s="26" t="s">
        <v>1048</v>
      </c>
      <c r="I77" s="14">
        <v>35000</v>
      </c>
      <c r="J77" s="14">
        <v>0</v>
      </c>
      <c r="K77" s="14">
        <v>35000</v>
      </c>
      <c r="L77" s="14">
        <f t="shared" si="2"/>
        <v>1004.5</v>
      </c>
      <c r="M77" s="14">
        <v>0</v>
      </c>
      <c r="N77" s="14">
        <v>1064</v>
      </c>
      <c r="O77" s="14">
        <v>25</v>
      </c>
      <c r="P77" s="14">
        <f t="shared" si="0"/>
        <v>2093.5</v>
      </c>
      <c r="Q77" s="14">
        <f t="shared" si="1"/>
        <v>32906.5</v>
      </c>
    </row>
    <row r="78" spans="1:17" x14ac:dyDescent="0.25">
      <c r="A78" s="1">
        <v>71</v>
      </c>
      <c r="B78" t="s">
        <v>1049</v>
      </c>
      <c r="C78" s="1" t="s">
        <v>729</v>
      </c>
      <c r="D78" s="1" t="s">
        <v>204</v>
      </c>
      <c r="E78" s="1" t="s">
        <v>932</v>
      </c>
      <c r="F78" s="1" t="s">
        <v>29</v>
      </c>
      <c r="G78" s="26" t="s">
        <v>957</v>
      </c>
      <c r="H78" s="26" t="s">
        <v>958</v>
      </c>
      <c r="I78" s="14">
        <v>35000</v>
      </c>
      <c r="J78" s="14">
        <v>0</v>
      </c>
      <c r="K78" s="14">
        <v>35000</v>
      </c>
      <c r="L78" s="14">
        <f t="shared" si="2"/>
        <v>1004.5</v>
      </c>
      <c r="M78" s="14">
        <v>0</v>
      </c>
      <c r="N78" s="14">
        <f t="shared" si="3"/>
        <v>1064</v>
      </c>
      <c r="O78" s="14">
        <v>25</v>
      </c>
      <c r="P78" s="14">
        <f t="shared" si="0"/>
        <v>2093.5</v>
      </c>
      <c r="Q78" s="14">
        <f t="shared" si="1"/>
        <v>32906.5</v>
      </c>
    </row>
    <row r="79" spans="1:17" x14ac:dyDescent="0.25">
      <c r="A79" s="1">
        <v>72</v>
      </c>
      <c r="B79" t="s">
        <v>1050</v>
      </c>
      <c r="C79" s="1" t="s">
        <v>786</v>
      </c>
      <c r="D79" s="1" t="s">
        <v>338</v>
      </c>
      <c r="E79" s="1" t="s">
        <v>932</v>
      </c>
      <c r="F79" s="1" t="s">
        <v>29</v>
      </c>
      <c r="G79" s="26" t="s">
        <v>953</v>
      </c>
      <c r="H79" s="26" t="s">
        <v>954</v>
      </c>
      <c r="I79" s="14">
        <v>35000</v>
      </c>
      <c r="J79" s="14">
        <v>0</v>
      </c>
      <c r="K79" s="14">
        <v>35000</v>
      </c>
      <c r="L79" s="14">
        <f t="shared" si="2"/>
        <v>1004.5</v>
      </c>
      <c r="M79" s="14">
        <v>0</v>
      </c>
      <c r="N79" s="14">
        <f t="shared" si="3"/>
        <v>1064</v>
      </c>
      <c r="O79" s="14">
        <v>3455.92</v>
      </c>
      <c r="P79" s="14">
        <f t="shared" si="0"/>
        <v>5524.42</v>
      </c>
      <c r="Q79" s="14">
        <f t="shared" si="1"/>
        <v>29475.58</v>
      </c>
    </row>
    <row r="80" spans="1:17" x14ac:dyDescent="0.25">
      <c r="A80" s="1">
        <v>73</v>
      </c>
      <c r="B80" t="s">
        <v>1051</v>
      </c>
      <c r="C80" s="1" t="s">
        <v>786</v>
      </c>
      <c r="D80" s="1" t="s">
        <v>204</v>
      </c>
      <c r="E80" s="1" t="s">
        <v>932</v>
      </c>
      <c r="F80" s="1" t="s">
        <v>29</v>
      </c>
      <c r="G80" s="26" t="s">
        <v>953</v>
      </c>
      <c r="H80" s="26" t="s">
        <v>954</v>
      </c>
      <c r="I80" s="14">
        <v>35000</v>
      </c>
      <c r="J80" s="14">
        <v>0</v>
      </c>
      <c r="K80" s="14">
        <v>35000</v>
      </c>
      <c r="L80" s="14">
        <f t="shared" si="2"/>
        <v>1004.5</v>
      </c>
      <c r="M80" s="14">
        <v>0</v>
      </c>
      <c r="N80" s="14">
        <f t="shared" si="3"/>
        <v>1064</v>
      </c>
      <c r="O80" s="14">
        <v>1740.46</v>
      </c>
      <c r="P80" s="14">
        <f t="shared" si="0"/>
        <v>3808.96</v>
      </c>
      <c r="Q80" s="14">
        <f t="shared" si="1"/>
        <v>31191.040000000001</v>
      </c>
    </row>
    <row r="81" spans="1:17" x14ac:dyDescent="0.25">
      <c r="A81" s="1">
        <v>74</v>
      </c>
      <c r="B81" t="s">
        <v>1052</v>
      </c>
      <c r="C81" s="1" t="s">
        <v>786</v>
      </c>
      <c r="D81" s="1" t="s">
        <v>204</v>
      </c>
      <c r="E81" s="1" t="s">
        <v>932</v>
      </c>
      <c r="F81" s="1" t="s">
        <v>29</v>
      </c>
      <c r="G81" s="26" t="s">
        <v>933</v>
      </c>
      <c r="H81" s="26" t="s">
        <v>934</v>
      </c>
      <c r="I81" s="14">
        <v>35000</v>
      </c>
      <c r="J81" s="14">
        <v>0</v>
      </c>
      <c r="K81" s="14">
        <v>35000</v>
      </c>
      <c r="L81" s="14">
        <f t="shared" si="2"/>
        <v>1004.5</v>
      </c>
      <c r="M81" s="14">
        <v>0</v>
      </c>
      <c r="N81" s="14">
        <f t="shared" si="3"/>
        <v>1064</v>
      </c>
      <c r="O81" s="14">
        <v>25</v>
      </c>
      <c r="P81" s="14">
        <f t="shared" si="0"/>
        <v>2093.5</v>
      </c>
      <c r="Q81" s="14">
        <f t="shared" si="1"/>
        <v>32906.5</v>
      </c>
    </row>
    <row r="82" spans="1:17" x14ac:dyDescent="0.25">
      <c r="A82" s="1">
        <v>75</v>
      </c>
      <c r="B82" t="s">
        <v>1053</v>
      </c>
      <c r="C82" s="1" t="s">
        <v>786</v>
      </c>
      <c r="D82" s="1" t="s">
        <v>204</v>
      </c>
      <c r="E82" s="1" t="s">
        <v>932</v>
      </c>
      <c r="F82" s="1" t="s">
        <v>37</v>
      </c>
      <c r="G82" s="26" t="s">
        <v>996</v>
      </c>
      <c r="H82" s="26" t="s">
        <v>997</v>
      </c>
      <c r="I82" s="14">
        <v>35000</v>
      </c>
      <c r="J82" s="14">
        <v>0</v>
      </c>
      <c r="K82" s="14">
        <v>35000</v>
      </c>
      <c r="L82" s="14">
        <f t="shared" si="2"/>
        <v>1004.5</v>
      </c>
      <c r="M82" s="14">
        <v>0</v>
      </c>
      <c r="N82" s="14">
        <v>1064</v>
      </c>
      <c r="O82" s="14">
        <v>25</v>
      </c>
      <c r="P82" s="14">
        <f t="shared" si="0"/>
        <v>2093.5</v>
      </c>
      <c r="Q82" s="14">
        <f t="shared" si="1"/>
        <v>32906.5</v>
      </c>
    </row>
    <row r="83" spans="1:17" x14ac:dyDescent="0.25">
      <c r="A83" s="1">
        <v>76</v>
      </c>
      <c r="B83" t="s">
        <v>1054</v>
      </c>
      <c r="C83" s="1" t="s">
        <v>649</v>
      </c>
      <c r="D83" s="1" t="s">
        <v>204</v>
      </c>
      <c r="E83" s="1" t="s">
        <v>932</v>
      </c>
      <c r="F83" s="1" t="s">
        <v>29</v>
      </c>
      <c r="G83" s="26" t="s">
        <v>933</v>
      </c>
      <c r="H83" s="26" t="s">
        <v>934</v>
      </c>
      <c r="I83" s="14">
        <v>35000</v>
      </c>
      <c r="J83" s="14">
        <v>0</v>
      </c>
      <c r="K83" s="14">
        <v>35000</v>
      </c>
      <c r="L83" s="14">
        <f t="shared" si="2"/>
        <v>1004.5</v>
      </c>
      <c r="M83" s="14">
        <v>0</v>
      </c>
      <c r="N83" s="14">
        <f t="shared" si="3"/>
        <v>1064</v>
      </c>
      <c r="O83" s="14">
        <v>25</v>
      </c>
      <c r="P83" s="14">
        <f t="shared" ref="P83:P133" si="4">+L83+M83+N83+O83</f>
        <v>2093.5</v>
      </c>
      <c r="Q83" s="14">
        <f t="shared" ref="Q83:Q133" si="5">+I83-P83</f>
        <v>32906.5</v>
      </c>
    </row>
    <row r="84" spans="1:17" x14ac:dyDescent="0.25">
      <c r="A84" s="1">
        <v>77</v>
      </c>
      <c r="B84" t="s">
        <v>1055</v>
      </c>
      <c r="C84" s="1" t="s">
        <v>649</v>
      </c>
      <c r="D84" s="1" t="s">
        <v>204</v>
      </c>
      <c r="E84" s="1" t="s">
        <v>932</v>
      </c>
      <c r="F84" s="1" t="s">
        <v>37</v>
      </c>
      <c r="G84" s="26" t="s">
        <v>957</v>
      </c>
      <c r="H84" s="26" t="s">
        <v>958</v>
      </c>
      <c r="I84" s="14">
        <v>35000</v>
      </c>
      <c r="J84" s="14">
        <v>0</v>
      </c>
      <c r="K84" s="14">
        <v>35000</v>
      </c>
      <c r="L84" s="14">
        <f t="shared" si="2"/>
        <v>1004.5</v>
      </c>
      <c r="M84" s="14">
        <v>0</v>
      </c>
      <c r="N84" s="14">
        <f t="shared" si="3"/>
        <v>1064</v>
      </c>
      <c r="O84" s="14">
        <v>375</v>
      </c>
      <c r="P84" s="14">
        <f t="shared" si="4"/>
        <v>2443.5</v>
      </c>
      <c r="Q84" s="14">
        <f t="shared" si="5"/>
        <v>32556.5</v>
      </c>
    </row>
    <row r="85" spans="1:17" x14ac:dyDescent="0.25">
      <c r="A85" s="1">
        <v>78</v>
      </c>
      <c r="B85" t="s">
        <v>1056</v>
      </c>
      <c r="C85" s="1" t="s">
        <v>649</v>
      </c>
      <c r="D85" s="1" t="s">
        <v>204</v>
      </c>
      <c r="E85" s="1" t="s">
        <v>932</v>
      </c>
      <c r="F85" s="1" t="s">
        <v>29</v>
      </c>
      <c r="G85" s="26" t="s">
        <v>973</v>
      </c>
      <c r="H85" s="26" t="s">
        <v>974</v>
      </c>
      <c r="I85" s="14">
        <v>35000</v>
      </c>
      <c r="J85" s="14">
        <v>0</v>
      </c>
      <c r="K85" s="14">
        <v>35000</v>
      </c>
      <c r="L85" s="14">
        <f t="shared" si="2"/>
        <v>1004.5</v>
      </c>
      <c r="M85" s="14">
        <v>0</v>
      </c>
      <c r="N85" s="14">
        <f t="shared" si="3"/>
        <v>1064</v>
      </c>
      <c r="O85" s="14">
        <v>25</v>
      </c>
      <c r="P85" s="14">
        <f t="shared" si="4"/>
        <v>2093.5</v>
      </c>
      <c r="Q85" s="14">
        <f t="shared" si="5"/>
        <v>32906.5</v>
      </c>
    </row>
    <row r="86" spans="1:17" x14ac:dyDescent="0.25">
      <c r="A86" s="1">
        <v>79</v>
      </c>
      <c r="B86" t="s">
        <v>1057</v>
      </c>
      <c r="C86" s="1" t="s">
        <v>649</v>
      </c>
      <c r="D86" s="1" t="s">
        <v>204</v>
      </c>
      <c r="E86" s="1" t="s">
        <v>932</v>
      </c>
      <c r="F86" s="1" t="s">
        <v>29</v>
      </c>
      <c r="G86" s="26" t="s">
        <v>973</v>
      </c>
      <c r="H86" s="26" t="s">
        <v>974</v>
      </c>
      <c r="I86" s="14">
        <v>35000</v>
      </c>
      <c r="J86" s="14">
        <v>0</v>
      </c>
      <c r="K86" s="14">
        <v>35000</v>
      </c>
      <c r="L86" s="14">
        <f t="shared" si="2"/>
        <v>1004.5</v>
      </c>
      <c r="M86" s="14">
        <v>0</v>
      </c>
      <c r="N86" s="14">
        <f t="shared" si="3"/>
        <v>1064</v>
      </c>
      <c r="O86" s="14">
        <v>25</v>
      </c>
      <c r="P86" s="14">
        <f t="shared" si="4"/>
        <v>2093.5</v>
      </c>
      <c r="Q86" s="14">
        <f t="shared" si="5"/>
        <v>32906.5</v>
      </c>
    </row>
    <row r="87" spans="1:17" x14ac:dyDescent="0.25">
      <c r="A87" s="1">
        <v>80</v>
      </c>
      <c r="B87" t="s">
        <v>1058</v>
      </c>
      <c r="C87" s="1" t="s">
        <v>649</v>
      </c>
      <c r="D87" s="1" t="s">
        <v>204</v>
      </c>
      <c r="E87" s="1" t="s">
        <v>932</v>
      </c>
      <c r="F87" s="1" t="s">
        <v>37</v>
      </c>
      <c r="G87" s="26" t="s">
        <v>941</v>
      </c>
      <c r="H87" s="26" t="s">
        <v>942</v>
      </c>
      <c r="I87" s="14">
        <v>35000</v>
      </c>
      <c r="J87" s="14">
        <v>0</v>
      </c>
      <c r="K87" s="14">
        <v>35000</v>
      </c>
      <c r="L87" s="14">
        <f t="shared" si="2"/>
        <v>1004.5</v>
      </c>
      <c r="M87" s="14">
        <v>0</v>
      </c>
      <c r="N87" s="14">
        <f t="shared" si="3"/>
        <v>1064</v>
      </c>
      <c r="O87" s="14">
        <v>25</v>
      </c>
      <c r="P87" s="14">
        <f t="shared" si="4"/>
        <v>2093.5</v>
      </c>
      <c r="Q87" s="14">
        <f t="shared" si="5"/>
        <v>32906.5</v>
      </c>
    </row>
    <row r="88" spans="1:17" x14ac:dyDescent="0.25">
      <c r="A88" s="1">
        <v>81</v>
      </c>
      <c r="B88" t="s">
        <v>1059</v>
      </c>
      <c r="C88" s="1" t="s">
        <v>649</v>
      </c>
      <c r="D88" s="1" t="s">
        <v>204</v>
      </c>
      <c r="E88" s="1" t="s">
        <v>932</v>
      </c>
      <c r="F88" s="1" t="s">
        <v>29</v>
      </c>
      <c r="G88" s="26" t="s">
        <v>933</v>
      </c>
      <c r="H88" s="26" t="s">
        <v>934</v>
      </c>
      <c r="I88" s="14">
        <v>35000</v>
      </c>
      <c r="J88" s="14">
        <v>0</v>
      </c>
      <c r="K88" s="14">
        <v>35000</v>
      </c>
      <c r="L88" s="14">
        <f t="shared" si="2"/>
        <v>1004.5</v>
      </c>
      <c r="M88" s="14">
        <v>0</v>
      </c>
      <c r="N88" s="14">
        <f t="shared" si="3"/>
        <v>1064</v>
      </c>
      <c r="O88" s="14">
        <v>25</v>
      </c>
      <c r="P88" s="14">
        <f t="shared" si="4"/>
        <v>2093.5</v>
      </c>
      <c r="Q88" s="14">
        <f t="shared" si="5"/>
        <v>32906.5</v>
      </c>
    </row>
    <row r="89" spans="1:17" x14ac:dyDescent="0.25">
      <c r="A89" s="1">
        <v>82</v>
      </c>
      <c r="B89" t="s">
        <v>1060</v>
      </c>
      <c r="C89" s="1" t="s">
        <v>649</v>
      </c>
      <c r="D89" s="1" t="s">
        <v>204</v>
      </c>
      <c r="E89" s="1" t="s">
        <v>932</v>
      </c>
      <c r="F89" s="1" t="s">
        <v>29</v>
      </c>
      <c r="G89" s="26" t="s">
        <v>973</v>
      </c>
      <c r="H89" s="26" t="s">
        <v>974</v>
      </c>
      <c r="I89" s="14">
        <v>35000</v>
      </c>
      <c r="J89" s="14">
        <v>0</v>
      </c>
      <c r="K89" s="14">
        <v>35000</v>
      </c>
      <c r="L89" s="14">
        <f t="shared" si="2"/>
        <v>1004.5</v>
      </c>
      <c r="M89" s="14">
        <v>0</v>
      </c>
      <c r="N89" s="14">
        <f t="shared" si="3"/>
        <v>1064</v>
      </c>
      <c r="O89" s="14">
        <v>25</v>
      </c>
      <c r="P89" s="14">
        <f t="shared" si="4"/>
        <v>2093.5</v>
      </c>
      <c r="Q89" s="14">
        <f t="shared" si="5"/>
        <v>32906.5</v>
      </c>
    </row>
    <row r="90" spans="1:17" x14ac:dyDescent="0.25">
      <c r="A90" s="1">
        <v>83</v>
      </c>
      <c r="B90" t="s">
        <v>1061</v>
      </c>
      <c r="C90" s="1" t="s">
        <v>649</v>
      </c>
      <c r="D90" s="1" t="s">
        <v>204</v>
      </c>
      <c r="E90" s="1" t="s">
        <v>932</v>
      </c>
      <c r="F90" s="1" t="s">
        <v>29</v>
      </c>
      <c r="G90" s="26" t="s">
        <v>1002</v>
      </c>
      <c r="H90" s="26" t="s">
        <v>1048</v>
      </c>
      <c r="I90" s="14">
        <v>35000</v>
      </c>
      <c r="J90" s="14">
        <v>0</v>
      </c>
      <c r="K90" s="14">
        <v>35000</v>
      </c>
      <c r="L90" s="14">
        <f t="shared" si="2"/>
        <v>1004.5</v>
      </c>
      <c r="M90" s="14">
        <v>0</v>
      </c>
      <c r="N90" s="14">
        <v>1064</v>
      </c>
      <c r="O90" s="14">
        <v>25</v>
      </c>
      <c r="P90" s="14">
        <f t="shared" si="4"/>
        <v>2093.5</v>
      </c>
      <c r="Q90" s="14">
        <f t="shared" si="5"/>
        <v>32906.5</v>
      </c>
    </row>
    <row r="91" spans="1:17" x14ac:dyDescent="0.25">
      <c r="A91" s="1">
        <v>84</v>
      </c>
      <c r="B91" t="s">
        <v>1062</v>
      </c>
      <c r="C91" s="1" t="s">
        <v>649</v>
      </c>
      <c r="D91" s="1" t="s">
        <v>204</v>
      </c>
      <c r="E91" s="1" t="s">
        <v>932</v>
      </c>
      <c r="F91" s="1" t="s">
        <v>37</v>
      </c>
      <c r="G91" s="26" t="s">
        <v>989</v>
      </c>
      <c r="H91" s="26" t="s">
        <v>990</v>
      </c>
      <c r="I91" s="14">
        <v>30000</v>
      </c>
      <c r="J91" s="14">
        <v>0</v>
      </c>
      <c r="K91" s="14">
        <v>30000</v>
      </c>
      <c r="L91" s="14">
        <f t="shared" si="2"/>
        <v>861</v>
      </c>
      <c r="M91" s="14">
        <v>0</v>
      </c>
      <c r="N91" s="14">
        <f t="shared" si="3"/>
        <v>912</v>
      </c>
      <c r="O91" s="14">
        <v>25</v>
      </c>
      <c r="P91" s="14">
        <f t="shared" si="4"/>
        <v>1798</v>
      </c>
      <c r="Q91" s="14">
        <f t="shared" si="5"/>
        <v>28202</v>
      </c>
    </row>
    <row r="92" spans="1:17" x14ac:dyDescent="0.25">
      <c r="A92" s="1">
        <v>85</v>
      </c>
      <c r="B92" t="s">
        <v>1063</v>
      </c>
      <c r="C92" s="1" t="s">
        <v>649</v>
      </c>
      <c r="D92" t="s">
        <v>204</v>
      </c>
      <c r="E92" s="1" t="s">
        <v>932</v>
      </c>
      <c r="F92" s="1" t="s">
        <v>37</v>
      </c>
      <c r="G92" s="26" t="s">
        <v>990</v>
      </c>
      <c r="H92" s="26" t="s">
        <v>1012</v>
      </c>
      <c r="I92" s="14">
        <v>40000</v>
      </c>
      <c r="J92" s="14">
        <v>0</v>
      </c>
      <c r="K92" s="14">
        <v>40000</v>
      </c>
      <c r="L92" s="14">
        <f t="shared" si="2"/>
        <v>1148</v>
      </c>
      <c r="M92" s="14">
        <v>442.65</v>
      </c>
      <c r="N92" s="14">
        <v>1216</v>
      </c>
      <c r="O92" s="14">
        <v>25</v>
      </c>
      <c r="P92" s="14">
        <f t="shared" si="4"/>
        <v>2831.65</v>
      </c>
      <c r="Q92" s="14">
        <f t="shared" si="5"/>
        <v>37168.35</v>
      </c>
    </row>
    <row r="93" spans="1:17" x14ac:dyDescent="0.25">
      <c r="A93" s="1">
        <v>86</v>
      </c>
      <c r="B93" t="s">
        <v>1064</v>
      </c>
      <c r="C93" s="1" t="s">
        <v>649</v>
      </c>
      <c r="D93" t="s">
        <v>981</v>
      </c>
      <c r="E93" s="1" t="s">
        <v>932</v>
      </c>
      <c r="F93" s="1" t="s">
        <v>29</v>
      </c>
      <c r="G93" s="26" t="s">
        <v>990</v>
      </c>
      <c r="H93" s="26" t="s">
        <v>1012</v>
      </c>
      <c r="I93" s="14">
        <v>30000</v>
      </c>
      <c r="J93" s="14">
        <v>0</v>
      </c>
      <c r="K93" s="14">
        <v>30000</v>
      </c>
      <c r="L93" s="14">
        <f t="shared" si="2"/>
        <v>861</v>
      </c>
      <c r="M93" s="14">
        <v>0</v>
      </c>
      <c r="N93" s="14">
        <v>912</v>
      </c>
      <c r="O93" s="14">
        <v>25</v>
      </c>
      <c r="P93" s="14">
        <f t="shared" si="4"/>
        <v>1798</v>
      </c>
      <c r="Q93" s="14">
        <f t="shared" si="5"/>
        <v>28202</v>
      </c>
    </row>
    <row r="94" spans="1:17" x14ac:dyDescent="0.25">
      <c r="A94" s="1">
        <v>87</v>
      </c>
      <c r="B94" t="s">
        <v>1065</v>
      </c>
      <c r="C94" s="1" t="s">
        <v>649</v>
      </c>
      <c r="D94" t="s">
        <v>981</v>
      </c>
      <c r="E94" s="1" t="s">
        <v>932</v>
      </c>
      <c r="F94" s="1" t="s">
        <v>29</v>
      </c>
      <c r="G94" s="26" t="s">
        <v>990</v>
      </c>
      <c r="H94" s="26" t="s">
        <v>1012</v>
      </c>
      <c r="I94" s="14">
        <v>30000</v>
      </c>
      <c r="J94" s="14">
        <v>0</v>
      </c>
      <c r="K94" s="14">
        <v>30000</v>
      </c>
      <c r="L94" s="14">
        <f t="shared" si="2"/>
        <v>861</v>
      </c>
      <c r="M94" s="14">
        <v>0</v>
      </c>
      <c r="N94" s="14">
        <v>912</v>
      </c>
      <c r="O94" s="14">
        <v>25</v>
      </c>
      <c r="P94" s="14">
        <f t="shared" si="4"/>
        <v>1798</v>
      </c>
      <c r="Q94" s="14">
        <f t="shared" si="5"/>
        <v>28202</v>
      </c>
    </row>
    <row r="95" spans="1:17" x14ac:dyDescent="0.25">
      <c r="A95" s="1">
        <v>88</v>
      </c>
      <c r="B95" t="s">
        <v>1462</v>
      </c>
      <c r="C95" s="1" t="s">
        <v>649</v>
      </c>
      <c r="D95" t="s">
        <v>981</v>
      </c>
      <c r="E95" s="1" t="s">
        <v>932</v>
      </c>
      <c r="F95" s="1" t="s">
        <v>29</v>
      </c>
      <c r="G95" s="26" t="s">
        <v>997</v>
      </c>
      <c r="H95" s="26" t="s">
        <v>1460</v>
      </c>
      <c r="I95" s="14">
        <v>35000</v>
      </c>
      <c r="J95" s="14">
        <v>0</v>
      </c>
      <c r="K95" s="14">
        <v>35000</v>
      </c>
      <c r="L95" s="14">
        <v>1004.5</v>
      </c>
      <c r="M95" s="14">
        <v>0</v>
      </c>
      <c r="N95" s="14">
        <v>1064</v>
      </c>
      <c r="O95" s="14">
        <v>25</v>
      </c>
      <c r="P95" s="14">
        <v>2093.5</v>
      </c>
      <c r="Q95" s="14">
        <v>32906.5</v>
      </c>
    </row>
    <row r="96" spans="1:17" x14ac:dyDescent="0.25">
      <c r="A96" s="1">
        <v>89</v>
      </c>
      <c r="B96" t="s">
        <v>1414</v>
      </c>
      <c r="C96" s="1" t="s">
        <v>649</v>
      </c>
      <c r="D96" t="s">
        <v>981</v>
      </c>
      <c r="E96" s="1" t="s">
        <v>932</v>
      </c>
      <c r="F96" s="1" t="s">
        <v>29</v>
      </c>
      <c r="G96" s="26" t="s">
        <v>1435</v>
      </c>
      <c r="H96" s="26" t="s">
        <v>1436</v>
      </c>
      <c r="I96" s="14">
        <v>30000</v>
      </c>
      <c r="J96" s="14">
        <v>0</v>
      </c>
      <c r="K96" s="14">
        <v>30000</v>
      </c>
      <c r="L96" s="14">
        <v>861</v>
      </c>
      <c r="M96" s="14">
        <v>0</v>
      </c>
      <c r="N96" s="14">
        <v>912</v>
      </c>
      <c r="O96" s="14">
        <v>25</v>
      </c>
      <c r="P96" s="14">
        <v>1798</v>
      </c>
      <c r="Q96" s="15">
        <v>28202</v>
      </c>
    </row>
    <row r="97" spans="1:17" x14ac:dyDescent="0.25">
      <c r="A97" s="1">
        <v>90</v>
      </c>
      <c r="B97" t="s">
        <v>1425</v>
      </c>
      <c r="C97" s="1" t="s">
        <v>649</v>
      </c>
      <c r="D97" t="s">
        <v>1073</v>
      </c>
      <c r="E97" s="1" t="s">
        <v>932</v>
      </c>
      <c r="F97" s="1" t="s">
        <v>37</v>
      </c>
      <c r="G97" s="26" t="s">
        <v>946</v>
      </c>
      <c r="H97" s="26" t="s">
        <v>934</v>
      </c>
      <c r="I97" s="14">
        <v>36000</v>
      </c>
      <c r="J97" s="14">
        <v>0</v>
      </c>
      <c r="K97" s="14">
        <v>36000</v>
      </c>
      <c r="L97" s="14">
        <v>1033.2</v>
      </c>
      <c r="M97" s="14">
        <v>0</v>
      </c>
      <c r="N97" s="14">
        <v>1094.4000000000001</v>
      </c>
      <c r="O97" s="14">
        <v>25</v>
      </c>
      <c r="P97" s="14">
        <v>2152.6</v>
      </c>
      <c r="Q97" s="15">
        <v>33847.4</v>
      </c>
    </row>
    <row r="98" spans="1:17" x14ac:dyDescent="0.25">
      <c r="A98" s="1">
        <v>91</v>
      </c>
      <c r="B98" t="s">
        <v>1427</v>
      </c>
      <c r="C98" s="1" t="s">
        <v>649</v>
      </c>
      <c r="D98" t="s">
        <v>931</v>
      </c>
      <c r="E98" s="1" t="s">
        <v>932</v>
      </c>
      <c r="F98" s="1" t="s">
        <v>29</v>
      </c>
      <c r="G98" s="26" t="s">
        <v>946</v>
      </c>
      <c r="H98" s="26" t="s">
        <v>934</v>
      </c>
      <c r="I98" s="14">
        <v>35000</v>
      </c>
      <c r="J98" s="14">
        <v>0</v>
      </c>
      <c r="K98" s="14">
        <v>35000</v>
      </c>
      <c r="L98" s="14">
        <v>1004.5</v>
      </c>
      <c r="M98" s="14">
        <v>0</v>
      </c>
      <c r="N98" s="14">
        <v>1064</v>
      </c>
      <c r="O98" s="14">
        <v>25</v>
      </c>
      <c r="P98" s="14">
        <v>2093.5</v>
      </c>
      <c r="Q98" s="15">
        <v>32906.5</v>
      </c>
    </row>
    <row r="99" spans="1:17" x14ac:dyDescent="0.25">
      <c r="A99" s="1">
        <v>92</v>
      </c>
      <c r="B99" t="s">
        <v>1434</v>
      </c>
      <c r="C99" s="1" t="s">
        <v>649</v>
      </c>
      <c r="D99" t="s">
        <v>981</v>
      </c>
      <c r="E99" s="1" t="s">
        <v>932</v>
      </c>
      <c r="F99" s="1" t="s">
        <v>37</v>
      </c>
      <c r="G99" s="26" t="s">
        <v>946</v>
      </c>
      <c r="H99" s="26" t="s">
        <v>1409</v>
      </c>
      <c r="I99" s="14">
        <v>30000</v>
      </c>
      <c r="J99" s="14">
        <v>0</v>
      </c>
      <c r="K99" s="14">
        <v>30000</v>
      </c>
      <c r="L99" s="14">
        <v>861</v>
      </c>
      <c r="M99" s="14">
        <v>0</v>
      </c>
      <c r="N99" s="14">
        <v>912</v>
      </c>
      <c r="O99" s="14">
        <v>25</v>
      </c>
      <c r="P99" s="14">
        <v>1798</v>
      </c>
      <c r="Q99" s="15">
        <v>28202</v>
      </c>
    </row>
    <row r="100" spans="1:17" x14ac:dyDescent="0.25">
      <c r="A100" s="1">
        <v>93</v>
      </c>
      <c r="B100" t="s">
        <v>1066</v>
      </c>
      <c r="C100" s="1" t="s">
        <v>649</v>
      </c>
      <c r="D100" t="s">
        <v>204</v>
      </c>
      <c r="E100" s="1" t="s">
        <v>932</v>
      </c>
      <c r="F100" s="1" t="s">
        <v>29</v>
      </c>
      <c r="G100" s="26" t="s">
        <v>990</v>
      </c>
      <c r="H100" s="26" t="s">
        <v>1012</v>
      </c>
      <c r="I100" s="14">
        <v>35000</v>
      </c>
      <c r="J100" s="14">
        <v>0</v>
      </c>
      <c r="K100" s="14">
        <v>35000</v>
      </c>
      <c r="L100" s="14">
        <f t="shared" si="2"/>
        <v>1004.5</v>
      </c>
      <c r="M100" s="14">
        <v>0</v>
      </c>
      <c r="N100" s="14">
        <v>1064</v>
      </c>
      <c r="O100" s="14">
        <v>25</v>
      </c>
      <c r="P100" s="14">
        <f t="shared" si="4"/>
        <v>2093.5</v>
      </c>
      <c r="Q100" s="14">
        <f t="shared" si="5"/>
        <v>32906.5</v>
      </c>
    </row>
    <row r="101" spans="1:17" x14ac:dyDescent="0.25">
      <c r="A101" s="1">
        <v>94</v>
      </c>
      <c r="B101" t="s">
        <v>1067</v>
      </c>
      <c r="C101" s="1" t="s">
        <v>535</v>
      </c>
      <c r="D101" s="1" t="s">
        <v>1068</v>
      </c>
      <c r="E101" s="1" t="s">
        <v>932</v>
      </c>
      <c r="F101" s="1" t="s">
        <v>29</v>
      </c>
      <c r="G101" s="26" t="s">
        <v>957</v>
      </c>
      <c r="H101" s="26" t="s">
        <v>958</v>
      </c>
      <c r="I101" s="14">
        <v>110000</v>
      </c>
      <c r="J101" s="14">
        <v>0</v>
      </c>
      <c r="K101" s="14">
        <v>110000</v>
      </c>
      <c r="L101" s="14">
        <f t="shared" si="2"/>
        <v>3157</v>
      </c>
      <c r="M101" s="14">
        <v>14457.62</v>
      </c>
      <c r="N101" s="14">
        <f t="shared" si="3"/>
        <v>3344</v>
      </c>
      <c r="O101" s="14">
        <v>25</v>
      </c>
      <c r="P101" s="14">
        <f t="shared" si="4"/>
        <v>20983.620000000003</v>
      </c>
      <c r="Q101" s="14">
        <f t="shared" si="5"/>
        <v>89016.38</v>
      </c>
    </row>
    <row r="102" spans="1:17" x14ac:dyDescent="0.25">
      <c r="A102" s="1">
        <v>95</v>
      </c>
      <c r="B102" t="s">
        <v>1069</v>
      </c>
      <c r="C102" s="1" t="s">
        <v>535</v>
      </c>
      <c r="D102" s="1" t="s">
        <v>204</v>
      </c>
      <c r="E102" s="1" t="s">
        <v>932</v>
      </c>
      <c r="F102" s="1" t="s">
        <v>29</v>
      </c>
      <c r="G102" s="26" t="s">
        <v>957</v>
      </c>
      <c r="H102" s="26" t="s">
        <v>958</v>
      </c>
      <c r="I102" s="14">
        <v>35000</v>
      </c>
      <c r="J102" s="14">
        <v>0</v>
      </c>
      <c r="K102" s="14">
        <v>35000</v>
      </c>
      <c r="L102" s="14">
        <f t="shared" ref="L102:L133" si="6">+I102*2.87%</f>
        <v>1004.5</v>
      </c>
      <c r="M102" s="14">
        <v>0</v>
      </c>
      <c r="N102" s="14">
        <f t="shared" ref="N102:N131" si="7">+I102*3.04%</f>
        <v>1064</v>
      </c>
      <c r="O102" s="14">
        <v>25</v>
      </c>
      <c r="P102" s="14">
        <f t="shared" si="4"/>
        <v>2093.5</v>
      </c>
      <c r="Q102" s="14">
        <f t="shared" si="5"/>
        <v>32906.5</v>
      </c>
    </row>
    <row r="103" spans="1:17" x14ac:dyDescent="0.25">
      <c r="A103" s="1">
        <v>96</v>
      </c>
      <c r="B103" t="s">
        <v>1070</v>
      </c>
      <c r="C103" s="1" t="s">
        <v>535</v>
      </c>
      <c r="D103" s="1" t="s">
        <v>190</v>
      </c>
      <c r="E103" s="1" t="s">
        <v>932</v>
      </c>
      <c r="F103" s="1" t="s">
        <v>29</v>
      </c>
      <c r="G103" s="26" t="s">
        <v>953</v>
      </c>
      <c r="H103" s="26" t="s">
        <v>954</v>
      </c>
      <c r="I103" s="14">
        <v>35000</v>
      </c>
      <c r="J103" s="14">
        <v>0</v>
      </c>
      <c r="K103" s="14">
        <v>35000</v>
      </c>
      <c r="L103" s="14">
        <f t="shared" si="6"/>
        <v>1004.5</v>
      </c>
      <c r="M103" s="14">
        <v>0</v>
      </c>
      <c r="N103" s="14">
        <f t="shared" si="7"/>
        <v>1064</v>
      </c>
      <c r="O103" s="14">
        <v>25</v>
      </c>
      <c r="P103" s="14">
        <f t="shared" si="4"/>
        <v>2093.5</v>
      </c>
      <c r="Q103" s="14">
        <f t="shared" si="5"/>
        <v>32906.5</v>
      </c>
    </row>
    <row r="104" spans="1:17" x14ac:dyDescent="0.25">
      <c r="A104" s="1">
        <v>97</v>
      </c>
      <c r="B104" t="s">
        <v>1071</v>
      </c>
      <c r="C104" s="1" t="s">
        <v>1072</v>
      </c>
      <c r="D104" s="1" t="s">
        <v>1073</v>
      </c>
      <c r="E104" s="1" t="s">
        <v>932</v>
      </c>
      <c r="F104" s="1" t="s">
        <v>37</v>
      </c>
      <c r="G104" s="26" t="s">
        <v>933</v>
      </c>
      <c r="H104" s="26" t="s">
        <v>934</v>
      </c>
      <c r="I104" s="14">
        <v>35000</v>
      </c>
      <c r="K104" s="14">
        <v>35000</v>
      </c>
      <c r="L104" s="14">
        <f t="shared" si="6"/>
        <v>1004.5</v>
      </c>
      <c r="M104" s="14">
        <v>0</v>
      </c>
      <c r="N104" s="14">
        <f t="shared" si="7"/>
        <v>1064</v>
      </c>
      <c r="O104" s="14">
        <v>2619</v>
      </c>
      <c r="P104" s="14">
        <f t="shared" si="4"/>
        <v>4687.5</v>
      </c>
      <c r="Q104" s="14">
        <f t="shared" si="5"/>
        <v>30312.5</v>
      </c>
    </row>
    <row r="105" spans="1:17" x14ac:dyDescent="0.25">
      <c r="A105" s="1">
        <v>98</v>
      </c>
      <c r="B105" t="s">
        <v>1074</v>
      </c>
      <c r="C105" s="1" t="s">
        <v>535</v>
      </c>
      <c r="D105" s="1" t="s">
        <v>204</v>
      </c>
      <c r="E105" s="1" t="s">
        <v>932</v>
      </c>
      <c r="F105" s="1" t="s">
        <v>29</v>
      </c>
      <c r="G105" s="26" t="s">
        <v>1007</v>
      </c>
      <c r="H105" s="26" t="s">
        <v>989</v>
      </c>
      <c r="I105" s="14">
        <v>35000</v>
      </c>
      <c r="J105" s="14">
        <v>0</v>
      </c>
      <c r="K105" s="14">
        <v>35000</v>
      </c>
      <c r="L105" s="14">
        <f t="shared" si="6"/>
        <v>1004.5</v>
      </c>
      <c r="M105" s="14">
        <v>0</v>
      </c>
      <c r="N105" s="14">
        <f t="shared" si="7"/>
        <v>1064</v>
      </c>
      <c r="O105" s="14">
        <v>25</v>
      </c>
      <c r="P105" s="14">
        <f t="shared" si="4"/>
        <v>2093.5</v>
      </c>
      <c r="Q105" s="14">
        <f t="shared" si="5"/>
        <v>32906.5</v>
      </c>
    </row>
    <row r="106" spans="1:17" x14ac:dyDescent="0.25">
      <c r="A106" s="1">
        <v>99</v>
      </c>
      <c r="B106" t="s">
        <v>1075</v>
      </c>
      <c r="C106" s="1" t="s">
        <v>535</v>
      </c>
      <c r="D106" s="1" t="s">
        <v>204</v>
      </c>
      <c r="E106" s="1" t="s">
        <v>932</v>
      </c>
      <c r="F106" s="1" t="s">
        <v>29</v>
      </c>
      <c r="G106" s="26" t="s">
        <v>934</v>
      </c>
      <c r="H106" s="26" t="s">
        <v>946</v>
      </c>
      <c r="I106" s="14">
        <v>35000</v>
      </c>
      <c r="J106" s="14">
        <v>0</v>
      </c>
      <c r="K106" s="14">
        <v>35000</v>
      </c>
      <c r="L106" s="14">
        <f t="shared" si="6"/>
        <v>1004.5</v>
      </c>
      <c r="M106" s="14">
        <v>0</v>
      </c>
      <c r="N106" s="14">
        <v>1064</v>
      </c>
      <c r="O106" s="14">
        <v>25</v>
      </c>
      <c r="P106" s="14">
        <f t="shared" si="4"/>
        <v>2093.5</v>
      </c>
      <c r="Q106" s="14">
        <f t="shared" si="5"/>
        <v>32906.5</v>
      </c>
    </row>
    <row r="107" spans="1:17" x14ac:dyDescent="0.25">
      <c r="A107" s="1">
        <v>100</v>
      </c>
      <c r="B107" t="s">
        <v>1076</v>
      </c>
      <c r="C107" s="1" t="s">
        <v>535</v>
      </c>
      <c r="D107" t="s">
        <v>981</v>
      </c>
      <c r="E107" s="1" t="s">
        <v>932</v>
      </c>
      <c r="F107" s="1" t="s">
        <v>29</v>
      </c>
      <c r="G107" s="26" t="s">
        <v>990</v>
      </c>
      <c r="H107" s="26" t="s">
        <v>1012</v>
      </c>
      <c r="I107" s="14">
        <v>30000</v>
      </c>
      <c r="J107" s="14">
        <v>0</v>
      </c>
      <c r="K107" s="14">
        <v>30000</v>
      </c>
      <c r="L107" s="14">
        <f t="shared" si="6"/>
        <v>861</v>
      </c>
      <c r="M107" s="14">
        <v>0</v>
      </c>
      <c r="N107" s="14">
        <v>912</v>
      </c>
      <c r="O107" s="14">
        <v>25</v>
      </c>
      <c r="P107" s="14">
        <f t="shared" si="4"/>
        <v>1798</v>
      </c>
      <c r="Q107" s="14">
        <f t="shared" si="5"/>
        <v>28202</v>
      </c>
    </row>
    <row r="108" spans="1:17" x14ac:dyDescent="0.25">
      <c r="A108" s="1">
        <v>101</v>
      </c>
      <c r="B108" t="s">
        <v>1077</v>
      </c>
      <c r="C108" s="1" t="s">
        <v>535</v>
      </c>
      <c r="D108" t="s">
        <v>981</v>
      </c>
      <c r="E108" s="1" t="s">
        <v>932</v>
      </c>
      <c r="F108" s="1" t="s">
        <v>29</v>
      </c>
      <c r="G108" s="26" t="s">
        <v>990</v>
      </c>
      <c r="H108" s="26" t="s">
        <v>1012</v>
      </c>
      <c r="I108" s="14">
        <v>30000</v>
      </c>
      <c r="J108" s="14">
        <v>0</v>
      </c>
      <c r="K108" s="14">
        <v>30000</v>
      </c>
      <c r="L108" s="14">
        <f t="shared" si="6"/>
        <v>861</v>
      </c>
      <c r="M108" s="14">
        <v>0</v>
      </c>
      <c r="N108" s="14">
        <v>912</v>
      </c>
      <c r="O108" s="14">
        <v>25</v>
      </c>
      <c r="P108" s="14">
        <f t="shared" si="4"/>
        <v>1798</v>
      </c>
      <c r="Q108" s="14">
        <f t="shared" si="5"/>
        <v>28202</v>
      </c>
    </row>
    <row r="109" spans="1:17" x14ac:dyDescent="0.25">
      <c r="A109" s="1">
        <v>102</v>
      </c>
      <c r="B109" t="s">
        <v>1078</v>
      </c>
      <c r="C109" s="1" t="s">
        <v>486</v>
      </c>
      <c r="D109" s="1" t="s">
        <v>204</v>
      </c>
      <c r="E109" s="1" t="s">
        <v>932</v>
      </c>
      <c r="F109" s="1" t="s">
        <v>29</v>
      </c>
      <c r="G109" s="26" t="s">
        <v>957</v>
      </c>
      <c r="H109" s="26" t="s">
        <v>958</v>
      </c>
      <c r="I109" s="14">
        <v>35000</v>
      </c>
      <c r="J109" s="14">
        <v>0</v>
      </c>
      <c r="K109" s="14">
        <v>35000</v>
      </c>
      <c r="L109" s="14">
        <f t="shared" si="6"/>
        <v>1004.5</v>
      </c>
      <c r="M109" s="14">
        <v>0</v>
      </c>
      <c r="N109" s="14">
        <f t="shared" si="7"/>
        <v>1064</v>
      </c>
      <c r="O109" s="14">
        <v>25</v>
      </c>
      <c r="P109" s="14">
        <f t="shared" si="4"/>
        <v>2093.5</v>
      </c>
      <c r="Q109" s="14">
        <f t="shared" si="5"/>
        <v>32906.5</v>
      </c>
    </row>
    <row r="110" spans="1:17" x14ac:dyDescent="0.25">
      <c r="A110" s="1">
        <v>103</v>
      </c>
      <c r="B110" t="s">
        <v>1079</v>
      </c>
      <c r="C110" s="1" t="s">
        <v>486</v>
      </c>
      <c r="D110" s="1" t="s">
        <v>204</v>
      </c>
      <c r="E110" s="1" t="s">
        <v>932</v>
      </c>
      <c r="F110" s="1" t="s">
        <v>29</v>
      </c>
      <c r="G110" s="26" t="s">
        <v>942</v>
      </c>
      <c r="H110" s="26" t="s">
        <v>1002</v>
      </c>
      <c r="I110" s="14">
        <v>45000</v>
      </c>
      <c r="J110" s="14">
        <v>0</v>
      </c>
      <c r="K110" s="14">
        <v>45000</v>
      </c>
      <c r="L110" s="14">
        <v>1291.5</v>
      </c>
      <c r="M110" s="14">
        <v>891.01</v>
      </c>
      <c r="N110" s="14">
        <v>1368</v>
      </c>
      <c r="O110" s="14">
        <v>2140.46</v>
      </c>
      <c r="P110" s="14">
        <v>5690.97</v>
      </c>
      <c r="Q110" s="14">
        <v>39309.03</v>
      </c>
    </row>
    <row r="111" spans="1:17" x14ac:dyDescent="0.25">
      <c r="A111" s="1">
        <v>104</v>
      </c>
      <c r="B111" t="s">
        <v>1080</v>
      </c>
      <c r="C111" s="1" t="s">
        <v>486</v>
      </c>
      <c r="D111" t="s">
        <v>190</v>
      </c>
      <c r="E111" s="1" t="s">
        <v>932</v>
      </c>
      <c r="F111" s="1" t="s">
        <v>29</v>
      </c>
      <c r="G111" s="26" t="s">
        <v>1002</v>
      </c>
      <c r="H111" s="26" t="s">
        <v>1048</v>
      </c>
      <c r="I111" s="14">
        <v>30000</v>
      </c>
      <c r="J111" s="14">
        <v>0</v>
      </c>
      <c r="K111" s="14">
        <v>30000</v>
      </c>
      <c r="L111" s="14">
        <f t="shared" si="6"/>
        <v>861</v>
      </c>
      <c r="M111" s="14">
        <v>0</v>
      </c>
      <c r="N111" s="14">
        <v>912</v>
      </c>
      <c r="O111" s="14">
        <v>425</v>
      </c>
      <c r="P111" s="14">
        <f t="shared" si="4"/>
        <v>2198</v>
      </c>
      <c r="Q111" s="14">
        <f t="shared" si="5"/>
        <v>27802</v>
      </c>
    </row>
    <row r="112" spans="1:17" x14ac:dyDescent="0.25">
      <c r="A112" s="1">
        <v>105</v>
      </c>
      <c r="B112" t="s">
        <v>1433</v>
      </c>
      <c r="C112" s="1" t="s">
        <v>486</v>
      </c>
      <c r="D112" t="s">
        <v>204</v>
      </c>
      <c r="E112" s="1" t="s">
        <v>932</v>
      </c>
      <c r="F112" s="1" t="s">
        <v>29</v>
      </c>
      <c r="G112" s="26" t="s">
        <v>946</v>
      </c>
      <c r="H112" s="26" t="s">
        <v>1409</v>
      </c>
      <c r="I112" s="14">
        <v>35000</v>
      </c>
      <c r="J112" s="14">
        <v>0</v>
      </c>
      <c r="K112" s="14">
        <v>35000</v>
      </c>
      <c r="L112" s="14">
        <v>1004.5</v>
      </c>
      <c r="M112" s="14">
        <v>0</v>
      </c>
      <c r="N112" s="14">
        <v>1064</v>
      </c>
      <c r="O112" s="14">
        <v>25</v>
      </c>
      <c r="P112" s="14">
        <v>2093.5</v>
      </c>
      <c r="Q112" s="14">
        <v>32906.5</v>
      </c>
    </row>
    <row r="113" spans="1:17" x14ac:dyDescent="0.25">
      <c r="A113" s="1">
        <v>106</v>
      </c>
      <c r="B113" t="s">
        <v>1440</v>
      </c>
      <c r="C113" s="1" t="s">
        <v>486</v>
      </c>
      <c r="D113" t="s">
        <v>204</v>
      </c>
      <c r="E113" s="1" t="s">
        <v>932</v>
      </c>
      <c r="F113" s="1" t="s">
        <v>29</v>
      </c>
      <c r="G113" s="26" t="s">
        <v>1048</v>
      </c>
      <c r="H113" s="26" t="s">
        <v>1439</v>
      </c>
      <c r="I113" s="14">
        <v>35000</v>
      </c>
      <c r="J113" s="14">
        <v>0</v>
      </c>
      <c r="K113" s="14">
        <v>35000</v>
      </c>
      <c r="L113" s="14">
        <v>1004.5</v>
      </c>
      <c r="M113" s="14">
        <v>0</v>
      </c>
      <c r="N113" s="14">
        <v>1064</v>
      </c>
      <c r="O113" s="14">
        <v>25</v>
      </c>
      <c r="P113" s="14">
        <v>2093.5</v>
      </c>
      <c r="Q113" s="14">
        <v>32906.5</v>
      </c>
    </row>
    <row r="114" spans="1:17" x14ac:dyDescent="0.25">
      <c r="A114" s="1">
        <v>107</v>
      </c>
      <c r="B114" t="s">
        <v>1081</v>
      </c>
      <c r="C114" s="1" t="s">
        <v>587</v>
      </c>
      <c r="D114" s="1" t="s">
        <v>1082</v>
      </c>
      <c r="E114" s="1" t="s">
        <v>932</v>
      </c>
      <c r="F114" s="1" t="s">
        <v>29</v>
      </c>
      <c r="G114" s="26" t="s">
        <v>953</v>
      </c>
      <c r="H114" s="26" t="s">
        <v>954</v>
      </c>
      <c r="I114" s="14">
        <v>110000</v>
      </c>
      <c r="J114" s="14">
        <v>0</v>
      </c>
      <c r="K114" s="14">
        <v>110000</v>
      </c>
      <c r="L114" s="14">
        <f t="shared" si="6"/>
        <v>3157</v>
      </c>
      <c r="M114" s="14">
        <v>14457.62</v>
      </c>
      <c r="N114" s="14">
        <f t="shared" si="7"/>
        <v>3344</v>
      </c>
      <c r="O114" s="14">
        <v>25</v>
      </c>
      <c r="P114" s="14">
        <f t="shared" si="4"/>
        <v>20983.620000000003</v>
      </c>
      <c r="Q114" s="14">
        <f t="shared" si="5"/>
        <v>89016.38</v>
      </c>
    </row>
    <row r="115" spans="1:17" x14ac:dyDescent="0.25">
      <c r="A115" s="1">
        <v>108</v>
      </c>
      <c r="B115" t="s">
        <v>1083</v>
      </c>
      <c r="C115" s="1" t="s">
        <v>587</v>
      </c>
      <c r="D115" s="1" t="s">
        <v>1073</v>
      </c>
      <c r="E115" s="1" t="s">
        <v>932</v>
      </c>
      <c r="F115" s="1" t="s">
        <v>37</v>
      </c>
      <c r="G115" s="26" t="s">
        <v>933</v>
      </c>
      <c r="H115" s="26" t="s">
        <v>934</v>
      </c>
      <c r="I115" s="14">
        <v>35000</v>
      </c>
      <c r="J115" s="14">
        <v>0</v>
      </c>
      <c r="K115" s="14">
        <v>35000</v>
      </c>
      <c r="L115" s="14">
        <f t="shared" si="6"/>
        <v>1004.5</v>
      </c>
      <c r="M115" s="14">
        <v>0</v>
      </c>
      <c r="N115" s="14">
        <f t="shared" si="7"/>
        <v>1064</v>
      </c>
      <c r="O115" s="14">
        <v>1740.46</v>
      </c>
      <c r="P115" s="14">
        <f t="shared" si="4"/>
        <v>3808.96</v>
      </c>
      <c r="Q115" s="14">
        <f t="shared" si="5"/>
        <v>31191.040000000001</v>
      </c>
    </row>
    <row r="116" spans="1:17" x14ac:dyDescent="0.25">
      <c r="A116" s="1">
        <v>109</v>
      </c>
      <c r="B116" t="s">
        <v>1084</v>
      </c>
      <c r="C116" s="1" t="s">
        <v>587</v>
      </c>
      <c r="D116" s="1" t="s">
        <v>204</v>
      </c>
      <c r="E116" s="1" t="s">
        <v>932</v>
      </c>
      <c r="F116" s="1" t="s">
        <v>29</v>
      </c>
      <c r="G116" s="26" t="s">
        <v>953</v>
      </c>
      <c r="H116" s="26" t="s">
        <v>954</v>
      </c>
      <c r="I116" s="14">
        <v>35000</v>
      </c>
      <c r="J116" s="14">
        <v>0</v>
      </c>
      <c r="K116" s="14">
        <v>35000</v>
      </c>
      <c r="L116" s="14">
        <f t="shared" si="6"/>
        <v>1004.5</v>
      </c>
      <c r="M116" s="14">
        <v>0</v>
      </c>
      <c r="N116" s="14">
        <f t="shared" si="7"/>
        <v>1064</v>
      </c>
      <c r="O116" s="14">
        <v>25</v>
      </c>
      <c r="P116" s="14">
        <f t="shared" si="4"/>
        <v>2093.5</v>
      </c>
      <c r="Q116" s="14">
        <f t="shared" si="5"/>
        <v>32906.5</v>
      </c>
    </row>
    <row r="117" spans="1:17" x14ac:dyDescent="0.25">
      <c r="A117" s="1">
        <v>110</v>
      </c>
      <c r="B117" t="s">
        <v>1085</v>
      </c>
      <c r="C117" s="1" t="s">
        <v>587</v>
      </c>
      <c r="D117" t="s">
        <v>1086</v>
      </c>
      <c r="E117" s="1" t="s">
        <v>932</v>
      </c>
      <c r="F117" s="1" t="s">
        <v>29</v>
      </c>
      <c r="G117" s="26" t="s">
        <v>989</v>
      </c>
      <c r="H117" s="26" t="s">
        <v>990</v>
      </c>
      <c r="I117" s="14">
        <v>35000</v>
      </c>
      <c r="J117" s="14">
        <v>0</v>
      </c>
      <c r="K117" s="14">
        <v>35000</v>
      </c>
      <c r="L117" s="14">
        <f t="shared" si="6"/>
        <v>1004.5</v>
      </c>
      <c r="M117" s="14">
        <v>0</v>
      </c>
      <c r="N117" s="14">
        <f t="shared" si="7"/>
        <v>1064</v>
      </c>
      <c r="O117" s="14">
        <v>25</v>
      </c>
      <c r="P117" s="14">
        <f t="shared" si="4"/>
        <v>2093.5</v>
      </c>
      <c r="Q117" s="14">
        <f t="shared" si="5"/>
        <v>32906.5</v>
      </c>
    </row>
    <row r="118" spans="1:17" x14ac:dyDescent="0.25">
      <c r="A118" s="1">
        <v>111</v>
      </c>
      <c r="B118" t="s">
        <v>1432</v>
      </c>
      <c r="C118" s="1" t="s">
        <v>587</v>
      </c>
      <c r="D118" t="s">
        <v>981</v>
      </c>
      <c r="E118" s="1" t="s">
        <v>932</v>
      </c>
      <c r="F118" s="1" t="s">
        <v>37</v>
      </c>
      <c r="G118" s="26" t="s">
        <v>946</v>
      </c>
      <c r="H118" s="26" t="s">
        <v>1409</v>
      </c>
      <c r="I118" s="14">
        <v>30000</v>
      </c>
      <c r="J118" s="14">
        <v>0</v>
      </c>
      <c r="K118" s="14">
        <v>30000</v>
      </c>
      <c r="L118" s="14">
        <v>861</v>
      </c>
      <c r="M118" s="14">
        <v>0</v>
      </c>
      <c r="N118" s="14">
        <v>912</v>
      </c>
      <c r="O118" s="14">
        <v>25</v>
      </c>
      <c r="P118" s="14">
        <v>1798</v>
      </c>
      <c r="Q118" s="14">
        <v>28202</v>
      </c>
    </row>
    <row r="119" spans="1:17" x14ac:dyDescent="0.25">
      <c r="A119" s="1">
        <v>112</v>
      </c>
      <c r="B119" t="s">
        <v>1442</v>
      </c>
      <c r="C119" s="1" t="s">
        <v>587</v>
      </c>
      <c r="D119" t="s">
        <v>190</v>
      </c>
      <c r="E119" s="1" t="s">
        <v>932</v>
      </c>
      <c r="F119" s="1" t="s">
        <v>29</v>
      </c>
      <c r="G119" s="26" t="s">
        <v>1048</v>
      </c>
      <c r="H119" s="26" t="s">
        <v>1439</v>
      </c>
      <c r="I119" s="14">
        <v>45000</v>
      </c>
      <c r="J119" s="14">
        <v>0</v>
      </c>
      <c r="K119" s="14">
        <v>45000</v>
      </c>
      <c r="L119" s="14">
        <v>1291.5</v>
      </c>
      <c r="M119" s="14">
        <v>1148.33</v>
      </c>
      <c r="N119" s="14">
        <v>1368</v>
      </c>
      <c r="O119" s="14">
        <v>25</v>
      </c>
      <c r="P119" s="14">
        <v>3832.83</v>
      </c>
      <c r="Q119" s="14">
        <v>41167.17</v>
      </c>
    </row>
    <row r="120" spans="1:17" x14ac:dyDescent="0.25">
      <c r="A120" s="1">
        <v>113</v>
      </c>
      <c r="B120" s="1" t="s">
        <v>1087</v>
      </c>
      <c r="C120" s="1" t="s">
        <v>424</v>
      </c>
      <c r="D120" s="1" t="s">
        <v>1082</v>
      </c>
      <c r="E120" s="1" t="s">
        <v>932</v>
      </c>
      <c r="F120" s="1" t="s">
        <v>29</v>
      </c>
      <c r="G120" s="26" t="s">
        <v>953</v>
      </c>
      <c r="H120" s="26" t="s">
        <v>954</v>
      </c>
      <c r="I120" s="14">
        <v>110000</v>
      </c>
      <c r="J120" s="14">
        <v>0</v>
      </c>
      <c r="K120" s="14">
        <v>110000</v>
      </c>
      <c r="L120" s="14">
        <f t="shared" si="6"/>
        <v>3157</v>
      </c>
      <c r="M120" s="14">
        <v>14457.62</v>
      </c>
      <c r="N120" s="14">
        <f t="shared" si="7"/>
        <v>3344</v>
      </c>
      <c r="O120" s="14">
        <v>25</v>
      </c>
      <c r="P120" s="14">
        <f t="shared" si="4"/>
        <v>20983.620000000003</v>
      </c>
      <c r="Q120" s="14">
        <f t="shared" si="5"/>
        <v>89016.38</v>
      </c>
    </row>
    <row r="121" spans="1:17" x14ac:dyDescent="0.25">
      <c r="A121" s="1">
        <v>114</v>
      </c>
      <c r="B121" s="1" t="s">
        <v>1088</v>
      </c>
      <c r="C121" s="1" t="s">
        <v>424</v>
      </c>
      <c r="D121" s="1" t="s">
        <v>204</v>
      </c>
      <c r="E121" s="1" t="s">
        <v>932</v>
      </c>
      <c r="F121" s="1" t="s">
        <v>29</v>
      </c>
      <c r="G121" s="26" t="s">
        <v>973</v>
      </c>
      <c r="H121" s="26" t="s">
        <v>974</v>
      </c>
      <c r="I121" s="14">
        <v>35000</v>
      </c>
      <c r="J121" s="14">
        <v>0</v>
      </c>
      <c r="K121" s="14">
        <v>35000</v>
      </c>
      <c r="L121" s="14">
        <f t="shared" si="6"/>
        <v>1004.5</v>
      </c>
      <c r="M121" s="14">
        <v>0</v>
      </c>
      <c r="N121" s="14">
        <f t="shared" si="7"/>
        <v>1064</v>
      </c>
      <c r="O121" s="14">
        <v>25</v>
      </c>
      <c r="P121" s="14">
        <f t="shared" si="4"/>
        <v>2093.5</v>
      </c>
      <c r="Q121" s="14">
        <f t="shared" si="5"/>
        <v>32906.5</v>
      </c>
    </row>
    <row r="122" spans="1:17" x14ac:dyDescent="0.25">
      <c r="A122" s="1">
        <v>115</v>
      </c>
      <c r="B122" s="1" t="s">
        <v>1089</v>
      </c>
      <c r="C122" s="1" t="s">
        <v>424</v>
      </c>
      <c r="D122" s="1" t="s">
        <v>338</v>
      </c>
      <c r="E122" s="1" t="s">
        <v>932</v>
      </c>
      <c r="F122" s="1" t="s">
        <v>29</v>
      </c>
      <c r="G122" s="26" t="s">
        <v>933</v>
      </c>
      <c r="H122" s="26" t="s">
        <v>934</v>
      </c>
      <c r="I122" s="14">
        <v>50000</v>
      </c>
      <c r="K122" s="14">
        <v>50000</v>
      </c>
      <c r="L122" s="14">
        <f t="shared" si="6"/>
        <v>1435</v>
      </c>
      <c r="M122" s="14">
        <v>1854</v>
      </c>
      <c r="N122" s="14">
        <f t="shared" si="7"/>
        <v>1520</v>
      </c>
      <c r="O122" s="14">
        <v>6027.08</v>
      </c>
      <c r="P122" s="14">
        <f t="shared" si="4"/>
        <v>10836.08</v>
      </c>
      <c r="Q122" s="14">
        <f t="shared" si="5"/>
        <v>39163.919999999998</v>
      </c>
    </row>
    <row r="123" spans="1:17" x14ac:dyDescent="0.25">
      <c r="A123" s="1">
        <v>116</v>
      </c>
      <c r="B123" t="s">
        <v>1090</v>
      </c>
      <c r="C123" s="1" t="s">
        <v>424</v>
      </c>
      <c r="D123" s="1" t="s">
        <v>204</v>
      </c>
      <c r="E123" s="1" t="s">
        <v>932</v>
      </c>
      <c r="F123" s="1" t="s">
        <v>29</v>
      </c>
      <c r="G123" s="26" t="s">
        <v>973</v>
      </c>
      <c r="H123" s="26" t="s">
        <v>974</v>
      </c>
      <c r="I123" s="14">
        <v>35000</v>
      </c>
      <c r="J123" s="14">
        <v>0</v>
      </c>
      <c r="K123" s="14">
        <v>35000</v>
      </c>
      <c r="L123" s="14">
        <f t="shared" si="6"/>
        <v>1004.5</v>
      </c>
      <c r="M123" s="14">
        <v>0</v>
      </c>
      <c r="N123" s="14">
        <f t="shared" si="7"/>
        <v>1064</v>
      </c>
      <c r="O123" s="14">
        <v>25</v>
      </c>
      <c r="P123" s="14">
        <f t="shared" si="4"/>
        <v>2093.5</v>
      </c>
      <c r="Q123" s="14">
        <f t="shared" si="5"/>
        <v>32906.5</v>
      </c>
    </row>
    <row r="124" spans="1:17" ht="30" x14ac:dyDescent="0.25">
      <c r="A124" s="1">
        <v>117</v>
      </c>
      <c r="B124" t="s">
        <v>1091</v>
      </c>
      <c r="C124" s="1" t="s">
        <v>1092</v>
      </c>
      <c r="D124" s="1" t="s">
        <v>204</v>
      </c>
      <c r="E124" s="1" t="s">
        <v>932</v>
      </c>
      <c r="F124" s="1" t="s">
        <v>29</v>
      </c>
      <c r="G124" s="26" t="s">
        <v>933</v>
      </c>
      <c r="H124" s="26" t="s">
        <v>934</v>
      </c>
      <c r="I124" s="14">
        <v>50000</v>
      </c>
      <c r="J124" s="14">
        <v>0</v>
      </c>
      <c r="K124" s="14">
        <v>50000</v>
      </c>
      <c r="L124" s="14">
        <f t="shared" si="6"/>
        <v>1435</v>
      </c>
      <c r="M124" s="14">
        <v>1854</v>
      </c>
      <c r="N124" s="14">
        <f t="shared" si="7"/>
        <v>1520</v>
      </c>
      <c r="O124" s="14">
        <v>4546.6000000000004</v>
      </c>
      <c r="P124" s="14">
        <f t="shared" si="4"/>
        <v>9355.6</v>
      </c>
      <c r="Q124" s="14">
        <f t="shared" si="5"/>
        <v>40644.400000000001</v>
      </c>
    </row>
    <row r="125" spans="1:17" x14ac:dyDescent="0.25">
      <c r="A125" s="1">
        <v>118</v>
      </c>
      <c r="B125" t="s">
        <v>1093</v>
      </c>
      <c r="C125" s="1" t="s">
        <v>424</v>
      </c>
      <c r="D125" s="1" t="s">
        <v>338</v>
      </c>
      <c r="E125" s="1" t="s">
        <v>932</v>
      </c>
      <c r="F125" s="1" t="s">
        <v>29</v>
      </c>
      <c r="G125" s="26" t="s">
        <v>1007</v>
      </c>
      <c r="H125" s="26" t="s">
        <v>989</v>
      </c>
      <c r="I125" s="14">
        <v>35000</v>
      </c>
      <c r="J125" s="14">
        <v>0</v>
      </c>
      <c r="K125" s="14">
        <v>35000</v>
      </c>
      <c r="L125" s="14">
        <f t="shared" si="6"/>
        <v>1004.5</v>
      </c>
      <c r="M125" s="14">
        <v>0</v>
      </c>
      <c r="N125" s="14">
        <f t="shared" si="7"/>
        <v>1064</v>
      </c>
      <c r="O125" s="14">
        <v>25</v>
      </c>
      <c r="P125" s="14">
        <f t="shared" si="4"/>
        <v>2093.5</v>
      </c>
      <c r="Q125" s="14">
        <f t="shared" si="5"/>
        <v>32906.5</v>
      </c>
    </row>
    <row r="126" spans="1:17" x14ac:dyDescent="0.25">
      <c r="A126" s="1">
        <v>119</v>
      </c>
      <c r="B126" t="s">
        <v>1094</v>
      </c>
      <c r="C126" s="1" t="s">
        <v>424</v>
      </c>
      <c r="D126" s="1" t="s">
        <v>204</v>
      </c>
      <c r="E126" s="1" t="s">
        <v>932</v>
      </c>
      <c r="F126" s="1" t="s">
        <v>29</v>
      </c>
      <c r="G126" s="26" t="s">
        <v>953</v>
      </c>
      <c r="H126" s="26" t="s">
        <v>954</v>
      </c>
      <c r="I126" s="14">
        <v>35000</v>
      </c>
      <c r="J126" s="14">
        <v>0</v>
      </c>
      <c r="K126" s="14">
        <v>35000</v>
      </c>
      <c r="L126" s="14">
        <f t="shared" si="6"/>
        <v>1004.5</v>
      </c>
      <c r="M126" s="14">
        <v>0</v>
      </c>
      <c r="N126" s="14">
        <f t="shared" si="7"/>
        <v>1064</v>
      </c>
      <c r="O126" s="14">
        <v>25</v>
      </c>
      <c r="P126" s="14">
        <f t="shared" si="4"/>
        <v>2093.5</v>
      </c>
      <c r="Q126" s="14">
        <f t="shared" si="5"/>
        <v>32906.5</v>
      </c>
    </row>
    <row r="127" spans="1:17" x14ac:dyDescent="0.25">
      <c r="A127" s="1">
        <v>120</v>
      </c>
      <c r="B127" t="s">
        <v>1095</v>
      </c>
      <c r="C127" s="1" t="s">
        <v>729</v>
      </c>
      <c r="D127" s="1" t="s">
        <v>204</v>
      </c>
      <c r="E127" s="1" t="s">
        <v>932</v>
      </c>
      <c r="F127" s="1" t="s">
        <v>37</v>
      </c>
      <c r="G127" s="26" t="s">
        <v>1007</v>
      </c>
      <c r="H127" s="26" t="s">
        <v>989</v>
      </c>
      <c r="I127" s="14">
        <v>35000</v>
      </c>
      <c r="J127" s="14">
        <v>0</v>
      </c>
      <c r="K127" s="14">
        <v>35000</v>
      </c>
      <c r="L127" s="14">
        <f t="shared" si="6"/>
        <v>1004.5</v>
      </c>
      <c r="M127" s="14">
        <v>0</v>
      </c>
      <c r="N127" s="14">
        <f t="shared" si="7"/>
        <v>1064</v>
      </c>
      <c r="O127" s="14">
        <v>25</v>
      </c>
      <c r="P127" s="14">
        <f t="shared" si="4"/>
        <v>2093.5</v>
      </c>
      <c r="Q127" s="14">
        <f t="shared" si="5"/>
        <v>32906.5</v>
      </c>
    </row>
    <row r="128" spans="1:17" x14ac:dyDescent="0.25">
      <c r="A128" s="1">
        <v>121</v>
      </c>
      <c r="B128" t="s">
        <v>1096</v>
      </c>
      <c r="C128" s="1" t="s">
        <v>841</v>
      </c>
      <c r="D128" s="1" t="s">
        <v>1097</v>
      </c>
      <c r="E128" s="1" t="s">
        <v>932</v>
      </c>
      <c r="F128" s="1" t="s">
        <v>37</v>
      </c>
      <c r="G128" s="26" t="s">
        <v>941</v>
      </c>
      <c r="H128" s="26" t="s">
        <v>942</v>
      </c>
      <c r="I128" s="14">
        <v>35000</v>
      </c>
      <c r="J128" s="14">
        <v>0</v>
      </c>
      <c r="K128" s="14">
        <v>35000</v>
      </c>
      <c r="L128" s="14">
        <f t="shared" si="6"/>
        <v>1004.5</v>
      </c>
      <c r="M128" s="14">
        <v>0</v>
      </c>
      <c r="N128" s="14">
        <f t="shared" si="7"/>
        <v>1064</v>
      </c>
      <c r="O128" s="14">
        <v>425</v>
      </c>
      <c r="P128" s="14">
        <f t="shared" si="4"/>
        <v>2493.5</v>
      </c>
      <c r="Q128" s="14">
        <f t="shared" si="5"/>
        <v>32506.5</v>
      </c>
    </row>
    <row r="129" spans="1:16376" x14ac:dyDescent="0.25">
      <c r="A129" s="1">
        <v>122</v>
      </c>
      <c r="B129" t="s">
        <v>1098</v>
      </c>
      <c r="C129" s="1" t="s">
        <v>841</v>
      </c>
      <c r="D129" s="1" t="s">
        <v>1097</v>
      </c>
      <c r="E129" s="1" t="s">
        <v>932</v>
      </c>
      <c r="F129" s="1" t="s">
        <v>37</v>
      </c>
      <c r="G129" s="26" t="s">
        <v>973</v>
      </c>
      <c r="H129" s="26" t="s">
        <v>997</v>
      </c>
      <c r="I129" s="14">
        <v>35000</v>
      </c>
      <c r="J129" s="14">
        <v>0</v>
      </c>
      <c r="K129" s="14">
        <v>35000</v>
      </c>
      <c r="L129" s="14">
        <f t="shared" si="6"/>
        <v>1004.5</v>
      </c>
      <c r="M129" s="14">
        <v>0</v>
      </c>
      <c r="N129" s="14">
        <f t="shared" si="7"/>
        <v>1064</v>
      </c>
      <c r="O129" s="14">
        <v>25</v>
      </c>
      <c r="P129" s="14">
        <f t="shared" si="4"/>
        <v>2093.5</v>
      </c>
      <c r="Q129" s="14">
        <f t="shared" si="5"/>
        <v>32906.5</v>
      </c>
    </row>
    <row r="130" spans="1:16376" ht="30" x14ac:dyDescent="0.25">
      <c r="A130" s="1">
        <v>123</v>
      </c>
      <c r="B130" t="s">
        <v>1099</v>
      </c>
      <c r="C130" s="1" t="s">
        <v>841</v>
      </c>
      <c r="D130" s="1" t="s">
        <v>1100</v>
      </c>
      <c r="E130" s="1" t="s">
        <v>932</v>
      </c>
      <c r="F130" s="1" t="s">
        <v>37</v>
      </c>
      <c r="G130" s="26" t="s">
        <v>941</v>
      </c>
      <c r="H130" s="26" t="s">
        <v>942</v>
      </c>
      <c r="I130" s="14">
        <v>30000</v>
      </c>
      <c r="J130" s="14">
        <v>0</v>
      </c>
      <c r="K130" s="14">
        <v>30000</v>
      </c>
      <c r="L130" s="14">
        <f t="shared" si="6"/>
        <v>861</v>
      </c>
      <c r="M130" s="14">
        <v>0</v>
      </c>
      <c r="N130" s="14">
        <f t="shared" si="7"/>
        <v>912</v>
      </c>
      <c r="O130" s="14">
        <v>25</v>
      </c>
      <c r="P130" s="14">
        <f t="shared" si="4"/>
        <v>1798</v>
      </c>
      <c r="Q130" s="14">
        <f t="shared" si="5"/>
        <v>28202</v>
      </c>
    </row>
    <row r="131" spans="1:16376" x14ac:dyDescent="0.25">
      <c r="A131" s="1">
        <v>124</v>
      </c>
      <c r="B131" t="s">
        <v>1101</v>
      </c>
      <c r="C131" s="1" t="s">
        <v>841</v>
      </c>
      <c r="D131" s="1" t="s">
        <v>981</v>
      </c>
      <c r="E131" s="1" t="s">
        <v>932</v>
      </c>
      <c r="F131" s="1" t="s">
        <v>37</v>
      </c>
      <c r="G131" s="26" t="s">
        <v>942</v>
      </c>
      <c r="H131" s="26" t="s">
        <v>1002</v>
      </c>
      <c r="I131" s="14">
        <v>30000</v>
      </c>
      <c r="J131" s="14">
        <v>0</v>
      </c>
      <c r="K131" s="14">
        <v>30000</v>
      </c>
      <c r="L131" s="14">
        <f t="shared" si="6"/>
        <v>861</v>
      </c>
      <c r="M131" s="14">
        <v>0</v>
      </c>
      <c r="N131" s="14">
        <f t="shared" si="7"/>
        <v>912</v>
      </c>
      <c r="O131" s="14">
        <v>1740.46</v>
      </c>
      <c r="P131" s="14">
        <f t="shared" si="4"/>
        <v>3513.46</v>
      </c>
      <c r="Q131" s="14">
        <f t="shared" si="5"/>
        <v>26486.54</v>
      </c>
    </row>
    <row r="132" spans="1:16376" x14ac:dyDescent="0.25">
      <c r="A132" s="1">
        <v>125</v>
      </c>
      <c r="B132" t="s">
        <v>1102</v>
      </c>
      <c r="C132" s="1" t="s">
        <v>841</v>
      </c>
      <c r="D132" t="s">
        <v>100</v>
      </c>
      <c r="E132" s="1" t="s">
        <v>932</v>
      </c>
      <c r="F132" s="1" t="s">
        <v>29</v>
      </c>
      <c r="G132" s="26" t="s">
        <v>934</v>
      </c>
      <c r="H132" s="26" t="s">
        <v>946</v>
      </c>
      <c r="I132" s="14">
        <v>35000</v>
      </c>
      <c r="J132" s="14">
        <v>0</v>
      </c>
      <c r="K132" s="14">
        <v>35000</v>
      </c>
      <c r="L132" s="14">
        <f t="shared" si="6"/>
        <v>1004.5</v>
      </c>
      <c r="M132" s="14">
        <v>0</v>
      </c>
      <c r="N132" s="14">
        <v>1064</v>
      </c>
      <c r="O132" s="14">
        <v>25</v>
      </c>
      <c r="P132" s="14">
        <f t="shared" si="4"/>
        <v>2093.5</v>
      </c>
      <c r="Q132" s="14">
        <f t="shared" si="5"/>
        <v>32906.5</v>
      </c>
    </row>
    <row r="133" spans="1:16376" x14ac:dyDescent="0.25">
      <c r="A133" s="1">
        <v>126</v>
      </c>
      <c r="B133" t="s">
        <v>1103</v>
      </c>
      <c r="C133" s="1" t="s">
        <v>841</v>
      </c>
      <c r="D133" t="s">
        <v>100</v>
      </c>
      <c r="E133" s="1" t="s">
        <v>932</v>
      </c>
      <c r="F133" s="1" t="s">
        <v>29</v>
      </c>
      <c r="G133" s="26" t="s">
        <v>934</v>
      </c>
      <c r="H133" s="26" t="s">
        <v>946</v>
      </c>
      <c r="I133" s="14">
        <v>30000</v>
      </c>
      <c r="J133" s="14">
        <v>0</v>
      </c>
      <c r="K133" s="14">
        <v>30000</v>
      </c>
      <c r="L133" s="14">
        <f t="shared" si="6"/>
        <v>861</v>
      </c>
      <c r="M133" s="14">
        <v>0</v>
      </c>
      <c r="N133" s="14">
        <v>912</v>
      </c>
      <c r="O133" s="14">
        <v>25</v>
      </c>
      <c r="P133" s="14">
        <f t="shared" si="4"/>
        <v>1798</v>
      </c>
      <c r="Q133" s="14">
        <f t="shared" si="5"/>
        <v>28202</v>
      </c>
    </row>
    <row r="134" spans="1:16376" x14ac:dyDescent="0.25">
      <c r="A134" s="1">
        <v>127</v>
      </c>
      <c r="B134" t="s">
        <v>1408</v>
      </c>
      <c r="C134" s="1" t="s">
        <v>841</v>
      </c>
      <c r="D134" t="s">
        <v>100</v>
      </c>
      <c r="E134" s="1" t="s">
        <v>932</v>
      </c>
      <c r="F134" s="1" t="s">
        <v>29</v>
      </c>
      <c r="G134" s="26" t="s">
        <v>1435</v>
      </c>
      <c r="H134" s="26" t="s">
        <v>1436</v>
      </c>
      <c r="I134" s="14">
        <v>50000</v>
      </c>
      <c r="J134" s="14">
        <v>0</v>
      </c>
      <c r="K134" s="14">
        <v>50000</v>
      </c>
      <c r="L134" s="14">
        <v>1435</v>
      </c>
      <c r="M134" s="14">
        <v>1854</v>
      </c>
      <c r="N134" s="14">
        <v>1520</v>
      </c>
      <c r="O134" s="14">
        <v>25</v>
      </c>
      <c r="P134" s="14">
        <v>4834</v>
      </c>
      <c r="Q134" s="14">
        <v>45166</v>
      </c>
    </row>
    <row r="135" spans="1:16376" x14ac:dyDescent="0.25">
      <c r="A135" s="1">
        <v>128</v>
      </c>
      <c r="B135" t="s">
        <v>1410</v>
      </c>
      <c r="C135" s="1" t="s">
        <v>841</v>
      </c>
      <c r="D135" t="s">
        <v>1073</v>
      </c>
      <c r="E135" s="1" t="s">
        <v>932</v>
      </c>
      <c r="F135" s="1" t="s">
        <v>37</v>
      </c>
      <c r="G135" s="26" t="s">
        <v>1435</v>
      </c>
      <c r="H135" s="26" t="s">
        <v>1436</v>
      </c>
      <c r="I135" s="14">
        <v>40000</v>
      </c>
      <c r="J135" s="14">
        <v>0</v>
      </c>
      <c r="K135" s="14">
        <v>40000</v>
      </c>
      <c r="L135" s="14">
        <v>1148</v>
      </c>
      <c r="M135" s="14">
        <v>442.65</v>
      </c>
      <c r="N135" s="14">
        <v>1216</v>
      </c>
      <c r="O135" s="14">
        <v>25</v>
      </c>
      <c r="P135" s="14">
        <v>2831.65</v>
      </c>
      <c r="Q135" s="14">
        <v>37168.35</v>
      </c>
    </row>
    <row r="136" spans="1:16376" x14ac:dyDescent="0.25">
      <c r="A136" s="1">
        <v>129</v>
      </c>
      <c r="B136" t="s">
        <v>1411</v>
      </c>
      <c r="C136" s="1" t="s">
        <v>841</v>
      </c>
      <c r="D136" t="s">
        <v>204</v>
      </c>
      <c r="E136" s="1" t="s">
        <v>932</v>
      </c>
      <c r="F136" s="1" t="s">
        <v>37</v>
      </c>
      <c r="G136" s="26" t="s">
        <v>1435</v>
      </c>
      <c r="H136" s="26" t="s">
        <v>1436</v>
      </c>
      <c r="I136" s="14">
        <v>50000</v>
      </c>
      <c r="J136" s="14">
        <v>0</v>
      </c>
      <c r="K136" s="14">
        <v>50000</v>
      </c>
      <c r="L136" s="14">
        <v>1435</v>
      </c>
      <c r="M136" s="14">
        <v>1854</v>
      </c>
      <c r="N136" s="14">
        <v>1520</v>
      </c>
      <c r="O136" s="14">
        <v>25</v>
      </c>
      <c r="P136" s="14">
        <v>4834</v>
      </c>
      <c r="Q136" s="14">
        <v>45166</v>
      </c>
    </row>
    <row r="137" spans="1:16376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  <c r="AMK137"/>
      <c r="AML137"/>
      <c r="AMM137"/>
      <c r="AMN137"/>
      <c r="AMO137"/>
      <c r="AMP137"/>
      <c r="AMQ137"/>
      <c r="AMR137"/>
      <c r="AMS137"/>
      <c r="AMT137"/>
      <c r="AMU137"/>
      <c r="AMV137"/>
      <c r="AMW137"/>
      <c r="AMX137"/>
      <c r="AMY137"/>
      <c r="AMZ137"/>
      <c r="ANA137"/>
      <c r="ANB137"/>
      <c r="ANC137"/>
      <c r="AND137"/>
      <c r="ANE137"/>
      <c r="ANF137"/>
      <c r="ANG137"/>
      <c r="ANH137"/>
      <c r="ANI137"/>
      <c r="ANJ137"/>
      <c r="ANK137"/>
      <c r="ANL137"/>
      <c r="ANM137"/>
      <c r="ANN137"/>
      <c r="ANO137"/>
      <c r="ANP137"/>
      <c r="ANQ137"/>
      <c r="ANR137"/>
      <c r="ANS137"/>
      <c r="ANT137"/>
      <c r="ANU137"/>
      <c r="ANV137"/>
      <c r="ANW137"/>
      <c r="ANX137"/>
      <c r="ANY137"/>
      <c r="ANZ137"/>
      <c r="AOA137"/>
      <c r="AOB137"/>
      <c r="AOC137"/>
      <c r="AOD137"/>
      <c r="AOE137"/>
      <c r="AOF137"/>
      <c r="AOG137"/>
      <c r="AOH137"/>
      <c r="AOI137"/>
      <c r="AOJ137"/>
      <c r="AOK137"/>
      <c r="AOL137"/>
      <c r="AOM137"/>
      <c r="AON137"/>
      <c r="AOO137"/>
      <c r="AOP137"/>
      <c r="AOQ137"/>
      <c r="AOR137"/>
      <c r="AOS137"/>
      <c r="AOT137"/>
      <c r="AOU137"/>
      <c r="AOV137"/>
      <c r="AOW137"/>
      <c r="AOX137"/>
      <c r="AOY137"/>
      <c r="AOZ137"/>
      <c r="APA137"/>
      <c r="APB137"/>
      <c r="APC137"/>
      <c r="APD137"/>
      <c r="APE137"/>
      <c r="APF137"/>
      <c r="APG137"/>
      <c r="APH137"/>
      <c r="API137"/>
      <c r="APJ137"/>
      <c r="APK137"/>
      <c r="APL137"/>
      <c r="APM137"/>
      <c r="APN137"/>
      <c r="APO137"/>
      <c r="APP137"/>
      <c r="APQ137"/>
      <c r="APR137"/>
      <c r="APS137"/>
      <c r="APT137"/>
      <c r="APU137"/>
      <c r="APV137"/>
      <c r="APW137"/>
      <c r="APX137"/>
      <c r="APY137"/>
      <c r="APZ137"/>
      <c r="AQA137"/>
      <c r="AQB137"/>
      <c r="AQC137"/>
      <c r="AQD137"/>
      <c r="AQE137"/>
      <c r="AQF137"/>
      <c r="AQG137"/>
      <c r="AQH137"/>
      <c r="AQI137"/>
      <c r="AQJ137"/>
      <c r="AQK137"/>
      <c r="AQL137"/>
      <c r="AQM137"/>
      <c r="AQN137"/>
      <c r="AQO137"/>
      <c r="AQP137"/>
      <c r="AQQ137"/>
      <c r="AQR137"/>
      <c r="AQS137"/>
      <c r="AQT137"/>
      <c r="AQU137"/>
      <c r="AQV137"/>
      <c r="AQW137"/>
      <c r="AQX137"/>
      <c r="AQY137"/>
      <c r="AQZ137"/>
      <c r="ARA137"/>
      <c r="ARB137"/>
      <c r="ARC137"/>
      <c r="ARD137"/>
      <c r="ARE137"/>
      <c r="ARF137"/>
      <c r="ARG137"/>
      <c r="ARH137"/>
      <c r="ARI137"/>
      <c r="ARJ137"/>
      <c r="ARK137"/>
      <c r="ARL137"/>
      <c r="ARM137"/>
      <c r="ARN137"/>
      <c r="ARO137"/>
      <c r="ARP137"/>
      <c r="ARQ137"/>
      <c r="ARR137"/>
      <c r="ARS137"/>
      <c r="ART137"/>
      <c r="ARU137"/>
      <c r="ARV137"/>
      <c r="ARW137"/>
      <c r="ARX137"/>
      <c r="ARY137"/>
      <c r="ARZ137"/>
      <c r="ASA137"/>
      <c r="ASB137"/>
      <c r="ASC137"/>
      <c r="ASD137"/>
      <c r="ASE137"/>
      <c r="ASF137"/>
      <c r="ASG137"/>
      <c r="ASH137"/>
      <c r="ASI137"/>
      <c r="ASJ137"/>
      <c r="ASK137"/>
      <c r="ASL137"/>
      <c r="ASM137"/>
      <c r="ASN137"/>
      <c r="ASO137"/>
      <c r="ASP137"/>
      <c r="ASQ137"/>
      <c r="ASR137"/>
      <c r="ASS137"/>
      <c r="AST137"/>
      <c r="ASU137"/>
      <c r="ASV137"/>
      <c r="ASW137"/>
      <c r="ASX137"/>
      <c r="ASY137"/>
      <c r="ASZ137"/>
      <c r="ATA137"/>
      <c r="ATB137"/>
      <c r="ATC137"/>
      <c r="ATD137"/>
      <c r="ATE137"/>
      <c r="ATF137"/>
      <c r="ATG137"/>
      <c r="ATH137"/>
      <c r="ATI137"/>
      <c r="ATJ137"/>
      <c r="ATK137"/>
      <c r="ATL137"/>
      <c r="ATM137"/>
      <c r="ATN137"/>
      <c r="ATO137"/>
      <c r="ATP137"/>
      <c r="ATQ137"/>
      <c r="ATR137"/>
      <c r="ATS137"/>
      <c r="ATT137"/>
      <c r="ATU137"/>
      <c r="ATV137"/>
      <c r="ATW137"/>
      <c r="ATX137"/>
      <c r="ATY137"/>
      <c r="ATZ137"/>
      <c r="AUA137"/>
      <c r="AUB137"/>
      <c r="AUC137"/>
      <c r="AUD137"/>
      <c r="AUE137"/>
      <c r="AUF137"/>
      <c r="AUG137"/>
      <c r="AUH137"/>
      <c r="AUI137"/>
      <c r="AUJ137"/>
      <c r="AUK137"/>
      <c r="AUL137"/>
      <c r="AUM137"/>
      <c r="AUN137"/>
      <c r="AUO137"/>
      <c r="AUP137"/>
      <c r="AUQ137"/>
      <c r="AUR137"/>
      <c r="AUS137"/>
      <c r="AUT137"/>
      <c r="AUU137"/>
      <c r="AUV137"/>
      <c r="AUW137"/>
      <c r="AUX137"/>
      <c r="AUY137"/>
      <c r="AUZ137"/>
      <c r="AVA137"/>
      <c r="AVB137"/>
      <c r="AVC137"/>
      <c r="AVD137"/>
      <c r="AVE137"/>
      <c r="AVF137"/>
      <c r="AVG137"/>
      <c r="AVH137"/>
      <c r="AVI137"/>
      <c r="AVJ137"/>
      <c r="AVK137"/>
      <c r="AVL137"/>
      <c r="AVM137"/>
      <c r="AVN137"/>
      <c r="AVO137"/>
      <c r="AVP137"/>
      <c r="AVQ137"/>
      <c r="AVR137"/>
      <c r="AVS137"/>
      <c r="AVT137"/>
      <c r="AVU137"/>
      <c r="AVV137"/>
      <c r="AVW137"/>
      <c r="AVX137"/>
      <c r="AVY137"/>
      <c r="AVZ137"/>
      <c r="AWA137"/>
      <c r="AWB137"/>
      <c r="AWC137"/>
      <c r="AWD137"/>
      <c r="AWE137"/>
      <c r="AWF137"/>
      <c r="AWG137"/>
      <c r="AWH137"/>
      <c r="AWI137"/>
      <c r="AWJ137"/>
      <c r="AWK137"/>
      <c r="AWL137"/>
      <c r="AWM137"/>
      <c r="AWN137"/>
      <c r="AWO137"/>
      <c r="AWP137"/>
      <c r="AWQ137"/>
      <c r="AWR137"/>
      <c r="AWS137"/>
      <c r="AWT137"/>
      <c r="AWU137"/>
      <c r="AWV137"/>
      <c r="AWW137"/>
      <c r="AWX137"/>
      <c r="AWY137"/>
      <c r="AWZ137"/>
      <c r="AXA137"/>
      <c r="AXB137"/>
      <c r="AXC137"/>
      <c r="AXD137"/>
      <c r="AXE137"/>
      <c r="AXF137"/>
      <c r="AXG137"/>
      <c r="AXH137"/>
      <c r="AXI137"/>
      <c r="AXJ137"/>
      <c r="AXK137"/>
      <c r="AXL137"/>
      <c r="AXM137"/>
      <c r="AXN137"/>
      <c r="AXO137"/>
      <c r="AXP137"/>
      <c r="AXQ137"/>
      <c r="AXR137"/>
      <c r="AXS137"/>
      <c r="AXT137"/>
      <c r="AXU137"/>
      <c r="AXV137"/>
      <c r="AXW137"/>
      <c r="AXX137"/>
      <c r="AXY137"/>
      <c r="AXZ137"/>
      <c r="AYA137"/>
      <c r="AYB137"/>
      <c r="AYC137"/>
      <c r="AYD137"/>
      <c r="AYE137"/>
      <c r="AYF137"/>
      <c r="AYG137"/>
      <c r="AYH137"/>
      <c r="AYI137"/>
      <c r="AYJ137"/>
      <c r="AYK137"/>
      <c r="AYL137"/>
      <c r="AYM137"/>
      <c r="AYN137"/>
      <c r="AYO137"/>
      <c r="AYP137"/>
      <c r="AYQ137"/>
      <c r="AYR137"/>
      <c r="AYS137"/>
      <c r="AYT137"/>
      <c r="AYU137"/>
      <c r="AYV137"/>
      <c r="AYW137"/>
      <c r="AYX137"/>
      <c r="AYY137"/>
      <c r="AYZ137"/>
      <c r="AZA137"/>
      <c r="AZB137"/>
      <c r="AZC137"/>
      <c r="AZD137"/>
      <c r="AZE137"/>
      <c r="AZF137"/>
      <c r="AZG137"/>
      <c r="AZH137"/>
      <c r="AZI137"/>
      <c r="AZJ137"/>
      <c r="AZK137"/>
      <c r="AZL137"/>
      <c r="AZM137"/>
      <c r="AZN137"/>
      <c r="AZO137"/>
      <c r="AZP137"/>
      <c r="AZQ137"/>
      <c r="AZR137"/>
      <c r="AZS137"/>
      <c r="AZT137"/>
      <c r="AZU137"/>
      <c r="AZV137"/>
      <c r="AZW137"/>
      <c r="AZX137"/>
      <c r="AZY137"/>
      <c r="AZZ137"/>
      <c r="BAA137"/>
      <c r="BAB137"/>
      <c r="BAC137"/>
      <c r="BAD137"/>
      <c r="BAE137"/>
      <c r="BAF137"/>
      <c r="BAG137"/>
      <c r="BAH137"/>
      <c r="BAI137"/>
      <c r="BAJ137"/>
      <c r="BAK137"/>
      <c r="BAL137"/>
      <c r="BAM137"/>
      <c r="BAN137"/>
      <c r="BAO137"/>
      <c r="BAP137"/>
      <c r="BAQ137"/>
      <c r="BAR137"/>
      <c r="BAS137"/>
      <c r="BAT137"/>
      <c r="BAU137"/>
      <c r="BAV137"/>
      <c r="BAW137"/>
      <c r="BAX137"/>
      <c r="BAY137"/>
      <c r="BAZ137"/>
      <c r="BBA137"/>
      <c r="BBB137"/>
      <c r="BBC137"/>
      <c r="BBD137"/>
      <c r="BBE137"/>
      <c r="BBF137"/>
      <c r="BBG137"/>
      <c r="BBH137"/>
      <c r="BBI137"/>
      <c r="BBJ137"/>
      <c r="BBK137"/>
      <c r="BBL137"/>
      <c r="BBM137"/>
      <c r="BBN137"/>
      <c r="BBO137"/>
      <c r="BBP137"/>
      <c r="BBQ137"/>
      <c r="BBR137"/>
      <c r="BBS137"/>
      <c r="BBT137"/>
      <c r="BBU137"/>
      <c r="BBV137"/>
      <c r="BBW137"/>
      <c r="BBX137"/>
      <c r="BBY137"/>
      <c r="BBZ137"/>
      <c r="BCA137"/>
      <c r="BCB137"/>
      <c r="BCC137"/>
      <c r="BCD137"/>
      <c r="BCE137"/>
      <c r="BCF137"/>
      <c r="BCG137"/>
      <c r="BCH137"/>
      <c r="BCI137"/>
      <c r="BCJ137"/>
      <c r="BCK137"/>
      <c r="BCL137"/>
      <c r="BCM137"/>
      <c r="BCN137"/>
      <c r="BCO137"/>
      <c r="BCP137"/>
      <c r="BCQ137"/>
      <c r="BCR137"/>
      <c r="BCS137"/>
      <c r="BCT137"/>
      <c r="BCU137"/>
      <c r="BCV137"/>
      <c r="BCW137"/>
      <c r="BCX137"/>
      <c r="BCY137"/>
      <c r="BCZ137"/>
      <c r="BDA137"/>
      <c r="BDB137"/>
      <c r="BDC137"/>
      <c r="BDD137"/>
      <c r="BDE137"/>
      <c r="BDF137"/>
      <c r="BDG137"/>
      <c r="BDH137"/>
      <c r="BDI137"/>
      <c r="BDJ137"/>
      <c r="BDK137"/>
      <c r="BDL137"/>
      <c r="BDM137"/>
      <c r="BDN137"/>
      <c r="BDO137"/>
      <c r="BDP137"/>
      <c r="BDQ137"/>
      <c r="BDR137"/>
      <c r="BDS137"/>
      <c r="BDT137"/>
      <c r="BDU137"/>
      <c r="BDV137"/>
      <c r="BDW137"/>
      <c r="BDX137"/>
      <c r="BDY137"/>
      <c r="BDZ137"/>
      <c r="BEA137"/>
      <c r="BEB137"/>
      <c r="BEC137"/>
      <c r="BED137"/>
      <c r="BEE137"/>
      <c r="BEF137"/>
      <c r="BEG137"/>
      <c r="BEH137"/>
      <c r="BEI137"/>
      <c r="BEJ137"/>
      <c r="BEK137"/>
      <c r="BEL137"/>
      <c r="BEM137"/>
      <c r="BEN137"/>
      <c r="BEO137"/>
      <c r="BEP137"/>
      <c r="BEQ137"/>
      <c r="BER137"/>
      <c r="BES137"/>
      <c r="BET137"/>
      <c r="BEU137"/>
      <c r="BEV137"/>
      <c r="BEW137"/>
      <c r="BEX137"/>
      <c r="BEY137"/>
      <c r="BEZ137"/>
      <c r="BFA137"/>
      <c r="BFB137"/>
      <c r="BFC137"/>
      <c r="BFD137"/>
      <c r="BFE137"/>
      <c r="BFF137"/>
      <c r="BFG137"/>
      <c r="BFH137"/>
      <c r="BFI137"/>
      <c r="BFJ137"/>
      <c r="BFK137"/>
      <c r="BFL137"/>
      <c r="BFM137"/>
      <c r="BFN137"/>
      <c r="BFO137"/>
      <c r="BFP137"/>
      <c r="BFQ137"/>
      <c r="BFR137"/>
      <c r="BFS137"/>
      <c r="BFT137"/>
      <c r="BFU137"/>
      <c r="BFV137"/>
      <c r="BFW137"/>
      <c r="BFX137"/>
      <c r="BFY137"/>
      <c r="BFZ137"/>
      <c r="BGA137"/>
      <c r="BGB137"/>
      <c r="BGC137"/>
      <c r="BGD137"/>
      <c r="BGE137"/>
      <c r="BGF137"/>
      <c r="BGG137"/>
      <c r="BGH137"/>
      <c r="BGI137"/>
      <c r="BGJ137"/>
      <c r="BGK137"/>
      <c r="BGL137"/>
      <c r="BGM137"/>
      <c r="BGN137"/>
      <c r="BGO137"/>
      <c r="BGP137"/>
      <c r="BGQ137"/>
      <c r="BGR137"/>
      <c r="BGS137"/>
      <c r="BGT137"/>
      <c r="BGU137"/>
      <c r="BGV137"/>
      <c r="BGW137"/>
      <c r="BGX137"/>
      <c r="BGY137"/>
      <c r="BGZ137"/>
      <c r="BHA137"/>
      <c r="BHB137"/>
      <c r="BHC137"/>
      <c r="BHD137"/>
      <c r="BHE137"/>
      <c r="BHF137"/>
      <c r="BHG137"/>
      <c r="BHH137"/>
      <c r="BHI137"/>
      <c r="BHJ137"/>
      <c r="BHK137"/>
      <c r="BHL137"/>
      <c r="BHM137"/>
      <c r="BHN137"/>
      <c r="BHO137"/>
      <c r="BHP137"/>
      <c r="BHQ137"/>
      <c r="BHR137"/>
      <c r="BHS137"/>
      <c r="BHT137"/>
      <c r="BHU137"/>
      <c r="BHV137"/>
      <c r="BHW137"/>
      <c r="BHX137"/>
      <c r="BHY137"/>
      <c r="BHZ137"/>
      <c r="BIA137"/>
      <c r="BIB137"/>
      <c r="BIC137"/>
      <c r="BID137"/>
      <c r="BIE137"/>
      <c r="BIF137"/>
      <c r="BIG137"/>
      <c r="BIH137"/>
      <c r="BII137"/>
      <c r="BIJ137"/>
      <c r="BIK137"/>
      <c r="BIL137"/>
      <c r="BIM137"/>
      <c r="BIN137"/>
      <c r="BIO137"/>
      <c r="BIP137"/>
      <c r="BIQ137"/>
      <c r="BIR137"/>
      <c r="BIS137"/>
      <c r="BIT137"/>
      <c r="BIU137"/>
      <c r="BIV137"/>
      <c r="BIW137"/>
      <c r="BIX137"/>
      <c r="BIY137"/>
      <c r="BIZ137"/>
      <c r="BJA137"/>
      <c r="BJB137"/>
      <c r="BJC137"/>
      <c r="BJD137"/>
      <c r="BJE137"/>
      <c r="BJF137"/>
      <c r="BJG137"/>
      <c r="BJH137"/>
      <c r="BJI137"/>
      <c r="BJJ137"/>
      <c r="BJK137"/>
      <c r="BJL137"/>
      <c r="BJM137"/>
      <c r="BJN137"/>
      <c r="BJO137"/>
      <c r="BJP137"/>
      <c r="BJQ137"/>
      <c r="BJR137"/>
      <c r="BJS137"/>
      <c r="BJT137"/>
      <c r="BJU137"/>
      <c r="BJV137"/>
      <c r="BJW137"/>
      <c r="BJX137"/>
      <c r="BJY137"/>
      <c r="BJZ137"/>
      <c r="BKA137"/>
      <c r="BKB137"/>
      <c r="BKC137"/>
      <c r="BKD137"/>
      <c r="BKE137"/>
      <c r="BKF137"/>
      <c r="BKG137"/>
      <c r="BKH137"/>
      <c r="BKI137"/>
      <c r="BKJ137"/>
      <c r="BKK137"/>
      <c r="BKL137"/>
      <c r="BKM137"/>
      <c r="BKN137"/>
      <c r="BKO137"/>
      <c r="BKP137"/>
      <c r="BKQ137"/>
      <c r="BKR137"/>
      <c r="BKS137"/>
      <c r="BKT137"/>
      <c r="BKU137"/>
      <c r="BKV137"/>
      <c r="BKW137"/>
      <c r="BKX137"/>
      <c r="BKY137"/>
      <c r="BKZ137"/>
      <c r="BLA137"/>
      <c r="BLB137"/>
      <c r="BLC137"/>
      <c r="BLD137"/>
      <c r="BLE137"/>
      <c r="BLF137"/>
      <c r="BLG137"/>
      <c r="BLH137"/>
      <c r="BLI137"/>
      <c r="BLJ137"/>
      <c r="BLK137"/>
      <c r="BLL137"/>
      <c r="BLM137"/>
      <c r="BLN137"/>
      <c r="BLO137"/>
      <c r="BLP137"/>
      <c r="BLQ137"/>
      <c r="BLR137"/>
      <c r="BLS137"/>
      <c r="BLT137"/>
      <c r="BLU137"/>
      <c r="BLV137"/>
      <c r="BLW137"/>
      <c r="BLX137"/>
      <c r="BLY137"/>
      <c r="BLZ137"/>
      <c r="BMA137"/>
      <c r="BMB137"/>
      <c r="BMC137"/>
      <c r="BMD137"/>
      <c r="BME137"/>
      <c r="BMF137"/>
      <c r="BMG137"/>
      <c r="BMH137"/>
      <c r="BMI137"/>
      <c r="BMJ137"/>
      <c r="BMK137"/>
      <c r="BML137"/>
      <c r="BMM137"/>
      <c r="BMN137"/>
      <c r="BMO137"/>
      <c r="BMP137"/>
      <c r="BMQ137"/>
      <c r="BMR137"/>
      <c r="BMS137"/>
      <c r="BMT137"/>
      <c r="BMU137"/>
      <c r="BMV137"/>
      <c r="BMW137"/>
      <c r="BMX137"/>
      <c r="BMY137"/>
      <c r="BMZ137"/>
      <c r="BNA137"/>
      <c r="BNB137"/>
      <c r="BNC137"/>
      <c r="BND137"/>
      <c r="BNE137"/>
      <c r="BNF137"/>
      <c r="BNG137"/>
      <c r="BNH137"/>
      <c r="BNI137"/>
      <c r="BNJ137"/>
      <c r="BNK137"/>
      <c r="BNL137"/>
      <c r="BNM137"/>
      <c r="BNN137"/>
      <c r="BNO137"/>
      <c r="BNP137"/>
      <c r="BNQ137"/>
      <c r="BNR137"/>
      <c r="BNS137"/>
      <c r="BNT137"/>
      <c r="BNU137"/>
      <c r="BNV137"/>
      <c r="BNW137"/>
      <c r="BNX137"/>
      <c r="BNY137"/>
      <c r="BNZ137"/>
      <c r="BOA137"/>
      <c r="BOB137"/>
      <c r="BOC137"/>
      <c r="BOD137"/>
      <c r="BOE137"/>
      <c r="BOF137"/>
      <c r="BOG137"/>
      <c r="BOH137"/>
      <c r="BOI137"/>
      <c r="BOJ137"/>
      <c r="BOK137"/>
      <c r="BOL137"/>
      <c r="BOM137"/>
      <c r="BON137"/>
      <c r="BOO137"/>
      <c r="BOP137"/>
      <c r="BOQ137"/>
      <c r="BOR137"/>
      <c r="BOS137"/>
      <c r="BOT137"/>
      <c r="BOU137"/>
      <c r="BOV137"/>
      <c r="BOW137"/>
      <c r="BOX137"/>
      <c r="BOY137"/>
      <c r="BOZ137"/>
      <c r="BPA137"/>
      <c r="BPB137"/>
      <c r="BPC137"/>
      <c r="BPD137"/>
      <c r="BPE137"/>
      <c r="BPF137"/>
      <c r="BPG137"/>
      <c r="BPH137"/>
      <c r="BPI137"/>
      <c r="BPJ137"/>
      <c r="BPK137"/>
      <c r="BPL137"/>
      <c r="BPM137"/>
      <c r="BPN137"/>
      <c r="BPO137"/>
      <c r="BPP137"/>
      <c r="BPQ137"/>
      <c r="BPR137"/>
      <c r="BPS137"/>
      <c r="BPT137"/>
      <c r="BPU137"/>
      <c r="BPV137"/>
      <c r="BPW137"/>
      <c r="BPX137"/>
      <c r="BPY137"/>
      <c r="BPZ137"/>
      <c r="BQA137"/>
      <c r="BQB137"/>
      <c r="BQC137"/>
      <c r="BQD137"/>
      <c r="BQE137"/>
      <c r="BQF137"/>
      <c r="BQG137"/>
      <c r="BQH137"/>
      <c r="BQI137"/>
      <c r="BQJ137"/>
      <c r="BQK137"/>
      <c r="BQL137"/>
      <c r="BQM137"/>
      <c r="BQN137"/>
      <c r="BQO137"/>
      <c r="BQP137"/>
      <c r="BQQ137"/>
      <c r="BQR137"/>
      <c r="BQS137"/>
      <c r="BQT137"/>
      <c r="BQU137"/>
      <c r="BQV137"/>
      <c r="BQW137"/>
      <c r="BQX137"/>
      <c r="BQY137"/>
      <c r="BQZ137"/>
      <c r="BRA137"/>
      <c r="BRB137"/>
      <c r="BRC137"/>
      <c r="BRD137"/>
      <c r="BRE137"/>
      <c r="BRF137"/>
      <c r="BRG137"/>
      <c r="BRH137"/>
      <c r="BRI137"/>
      <c r="BRJ137"/>
      <c r="BRK137"/>
      <c r="BRL137"/>
      <c r="BRM137"/>
      <c r="BRN137"/>
      <c r="BRO137"/>
      <c r="BRP137"/>
      <c r="BRQ137"/>
      <c r="BRR137"/>
      <c r="BRS137"/>
      <c r="BRT137"/>
      <c r="BRU137"/>
      <c r="BRV137"/>
      <c r="BRW137"/>
      <c r="BRX137"/>
      <c r="BRY137"/>
      <c r="BRZ137"/>
      <c r="BSA137"/>
      <c r="BSB137"/>
      <c r="BSC137"/>
      <c r="BSD137"/>
      <c r="BSE137"/>
      <c r="BSF137"/>
      <c r="BSG137"/>
      <c r="BSH137"/>
      <c r="BSI137"/>
      <c r="BSJ137"/>
      <c r="BSK137"/>
      <c r="BSL137"/>
      <c r="BSM137"/>
      <c r="BSN137"/>
      <c r="BSO137"/>
      <c r="BSP137"/>
      <c r="BSQ137"/>
      <c r="BSR137"/>
      <c r="BSS137"/>
      <c r="BST137"/>
      <c r="BSU137"/>
      <c r="BSV137"/>
      <c r="BSW137"/>
      <c r="BSX137"/>
      <c r="BSY137"/>
      <c r="BSZ137"/>
      <c r="BTA137"/>
      <c r="BTB137"/>
      <c r="BTC137"/>
      <c r="BTD137"/>
      <c r="BTE137"/>
      <c r="BTF137"/>
      <c r="BTG137"/>
      <c r="BTH137"/>
      <c r="BTI137"/>
      <c r="BTJ137"/>
      <c r="BTK137"/>
      <c r="BTL137"/>
      <c r="BTM137"/>
      <c r="BTN137"/>
      <c r="BTO137"/>
      <c r="BTP137"/>
      <c r="BTQ137"/>
      <c r="BTR137"/>
      <c r="BTS137"/>
      <c r="BTT137"/>
      <c r="BTU137"/>
      <c r="BTV137"/>
      <c r="BTW137"/>
      <c r="BTX137"/>
      <c r="BTY137"/>
      <c r="BTZ137"/>
      <c r="BUA137"/>
      <c r="BUB137"/>
      <c r="BUC137"/>
      <c r="BUD137"/>
      <c r="BUE137"/>
      <c r="BUF137"/>
      <c r="BUG137"/>
      <c r="BUH137"/>
      <c r="BUI137"/>
      <c r="BUJ137"/>
      <c r="BUK137"/>
      <c r="BUL137"/>
      <c r="BUM137"/>
      <c r="BUN137"/>
      <c r="BUO137"/>
      <c r="BUP137"/>
      <c r="BUQ137"/>
      <c r="BUR137"/>
      <c r="BUS137"/>
      <c r="BUT137"/>
      <c r="BUU137"/>
      <c r="BUV137"/>
      <c r="BUW137"/>
      <c r="BUX137"/>
      <c r="BUY137"/>
      <c r="BUZ137"/>
      <c r="BVA137"/>
      <c r="BVB137"/>
      <c r="BVC137"/>
      <c r="BVD137"/>
      <c r="BVE137"/>
      <c r="BVF137"/>
      <c r="BVG137"/>
      <c r="BVH137"/>
      <c r="BVI137"/>
      <c r="BVJ137"/>
      <c r="BVK137"/>
      <c r="BVL137"/>
      <c r="BVM137"/>
      <c r="BVN137"/>
      <c r="BVO137"/>
      <c r="BVP137"/>
      <c r="BVQ137"/>
      <c r="BVR137"/>
      <c r="BVS137"/>
      <c r="BVT137"/>
      <c r="BVU137"/>
      <c r="BVV137"/>
      <c r="BVW137"/>
      <c r="BVX137"/>
      <c r="BVY137"/>
      <c r="BVZ137"/>
      <c r="BWA137"/>
      <c r="BWB137"/>
      <c r="BWC137"/>
      <c r="BWD137"/>
      <c r="BWE137"/>
      <c r="BWF137"/>
      <c r="BWG137"/>
      <c r="BWH137"/>
      <c r="BWI137"/>
      <c r="BWJ137"/>
      <c r="BWK137"/>
      <c r="BWL137"/>
      <c r="BWM137"/>
      <c r="BWN137"/>
      <c r="BWO137"/>
      <c r="BWP137"/>
      <c r="BWQ137"/>
      <c r="BWR137"/>
      <c r="BWS137"/>
      <c r="BWT137"/>
      <c r="BWU137"/>
      <c r="BWV137"/>
      <c r="BWW137"/>
      <c r="BWX137"/>
      <c r="BWY137"/>
      <c r="BWZ137"/>
      <c r="BXA137"/>
      <c r="BXB137"/>
      <c r="BXC137"/>
      <c r="BXD137"/>
      <c r="BXE137"/>
      <c r="BXF137"/>
      <c r="BXG137"/>
      <c r="BXH137"/>
      <c r="BXI137"/>
      <c r="BXJ137"/>
      <c r="BXK137"/>
      <c r="BXL137"/>
      <c r="BXM137"/>
      <c r="BXN137"/>
      <c r="BXO137"/>
      <c r="BXP137"/>
      <c r="BXQ137"/>
      <c r="BXR137"/>
      <c r="BXS137"/>
      <c r="BXT137"/>
      <c r="BXU137"/>
      <c r="BXV137"/>
      <c r="BXW137"/>
      <c r="BXX137"/>
      <c r="BXY137"/>
      <c r="BXZ137"/>
      <c r="BYA137"/>
      <c r="BYB137"/>
      <c r="BYC137"/>
      <c r="BYD137"/>
      <c r="BYE137"/>
      <c r="BYF137"/>
      <c r="BYG137"/>
      <c r="BYH137"/>
      <c r="BYI137"/>
      <c r="BYJ137"/>
      <c r="BYK137"/>
      <c r="BYL137"/>
      <c r="BYM137"/>
      <c r="BYN137"/>
      <c r="BYO137"/>
      <c r="BYP137"/>
      <c r="BYQ137"/>
      <c r="BYR137"/>
      <c r="BYS137"/>
      <c r="BYT137"/>
      <c r="BYU137"/>
      <c r="BYV137"/>
      <c r="BYW137"/>
      <c r="BYX137"/>
      <c r="BYY137"/>
      <c r="BYZ137"/>
      <c r="BZA137"/>
      <c r="BZB137"/>
      <c r="BZC137"/>
      <c r="BZD137"/>
      <c r="BZE137"/>
      <c r="BZF137"/>
      <c r="BZG137"/>
      <c r="BZH137"/>
      <c r="BZI137"/>
      <c r="BZJ137"/>
      <c r="BZK137"/>
      <c r="BZL137"/>
      <c r="BZM137"/>
      <c r="BZN137"/>
      <c r="BZO137"/>
      <c r="BZP137"/>
      <c r="BZQ137"/>
      <c r="BZR137"/>
      <c r="BZS137"/>
      <c r="BZT137"/>
      <c r="BZU137"/>
      <c r="BZV137"/>
      <c r="BZW137"/>
      <c r="BZX137"/>
      <c r="BZY137"/>
      <c r="BZZ137"/>
      <c r="CAA137"/>
      <c r="CAB137"/>
      <c r="CAC137"/>
      <c r="CAD137"/>
      <c r="CAE137"/>
      <c r="CAF137"/>
      <c r="CAG137"/>
      <c r="CAH137"/>
      <c r="CAI137"/>
      <c r="CAJ137"/>
      <c r="CAK137"/>
      <c r="CAL137"/>
      <c r="CAM137"/>
      <c r="CAN137"/>
      <c r="CAO137"/>
      <c r="CAP137"/>
      <c r="CAQ137"/>
      <c r="CAR137"/>
      <c r="CAS137"/>
      <c r="CAT137"/>
      <c r="CAU137"/>
      <c r="CAV137"/>
      <c r="CAW137"/>
      <c r="CAX137"/>
      <c r="CAY137"/>
      <c r="CAZ137"/>
      <c r="CBA137"/>
      <c r="CBB137"/>
      <c r="CBC137"/>
      <c r="CBD137"/>
      <c r="CBE137"/>
      <c r="CBF137"/>
      <c r="CBG137"/>
      <c r="CBH137"/>
      <c r="CBI137"/>
      <c r="CBJ137"/>
      <c r="CBK137"/>
      <c r="CBL137"/>
      <c r="CBM137"/>
      <c r="CBN137"/>
      <c r="CBO137"/>
      <c r="CBP137"/>
      <c r="CBQ137"/>
      <c r="CBR137"/>
      <c r="CBS137"/>
      <c r="CBT137"/>
      <c r="CBU137"/>
      <c r="CBV137"/>
      <c r="CBW137"/>
      <c r="CBX137"/>
      <c r="CBY137"/>
      <c r="CBZ137"/>
      <c r="CCA137"/>
      <c r="CCB137"/>
      <c r="CCC137"/>
      <c r="CCD137"/>
      <c r="CCE137"/>
      <c r="CCF137"/>
      <c r="CCG137"/>
      <c r="CCH137"/>
      <c r="CCI137"/>
      <c r="CCJ137"/>
      <c r="CCK137"/>
      <c r="CCL137"/>
      <c r="CCM137"/>
      <c r="CCN137"/>
      <c r="CCO137"/>
      <c r="CCP137"/>
      <c r="CCQ137"/>
      <c r="CCR137"/>
      <c r="CCS137"/>
      <c r="CCT137"/>
      <c r="CCU137"/>
      <c r="CCV137"/>
      <c r="CCW137"/>
      <c r="CCX137"/>
      <c r="CCY137"/>
      <c r="CCZ137"/>
      <c r="CDA137"/>
      <c r="CDB137"/>
      <c r="CDC137"/>
      <c r="CDD137"/>
      <c r="CDE137"/>
      <c r="CDF137"/>
      <c r="CDG137"/>
      <c r="CDH137"/>
      <c r="CDI137"/>
      <c r="CDJ137"/>
      <c r="CDK137"/>
      <c r="CDL137"/>
      <c r="CDM137"/>
      <c r="CDN137"/>
      <c r="CDO137"/>
      <c r="CDP137"/>
      <c r="CDQ137"/>
      <c r="CDR137"/>
      <c r="CDS137"/>
      <c r="CDT137"/>
      <c r="CDU137"/>
      <c r="CDV137"/>
      <c r="CDW137"/>
      <c r="CDX137"/>
      <c r="CDY137"/>
      <c r="CDZ137"/>
      <c r="CEA137"/>
      <c r="CEB137"/>
      <c r="CEC137"/>
      <c r="CED137"/>
      <c r="CEE137"/>
      <c r="CEF137"/>
      <c r="CEG137"/>
      <c r="CEH137"/>
      <c r="CEI137"/>
      <c r="CEJ137"/>
      <c r="CEK137"/>
      <c r="CEL137"/>
      <c r="CEM137"/>
      <c r="CEN137"/>
      <c r="CEO137"/>
      <c r="CEP137"/>
      <c r="CEQ137"/>
      <c r="CER137"/>
      <c r="CES137"/>
      <c r="CET137"/>
      <c r="CEU137"/>
      <c r="CEV137"/>
      <c r="CEW137"/>
      <c r="CEX137"/>
      <c r="CEY137"/>
      <c r="CEZ137"/>
      <c r="CFA137"/>
      <c r="CFB137"/>
      <c r="CFC137"/>
      <c r="CFD137"/>
      <c r="CFE137"/>
      <c r="CFF137"/>
      <c r="CFG137"/>
      <c r="CFH137"/>
      <c r="CFI137"/>
      <c r="CFJ137"/>
      <c r="CFK137"/>
      <c r="CFL137"/>
      <c r="CFM137"/>
      <c r="CFN137"/>
      <c r="CFO137"/>
      <c r="CFP137"/>
      <c r="CFQ137"/>
      <c r="CFR137"/>
      <c r="CFS137"/>
      <c r="CFT137"/>
      <c r="CFU137"/>
      <c r="CFV137"/>
      <c r="CFW137"/>
      <c r="CFX137"/>
      <c r="CFY137"/>
      <c r="CFZ137"/>
      <c r="CGA137"/>
      <c r="CGB137"/>
      <c r="CGC137"/>
      <c r="CGD137"/>
      <c r="CGE137"/>
      <c r="CGF137"/>
      <c r="CGG137"/>
      <c r="CGH137"/>
      <c r="CGI137"/>
      <c r="CGJ137"/>
      <c r="CGK137"/>
      <c r="CGL137"/>
      <c r="CGM137"/>
      <c r="CGN137"/>
      <c r="CGO137"/>
      <c r="CGP137"/>
      <c r="CGQ137"/>
      <c r="CGR137"/>
      <c r="CGS137"/>
      <c r="CGT137"/>
      <c r="CGU137"/>
      <c r="CGV137"/>
      <c r="CGW137"/>
      <c r="CGX137"/>
      <c r="CGY137"/>
      <c r="CGZ137"/>
      <c r="CHA137"/>
      <c r="CHB137"/>
      <c r="CHC137"/>
      <c r="CHD137"/>
      <c r="CHE137"/>
      <c r="CHF137"/>
      <c r="CHG137"/>
      <c r="CHH137"/>
      <c r="CHI137"/>
      <c r="CHJ137"/>
      <c r="CHK137"/>
      <c r="CHL137"/>
      <c r="CHM137"/>
      <c r="CHN137"/>
      <c r="CHO137"/>
      <c r="CHP137"/>
      <c r="CHQ137"/>
      <c r="CHR137"/>
      <c r="CHS137"/>
      <c r="CHT137"/>
      <c r="CHU137"/>
      <c r="CHV137"/>
      <c r="CHW137"/>
      <c r="CHX137"/>
      <c r="CHY137"/>
      <c r="CHZ137"/>
      <c r="CIA137"/>
      <c r="CIB137"/>
      <c r="CIC137"/>
      <c r="CID137"/>
      <c r="CIE137"/>
      <c r="CIF137"/>
      <c r="CIG137"/>
      <c r="CIH137"/>
      <c r="CII137"/>
      <c r="CIJ137"/>
      <c r="CIK137"/>
      <c r="CIL137"/>
      <c r="CIM137"/>
      <c r="CIN137"/>
      <c r="CIO137"/>
      <c r="CIP137"/>
      <c r="CIQ137"/>
      <c r="CIR137"/>
      <c r="CIS137"/>
      <c r="CIT137"/>
      <c r="CIU137"/>
      <c r="CIV137"/>
      <c r="CIW137"/>
      <c r="CIX137"/>
      <c r="CIY137"/>
      <c r="CIZ137"/>
      <c r="CJA137"/>
      <c r="CJB137"/>
      <c r="CJC137"/>
      <c r="CJD137"/>
      <c r="CJE137"/>
      <c r="CJF137"/>
      <c r="CJG137"/>
      <c r="CJH137"/>
      <c r="CJI137"/>
      <c r="CJJ137"/>
      <c r="CJK137"/>
      <c r="CJL137"/>
      <c r="CJM137"/>
      <c r="CJN137"/>
      <c r="CJO137"/>
      <c r="CJP137"/>
      <c r="CJQ137"/>
      <c r="CJR137"/>
      <c r="CJS137"/>
      <c r="CJT137"/>
      <c r="CJU137"/>
      <c r="CJV137"/>
      <c r="CJW137"/>
      <c r="CJX137"/>
      <c r="CJY137"/>
      <c r="CJZ137"/>
      <c r="CKA137"/>
      <c r="CKB137"/>
      <c r="CKC137"/>
      <c r="CKD137"/>
      <c r="CKE137"/>
      <c r="CKF137"/>
      <c r="CKG137"/>
      <c r="CKH137"/>
      <c r="CKI137"/>
      <c r="CKJ137"/>
      <c r="CKK137"/>
      <c r="CKL137"/>
      <c r="CKM137"/>
      <c r="CKN137"/>
      <c r="CKO137"/>
      <c r="CKP137"/>
      <c r="CKQ137"/>
      <c r="CKR137"/>
      <c r="CKS137"/>
      <c r="CKT137"/>
      <c r="CKU137"/>
      <c r="CKV137"/>
      <c r="CKW137"/>
      <c r="CKX137"/>
      <c r="CKY137"/>
      <c r="CKZ137"/>
      <c r="CLA137"/>
      <c r="CLB137"/>
      <c r="CLC137"/>
      <c r="CLD137"/>
      <c r="CLE137"/>
      <c r="CLF137"/>
      <c r="CLG137"/>
      <c r="CLH137"/>
      <c r="CLI137"/>
      <c r="CLJ137"/>
      <c r="CLK137"/>
      <c r="CLL137"/>
      <c r="CLM137"/>
      <c r="CLN137"/>
      <c r="CLO137"/>
      <c r="CLP137"/>
      <c r="CLQ137"/>
      <c r="CLR137"/>
      <c r="CLS137"/>
      <c r="CLT137"/>
      <c r="CLU137"/>
      <c r="CLV137"/>
      <c r="CLW137"/>
      <c r="CLX137"/>
      <c r="CLY137"/>
      <c r="CLZ137"/>
      <c r="CMA137"/>
      <c r="CMB137"/>
      <c r="CMC137"/>
      <c r="CMD137"/>
      <c r="CME137"/>
      <c r="CMF137"/>
      <c r="CMG137"/>
      <c r="CMH137"/>
      <c r="CMI137"/>
      <c r="CMJ137"/>
      <c r="CMK137"/>
      <c r="CML137"/>
      <c r="CMM137"/>
      <c r="CMN137"/>
      <c r="CMO137"/>
      <c r="CMP137"/>
      <c r="CMQ137"/>
      <c r="CMR137"/>
      <c r="CMS137"/>
      <c r="CMT137"/>
      <c r="CMU137"/>
      <c r="CMV137"/>
      <c r="CMW137"/>
      <c r="CMX137"/>
      <c r="CMY137"/>
      <c r="CMZ137"/>
      <c r="CNA137"/>
      <c r="CNB137"/>
      <c r="CNC137"/>
      <c r="CND137"/>
      <c r="CNE137"/>
      <c r="CNF137"/>
      <c r="CNG137"/>
      <c r="CNH137"/>
      <c r="CNI137"/>
      <c r="CNJ137"/>
      <c r="CNK137"/>
      <c r="CNL137"/>
      <c r="CNM137"/>
      <c r="CNN137"/>
      <c r="CNO137"/>
      <c r="CNP137"/>
      <c r="CNQ137"/>
      <c r="CNR137"/>
      <c r="CNS137"/>
      <c r="CNT137"/>
      <c r="CNU137"/>
      <c r="CNV137"/>
      <c r="CNW137"/>
      <c r="CNX137"/>
      <c r="CNY137"/>
      <c r="CNZ137"/>
      <c r="COA137"/>
      <c r="COB137"/>
      <c r="COC137"/>
      <c r="COD137"/>
      <c r="COE137"/>
      <c r="COF137"/>
      <c r="COG137"/>
      <c r="COH137"/>
      <c r="COI137"/>
      <c r="COJ137"/>
      <c r="COK137"/>
      <c r="COL137"/>
      <c r="COM137"/>
      <c r="CON137"/>
      <c r="COO137"/>
      <c r="COP137"/>
      <c r="COQ137"/>
      <c r="COR137"/>
      <c r="COS137"/>
      <c r="COT137"/>
      <c r="COU137"/>
      <c r="COV137"/>
      <c r="COW137"/>
      <c r="COX137"/>
      <c r="COY137"/>
      <c r="COZ137"/>
      <c r="CPA137"/>
      <c r="CPB137"/>
      <c r="CPC137"/>
      <c r="CPD137"/>
      <c r="CPE137"/>
      <c r="CPF137"/>
      <c r="CPG137"/>
      <c r="CPH137"/>
      <c r="CPI137"/>
      <c r="CPJ137"/>
      <c r="CPK137"/>
      <c r="CPL137"/>
      <c r="CPM137"/>
      <c r="CPN137"/>
      <c r="CPO137"/>
      <c r="CPP137"/>
      <c r="CPQ137"/>
      <c r="CPR137"/>
      <c r="CPS137"/>
      <c r="CPT137"/>
      <c r="CPU137"/>
      <c r="CPV137"/>
      <c r="CPW137"/>
      <c r="CPX137"/>
      <c r="CPY137"/>
      <c r="CPZ137"/>
      <c r="CQA137"/>
      <c r="CQB137"/>
      <c r="CQC137"/>
      <c r="CQD137"/>
      <c r="CQE137"/>
      <c r="CQF137"/>
      <c r="CQG137"/>
      <c r="CQH137"/>
      <c r="CQI137"/>
      <c r="CQJ137"/>
      <c r="CQK137"/>
      <c r="CQL137"/>
      <c r="CQM137"/>
      <c r="CQN137"/>
      <c r="CQO137"/>
      <c r="CQP137"/>
      <c r="CQQ137"/>
      <c r="CQR137"/>
      <c r="CQS137"/>
      <c r="CQT137"/>
      <c r="CQU137"/>
      <c r="CQV137"/>
      <c r="CQW137"/>
      <c r="CQX137"/>
      <c r="CQY137"/>
      <c r="CQZ137"/>
      <c r="CRA137"/>
      <c r="CRB137"/>
      <c r="CRC137"/>
      <c r="CRD137"/>
      <c r="CRE137"/>
      <c r="CRF137"/>
      <c r="CRG137"/>
      <c r="CRH137"/>
      <c r="CRI137"/>
      <c r="CRJ137"/>
      <c r="CRK137"/>
      <c r="CRL137"/>
      <c r="CRM137"/>
      <c r="CRN137"/>
      <c r="CRO137"/>
      <c r="CRP137"/>
      <c r="CRQ137"/>
      <c r="CRR137"/>
      <c r="CRS137"/>
      <c r="CRT137"/>
      <c r="CRU137"/>
      <c r="CRV137"/>
      <c r="CRW137"/>
      <c r="CRX137"/>
      <c r="CRY137"/>
      <c r="CRZ137"/>
      <c r="CSA137"/>
      <c r="CSB137"/>
      <c r="CSC137"/>
      <c r="CSD137"/>
      <c r="CSE137"/>
      <c r="CSF137"/>
      <c r="CSG137"/>
      <c r="CSH137"/>
      <c r="CSI137"/>
      <c r="CSJ137"/>
      <c r="CSK137"/>
      <c r="CSL137"/>
      <c r="CSM137"/>
      <c r="CSN137"/>
      <c r="CSO137"/>
      <c r="CSP137"/>
      <c r="CSQ137"/>
      <c r="CSR137"/>
      <c r="CSS137"/>
      <c r="CST137"/>
      <c r="CSU137"/>
      <c r="CSV137"/>
      <c r="CSW137"/>
      <c r="CSX137"/>
      <c r="CSY137"/>
      <c r="CSZ137"/>
      <c r="CTA137"/>
      <c r="CTB137"/>
      <c r="CTC137"/>
      <c r="CTD137"/>
      <c r="CTE137"/>
      <c r="CTF137"/>
      <c r="CTG137"/>
      <c r="CTH137"/>
      <c r="CTI137"/>
      <c r="CTJ137"/>
      <c r="CTK137"/>
      <c r="CTL137"/>
      <c r="CTM137"/>
      <c r="CTN137"/>
      <c r="CTO137"/>
      <c r="CTP137"/>
      <c r="CTQ137"/>
      <c r="CTR137"/>
      <c r="CTS137"/>
      <c r="CTT137"/>
      <c r="CTU137"/>
      <c r="CTV137"/>
      <c r="CTW137"/>
      <c r="CTX137"/>
      <c r="CTY137"/>
      <c r="CTZ137"/>
      <c r="CUA137"/>
      <c r="CUB137"/>
      <c r="CUC137"/>
      <c r="CUD137"/>
      <c r="CUE137"/>
      <c r="CUF137"/>
      <c r="CUG137"/>
      <c r="CUH137"/>
      <c r="CUI137"/>
      <c r="CUJ137"/>
      <c r="CUK137"/>
      <c r="CUL137"/>
      <c r="CUM137"/>
      <c r="CUN137"/>
      <c r="CUO137"/>
      <c r="CUP137"/>
      <c r="CUQ137"/>
      <c r="CUR137"/>
      <c r="CUS137"/>
      <c r="CUT137"/>
      <c r="CUU137"/>
      <c r="CUV137"/>
      <c r="CUW137"/>
      <c r="CUX137"/>
      <c r="CUY137"/>
      <c r="CUZ137"/>
      <c r="CVA137"/>
      <c r="CVB137"/>
      <c r="CVC137"/>
      <c r="CVD137"/>
      <c r="CVE137"/>
      <c r="CVF137"/>
      <c r="CVG137"/>
      <c r="CVH137"/>
      <c r="CVI137"/>
      <c r="CVJ137"/>
      <c r="CVK137"/>
      <c r="CVL137"/>
      <c r="CVM137"/>
      <c r="CVN137"/>
      <c r="CVO137"/>
      <c r="CVP137"/>
      <c r="CVQ137"/>
      <c r="CVR137"/>
      <c r="CVS137"/>
      <c r="CVT137"/>
      <c r="CVU137"/>
      <c r="CVV137"/>
      <c r="CVW137"/>
      <c r="CVX137"/>
      <c r="CVY137"/>
      <c r="CVZ137"/>
      <c r="CWA137"/>
      <c r="CWB137"/>
      <c r="CWC137"/>
      <c r="CWD137"/>
      <c r="CWE137"/>
      <c r="CWF137"/>
      <c r="CWG137"/>
      <c r="CWH137"/>
      <c r="CWI137"/>
      <c r="CWJ137"/>
      <c r="CWK137"/>
      <c r="CWL137"/>
      <c r="CWM137"/>
      <c r="CWN137"/>
      <c r="CWO137"/>
      <c r="CWP137"/>
      <c r="CWQ137"/>
      <c r="CWR137"/>
      <c r="CWS137"/>
      <c r="CWT137"/>
      <c r="CWU137"/>
      <c r="CWV137"/>
      <c r="CWW137"/>
      <c r="CWX137"/>
      <c r="CWY137"/>
      <c r="CWZ137"/>
      <c r="CXA137"/>
      <c r="CXB137"/>
      <c r="CXC137"/>
      <c r="CXD137"/>
      <c r="CXE137"/>
      <c r="CXF137"/>
      <c r="CXG137"/>
      <c r="CXH137"/>
      <c r="CXI137"/>
      <c r="CXJ137"/>
      <c r="CXK137"/>
      <c r="CXL137"/>
      <c r="CXM137"/>
      <c r="CXN137"/>
      <c r="CXO137"/>
      <c r="CXP137"/>
      <c r="CXQ137"/>
      <c r="CXR137"/>
      <c r="CXS137"/>
      <c r="CXT137"/>
      <c r="CXU137"/>
      <c r="CXV137"/>
      <c r="CXW137"/>
      <c r="CXX137"/>
      <c r="CXY137"/>
      <c r="CXZ137"/>
      <c r="CYA137"/>
      <c r="CYB137"/>
      <c r="CYC137"/>
      <c r="CYD137"/>
      <c r="CYE137"/>
      <c r="CYF137"/>
      <c r="CYG137"/>
      <c r="CYH137"/>
      <c r="CYI137"/>
      <c r="CYJ137"/>
      <c r="CYK137"/>
      <c r="CYL137"/>
      <c r="CYM137"/>
      <c r="CYN137"/>
      <c r="CYO137"/>
      <c r="CYP137"/>
      <c r="CYQ137"/>
      <c r="CYR137"/>
      <c r="CYS137"/>
      <c r="CYT137"/>
      <c r="CYU137"/>
      <c r="CYV137"/>
      <c r="CYW137"/>
      <c r="CYX137"/>
      <c r="CYY137"/>
      <c r="CYZ137"/>
      <c r="CZA137"/>
      <c r="CZB137"/>
      <c r="CZC137"/>
      <c r="CZD137"/>
      <c r="CZE137"/>
      <c r="CZF137"/>
      <c r="CZG137"/>
      <c r="CZH137"/>
      <c r="CZI137"/>
      <c r="CZJ137"/>
      <c r="CZK137"/>
      <c r="CZL137"/>
      <c r="CZM137"/>
      <c r="CZN137"/>
      <c r="CZO137"/>
      <c r="CZP137"/>
      <c r="CZQ137"/>
      <c r="CZR137"/>
      <c r="CZS137"/>
      <c r="CZT137"/>
      <c r="CZU137"/>
      <c r="CZV137"/>
      <c r="CZW137"/>
      <c r="CZX137"/>
      <c r="CZY137"/>
      <c r="CZZ137"/>
      <c r="DAA137"/>
      <c r="DAB137"/>
      <c r="DAC137"/>
      <c r="DAD137"/>
      <c r="DAE137"/>
      <c r="DAF137"/>
      <c r="DAG137"/>
      <c r="DAH137"/>
      <c r="DAI137"/>
      <c r="DAJ137"/>
      <c r="DAK137"/>
      <c r="DAL137"/>
      <c r="DAM137"/>
      <c r="DAN137"/>
      <c r="DAO137"/>
      <c r="DAP137"/>
      <c r="DAQ137"/>
      <c r="DAR137"/>
      <c r="DAS137"/>
      <c r="DAT137"/>
      <c r="DAU137"/>
      <c r="DAV137"/>
      <c r="DAW137"/>
      <c r="DAX137"/>
      <c r="DAY137"/>
      <c r="DAZ137"/>
      <c r="DBA137"/>
      <c r="DBB137"/>
      <c r="DBC137"/>
      <c r="DBD137"/>
      <c r="DBE137"/>
      <c r="DBF137"/>
      <c r="DBG137"/>
      <c r="DBH137"/>
      <c r="DBI137"/>
      <c r="DBJ137"/>
      <c r="DBK137"/>
      <c r="DBL137"/>
      <c r="DBM137"/>
      <c r="DBN137"/>
      <c r="DBO137"/>
      <c r="DBP137"/>
      <c r="DBQ137"/>
      <c r="DBR137"/>
      <c r="DBS137"/>
      <c r="DBT137"/>
      <c r="DBU137"/>
      <c r="DBV137"/>
      <c r="DBW137"/>
      <c r="DBX137"/>
      <c r="DBY137"/>
      <c r="DBZ137"/>
      <c r="DCA137"/>
      <c r="DCB137"/>
      <c r="DCC137"/>
      <c r="DCD137"/>
      <c r="DCE137"/>
      <c r="DCF137"/>
      <c r="DCG137"/>
      <c r="DCH137"/>
      <c r="DCI137"/>
      <c r="DCJ137"/>
      <c r="DCK137"/>
      <c r="DCL137"/>
      <c r="DCM137"/>
      <c r="DCN137"/>
      <c r="DCO137"/>
      <c r="DCP137"/>
      <c r="DCQ137"/>
      <c r="DCR137"/>
      <c r="DCS137"/>
      <c r="DCT137"/>
      <c r="DCU137"/>
      <c r="DCV137"/>
      <c r="DCW137"/>
      <c r="DCX137"/>
      <c r="DCY137"/>
      <c r="DCZ137"/>
      <c r="DDA137"/>
      <c r="DDB137"/>
      <c r="DDC137"/>
      <c r="DDD137"/>
      <c r="DDE137"/>
      <c r="DDF137"/>
      <c r="DDG137"/>
      <c r="DDH137"/>
      <c r="DDI137"/>
      <c r="DDJ137"/>
      <c r="DDK137"/>
      <c r="DDL137"/>
      <c r="DDM137"/>
      <c r="DDN137"/>
      <c r="DDO137"/>
      <c r="DDP137"/>
      <c r="DDQ137"/>
      <c r="DDR137"/>
      <c r="DDS137"/>
      <c r="DDT137"/>
      <c r="DDU137"/>
      <c r="DDV137"/>
      <c r="DDW137"/>
      <c r="DDX137"/>
      <c r="DDY137"/>
      <c r="DDZ137"/>
      <c r="DEA137"/>
      <c r="DEB137"/>
      <c r="DEC137"/>
      <c r="DED137"/>
      <c r="DEE137"/>
      <c r="DEF137"/>
      <c r="DEG137"/>
      <c r="DEH137"/>
      <c r="DEI137"/>
      <c r="DEJ137"/>
      <c r="DEK137"/>
      <c r="DEL137"/>
      <c r="DEM137"/>
      <c r="DEN137"/>
      <c r="DEO137"/>
      <c r="DEP137"/>
      <c r="DEQ137"/>
      <c r="DER137"/>
      <c r="DES137"/>
      <c r="DET137"/>
      <c r="DEU137"/>
      <c r="DEV137"/>
      <c r="DEW137"/>
      <c r="DEX137"/>
      <c r="DEY137"/>
      <c r="DEZ137"/>
      <c r="DFA137"/>
      <c r="DFB137"/>
      <c r="DFC137"/>
      <c r="DFD137"/>
      <c r="DFE137"/>
      <c r="DFF137"/>
      <c r="DFG137"/>
      <c r="DFH137"/>
      <c r="DFI137"/>
      <c r="DFJ137"/>
      <c r="DFK137"/>
      <c r="DFL137"/>
      <c r="DFM137"/>
      <c r="DFN137"/>
      <c r="DFO137"/>
      <c r="DFP137"/>
      <c r="DFQ137"/>
      <c r="DFR137"/>
      <c r="DFS137"/>
      <c r="DFT137"/>
      <c r="DFU137"/>
      <c r="DFV137"/>
      <c r="DFW137"/>
      <c r="DFX137"/>
      <c r="DFY137"/>
      <c r="DFZ137"/>
      <c r="DGA137"/>
      <c r="DGB137"/>
      <c r="DGC137"/>
      <c r="DGD137"/>
      <c r="DGE137"/>
      <c r="DGF137"/>
      <c r="DGG137"/>
      <c r="DGH137"/>
      <c r="DGI137"/>
      <c r="DGJ137"/>
      <c r="DGK137"/>
      <c r="DGL137"/>
      <c r="DGM137"/>
      <c r="DGN137"/>
      <c r="DGO137"/>
      <c r="DGP137"/>
      <c r="DGQ137"/>
      <c r="DGR137"/>
      <c r="DGS137"/>
      <c r="DGT137"/>
      <c r="DGU137"/>
      <c r="DGV137"/>
      <c r="DGW137"/>
      <c r="DGX137"/>
      <c r="DGY137"/>
      <c r="DGZ137"/>
      <c r="DHA137"/>
      <c r="DHB137"/>
      <c r="DHC137"/>
      <c r="DHD137"/>
      <c r="DHE137"/>
      <c r="DHF137"/>
      <c r="DHG137"/>
      <c r="DHH137"/>
      <c r="DHI137"/>
      <c r="DHJ137"/>
      <c r="DHK137"/>
      <c r="DHL137"/>
      <c r="DHM137"/>
      <c r="DHN137"/>
      <c r="DHO137"/>
      <c r="DHP137"/>
      <c r="DHQ137"/>
      <c r="DHR137"/>
      <c r="DHS137"/>
      <c r="DHT137"/>
      <c r="DHU137"/>
      <c r="DHV137"/>
      <c r="DHW137"/>
      <c r="DHX137"/>
      <c r="DHY137"/>
      <c r="DHZ137"/>
      <c r="DIA137"/>
      <c r="DIB137"/>
      <c r="DIC137"/>
      <c r="DID137"/>
      <c r="DIE137"/>
      <c r="DIF137"/>
      <c r="DIG137"/>
      <c r="DIH137"/>
      <c r="DII137"/>
      <c r="DIJ137"/>
      <c r="DIK137"/>
      <c r="DIL137"/>
      <c r="DIM137"/>
      <c r="DIN137"/>
      <c r="DIO137"/>
      <c r="DIP137"/>
      <c r="DIQ137"/>
      <c r="DIR137"/>
      <c r="DIS137"/>
      <c r="DIT137"/>
      <c r="DIU137"/>
      <c r="DIV137"/>
      <c r="DIW137"/>
      <c r="DIX137"/>
      <c r="DIY137"/>
      <c r="DIZ137"/>
      <c r="DJA137"/>
      <c r="DJB137"/>
      <c r="DJC137"/>
      <c r="DJD137"/>
      <c r="DJE137"/>
      <c r="DJF137"/>
      <c r="DJG137"/>
      <c r="DJH137"/>
      <c r="DJI137"/>
      <c r="DJJ137"/>
      <c r="DJK137"/>
      <c r="DJL137"/>
      <c r="DJM137"/>
      <c r="DJN137"/>
      <c r="DJO137"/>
      <c r="DJP137"/>
      <c r="DJQ137"/>
      <c r="DJR137"/>
      <c r="DJS137"/>
      <c r="DJT137"/>
      <c r="DJU137"/>
      <c r="DJV137"/>
      <c r="DJW137"/>
      <c r="DJX137"/>
      <c r="DJY137"/>
      <c r="DJZ137"/>
      <c r="DKA137"/>
      <c r="DKB137"/>
      <c r="DKC137"/>
      <c r="DKD137"/>
      <c r="DKE137"/>
      <c r="DKF137"/>
      <c r="DKG137"/>
      <c r="DKH137"/>
      <c r="DKI137"/>
      <c r="DKJ137"/>
      <c r="DKK137"/>
      <c r="DKL137"/>
      <c r="DKM137"/>
      <c r="DKN137"/>
      <c r="DKO137"/>
      <c r="DKP137"/>
      <c r="DKQ137"/>
      <c r="DKR137"/>
      <c r="DKS137"/>
      <c r="DKT137"/>
      <c r="DKU137"/>
      <c r="DKV137"/>
      <c r="DKW137"/>
      <c r="DKX137"/>
      <c r="DKY137"/>
      <c r="DKZ137"/>
      <c r="DLA137"/>
      <c r="DLB137"/>
      <c r="DLC137"/>
      <c r="DLD137"/>
      <c r="DLE137"/>
      <c r="DLF137"/>
      <c r="DLG137"/>
      <c r="DLH137"/>
      <c r="DLI137"/>
      <c r="DLJ137"/>
      <c r="DLK137"/>
      <c r="DLL137"/>
      <c r="DLM137"/>
      <c r="DLN137"/>
      <c r="DLO137"/>
      <c r="DLP137"/>
      <c r="DLQ137"/>
      <c r="DLR137"/>
      <c r="DLS137"/>
      <c r="DLT137"/>
      <c r="DLU137"/>
      <c r="DLV137"/>
      <c r="DLW137"/>
      <c r="DLX137"/>
      <c r="DLY137"/>
      <c r="DLZ137"/>
      <c r="DMA137"/>
      <c r="DMB137"/>
      <c r="DMC137"/>
      <c r="DMD137"/>
      <c r="DME137"/>
      <c r="DMF137"/>
      <c r="DMG137"/>
      <c r="DMH137"/>
      <c r="DMI137"/>
      <c r="DMJ137"/>
      <c r="DMK137"/>
      <c r="DML137"/>
      <c r="DMM137"/>
      <c r="DMN137"/>
      <c r="DMO137"/>
      <c r="DMP137"/>
      <c r="DMQ137"/>
      <c r="DMR137"/>
      <c r="DMS137"/>
      <c r="DMT137"/>
      <c r="DMU137"/>
      <c r="DMV137"/>
      <c r="DMW137"/>
      <c r="DMX137"/>
      <c r="DMY137"/>
      <c r="DMZ137"/>
      <c r="DNA137"/>
      <c r="DNB137"/>
      <c r="DNC137"/>
      <c r="DND137"/>
      <c r="DNE137"/>
      <c r="DNF137"/>
      <c r="DNG137"/>
      <c r="DNH137"/>
      <c r="DNI137"/>
      <c r="DNJ137"/>
      <c r="DNK137"/>
      <c r="DNL137"/>
      <c r="DNM137"/>
      <c r="DNN137"/>
      <c r="DNO137"/>
      <c r="DNP137"/>
      <c r="DNQ137"/>
      <c r="DNR137"/>
      <c r="DNS137"/>
      <c r="DNT137"/>
      <c r="DNU137"/>
      <c r="DNV137"/>
      <c r="DNW137"/>
      <c r="DNX137"/>
      <c r="DNY137"/>
      <c r="DNZ137"/>
      <c r="DOA137"/>
      <c r="DOB137"/>
      <c r="DOC137"/>
      <c r="DOD137"/>
      <c r="DOE137"/>
      <c r="DOF137"/>
      <c r="DOG137"/>
      <c r="DOH137"/>
      <c r="DOI137"/>
      <c r="DOJ137"/>
      <c r="DOK137"/>
      <c r="DOL137"/>
      <c r="DOM137"/>
      <c r="DON137"/>
      <c r="DOO137"/>
      <c r="DOP137"/>
      <c r="DOQ137"/>
      <c r="DOR137"/>
      <c r="DOS137"/>
      <c r="DOT137"/>
      <c r="DOU137"/>
      <c r="DOV137"/>
      <c r="DOW137"/>
      <c r="DOX137"/>
      <c r="DOY137"/>
      <c r="DOZ137"/>
      <c r="DPA137"/>
      <c r="DPB137"/>
      <c r="DPC137"/>
      <c r="DPD137"/>
      <c r="DPE137"/>
      <c r="DPF137"/>
      <c r="DPG137"/>
      <c r="DPH137"/>
      <c r="DPI137"/>
      <c r="DPJ137"/>
      <c r="DPK137"/>
      <c r="DPL137"/>
      <c r="DPM137"/>
      <c r="DPN137"/>
      <c r="DPO137"/>
      <c r="DPP137"/>
      <c r="DPQ137"/>
      <c r="DPR137"/>
      <c r="DPS137"/>
      <c r="DPT137"/>
      <c r="DPU137"/>
      <c r="DPV137"/>
      <c r="DPW137"/>
      <c r="DPX137"/>
      <c r="DPY137"/>
      <c r="DPZ137"/>
      <c r="DQA137"/>
      <c r="DQB137"/>
      <c r="DQC137"/>
      <c r="DQD137"/>
      <c r="DQE137"/>
      <c r="DQF137"/>
      <c r="DQG137"/>
      <c r="DQH137"/>
      <c r="DQI137"/>
      <c r="DQJ137"/>
      <c r="DQK137"/>
      <c r="DQL137"/>
      <c r="DQM137"/>
      <c r="DQN137"/>
      <c r="DQO137"/>
      <c r="DQP137"/>
      <c r="DQQ137"/>
      <c r="DQR137"/>
      <c r="DQS137"/>
      <c r="DQT137"/>
      <c r="DQU137"/>
      <c r="DQV137"/>
      <c r="DQW137"/>
      <c r="DQX137"/>
      <c r="DQY137"/>
      <c r="DQZ137"/>
      <c r="DRA137"/>
      <c r="DRB137"/>
      <c r="DRC137"/>
      <c r="DRD137"/>
      <c r="DRE137"/>
      <c r="DRF137"/>
      <c r="DRG137"/>
      <c r="DRH137"/>
      <c r="DRI137"/>
      <c r="DRJ137"/>
      <c r="DRK137"/>
      <c r="DRL137"/>
      <c r="DRM137"/>
      <c r="DRN137"/>
      <c r="DRO137"/>
      <c r="DRP137"/>
      <c r="DRQ137"/>
      <c r="DRR137"/>
      <c r="DRS137"/>
      <c r="DRT137"/>
      <c r="DRU137"/>
      <c r="DRV137"/>
      <c r="DRW137"/>
      <c r="DRX137"/>
      <c r="DRY137"/>
      <c r="DRZ137"/>
      <c r="DSA137"/>
      <c r="DSB137"/>
      <c r="DSC137"/>
      <c r="DSD137"/>
      <c r="DSE137"/>
      <c r="DSF137"/>
      <c r="DSG137"/>
      <c r="DSH137"/>
      <c r="DSI137"/>
      <c r="DSJ137"/>
      <c r="DSK137"/>
      <c r="DSL137"/>
      <c r="DSM137"/>
      <c r="DSN137"/>
      <c r="DSO137"/>
      <c r="DSP137"/>
      <c r="DSQ137"/>
      <c r="DSR137"/>
      <c r="DSS137"/>
      <c r="DST137"/>
      <c r="DSU137"/>
      <c r="DSV137"/>
      <c r="DSW137"/>
      <c r="DSX137"/>
      <c r="DSY137"/>
      <c r="DSZ137"/>
      <c r="DTA137"/>
      <c r="DTB137"/>
      <c r="DTC137"/>
      <c r="DTD137"/>
      <c r="DTE137"/>
      <c r="DTF137"/>
      <c r="DTG137"/>
      <c r="DTH137"/>
      <c r="DTI137"/>
      <c r="DTJ137"/>
      <c r="DTK137"/>
      <c r="DTL137"/>
      <c r="DTM137"/>
      <c r="DTN137"/>
      <c r="DTO137"/>
      <c r="DTP137"/>
      <c r="DTQ137"/>
      <c r="DTR137"/>
      <c r="DTS137"/>
      <c r="DTT137"/>
      <c r="DTU137"/>
      <c r="DTV137"/>
      <c r="DTW137"/>
      <c r="DTX137"/>
      <c r="DTY137"/>
      <c r="DTZ137"/>
      <c r="DUA137"/>
      <c r="DUB137"/>
      <c r="DUC137"/>
      <c r="DUD137"/>
      <c r="DUE137"/>
      <c r="DUF137"/>
      <c r="DUG137"/>
      <c r="DUH137"/>
      <c r="DUI137"/>
      <c r="DUJ137"/>
      <c r="DUK137"/>
      <c r="DUL137"/>
      <c r="DUM137"/>
      <c r="DUN137"/>
      <c r="DUO137"/>
      <c r="DUP137"/>
      <c r="DUQ137"/>
      <c r="DUR137"/>
      <c r="DUS137"/>
      <c r="DUT137"/>
      <c r="DUU137"/>
      <c r="DUV137"/>
      <c r="DUW137"/>
      <c r="DUX137"/>
      <c r="DUY137"/>
      <c r="DUZ137"/>
      <c r="DVA137"/>
      <c r="DVB137"/>
      <c r="DVC137"/>
      <c r="DVD137"/>
      <c r="DVE137"/>
      <c r="DVF137"/>
      <c r="DVG137"/>
      <c r="DVH137"/>
      <c r="DVI137"/>
      <c r="DVJ137"/>
      <c r="DVK137"/>
      <c r="DVL137"/>
      <c r="DVM137"/>
      <c r="DVN137"/>
      <c r="DVO137"/>
      <c r="DVP137"/>
      <c r="DVQ137"/>
      <c r="DVR137"/>
      <c r="DVS137"/>
      <c r="DVT137"/>
      <c r="DVU137"/>
      <c r="DVV137"/>
      <c r="DVW137"/>
      <c r="DVX137"/>
      <c r="DVY137"/>
      <c r="DVZ137"/>
      <c r="DWA137"/>
      <c r="DWB137"/>
      <c r="DWC137"/>
      <c r="DWD137"/>
      <c r="DWE137"/>
      <c r="DWF137"/>
      <c r="DWG137"/>
      <c r="DWH137"/>
      <c r="DWI137"/>
      <c r="DWJ137"/>
      <c r="DWK137"/>
      <c r="DWL137"/>
      <c r="DWM137"/>
      <c r="DWN137"/>
      <c r="DWO137"/>
      <c r="DWP137"/>
      <c r="DWQ137"/>
      <c r="DWR137"/>
      <c r="DWS137"/>
      <c r="DWT137"/>
      <c r="DWU137"/>
      <c r="DWV137"/>
      <c r="DWW137"/>
      <c r="DWX137"/>
      <c r="DWY137"/>
      <c r="DWZ137"/>
      <c r="DXA137"/>
      <c r="DXB137"/>
      <c r="DXC137"/>
      <c r="DXD137"/>
      <c r="DXE137"/>
      <c r="DXF137"/>
      <c r="DXG137"/>
      <c r="DXH137"/>
      <c r="DXI137"/>
      <c r="DXJ137"/>
      <c r="DXK137"/>
      <c r="DXL137"/>
      <c r="DXM137"/>
      <c r="DXN137"/>
      <c r="DXO137"/>
      <c r="DXP137"/>
      <c r="DXQ137"/>
      <c r="DXR137"/>
      <c r="DXS137"/>
      <c r="DXT137"/>
      <c r="DXU137"/>
      <c r="DXV137"/>
      <c r="DXW137"/>
      <c r="DXX137"/>
      <c r="DXY137"/>
      <c r="DXZ137"/>
      <c r="DYA137"/>
      <c r="DYB137"/>
      <c r="DYC137"/>
      <c r="DYD137"/>
      <c r="DYE137"/>
      <c r="DYF137"/>
      <c r="DYG137"/>
      <c r="DYH137"/>
      <c r="DYI137"/>
      <c r="DYJ137"/>
      <c r="DYK137"/>
      <c r="DYL137"/>
      <c r="DYM137"/>
      <c r="DYN137"/>
      <c r="DYO137"/>
      <c r="DYP137"/>
      <c r="DYQ137"/>
      <c r="DYR137"/>
      <c r="DYS137"/>
      <c r="DYT137"/>
      <c r="DYU137"/>
      <c r="DYV137"/>
      <c r="DYW137"/>
      <c r="DYX137"/>
      <c r="DYY137"/>
      <c r="DYZ137"/>
      <c r="DZA137"/>
      <c r="DZB137"/>
      <c r="DZC137"/>
      <c r="DZD137"/>
      <c r="DZE137"/>
      <c r="DZF137"/>
      <c r="DZG137"/>
      <c r="DZH137"/>
      <c r="DZI137"/>
      <c r="DZJ137"/>
      <c r="DZK137"/>
      <c r="DZL137"/>
      <c r="DZM137"/>
      <c r="DZN137"/>
      <c r="DZO137"/>
      <c r="DZP137"/>
      <c r="DZQ137"/>
      <c r="DZR137"/>
      <c r="DZS137"/>
      <c r="DZT137"/>
      <c r="DZU137"/>
      <c r="DZV137"/>
      <c r="DZW137"/>
      <c r="DZX137"/>
      <c r="DZY137"/>
      <c r="DZZ137"/>
      <c r="EAA137"/>
      <c r="EAB137"/>
      <c r="EAC137"/>
      <c r="EAD137"/>
      <c r="EAE137"/>
      <c r="EAF137"/>
      <c r="EAG137"/>
      <c r="EAH137"/>
      <c r="EAI137"/>
      <c r="EAJ137"/>
      <c r="EAK137"/>
      <c r="EAL137"/>
      <c r="EAM137"/>
      <c r="EAN137"/>
      <c r="EAO137"/>
      <c r="EAP137"/>
      <c r="EAQ137"/>
      <c r="EAR137"/>
      <c r="EAS137"/>
      <c r="EAT137"/>
      <c r="EAU137"/>
      <c r="EAV137"/>
      <c r="EAW137"/>
      <c r="EAX137"/>
      <c r="EAY137"/>
      <c r="EAZ137"/>
      <c r="EBA137"/>
      <c r="EBB137"/>
      <c r="EBC137"/>
      <c r="EBD137"/>
      <c r="EBE137"/>
      <c r="EBF137"/>
      <c r="EBG137"/>
      <c r="EBH137"/>
      <c r="EBI137"/>
      <c r="EBJ137"/>
      <c r="EBK137"/>
      <c r="EBL137"/>
      <c r="EBM137"/>
      <c r="EBN137"/>
      <c r="EBO137"/>
      <c r="EBP137"/>
      <c r="EBQ137"/>
      <c r="EBR137"/>
      <c r="EBS137"/>
      <c r="EBT137"/>
      <c r="EBU137"/>
      <c r="EBV137"/>
      <c r="EBW137"/>
      <c r="EBX137"/>
      <c r="EBY137"/>
      <c r="EBZ137"/>
      <c r="ECA137"/>
      <c r="ECB137"/>
      <c r="ECC137"/>
      <c r="ECD137"/>
      <c r="ECE137"/>
      <c r="ECF137"/>
      <c r="ECG137"/>
      <c r="ECH137"/>
      <c r="ECI137"/>
      <c r="ECJ137"/>
      <c r="ECK137"/>
      <c r="ECL137"/>
      <c r="ECM137"/>
      <c r="ECN137"/>
      <c r="ECO137"/>
      <c r="ECP137"/>
      <c r="ECQ137"/>
      <c r="ECR137"/>
      <c r="ECS137"/>
      <c r="ECT137"/>
      <c r="ECU137"/>
      <c r="ECV137"/>
      <c r="ECW137"/>
      <c r="ECX137"/>
      <c r="ECY137"/>
      <c r="ECZ137"/>
      <c r="EDA137"/>
      <c r="EDB137"/>
      <c r="EDC137"/>
      <c r="EDD137"/>
      <c r="EDE137"/>
      <c r="EDF137"/>
      <c r="EDG137"/>
      <c r="EDH137"/>
      <c r="EDI137"/>
      <c r="EDJ137"/>
      <c r="EDK137"/>
      <c r="EDL137"/>
      <c r="EDM137"/>
      <c r="EDN137"/>
      <c r="EDO137"/>
      <c r="EDP137"/>
      <c r="EDQ137"/>
      <c r="EDR137"/>
      <c r="EDS137"/>
      <c r="EDT137"/>
      <c r="EDU137"/>
      <c r="EDV137"/>
      <c r="EDW137"/>
      <c r="EDX137"/>
      <c r="EDY137"/>
      <c r="EDZ137"/>
      <c r="EEA137"/>
      <c r="EEB137"/>
      <c r="EEC137"/>
      <c r="EED137"/>
      <c r="EEE137"/>
      <c r="EEF137"/>
      <c r="EEG137"/>
      <c r="EEH137"/>
      <c r="EEI137"/>
      <c r="EEJ137"/>
      <c r="EEK137"/>
      <c r="EEL137"/>
      <c r="EEM137"/>
      <c r="EEN137"/>
      <c r="EEO137"/>
      <c r="EEP137"/>
      <c r="EEQ137"/>
      <c r="EER137"/>
      <c r="EES137"/>
      <c r="EET137"/>
      <c r="EEU137"/>
      <c r="EEV137"/>
      <c r="EEW137"/>
      <c r="EEX137"/>
      <c r="EEY137"/>
      <c r="EEZ137"/>
      <c r="EFA137"/>
      <c r="EFB137"/>
      <c r="EFC137"/>
      <c r="EFD137"/>
      <c r="EFE137"/>
      <c r="EFF137"/>
      <c r="EFG137"/>
      <c r="EFH137"/>
      <c r="EFI137"/>
      <c r="EFJ137"/>
      <c r="EFK137"/>
      <c r="EFL137"/>
      <c r="EFM137"/>
      <c r="EFN137"/>
      <c r="EFO137"/>
      <c r="EFP137"/>
      <c r="EFQ137"/>
      <c r="EFR137"/>
      <c r="EFS137"/>
      <c r="EFT137"/>
      <c r="EFU137"/>
      <c r="EFV137"/>
      <c r="EFW137"/>
      <c r="EFX137"/>
      <c r="EFY137"/>
      <c r="EFZ137"/>
      <c r="EGA137"/>
      <c r="EGB137"/>
      <c r="EGC137"/>
      <c r="EGD137"/>
      <c r="EGE137"/>
      <c r="EGF137"/>
      <c r="EGG137"/>
      <c r="EGH137"/>
      <c r="EGI137"/>
      <c r="EGJ137"/>
      <c r="EGK137"/>
      <c r="EGL137"/>
      <c r="EGM137"/>
      <c r="EGN137"/>
      <c r="EGO137"/>
      <c r="EGP137"/>
      <c r="EGQ137"/>
      <c r="EGR137"/>
      <c r="EGS137"/>
      <c r="EGT137"/>
      <c r="EGU137"/>
      <c r="EGV137"/>
      <c r="EGW137"/>
      <c r="EGX137"/>
      <c r="EGY137"/>
      <c r="EGZ137"/>
      <c r="EHA137"/>
      <c r="EHB137"/>
      <c r="EHC137"/>
      <c r="EHD137"/>
      <c r="EHE137"/>
      <c r="EHF137"/>
      <c r="EHG137"/>
      <c r="EHH137"/>
      <c r="EHI137"/>
      <c r="EHJ137"/>
      <c r="EHK137"/>
      <c r="EHL137"/>
      <c r="EHM137"/>
      <c r="EHN137"/>
      <c r="EHO137"/>
      <c r="EHP137"/>
      <c r="EHQ137"/>
      <c r="EHR137"/>
      <c r="EHS137"/>
      <c r="EHT137"/>
      <c r="EHU137"/>
      <c r="EHV137"/>
      <c r="EHW137"/>
      <c r="EHX137"/>
      <c r="EHY137"/>
      <c r="EHZ137"/>
      <c r="EIA137"/>
      <c r="EIB137"/>
      <c r="EIC137"/>
      <c r="EID137"/>
      <c r="EIE137"/>
      <c r="EIF137"/>
      <c r="EIG137"/>
      <c r="EIH137"/>
      <c r="EII137"/>
      <c r="EIJ137"/>
      <c r="EIK137"/>
      <c r="EIL137"/>
      <c r="EIM137"/>
      <c r="EIN137"/>
      <c r="EIO137"/>
      <c r="EIP137"/>
      <c r="EIQ137"/>
      <c r="EIR137"/>
      <c r="EIS137"/>
      <c r="EIT137"/>
      <c r="EIU137"/>
      <c r="EIV137"/>
      <c r="EIW137"/>
      <c r="EIX137"/>
      <c r="EIY137"/>
      <c r="EIZ137"/>
      <c r="EJA137"/>
      <c r="EJB137"/>
      <c r="EJC137"/>
      <c r="EJD137"/>
      <c r="EJE137"/>
      <c r="EJF137"/>
      <c r="EJG137"/>
      <c r="EJH137"/>
      <c r="EJI137"/>
      <c r="EJJ137"/>
      <c r="EJK137"/>
      <c r="EJL137"/>
      <c r="EJM137"/>
      <c r="EJN137"/>
      <c r="EJO137"/>
      <c r="EJP137"/>
      <c r="EJQ137"/>
      <c r="EJR137"/>
      <c r="EJS137"/>
      <c r="EJT137"/>
      <c r="EJU137"/>
      <c r="EJV137"/>
      <c r="EJW137"/>
      <c r="EJX137"/>
      <c r="EJY137"/>
      <c r="EJZ137"/>
      <c r="EKA137"/>
      <c r="EKB137"/>
      <c r="EKC137"/>
      <c r="EKD137"/>
      <c r="EKE137"/>
      <c r="EKF137"/>
      <c r="EKG137"/>
      <c r="EKH137"/>
      <c r="EKI137"/>
      <c r="EKJ137"/>
      <c r="EKK137"/>
      <c r="EKL137"/>
      <c r="EKM137"/>
      <c r="EKN137"/>
      <c r="EKO137"/>
      <c r="EKP137"/>
      <c r="EKQ137"/>
      <c r="EKR137"/>
      <c r="EKS137"/>
      <c r="EKT137"/>
      <c r="EKU137"/>
      <c r="EKV137"/>
      <c r="EKW137"/>
      <c r="EKX137"/>
      <c r="EKY137"/>
      <c r="EKZ137"/>
      <c r="ELA137"/>
      <c r="ELB137"/>
      <c r="ELC137"/>
      <c r="ELD137"/>
      <c r="ELE137"/>
      <c r="ELF137"/>
      <c r="ELG137"/>
      <c r="ELH137"/>
      <c r="ELI137"/>
      <c r="ELJ137"/>
      <c r="ELK137"/>
      <c r="ELL137"/>
      <c r="ELM137"/>
      <c r="ELN137"/>
      <c r="ELO137"/>
      <c r="ELP137"/>
      <c r="ELQ137"/>
      <c r="ELR137"/>
      <c r="ELS137"/>
      <c r="ELT137"/>
      <c r="ELU137"/>
      <c r="ELV137"/>
      <c r="ELW137"/>
      <c r="ELX137"/>
      <c r="ELY137"/>
      <c r="ELZ137"/>
      <c r="EMA137"/>
      <c r="EMB137"/>
      <c r="EMC137"/>
      <c r="EMD137"/>
      <c r="EME137"/>
      <c r="EMF137"/>
      <c r="EMG137"/>
      <c r="EMH137"/>
      <c r="EMI137"/>
      <c r="EMJ137"/>
      <c r="EMK137"/>
      <c r="EML137"/>
      <c r="EMM137"/>
      <c r="EMN137"/>
      <c r="EMO137"/>
      <c r="EMP137"/>
      <c r="EMQ137"/>
      <c r="EMR137"/>
      <c r="EMS137"/>
      <c r="EMT137"/>
      <c r="EMU137"/>
      <c r="EMV137"/>
      <c r="EMW137"/>
      <c r="EMX137"/>
      <c r="EMY137"/>
      <c r="EMZ137"/>
      <c r="ENA137"/>
      <c r="ENB137"/>
      <c r="ENC137"/>
      <c r="END137"/>
      <c r="ENE137"/>
      <c r="ENF137"/>
      <c r="ENG137"/>
      <c r="ENH137"/>
      <c r="ENI137"/>
      <c r="ENJ137"/>
      <c r="ENK137"/>
      <c r="ENL137"/>
      <c r="ENM137"/>
      <c r="ENN137"/>
      <c r="ENO137"/>
      <c r="ENP137"/>
      <c r="ENQ137"/>
      <c r="ENR137"/>
      <c r="ENS137"/>
      <c r="ENT137"/>
      <c r="ENU137"/>
      <c r="ENV137"/>
      <c r="ENW137"/>
      <c r="ENX137"/>
      <c r="ENY137"/>
      <c r="ENZ137"/>
      <c r="EOA137"/>
      <c r="EOB137"/>
      <c r="EOC137"/>
      <c r="EOD137"/>
      <c r="EOE137"/>
      <c r="EOF137"/>
      <c r="EOG137"/>
      <c r="EOH137"/>
      <c r="EOI137"/>
      <c r="EOJ137"/>
      <c r="EOK137"/>
      <c r="EOL137"/>
      <c r="EOM137"/>
      <c r="EON137"/>
      <c r="EOO137"/>
      <c r="EOP137"/>
      <c r="EOQ137"/>
      <c r="EOR137"/>
      <c r="EOS137"/>
      <c r="EOT137"/>
      <c r="EOU137"/>
      <c r="EOV137"/>
      <c r="EOW137"/>
      <c r="EOX137"/>
      <c r="EOY137"/>
      <c r="EOZ137"/>
      <c r="EPA137"/>
      <c r="EPB137"/>
      <c r="EPC137"/>
      <c r="EPD137"/>
      <c r="EPE137"/>
      <c r="EPF137"/>
      <c r="EPG137"/>
      <c r="EPH137"/>
      <c r="EPI137"/>
      <c r="EPJ137"/>
      <c r="EPK137"/>
      <c r="EPL137"/>
      <c r="EPM137"/>
      <c r="EPN137"/>
      <c r="EPO137"/>
      <c r="EPP137"/>
      <c r="EPQ137"/>
      <c r="EPR137"/>
      <c r="EPS137"/>
      <c r="EPT137"/>
      <c r="EPU137"/>
      <c r="EPV137"/>
      <c r="EPW137"/>
      <c r="EPX137"/>
      <c r="EPY137"/>
      <c r="EPZ137"/>
      <c r="EQA137"/>
      <c r="EQB137"/>
      <c r="EQC137"/>
      <c r="EQD137"/>
      <c r="EQE137"/>
      <c r="EQF137"/>
      <c r="EQG137"/>
      <c r="EQH137"/>
      <c r="EQI137"/>
      <c r="EQJ137"/>
      <c r="EQK137"/>
      <c r="EQL137"/>
      <c r="EQM137"/>
      <c r="EQN137"/>
      <c r="EQO137"/>
      <c r="EQP137"/>
      <c r="EQQ137"/>
      <c r="EQR137"/>
      <c r="EQS137"/>
      <c r="EQT137"/>
      <c r="EQU137"/>
      <c r="EQV137"/>
      <c r="EQW137"/>
      <c r="EQX137"/>
      <c r="EQY137"/>
      <c r="EQZ137"/>
      <c r="ERA137"/>
      <c r="ERB137"/>
      <c r="ERC137"/>
      <c r="ERD137"/>
      <c r="ERE137"/>
      <c r="ERF137"/>
      <c r="ERG137"/>
      <c r="ERH137"/>
      <c r="ERI137"/>
      <c r="ERJ137"/>
      <c r="ERK137"/>
      <c r="ERL137"/>
      <c r="ERM137"/>
      <c r="ERN137"/>
      <c r="ERO137"/>
      <c r="ERP137"/>
      <c r="ERQ137"/>
      <c r="ERR137"/>
      <c r="ERS137"/>
      <c r="ERT137"/>
      <c r="ERU137"/>
      <c r="ERV137"/>
      <c r="ERW137"/>
      <c r="ERX137"/>
      <c r="ERY137"/>
      <c r="ERZ137"/>
      <c r="ESA137"/>
      <c r="ESB137"/>
      <c r="ESC137"/>
      <c r="ESD137"/>
      <c r="ESE137"/>
      <c r="ESF137"/>
      <c r="ESG137"/>
      <c r="ESH137"/>
      <c r="ESI137"/>
      <c r="ESJ137"/>
      <c r="ESK137"/>
      <c r="ESL137"/>
      <c r="ESM137"/>
      <c r="ESN137"/>
      <c r="ESO137"/>
      <c r="ESP137"/>
      <c r="ESQ137"/>
      <c r="ESR137"/>
      <c r="ESS137"/>
      <c r="EST137"/>
      <c r="ESU137"/>
      <c r="ESV137"/>
      <c r="ESW137"/>
      <c r="ESX137"/>
      <c r="ESY137"/>
      <c r="ESZ137"/>
      <c r="ETA137"/>
      <c r="ETB137"/>
      <c r="ETC137"/>
      <c r="ETD137"/>
      <c r="ETE137"/>
      <c r="ETF137"/>
      <c r="ETG137"/>
      <c r="ETH137"/>
      <c r="ETI137"/>
      <c r="ETJ137"/>
      <c r="ETK137"/>
      <c r="ETL137"/>
      <c r="ETM137"/>
      <c r="ETN137"/>
      <c r="ETO137"/>
      <c r="ETP137"/>
      <c r="ETQ137"/>
      <c r="ETR137"/>
      <c r="ETS137"/>
      <c r="ETT137"/>
      <c r="ETU137"/>
      <c r="ETV137"/>
      <c r="ETW137"/>
      <c r="ETX137"/>
      <c r="ETY137"/>
      <c r="ETZ137"/>
      <c r="EUA137"/>
      <c r="EUB137"/>
      <c r="EUC137"/>
      <c r="EUD137"/>
      <c r="EUE137"/>
      <c r="EUF137"/>
      <c r="EUG137"/>
      <c r="EUH137"/>
      <c r="EUI137"/>
      <c r="EUJ137"/>
      <c r="EUK137"/>
      <c r="EUL137"/>
      <c r="EUM137"/>
      <c r="EUN137"/>
      <c r="EUO137"/>
      <c r="EUP137"/>
      <c r="EUQ137"/>
      <c r="EUR137"/>
      <c r="EUS137"/>
      <c r="EUT137"/>
      <c r="EUU137"/>
      <c r="EUV137"/>
      <c r="EUW137"/>
      <c r="EUX137"/>
      <c r="EUY137"/>
      <c r="EUZ137"/>
      <c r="EVA137"/>
      <c r="EVB137"/>
      <c r="EVC137"/>
      <c r="EVD137"/>
      <c r="EVE137"/>
      <c r="EVF137"/>
      <c r="EVG137"/>
      <c r="EVH137"/>
      <c r="EVI137"/>
      <c r="EVJ137"/>
      <c r="EVK137"/>
      <c r="EVL137"/>
      <c r="EVM137"/>
      <c r="EVN137"/>
      <c r="EVO137"/>
      <c r="EVP137"/>
      <c r="EVQ137"/>
      <c r="EVR137"/>
      <c r="EVS137"/>
      <c r="EVT137"/>
      <c r="EVU137"/>
      <c r="EVV137"/>
      <c r="EVW137"/>
      <c r="EVX137"/>
      <c r="EVY137"/>
      <c r="EVZ137"/>
      <c r="EWA137"/>
      <c r="EWB137"/>
      <c r="EWC137"/>
      <c r="EWD137"/>
      <c r="EWE137"/>
      <c r="EWF137"/>
      <c r="EWG137"/>
      <c r="EWH137"/>
      <c r="EWI137"/>
      <c r="EWJ137"/>
      <c r="EWK137"/>
      <c r="EWL137"/>
      <c r="EWM137"/>
      <c r="EWN137"/>
      <c r="EWO137"/>
      <c r="EWP137"/>
      <c r="EWQ137"/>
      <c r="EWR137"/>
      <c r="EWS137"/>
      <c r="EWT137"/>
      <c r="EWU137"/>
      <c r="EWV137"/>
      <c r="EWW137"/>
      <c r="EWX137"/>
      <c r="EWY137"/>
      <c r="EWZ137"/>
      <c r="EXA137"/>
      <c r="EXB137"/>
      <c r="EXC137"/>
      <c r="EXD137"/>
      <c r="EXE137"/>
      <c r="EXF137"/>
      <c r="EXG137"/>
      <c r="EXH137"/>
      <c r="EXI137"/>
      <c r="EXJ137"/>
      <c r="EXK137"/>
      <c r="EXL137"/>
      <c r="EXM137"/>
      <c r="EXN137"/>
      <c r="EXO137"/>
      <c r="EXP137"/>
      <c r="EXQ137"/>
      <c r="EXR137"/>
      <c r="EXS137"/>
      <c r="EXT137"/>
      <c r="EXU137"/>
      <c r="EXV137"/>
      <c r="EXW137"/>
      <c r="EXX137"/>
      <c r="EXY137"/>
      <c r="EXZ137"/>
      <c r="EYA137"/>
      <c r="EYB137"/>
      <c r="EYC137"/>
      <c r="EYD137"/>
      <c r="EYE137"/>
      <c r="EYF137"/>
      <c r="EYG137"/>
      <c r="EYH137"/>
      <c r="EYI137"/>
      <c r="EYJ137"/>
      <c r="EYK137"/>
      <c r="EYL137"/>
      <c r="EYM137"/>
      <c r="EYN137"/>
      <c r="EYO137"/>
      <c r="EYP137"/>
      <c r="EYQ137"/>
      <c r="EYR137"/>
      <c r="EYS137"/>
      <c r="EYT137"/>
      <c r="EYU137"/>
      <c r="EYV137"/>
      <c r="EYW137"/>
      <c r="EYX137"/>
      <c r="EYY137"/>
      <c r="EYZ137"/>
      <c r="EZA137"/>
      <c r="EZB137"/>
      <c r="EZC137"/>
      <c r="EZD137"/>
      <c r="EZE137"/>
      <c r="EZF137"/>
      <c r="EZG137"/>
      <c r="EZH137"/>
      <c r="EZI137"/>
      <c r="EZJ137"/>
      <c r="EZK137"/>
      <c r="EZL137"/>
      <c r="EZM137"/>
      <c r="EZN137"/>
      <c r="EZO137"/>
      <c r="EZP137"/>
      <c r="EZQ137"/>
      <c r="EZR137"/>
      <c r="EZS137"/>
      <c r="EZT137"/>
      <c r="EZU137"/>
      <c r="EZV137"/>
      <c r="EZW137"/>
      <c r="EZX137"/>
      <c r="EZY137"/>
      <c r="EZZ137"/>
      <c r="FAA137"/>
      <c r="FAB137"/>
      <c r="FAC137"/>
      <c r="FAD137"/>
      <c r="FAE137"/>
      <c r="FAF137"/>
      <c r="FAG137"/>
      <c r="FAH137"/>
      <c r="FAI137"/>
      <c r="FAJ137"/>
      <c r="FAK137"/>
      <c r="FAL137"/>
      <c r="FAM137"/>
      <c r="FAN137"/>
      <c r="FAO137"/>
      <c r="FAP137"/>
      <c r="FAQ137"/>
      <c r="FAR137"/>
      <c r="FAS137"/>
      <c r="FAT137"/>
      <c r="FAU137"/>
      <c r="FAV137"/>
      <c r="FAW137"/>
      <c r="FAX137"/>
      <c r="FAY137"/>
      <c r="FAZ137"/>
      <c r="FBA137"/>
      <c r="FBB137"/>
      <c r="FBC137"/>
      <c r="FBD137"/>
      <c r="FBE137"/>
      <c r="FBF137"/>
      <c r="FBG137"/>
      <c r="FBH137"/>
      <c r="FBI137"/>
      <c r="FBJ137"/>
      <c r="FBK137"/>
      <c r="FBL137"/>
      <c r="FBM137"/>
      <c r="FBN137"/>
      <c r="FBO137"/>
      <c r="FBP137"/>
      <c r="FBQ137"/>
      <c r="FBR137"/>
      <c r="FBS137"/>
      <c r="FBT137"/>
      <c r="FBU137"/>
      <c r="FBV137"/>
      <c r="FBW137"/>
      <c r="FBX137"/>
      <c r="FBY137"/>
      <c r="FBZ137"/>
      <c r="FCA137"/>
      <c r="FCB137"/>
      <c r="FCC137"/>
      <c r="FCD137"/>
      <c r="FCE137"/>
      <c r="FCF137"/>
      <c r="FCG137"/>
      <c r="FCH137"/>
      <c r="FCI137"/>
      <c r="FCJ137"/>
      <c r="FCK137"/>
      <c r="FCL137"/>
      <c r="FCM137"/>
      <c r="FCN137"/>
      <c r="FCO137"/>
      <c r="FCP137"/>
      <c r="FCQ137"/>
      <c r="FCR137"/>
      <c r="FCS137"/>
      <c r="FCT137"/>
      <c r="FCU137"/>
      <c r="FCV137"/>
      <c r="FCW137"/>
      <c r="FCX137"/>
      <c r="FCY137"/>
      <c r="FCZ137"/>
      <c r="FDA137"/>
      <c r="FDB137"/>
      <c r="FDC137"/>
      <c r="FDD137"/>
      <c r="FDE137"/>
      <c r="FDF137"/>
      <c r="FDG137"/>
      <c r="FDH137"/>
      <c r="FDI137"/>
      <c r="FDJ137"/>
      <c r="FDK137"/>
      <c r="FDL137"/>
      <c r="FDM137"/>
      <c r="FDN137"/>
      <c r="FDO137"/>
      <c r="FDP137"/>
      <c r="FDQ137"/>
      <c r="FDR137"/>
      <c r="FDS137"/>
      <c r="FDT137"/>
      <c r="FDU137"/>
      <c r="FDV137"/>
      <c r="FDW137"/>
      <c r="FDX137"/>
      <c r="FDY137"/>
      <c r="FDZ137"/>
      <c r="FEA137"/>
      <c r="FEB137"/>
      <c r="FEC137"/>
      <c r="FED137"/>
      <c r="FEE137"/>
      <c r="FEF137"/>
      <c r="FEG137"/>
      <c r="FEH137"/>
      <c r="FEI137"/>
      <c r="FEJ137"/>
      <c r="FEK137"/>
      <c r="FEL137"/>
      <c r="FEM137"/>
      <c r="FEN137"/>
      <c r="FEO137"/>
      <c r="FEP137"/>
      <c r="FEQ137"/>
      <c r="FER137"/>
      <c r="FES137"/>
      <c r="FET137"/>
      <c r="FEU137"/>
      <c r="FEV137"/>
      <c r="FEW137"/>
      <c r="FEX137"/>
      <c r="FEY137"/>
      <c r="FEZ137"/>
      <c r="FFA137"/>
      <c r="FFB137"/>
      <c r="FFC137"/>
      <c r="FFD137"/>
      <c r="FFE137"/>
      <c r="FFF137"/>
      <c r="FFG137"/>
      <c r="FFH137"/>
      <c r="FFI137"/>
      <c r="FFJ137"/>
      <c r="FFK137"/>
      <c r="FFL137"/>
      <c r="FFM137"/>
      <c r="FFN137"/>
      <c r="FFO137"/>
      <c r="FFP137"/>
      <c r="FFQ137"/>
      <c r="FFR137"/>
      <c r="FFS137"/>
      <c r="FFT137"/>
      <c r="FFU137"/>
      <c r="FFV137"/>
      <c r="FFW137"/>
      <c r="FFX137"/>
      <c r="FFY137"/>
      <c r="FFZ137"/>
      <c r="FGA137"/>
      <c r="FGB137"/>
      <c r="FGC137"/>
      <c r="FGD137"/>
      <c r="FGE137"/>
      <c r="FGF137"/>
      <c r="FGG137"/>
      <c r="FGH137"/>
      <c r="FGI137"/>
      <c r="FGJ137"/>
      <c r="FGK137"/>
      <c r="FGL137"/>
      <c r="FGM137"/>
      <c r="FGN137"/>
      <c r="FGO137"/>
      <c r="FGP137"/>
      <c r="FGQ137"/>
      <c r="FGR137"/>
      <c r="FGS137"/>
      <c r="FGT137"/>
      <c r="FGU137"/>
      <c r="FGV137"/>
      <c r="FGW137"/>
      <c r="FGX137"/>
      <c r="FGY137"/>
      <c r="FGZ137"/>
      <c r="FHA137"/>
      <c r="FHB137"/>
      <c r="FHC137"/>
      <c r="FHD137"/>
      <c r="FHE137"/>
      <c r="FHF137"/>
      <c r="FHG137"/>
      <c r="FHH137"/>
      <c r="FHI137"/>
      <c r="FHJ137"/>
      <c r="FHK137"/>
      <c r="FHL137"/>
      <c r="FHM137"/>
      <c r="FHN137"/>
      <c r="FHO137"/>
      <c r="FHP137"/>
      <c r="FHQ137"/>
      <c r="FHR137"/>
      <c r="FHS137"/>
      <c r="FHT137"/>
      <c r="FHU137"/>
      <c r="FHV137"/>
      <c r="FHW137"/>
      <c r="FHX137"/>
      <c r="FHY137"/>
      <c r="FHZ137"/>
      <c r="FIA137"/>
      <c r="FIB137"/>
      <c r="FIC137"/>
      <c r="FID137"/>
      <c r="FIE137"/>
      <c r="FIF137"/>
      <c r="FIG137"/>
      <c r="FIH137"/>
      <c r="FII137"/>
      <c r="FIJ137"/>
      <c r="FIK137"/>
      <c r="FIL137"/>
      <c r="FIM137"/>
      <c r="FIN137"/>
      <c r="FIO137"/>
      <c r="FIP137"/>
      <c r="FIQ137"/>
      <c r="FIR137"/>
      <c r="FIS137"/>
      <c r="FIT137"/>
      <c r="FIU137"/>
      <c r="FIV137"/>
      <c r="FIW137"/>
      <c r="FIX137"/>
      <c r="FIY137"/>
      <c r="FIZ137"/>
      <c r="FJA137"/>
      <c r="FJB137"/>
      <c r="FJC137"/>
      <c r="FJD137"/>
      <c r="FJE137"/>
      <c r="FJF137"/>
      <c r="FJG137"/>
      <c r="FJH137"/>
      <c r="FJI137"/>
      <c r="FJJ137"/>
      <c r="FJK137"/>
      <c r="FJL137"/>
      <c r="FJM137"/>
      <c r="FJN137"/>
      <c r="FJO137"/>
      <c r="FJP137"/>
      <c r="FJQ137"/>
      <c r="FJR137"/>
      <c r="FJS137"/>
      <c r="FJT137"/>
      <c r="FJU137"/>
      <c r="FJV137"/>
      <c r="FJW137"/>
      <c r="FJX137"/>
      <c r="FJY137"/>
      <c r="FJZ137"/>
      <c r="FKA137"/>
      <c r="FKB137"/>
      <c r="FKC137"/>
      <c r="FKD137"/>
      <c r="FKE137"/>
      <c r="FKF137"/>
      <c r="FKG137"/>
      <c r="FKH137"/>
      <c r="FKI137"/>
      <c r="FKJ137"/>
      <c r="FKK137"/>
      <c r="FKL137"/>
      <c r="FKM137"/>
      <c r="FKN137"/>
      <c r="FKO137"/>
      <c r="FKP137"/>
      <c r="FKQ137"/>
      <c r="FKR137"/>
      <c r="FKS137"/>
      <c r="FKT137"/>
      <c r="FKU137"/>
      <c r="FKV137"/>
      <c r="FKW137"/>
      <c r="FKX137"/>
      <c r="FKY137"/>
      <c r="FKZ137"/>
      <c r="FLA137"/>
      <c r="FLB137"/>
      <c r="FLC137"/>
      <c r="FLD137"/>
      <c r="FLE137"/>
      <c r="FLF137"/>
      <c r="FLG137"/>
      <c r="FLH137"/>
      <c r="FLI137"/>
      <c r="FLJ137"/>
      <c r="FLK137"/>
      <c r="FLL137"/>
      <c r="FLM137"/>
      <c r="FLN137"/>
      <c r="FLO137"/>
      <c r="FLP137"/>
      <c r="FLQ137"/>
      <c r="FLR137"/>
      <c r="FLS137"/>
      <c r="FLT137"/>
      <c r="FLU137"/>
      <c r="FLV137"/>
      <c r="FLW137"/>
      <c r="FLX137"/>
      <c r="FLY137"/>
      <c r="FLZ137"/>
      <c r="FMA137"/>
      <c r="FMB137"/>
      <c r="FMC137"/>
      <c r="FMD137"/>
      <c r="FME137"/>
      <c r="FMF137"/>
      <c r="FMG137"/>
      <c r="FMH137"/>
      <c r="FMI137"/>
      <c r="FMJ137"/>
      <c r="FMK137"/>
      <c r="FML137"/>
      <c r="FMM137"/>
      <c r="FMN137"/>
      <c r="FMO137"/>
      <c r="FMP137"/>
      <c r="FMQ137"/>
      <c r="FMR137"/>
      <c r="FMS137"/>
      <c r="FMT137"/>
      <c r="FMU137"/>
      <c r="FMV137"/>
      <c r="FMW137"/>
      <c r="FMX137"/>
      <c r="FMY137"/>
      <c r="FMZ137"/>
      <c r="FNA137"/>
      <c r="FNB137"/>
      <c r="FNC137"/>
      <c r="FND137"/>
      <c r="FNE137"/>
      <c r="FNF137"/>
      <c r="FNG137"/>
      <c r="FNH137"/>
      <c r="FNI137"/>
      <c r="FNJ137"/>
      <c r="FNK137"/>
      <c r="FNL137"/>
      <c r="FNM137"/>
      <c r="FNN137"/>
      <c r="FNO137"/>
      <c r="FNP137"/>
      <c r="FNQ137"/>
      <c r="FNR137"/>
      <c r="FNS137"/>
      <c r="FNT137"/>
      <c r="FNU137"/>
      <c r="FNV137"/>
      <c r="FNW137"/>
      <c r="FNX137"/>
      <c r="FNY137"/>
      <c r="FNZ137"/>
      <c r="FOA137"/>
      <c r="FOB137"/>
      <c r="FOC137"/>
      <c r="FOD137"/>
      <c r="FOE137"/>
      <c r="FOF137"/>
      <c r="FOG137"/>
      <c r="FOH137"/>
      <c r="FOI137"/>
      <c r="FOJ137"/>
      <c r="FOK137"/>
      <c r="FOL137"/>
      <c r="FOM137"/>
      <c r="FON137"/>
      <c r="FOO137"/>
      <c r="FOP137"/>
      <c r="FOQ137"/>
      <c r="FOR137"/>
      <c r="FOS137"/>
      <c r="FOT137"/>
      <c r="FOU137"/>
      <c r="FOV137"/>
      <c r="FOW137"/>
      <c r="FOX137"/>
      <c r="FOY137"/>
      <c r="FOZ137"/>
      <c r="FPA137"/>
      <c r="FPB137"/>
      <c r="FPC137"/>
      <c r="FPD137"/>
      <c r="FPE137"/>
      <c r="FPF137"/>
      <c r="FPG137"/>
      <c r="FPH137"/>
      <c r="FPI137"/>
      <c r="FPJ137"/>
      <c r="FPK137"/>
      <c r="FPL137"/>
      <c r="FPM137"/>
      <c r="FPN137"/>
      <c r="FPO137"/>
      <c r="FPP137"/>
      <c r="FPQ137"/>
      <c r="FPR137"/>
      <c r="FPS137"/>
      <c r="FPT137"/>
      <c r="FPU137"/>
      <c r="FPV137"/>
      <c r="FPW137"/>
      <c r="FPX137"/>
      <c r="FPY137"/>
      <c r="FPZ137"/>
      <c r="FQA137"/>
      <c r="FQB137"/>
      <c r="FQC137"/>
      <c r="FQD137"/>
      <c r="FQE137"/>
      <c r="FQF137"/>
      <c r="FQG137"/>
      <c r="FQH137"/>
      <c r="FQI137"/>
      <c r="FQJ137"/>
      <c r="FQK137"/>
      <c r="FQL137"/>
      <c r="FQM137"/>
      <c r="FQN137"/>
      <c r="FQO137"/>
      <c r="FQP137"/>
      <c r="FQQ137"/>
      <c r="FQR137"/>
      <c r="FQS137"/>
      <c r="FQT137"/>
      <c r="FQU137"/>
      <c r="FQV137"/>
      <c r="FQW137"/>
      <c r="FQX137"/>
      <c r="FQY137"/>
      <c r="FQZ137"/>
      <c r="FRA137"/>
      <c r="FRB137"/>
      <c r="FRC137"/>
      <c r="FRD137"/>
      <c r="FRE137"/>
      <c r="FRF137"/>
      <c r="FRG137"/>
      <c r="FRH137"/>
      <c r="FRI137"/>
      <c r="FRJ137"/>
      <c r="FRK137"/>
      <c r="FRL137"/>
      <c r="FRM137"/>
      <c r="FRN137"/>
      <c r="FRO137"/>
      <c r="FRP137"/>
      <c r="FRQ137"/>
      <c r="FRR137"/>
      <c r="FRS137"/>
      <c r="FRT137"/>
      <c r="FRU137"/>
      <c r="FRV137"/>
      <c r="FRW137"/>
      <c r="FRX137"/>
      <c r="FRY137"/>
      <c r="FRZ137"/>
      <c r="FSA137"/>
      <c r="FSB137"/>
      <c r="FSC137"/>
      <c r="FSD137"/>
      <c r="FSE137"/>
      <c r="FSF137"/>
      <c r="FSG137"/>
      <c r="FSH137"/>
      <c r="FSI137"/>
      <c r="FSJ137"/>
      <c r="FSK137"/>
      <c r="FSL137"/>
      <c r="FSM137"/>
      <c r="FSN137"/>
      <c r="FSO137"/>
      <c r="FSP137"/>
      <c r="FSQ137"/>
      <c r="FSR137"/>
      <c r="FSS137"/>
      <c r="FST137"/>
      <c r="FSU137"/>
      <c r="FSV137"/>
      <c r="FSW137"/>
      <c r="FSX137"/>
      <c r="FSY137"/>
      <c r="FSZ137"/>
      <c r="FTA137"/>
      <c r="FTB137"/>
      <c r="FTC137"/>
      <c r="FTD137"/>
      <c r="FTE137"/>
      <c r="FTF137"/>
      <c r="FTG137"/>
      <c r="FTH137"/>
      <c r="FTI137"/>
      <c r="FTJ137"/>
      <c r="FTK137"/>
      <c r="FTL137"/>
      <c r="FTM137"/>
      <c r="FTN137"/>
      <c r="FTO137"/>
      <c r="FTP137"/>
      <c r="FTQ137"/>
      <c r="FTR137"/>
      <c r="FTS137"/>
      <c r="FTT137"/>
      <c r="FTU137"/>
      <c r="FTV137"/>
      <c r="FTW137"/>
      <c r="FTX137"/>
      <c r="FTY137"/>
      <c r="FTZ137"/>
      <c r="FUA137"/>
      <c r="FUB137"/>
      <c r="FUC137"/>
      <c r="FUD137"/>
      <c r="FUE137"/>
      <c r="FUF137"/>
      <c r="FUG137"/>
      <c r="FUH137"/>
      <c r="FUI137"/>
      <c r="FUJ137"/>
      <c r="FUK137"/>
      <c r="FUL137"/>
      <c r="FUM137"/>
      <c r="FUN137"/>
      <c r="FUO137"/>
      <c r="FUP137"/>
      <c r="FUQ137"/>
      <c r="FUR137"/>
      <c r="FUS137"/>
      <c r="FUT137"/>
      <c r="FUU137"/>
      <c r="FUV137"/>
      <c r="FUW137"/>
      <c r="FUX137"/>
      <c r="FUY137"/>
      <c r="FUZ137"/>
      <c r="FVA137"/>
      <c r="FVB137"/>
      <c r="FVC137"/>
      <c r="FVD137"/>
      <c r="FVE137"/>
      <c r="FVF137"/>
      <c r="FVG137"/>
      <c r="FVH137"/>
      <c r="FVI137"/>
      <c r="FVJ137"/>
      <c r="FVK137"/>
      <c r="FVL137"/>
      <c r="FVM137"/>
      <c r="FVN137"/>
      <c r="FVO137"/>
      <c r="FVP137"/>
      <c r="FVQ137"/>
      <c r="FVR137"/>
      <c r="FVS137"/>
      <c r="FVT137"/>
      <c r="FVU137"/>
      <c r="FVV137"/>
      <c r="FVW137"/>
      <c r="FVX137"/>
      <c r="FVY137"/>
      <c r="FVZ137"/>
      <c r="FWA137"/>
      <c r="FWB137"/>
      <c r="FWC137"/>
      <c r="FWD137"/>
      <c r="FWE137"/>
      <c r="FWF137"/>
      <c r="FWG137"/>
      <c r="FWH137"/>
      <c r="FWI137"/>
      <c r="FWJ137"/>
      <c r="FWK137"/>
      <c r="FWL137"/>
      <c r="FWM137"/>
      <c r="FWN137"/>
      <c r="FWO137"/>
      <c r="FWP137"/>
      <c r="FWQ137"/>
      <c r="FWR137"/>
      <c r="FWS137"/>
      <c r="FWT137"/>
      <c r="FWU137"/>
      <c r="FWV137"/>
      <c r="FWW137"/>
      <c r="FWX137"/>
      <c r="FWY137"/>
      <c r="FWZ137"/>
      <c r="FXA137"/>
      <c r="FXB137"/>
      <c r="FXC137"/>
      <c r="FXD137"/>
      <c r="FXE137"/>
      <c r="FXF137"/>
      <c r="FXG137"/>
      <c r="FXH137"/>
      <c r="FXI137"/>
      <c r="FXJ137"/>
      <c r="FXK137"/>
      <c r="FXL137"/>
      <c r="FXM137"/>
      <c r="FXN137"/>
      <c r="FXO137"/>
      <c r="FXP137"/>
      <c r="FXQ137"/>
      <c r="FXR137"/>
      <c r="FXS137"/>
      <c r="FXT137"/>
      <c r="FXU137"/>
      <c r="FXV137"/>
      <c r="FXW137"/>
      <c r="FXX137"/>
      <c r="FXY137"/>
      <c r="FXZ137"/>
      <c r="FYA137"/>
      <c r="FYB137"/>
      <c r="FYC137"/>
      <c r="FYD137"/>
      <c r="FYE137"/>
      <c r="FYF137"/>
      <c r="FYG137"/>
      <c r="FYH137"/>
      <c r="FYI137"/>
      <c r="FYJ137"/>
      <c r="FYK137"/>
      <c r="FYL137"/>
      <c r="FYM137"/>
      <c r="FYN137"/>
      <c r="FYO137"/>
      <c r="FYP137"/>
      <c r="FYQ137"/>
      <c r="FYR137"/>
      <c r="FYS137"/>
      <c r="FYT137"/>
      <c r="FYU137"/>
      <c r="FYV137"/>
      <c r="FYW137"/>
      <c r="FYX137"/>
      <c r="FYY137"/>
      <c r="FYZ137"/>
      <c r="FZA137"/>
      <c r="FZB137"/>
      <c r="FZC137"/>
      <c r="FZD137"/>
      <c r="FZE137"/>
      <c r="FZF137"/>
      <c r="FZG137"/>
      <c r="FZH137"/>
      <c r="FZI137"/>
      <c r="FZJ137"/>
      <c r="FZK137"/>
      <c r="FZL137"/>
      <c r="FZM137"/>
      <c r="FZN137"/>
      <c r="FZO137"/>
      <c r="FZP137"/>
      <c r="FZQ137"/>
      <c r="FZR137"/>
      <c r="FZS137"/>
      <c r="FZT137"/>
      <c r="FZU137"/>
      <c r="FZV137"/>
      <c r="FZW137"/>
      <c r="FZX137"/>
      <c r="FZY137"/>
      <c r="FZZ137"/>
      <c r="GAA137"/>
      <c r="GAB137"/>
      <c r="GAC137"/>
      <c r="GAD137"/>
      <c r="GAE137"/>
      <c r="GAF137"/>
      <c r="GAG137"/>
      <c r="GAH137"/>
      <c r="GAI137"/>
      <c r="GAJ137"/>
      <c r="GAK137"/>
      <c r="GAL137"/>
      <c r="GAM137"/>
      <c r="GAN137"/>
      <c r="GAO137"/>
      <c r="GAP137"/>
      <c r="GAQ137"/>
      <c r="GAR137"/>
      <c r="GAS137"/>
      <c r="GAT137"/>
      <c r="GAU137"/>
      <c r="GAV137"/>
      <c r="GAW137"/>
      <c r="GAX137"/>
      <c r="GAY137"/>
      <c r="GAZ137"/>
      <c r="GBA137"/>
      <c r="GBB137"/>
      <c r="GBC137"/>
      <c r="GBD137"/>
      <c r="GBE137"/>
      <c r="GBF137"/>
      <c r="GBG137"/>
      <c r="GBH137"/>
      <c r="GBI137"/>
      <c r="GBJ137"/>
      <c r="GBK137"/>
      <c r="GBL137"/>
      <c r="GBM137"/>
      <c r="GBN137"/>
      <c r="GBO137"/>
      <c r="GBP137"/>
      <c r="GBQ137"/>
      <c r="GBR137"/>
      <c r="GBS137"/>
      <c r="GBT137"/>
      <c r="GBU137"/>
      <c r="GBV137"/>
      <c r="GBW137"/>
      <c r="GBX137"/>
      <c r="GBY137"/>
      <c r="GBZ137"/>
      <c r="GCA137"/>
      <c r="GCB137"/>
      <c r="GCC137"/>
      <c r="GCD137"/>
      <c r="GCE137"/>
      <c r="GCF137"/>
      <c r="GCG137"/>
      <c r="GCH137"/>
      <c r="GCI137"/>
      <c r="GCJ137"/>
      <c r="GCK137"/>
      <c r="GCL137"/>
      <c r="GCM137"/>
      <c r="GCN137"/>
      <c r="GCO137"/>
      <c r="GCP137"/>
      <c r="GCQ137"/>
      <c r="GCR137"/>
      <c r="GCS137"/>
      <c r="GCT137"/>
      <c r="GCU137"/>
      <c r="GCV137"/>
      <c r="GCW137"/>
      <c r="GCX137"/>
      <c r="GCY137"/>
      <c r="GCZ137"/>
      <c r="GDA137"/>
      <c r="GDB137"/>
      <c r="GDC137"/>
      <c r="GDD137"/>
      <c r="GDE137"/>
      <c r="GDF137"/>
      <c r="GDG137"/>
      <c r="GDH137"/>
      <c r="GDI137"/>
      <c r="GDJ137"/>
      <c r="GDK137"/>
      <c r="GDL137"/>
      <c r="GDM137"/>
      <c r="GDN137"/>
      <c r="GDO137"/>
      <c r="GDP137"/>
      <c r="GDQ137"/>
      <c r="GDR137"/>
      <c r="GDS137"/>
      <c r="GDT137"/>
      <c r="GDU137"/>
      <c r="GDV137"/>
      <c r="GDW137"/>
      <c r="GDX137"/>
      <c r="GDY137"/>
      <c r="GDZ137"/>
      <c r="GEA137"/>
      <c r="GEB137"/>
      <c r="GEC137"/>
      <c r="GED137"/>
      <c r="GEE137"/>
      <c r="GEF137"/>
      <c r="GEG137"/>
      <c r="GEH137"/>
      <c r="GEI137"/>
      <c r="GEJ137"/>
      <c r="GEK137"/>
      <c r="GEL137"/>
      <c r="GEM137"/>
      <c r="GEN137"/>
      <c r="GEO137"/>
      <c r="GEP137"/>
      <c r="GEQ137"/>
      <c r="GER137"/>
      <c r="GES137"/>
      <c r="GET137"/>
      <c r="GEU137"/>
      <c r="GEV137"/>
      <c r="GEW137"/>
      <c r="GEX137"/>
      <c r="GEY137"/>
      <c r="GEZ137"/>
      <c r="GFA137"/>
      <c r="GFB137"/>
      <c r="GFC137"/>
      <c r="GFD137"/>
      <c r="GFE137"/>
      <c r="GFF137"/>
      <c r="GFG137"/>
      <c r="GFH137"/>
      <c r="GFI137"/>
      <c r="GFJ137"/>
      <c r="GFK137"/>
      <c r="GFL137"/>
      <c r="GFM137"/>
      <c r="GFN137"/>
      <c r="GFO137"/>
      <c r="GFP137"/>
      <c r="GFQ137"/>
      <c r="GFR137"/>
      <c r="GFS137"/>
      <c r="GFT137"/>
      <c r="GFU137"/>
      <c r="GFV137"/>
      <c r="GFW137"/>
      <c r="GFX137"/>
      <c r="GFY137"/>
      <c r="GFZ137"/>
      <c r="GGA137"/>
      <c r="GGB137"/>
      <c r="GGC137"/>
      <c r="GGD137"/>
      <c r="GGE137"/>
      <c r="GGF137"/>
      <c r="GGG137"/>
      <c r="GGH137"/>
      <c r="GGI137"/>
      <c r="GGJ137"/>
      <c r="GGK137"/>
      <c r="GGL137"/>
      <c r="GGM137"/>
      <c r="GGN137"/>
      <c r="GGO137"/>
      <c r="GGP137"/>
      <c r="GGQ137"/>
      <c r="GGR137"/>
      <c r="GGS137"/>
      <c r="GGT137"/>
      <c r="GGU137"/>
      <c r="GGV137"/>
      <c r="GGW137"/>
      <c r="GGX137"/>
      <c r="GGY137"/>
      <c r="GGZ137"/>
      <c r="GHA137"/>
      <c r="GHB137"/>
      <c r="GHC137"/>
      <c r="GHD137"/>
      <c r="GHE137"/>
      <c r="GHF137"/>
      <c r="GHG137"/>
      <c r="GHH137"/>
      <c r="GHI137"/>
      <c r="GHJ137"/>
      <c r="GHK137"/>
      <c r="GHL137"/>
      <c r="GHM137"/>
      <c r="GHN137"/>
      <c r="GHO137"/>
      <c r="GHP137"/>
      <c r="GHQ137"/>
      <c r="GHR137"/>
      <c r="GHS137"/>
      <c r="GHT137"/>
      <c r="GHU137"/>
      <c r="GHV137"/>
      <c r="GHW137"/>
      <c r="GHX137"/>
      <c r="GHY137"/>
      <c r="GHZ137"/>
      <c r="GIA137"/>
      <c r="GIB137"/>
      <c r="GIC137"/>
      <c r="GID137"/>
      <c r="GIE137"/>
      <c r="GIF137"/>
      <c r="GIG137"/>
      <c r="GIH137"/>
      <c r="GII137"/>
      <c r="GIJ137"/>
      <c r="GIK137"/>
      <c r="GIL137"/>
      <c r="GIM137"/>
      <c r="GIN137"/>
      <c r="GIO137"/>
      <c r="GIP137"/>
      <c r="GIQ137"/>
      <c r="GIR137"/>
      <c r="GIS137"/>
      <c r="GIT137"/>
      <c r="GIU137"/>
      <c r="GIV137"/>
      <c r="GIW137"/>
      <c r="GIX137"/>
      <c r="GIY137"/>
      <c r="GIZ137"/>
      <c r="GJA137"/>
      <c r="GJB137"/>
      <c r="GJC137"/>
      <c r="GJD137"/>
      <c r="GJE137"/>
      <c r="GJF137"/>
      <c r="GJG137"/>
      <c r="GJH137"/>
      <c r="GJI137"/>
      <c r="GJJ137"/>
      <c r="GJK137"/>
      <c r="GJL137"/>
      <c r="GJM137"/>
      <c r="GJN137"/>
      <c r="GJO137"/>
      <c r="GJP137"/>
      <c r="GJQ137"/>
      <c r="GJR137"/>
      <c r="GJS137"/>
      <c r="GJT137"/>
      <c r="GJU137"/>
      <c r="GJV137"/>
      <c r="GJW137"/>
      <c r="GJX137"/>
      <c r="GJY137"/>
      <c r="GJZ137"/>
      <c r="GKA137"/>
      <c r="GKB137"/>
      <c r="GKC137"/>
      <c r="GKD137"/>
      <c r="GKE137"/>
      <c r="GKF137"/>
      <c r="GKG137"/>
      <c r="GKH137"/>
      <c r="GKI137"/>
      <c r="GKJ137"/>
      <c r="GKK137"/>
      <c r="GKL137"/>
      <c r="GKM137"/>
      <c r="GKN137"/>
      <c r="GKO137"/>
      <c r="GKP137"/>
      <c r="GKQ137"/>
      <c r="GKR137"/>
      <c r="GKS137"/>
      <c r="GKT137"/>
      <c r="GKU137"/>
      <c r="GKV137"/>
      <c r="GKW137"/>
      <c r="GKX137"/>
      <c r="GKY137"/>
      <c r="GKZ137"/>
      <c r="GLA137"/>
      <c r="GLB137"/>
      <c r="GLC137"/>
      <c r="GLD137"/>
      <c r="GLE137"/>
      <c r="GLF137"/>
      <c r="GLG137"/>
      <c r="GLH137"/>
      <c r="GLI137"/>
      <c r="GLJ137"/>
      <c r="GLK137"/>
      <c r="GLL137"/>
      <c r="GLM137"/>
      <c r="GLN137"/>
      <c r="GLO137"/>
      <c r="GLP137"/>
      <c r="GLQ137"/>
      <c r="GLR137"/>
      <c r="GLS137"/>
      <c r="GLT137"/>
      <c r="GLU137"/>
      <c r="GLV137"/>
      <c r="GLW137"/>
      <c r="GLX137"/>
      <c r="GLY137"/>
      <c r="GLZ137"/>
      <c r="GMA137"/>
      <c r="GMB137"/>
      <c r="GMC137"/>
      <c r="GMD137"/>
      <c r="GME137"/>
      <c r="GMF137"/>
      <c r="GMG137"/>
      <c r="GMH137"/>
      <c r="GMI137"/>
      <c r="GMJ137"/>
      <c r="GMK137"/>
      <c r="GML137"/>
      <c r="GMM137"/>
      <c r="GMN137"/>
      <c r="GMO137"/>
      <c r="GMP137"/>
      <c r="GMQ137"/>
      <c r="GMR137"/>
      <c r="GMS137"/>
      <c r="GMT137"/>
      <c r="GMU137"/>
      <c r="GMV137"/>
      <c r="GMW137"/>
      <c r="GMX137"/>
      <c r="GMY137"/>
      <c r="GMZ137"/>
      <c r="GNA137"/>
      <c r="GNB137"/>
      <c r="GNC137"/>
      <c r="GND137"/>
      <c r="GNE137"/>
      <c r="GNF137"/>
      <c r="GNG137"/>
      <c r="GNH137"/>
      <c r="GNI137"/>
      <c r="GNJ137"/>
      <c r="GNK137"/>
      <c r="GNL137"/>
      <c r="GNM137"/>
      <c r="GNN137"/>
      <c r="GNO137"/>
      <c r="GNP137"/>
      <c r="GNQ137"/>
      <c r="GNR137"/>
      <c r="GNS137"/>
      <c r="GNT137"/>
      <c r="GNU137"/>
      <c r="GNV137"/>
      <c r="GNW137"/>
      <c r="GNX137"/>
      <c r="GNY137"/>
      <c r="GNZ137"/>
      <c r="GOA137"/>
      <c r="GOB137"/>
      <c r="GOC137"/>
      <c r="GOD137"/>
      <c r="GOE137"/>
      <c r="GOF137"/>
      <c r="GOG137"/>
      <c r="GOH137"/>
      <c r="GOI137"/>
      <c r="GOJ137"/>
      <c r="GOK137"/>
      <c r="GOL137"/>
      <c r="GOM137"/>
      <c r="GON137"/>
      <c r="GOO137"/>
      <c r="GOP137"/>
      <c r="GOQ137"/>
      <c r="GOR137"/>
      <c r="GOS137"/>
      <c r="GOT137"/>
      <c r="GOU137"/>
      <c r="GOV137"/>
      <c r="GOW137"/>
      <c r="GOX137"/>
      <c r="GOY137"/>
      <c r="GOZ137"/>
      <c r="GPA137"/>
      <c r="GPB137"/>
      <c r="GPC137"/>
      <c r="GPD137"/>
      <c r="GPE137"/>
      <c r="GPF137"/>
      <c r="GPG137"/>
      <c r="GPH137"/>
      <c r="GPI137"/>
      <c r="GPJ137"/>
      <c r="GPK137"/>
      <c r="GPL137"/>
      <c r="GPM137"/>
      <c r="GPN137"/>
      <c r="GPO137"/>
      <c r="GPP137"/>
      <c r="GPQ137"/>
      <c r="GPR137"/>
      <c r="GPS137"/>
      <c r="GPT137"/>
      <c r="GPU137"/>
      <c r="GPV137"/>
      <c r="GPW137"/>
      <c r="GPX137"/>
      <c r="GPY137"/>
      <c r="GPZ137"/>
      <c r="GQA137"/>
      <c r="GQB137"/>
      <c r="GQC137"/>
      <c r="GQD137"/>
      <c r="GQE137"/>
      <c r="GQF137"/>
      <c r="GQG137"/>
      <c r="GQH137"/>
      <c r="GQI137"/>
      <c r="GQJ137"/>
      <c r="GQK137"/>
      <c r="GQL137"/>
      <c r="GQM137"/>
      <c r="GQN137"/>
      <c r="GQO137"/>
      <c r="GQP137"/>
      <c r="GQQ137"/>
      <c r="GQR137"/>
      <c r="GQS137"/>
      <c r="GQT137"/>
      <c r="GQU137"/>
      <c r="GQV137"/>
      <c r="GQW137"/>
      <c r="GQX137"/>
      <c r="GQY137"/>
      <c r="GQZ137"/>
      <c r="GRA137"/>
      <c r="GRB137"/>
      <c r="GRC137"/>
      <c r="GRD137"/>
      <c r="GRE137"/>
      <c r="GRF137"/>
      <c r="GRG137"/>
      <c r="GRH137"/>
      <c r="GRI137"/>
      <c r="GRJ137"/>
      <c r="GRK137"/>
      <c r="GRL137"/>
      <c r="GRM137"/>
      <c r="GRN137"/>
      <c r="GRO137"/>
      <c r="GRP137"/>
      <c r="GRQ137"/>
      <c r="GRR137"/>
      <c r="GRS137"/>
      <c r="GRT137"/>
      <c r="GRU137"/>
      <c r="GRV137"/>
      <c r="GRW137"/>
      <c r="GRX137"/>
      <c r="GRY137"/>
      <c r="GRZ137"/>
      <c r="GSA137"/>
      <c r="GSB137"/>
      <c r="GSC137"/>
      <c r="GSD137"/>
      <c r="GSE137"/>
      <c r="GSF137"/>
      <c r="GSG137"/>
      <c r="GSH137"/>
      <c r="GSI137"/>
      <c r="GSJ137"/>
      <c r="GSK137"/>
      <c r="GSL137"/>
      <c r="GSM137"/>
      <c r="GSN137"/>
      <c r="GSO137"/>
      <c r="GSP137"/>
      <c r="GSQ137"/>
      <c r="GSR137"/>
      <c r="GSS137"/>
      <c r="GST137"/>
      <c r="GSU137"/>
      <c r="GSV137"/>
      <c r="GSW137"/>
      <c r="GSX137"/>
      <c r="GSY137"/>
      <c r="GSZ137"/>
      <c r="GTA137"/>
      <c r="GTB137"/>
      <c r="GTC137"/>
      <c r="GTD137"/>
      <c r="GTE137"/>
      <c r="GTF137"/>
      <c r="GTG137"/>
      <c r="GTH137"/>
      <c r="GTI137"/>
      <c r="GTJ137"/>
      <c r="GTK137"/>
      <c r="GTL137"/>
      <c r="GTM137"/>
      <c r="GTN137"/>
      <c r="GTO137"/>
      <c r="GTP137"/>
      <c r="GTQ137"/>
      <c r="GTR137"/>
      <c r="GTS137"/>
      <c r="GTT137"/>
      <c r="GTU137"/>
      <c r="GTV137"/>
      <c r="GTW137"/>
      <c r="GTX137"/>
      <c r="GTY137"/>
      <c r="GTZ137"/>
      <c r="GUA137"/>
      <c r="GUB137"/>
      <c r="GUC137"/>
      <c r="GUD137"/>
      <c r="GUE137"/>
      <c r="GUF137"/>
      <c r="GUG137"/>
      <c r="GUH137"/>
      <c r="GUI137"/>
      <c r="GUJ137"/>
      <c r="GUK137"/>
      <c r="GUL137"/>
      <c r="GUM137"/>
      <c r="GUN137"/>
      <c r="GUO137"/>
      <c r="GUP137"/>
      <c r="GUQ137"/>
      <c r="GUR137"/>
      <c r="GUS137"/>
      <c r="GUT137"/>
      <c r="GUU137"/>
      <c r="GUV137"/>
      <c r="GUW137"/>
      <c r="GUX137"/>
      <c r="GUY137"/>
      <c r="GUZ137"/>
      <c r="GVA137"/>
      <c r="GVB137"/>
      <c r="GVC137"/>
      <c r="GVD137"/>
      <c r="GVE137"/>
      <c r="GVF137"/>
      <c r="GVG137"/>
      <c r="GVH137"/>
      <c r="GVI137"/>
      <c r="GVJ137"/>
      <c r="GVK137"/>
      <c r="GVL137"/>
      <c r="GVM137"/>
      <c r="GVN137"/>
      <c r="GVO137"/>
      <c r="GVP137"/>
      <c r="GVQ137"/>
      <c r="GVR137"/>
      <c r="GVS137"/>
      <c r="GVT137"/>
      <c r="GVU137"/>
      <c r="GVV137"/>
      <c r="GVW137"/>
      <c r="GVX137"/>
      <c r="GVY137"/>
      <c r="GVZ137"/>
      <c r="GWA137"/>
      <c r="GWB137"/>
      <c r="GWC137"/>
      <c r="GWD137"/>
      <c r="GWE137"/>
      <c r="GWF137"/>
      <c r="GWG137"/>
      <c r="GWH137"/>
      <c r="GWI137"/>
      <c r="GWJ137"/>
      <c r="GWK137"/>
      <c r="GWL137"/>
      <c r="GWM137"/>
      <c r="GWN137"/>
      <c r="GWO137"/>
      <c r="GWP137"/>
      <c r="GWQ137"/>
      <c r="GWR137"/>
      <c r="GWS137"/>
      <c r="GWT137"/>
      <c r="GWU137"/>
      <c r="GWV137"/>
      <c r="GWW137"/>
      <c r="GWX137"/>
      <c r="GWY137"/>
      <c r="GWZ137"/>
      <c r="GXA137"/>
      <c r="GXB137"/>
      <c r="GXC137"/>
      <c r="GXD137"/>
      <c r="GXE137"/>
      <c r="GXF137"/>
      <c r="GXG137"/>
      <c r="GXH137"/>
      <c r="GXI137"/>
      <c r="GXJ137"/>
      <c r="GXK137"/>
      <c r="GXL137"/>
      <c r="GXM137"/>
      <c r="GXN137"/>
      <c r="GXO137"/>
      <c r="GXP137"/>
      <c r="GXQ137"/>
      <c r="GXR137"/>
      <c r="GXS137"/>
      <c r="GXT137"/>
      <c r="GXU137"/>
      <c r="GXV137"/>
      <c r="GXW137"/>
      <c r="GXX137"/>
      <c r="GXY137"/>
      <c r="GXZ137"/>
      <c r="GYA137"/>
      <c r="GYB137"/>
      <c r="GYC137"/>
      <c r="GYD137"/>
      <c r="GYE137"/>
      <c r="GYF137"/>
      <c r="GYG137"/>
      <c r="GYH137"/>
      <c r="GYI137"/>
      <c r="GYJ137"/>
      <c r="GYK137"/>
      <c r="GYL137"/>
      <c r="GYM137"/>
      <c r="GYN137"/>
      <c r="GYO137"/>
      <c r="GYP137"/>
      <c r="GYQ137"/>
      <c r="GYR137"/>
      <c r="GYS137"/>
      <c r="GYT137"/>
      <c r="GYU137"/>
      <c r="GYV137"/>
      <c r="GYW137"/>
      <c r="GYX137"/>
      <c r="GYY137"/>
      <c r="GYZ137"/>
      <c r="GZA137"/>
      <c r="GZB137"/>
      <c r="GZC137"/>
      <c r="GZD137"/>
      <c r="GZE137"/>
      <c r="GZF137"/>
      <c r="GZG137"/>
      <c r="GZH137"/>
      <c r="GZI137"/>
      <c r="GZJ137"/>
      <c r="GZK137"/>
      <c r="GZL137"/>
      <c r="GZM137"/>
      <c r="GZN137"/>
      <c r="GZO137"/>
      <c r="GZP137"/>
      <c r="GZQ137"/>
      <c r="GZR137"/>
      <c r="GZS137"/>
      <c r="GZT137"/>
      <c r="GZU137"/>
      <c r="GZV137"/>
      <c r="GZW137"/>
      <c r="GZX137"/>
      <c r="GZY137"/>
      <c r="GZZ137"/>
      <c r="HAA137"/>
      <c r="HAB137"/>
      <c r="HAC137"/>
      <c r="HAD137"/>
      <c r="HAE137"/>
      <c r="HAF137"/>
      <c r="HAG137"/>
      <c r="HAH137"/>
      <c r="HAI137"/>
      <c r="HAJ137"/>
      <c r="HAK137"/>
      <c r="HAL137"/>
      <c r="HAM137"/>
      <c r="HAN137"/>
      <c r="HAO137"/>
      <c r="HAP137"/>
      <c r="HAQ137"/>
      <c r="HAR137"/>
      <c r="HAS137"/>
      <c r="HAT137"/>
      <c r="HAU137"/>
      <c r="HAV137"/>
      <c r="HAW137"/>
      <c r="HAX137"/>
      <c r="HAY137"/>
      <c r="HAZ137"/>
      <c r="HBA137"/>
      <c r="HBB137"/>
      <c r="HBC137"/>
      <c r="HBD137"/>
      <c r="HBE137"/>
      <c r="HBF137"/>
      <c r="HBG137"/>
      <c r="HBH137"/>
      <c r="HBI137"/>
      <c r="HBJ137"/>
      <c r="HBK137"/>
      <c r="HBL137"/>
      <c r="HBM137"/>
      <c r="HBN137"/>
      <c r="HBO137"/>
      <c r="HBP137"/>
      <c r="HBQ137"/>
      <c r="HBR137"/>
      <c r="HBS137"/>
      <c r="HBT137"/>
      <c r="HBU137"/>
      <c r="HBV137"/>
      <c r="HBW137"/>
      <c r="HBX137"/>
      <c r="HBY137"/>
      <c r="HBZ137"/>
      <c r="HCA137"/>
      <c r="HCB137"/>
      <c r="HCC137"/>
      <c r="HCD137"/>
      <c r="HCE137"/>
      <c r="HCF137"/>
      <c r="HCG137"/>
      <c r="HCH137"/>
      <c r="HCI137"/>
      <c r="HCJ137"/>
      <c r="HCK137"/>
      <c r="HCL137"/>
      <c r="HCM137"/>
      <c r="HCN137"/>
      <c r="HCO137"/>
      <c r="HCP137"/>
      <c r="HCQ137"/>
      <c r="HCR137"/>
      <c r="HCS137"/>
      <c r="HCT137"/>
      <c r="HCU137"/>
      <c r="HCV137"/>
      <c r="HCW137"/>
      <c r="HCX137"/>
      <c r="HCY137"/>
      <c r="HCZ137"/>
      <c r="HDA137"/>
      <c r="HDB137"/>
      <c r="HDC137"/>
      <c r="HDD137"/>
      <c r="HDE137"/>
      <c r="HDF137"/>
      <c r="HDG137"/>
      <c r="HDH137"/>
      <c r="HDI137"/>
      <c r="HDJ137"/>
      <c r="HDK137"/>
      <c r="HDL137"/>
      <c r="HDM137"/>
      <c r="HDN137"/>
      <c r="HDO137"/>
      <c r="HDP137"/>
      <c r="HDQ137"/>
      <c r="HDR137"/>
      <c r="HDS137"/>
      <c r="HDT137"/>
      <c r="HDU137"/>
      <c r="HDV137"/>
      <c r="HDW137"/>
      <c r="HDX137"/>
      <c r="HDY137"/>
      <c r="HDZ137"/>
      <c r="HEA137"/>
      <c r="HEB137"/>
      <c r="HEC137"/>
      <c r="HED137"/>
      <c r="HEE137"/>
      <c r="HEF137"/>
      <c r="HEG137"/>
      <c r="HEH137"/>
      <c r="HEI137"/>
      <c r="HEJ137"/>
      <c r="HEK137"/>
      <c r="HEL137"/>
      <c r="HEM137"/>
      <c r="HEN137"/>
      <c r="HEO137"/>
      <c r="HEP137"/>
      <c r="HEQ137"/>
      <c r="HER137"/>
      <c r="HES137"/>
      <c r="HET137"/>
      <c r="HEU137"/>
      <c r="HEV137"/>
      <c r="HEW137"/>
      <c r="HEX137"/>
      <c r="HEY137"/>
      <c r="HEZ137"/>
      <c r="HFA137"/>
      <c r="HFB137"/>
      <c r="HFC137"/>
      <c r="HFD137"/>
      <c r="HFE137"/>
      <c r="HFF137"/>
      <c r="HFG137"/>
      <c r="HFH137"/>
      <c r="HFI137"/>
      <c r="HFJ137"/>
      <c r="HFK137"/>
      <c r="HFL137"/>
      <c r="HFM137"/>
      <c r="HFN137"/>
      <c r="HFO137"/>
      <c r="HFP137"/>
      <c r="HFQ137"/>
      <c r="HFR137"/>
      <c r="HFS137"/>
      <c r="HFT137"/>
      <c r="HFU137"/>
      <c r="HFV137"/>
      <c r="HFW137"/>
      <c r="HFX137"/>
      <c r="HFY137"/>
      <c r="HFZ137"/>
      <c r="HGA137"/>
      <c r="HGB137"/>
      <c r="HGC137"/>
      <c r="HGD137"/>
      <c r="HGE137"/>
      <c r="HGF137"/>
      <c r="HGG137"/>
      <c r="HGH137"/>
      <c r="HGI137"/>
      <c r="HGJ137"/>
      <c r="HGK137"/>
      <c r="HGL137"/>
      <c r="HGM137"/>
      <c r="HGN137"/>
      <c r="HGO137"/>
      <c r="HGP137"/>
      <c r="HGQ137"/>
      <c r="HGR137"/>
      <c r="HGS137"/>
      <c r="HGT137"/>
      <c r="HGU137"/>
      <c r="HGV137"/>
      <c r="HGW137"/>
      <c r="HGX137"/>
      <c r="HGY137"/>
      <c r="HGZ137"/>
      <c r="HHA137"/>
      <c r="HHB137"/>
      <c r="HHC137"/>
      <c r="HHD137"/>
      <c r="HHE137"/>
      <c r="HHF137"/>
      <c r="HHG137"/>
      <c r="HHH137"/>
      <c r="HHI137"/>
      <c r="HHJ137"/>
      <c r="HHK137"/>
      <c r="HHL137"/>
      <c r="HHM137"/>
      <c r="HHN137"/>
      <c r="HHO137"/>
      <c r="HHP137"/>
      <c r="HHQ137"/>
      <c r="HHR137"/>
      <c r="HHS137"/>
      <c r="HHT137"/>
      <c r="HHU137"/>
      <c r="HHV137"/>
      <c r="HHW137"/>
      <c r="HHX137"/>
      <c r="HHY137"/>
      <c r="HHZ137"/>
      <c r="HIA137"/>
      <c r="HIB137"/>
      <c r="HIC137"/>
      <c r="HID137"/>
      <c r="HIE137"/>
      <c r="HIF137"/>
      <c r="HIG137"/>
      <c r="HIH137"/>
      <c r="HII137"/>
      <c r="HIJ137"/>
      <c r="HIK137"/>
      <c r="HIL137"/>
      <c r="HIM137"/>
      <c r="HIN137"/>
      <c r="HIO137"/>
      <c r="HIP137"/>
      <c r="HIQ137"/>
      <c r="HIR137"/>
      <c r="HIS137"/>
      <c r="HIT137"/>
      <c r="HIU137"/>
      <c r="HIV137"/>
      <c r="HIW137"/>
      <c r="HIX137"/>
      <c r="HIY137"/>
      <c r="HIZ137"/>
      <c r="HJA137"/>
      <c r="HJB137"/>
      <c r="HJC137"/>
      <c r="HJD137"/>
      <c r="HJE137"/>
      <c r="HJF137"/>
      <c r="HJG137"/>
      <c r="HJH137"/>
      <c r="HJI137"/>
      <c r="HJJ137"/>
      <c r="HJK137"/>
      <c r="HJL137"/>
      <c r="HJM137"/>
      <c r="HJN137"/>
      <c r="HJO137"/>
      <c r="HJP137"/>
      <c r="HJQ137"/>
      <c r="HJR137"/>
      <c r="HJS137"/>
      <c r="HJT137"/>
      <c r="HJU137"/>
      <c r="HJV137"/>
      <c r="HJW137"/>
      <c r="HJX137"/>
      <c r="HJY137"/>
      <c r="HJZ137"/>
      <c r="HKA137"/>
      <c r="HKB137"/>
      <c r="HKC137"/>
      <c r="HKD137"/>
      <c r="HKE137"/>
      <c r="HKF137"/>
      <c r="HKG137"/>
      <c r="HKH137"/>
      <c r="HKI137"/>
      <c r="HKJ137"/>
      <c r="HKK137"/>
      <c r="HKL137"/>
      <c r="HKM137"/>
      <c r="HKN137"/>
      <c r="HKO137"/>
      <c r="HKP137"/>
      <c r="HKQ137"/>
      <c r="HKR137"/>
      <c r="HKS137"/>
      <c r="HKT137"/>
      <c r="HKU137"/>
      <c r="HKV137"/>
      <c r="HKW137"/>
      <c r="HKX137"/>
      <c r="HKY137"/>
      <c r="HKZ137"/>
      <c r="HLA137"/>
      <c r="HLB137"/>
      <c r="HLC137"/>
      <c r="HLD137"/>
      <c r="HLE137"/>
      <c r="HLF137"/>
      <c r="HLG137"/>
      <c r="HLH137"/>
      <c r="HLI137"/>
      <c r="HLJ137"/>
      <c r="HLK137"/>
      <c r="HLL137"/>
      <c r="HLM137"/>
      <c r="HLN137"/>
      <c r="HLO137"/>
      <c r="HLP137"/>
      <c r="HLQ137"/>
      <c r="HLR137"/>
      <c r="HLS137"/>
      <c r="HLT137"/>
      <c r="HLU137"/>
      <c r="HLV137"/>
      <c r="HLW137"/>
      <c r="HLX137"/>
      <c r="HLY137"/>
      <c r="HLZ137"/>
      <c r="HMA137"/>
      <c r="HMB137"/>
      <c r="HMC137"/>
      <c r="HMD137"/>
      <c r="HME137"/>
      <c r="HMF137"/>
      <c r="HMG137"/>
      <c r="HMH137"/>
      <c r="HMI137"/>
      <c r="HMJ137"/>
      <c r="HMK137"/>
      <c r="HML137"/>
      <c r="HMM137"/>
      <c r="HMN137"/>
      <c r="HMO137"/>
      <c r="HMP137"/>
      <c r="HMQ137"/>
      <c r="HMR137"/>
      <c r="HMS137"/>
      <c r="HMT137"/>
      <c r="HMU137"/>
      <c r="HMV137"/>
      <c r="HMW137"/>
      <c r="HMX137"/>
      <c r="HMY137"/>
      <c r="HMZ137"/>
      <c r="HNA137"/>
      <c r="HNB137"/>
      <c r="HNC137"/>
      <c r="HND137"/>
      <c r="HNE137"/>
      <c r="HNF137"/>
      <c r="HNG137"/>
      <c r="HNH137"/>
      <c r="HNI137"/>
      <c r="HNJ137"/>
      <c r="HNK137"/>
      <c r="HNL137"/>
      <c r="HNM137"/>
      <c r="HNN137"/>
      <c r="HNO137"/>
      <c r="HNP137"/>
      <c r="HNQ137"/>
      <c r="HNR137"/>
      <c r="HNS137"/>
      <c r="HNT137"/>
      <c r="HNU137"/>
      <c r="HNV137"/>
      <c r="HNW137"/>
      <c r="HNX137"/>
      <c r="HNY137"/>
      <c r="HNZ137"/>
      <c r="HOA137"/>
      <c r="HOB137"/>
      <c r="HOC137"/>
      <c r="HOD137"/>
      <c r="HOE137"/>
      <c r="HOF137"/>
      <c r="HOG137"/>
      <c r="HOH137"/>
      <c r="HOI137"/>
      <c r="HOJ137"/>
      <c r="HOK137"/>
      <c r="HOL137"/>
      <c r="HOM137"/>
      <c r="HON137"/>
      <c r="HOO137"/>
      <c r="HOP137"/>
      <c r="HOQ137"/>
      <c r="HOR137"/>
      <c r="HOS137"/>
      <c r="HOT137"/>
      <c r="HOU137"/>
      <c r="HOV137"/>
      <c r="HOW137"/>
      <c r="HOX137"/>
      <c r="HOY137"/>
      <c r="HOZ137"/>
      <c r="HPA137"/>
      <c r="HPB137"/>
      <c r="HPC137"/>
      <c r="HPD137"/>
      <c r="HPE137"/>
      <c r="HPF137"/>
      <c r="HPG137"/>
      <c r="HPH137"/>
      <c r="HPI137"/>
      <c r="HPJ137"/>
      <c r="HPK137"/>
      <c r="HPL137"/>
      <c r="HPM137"/>
      <c r="HPN137"/>
      <c r="HPO137"/>
      <c r="HPP137"/>
      <c r="HPQ137"/>
      <c r="HPR137"/>
      <c r="HPS137"/>
      <c r="HPT137"/>
      <c r="HPU137"/>
      <c r="HPV137"/>
      <c r="HPW137"/>
      <c r="HPX137"/>
      <c r="HPY137"/>
      <c r="HPZ137"/>
      <c r="HQA137"/>
      <c r="HQB137"/>
      <c r="HQC137"/>
      <c r="HQD137"/>
      <c r="HQE137"/>
      <c r="HQF137"/>
      <c r="HQG137"/>
      <c r="HQH137"/>
      <c r="HQI137"/>
      <c r="HQJ137"/>
      <c r="HQK137"/>
      <c r="HQL137"/>
      <c r="HQM137"/>
      <c r="HQN137"/>
      <c r="HQO137"/>
      <c r="HQP137"/>
      <c r="HQQ137"/>
      <c r="HQR137"/>
      <c r="HQS137"/>
      <c r="HQT137"/>
      <c r="HQU137"/>
      <c r="HQV137"/>
      <c r="HQW137"/>
      <c r="HQX137"/>
      <c r="HQY137"/>
      <c r="HQZ137"/>
      <c r="HRA137"/>
      <c r="HRB137"/>
      <c r="HRC137"/>
      <c r="HRD137"/>
      <c r="HRE137"/>
      <c r="HRF137"/>
      <c r="HRG137"/>
      <c r="HRH137"/>
      <c r="HRI137"/>
      <c r="HRJ137"/>
      <c r="HRK137"/>
      <c r="HRL137"/>
      <c r="HRM137"/>
      <c r="HRN137"/>
      <c r="HRO137"/>
      <c r="HRP137"/>
      <c r="HRQ137"/>
      <c r="HRR137"/>
      <c r="HRS137"/>
      <c r="HRT137"/>
      <c r="HRU137"/>
      <c r="HRV137"/>
      <c r="HRW137"/>
      <c r="HRX137"/>
      <c r="HRY137"/>
      <c r="HRZ137"/>
      <c r="HSA137"/>
      <c r="HSB137"/>
      <c r="HSC137"/>
      <c r="HSD137"/>
      <c r="HSE137"/>
      <c r="HSF137"/>
      <c r="HSG137"/>
      <c r="HSH137"/>
      <c r="HSI137"/>
      <c r="HSJ137"/>
      <c r="HSK137"/>
      <c r="HSL137"/>
      <c r="HSM137"/>
      <c r="HSN137"/>
      <c r="HSO137"/>
      <c r="HSP137"/>
      <c r="HSQ137"/>
      <c r="HSR137"/>
      <c r="HSS137"/>
      <c r="HST137"/>
      <c r="HSU137"/>
      <c r="HSV137"/>
      <c r="HSW137"/>
      <c r="HSX137"/>
      <c r="HSY137"/>
      <c r="HSZ137"/>
      <c r="HTA137"/>
      <c r="HTB137"/>
      <c r="HTC137"/>
      <c r="HTD137"/>
      <c r="HTE137"/>
      <c r="HTF137"/>
      <c r="HTG137"/>
      <c r="HTH137"/>
      <c r="HTI137"/>
      <c r="HTJ137"/>
      <c r="HTK137"/>
      <c r="HTL137"/>
      <c r="HTM137"/>
      <c r="HTN137"/>
      <c r="HTO137"/>
      <c r="HTP137"/>
      <c r="HTQ137"/>
      <c r="HTR137"/>
      <c r="HTS137"/>
      <c r="HTT137"/>
      <c r="HTU137"/>
      <c r="HTV137"/>
      <c r="HTW137"/>
      <c r="HTX137"/>
      <c r="HTY137"/>
      <c r="HTZ137"/>
      <c r="HUA137"/>
      <c r="HUB137"/>
      <c r="HUC137"/>
      <c r="HUD137"/>
      <c r="HUE137"/>
      <c r="HUF137"/>
      <c r="HUG137"/>
      <c r="HUH137"/>
      <c r="HUI137"/>
      <c r="HUJ137"/>
      <c r="HUK137"/>
      <c r="HUL137"/>
      <c r="HUM137"/>
      <c r="HUN137"/>
      <c r="HUO137"/>
      <c r="HUP137"/>
      <c r="HUQ137"/>
      <c r="HUR137"/>
      <c r="HUS137"/>
      <c r="HUT137"/>
      <c r="HUU137"/>
      <c r="HUV137"/>
      <c r="HUW137"/>
      <c r="HUX137"/>
      <c r="HUY137"/>
      <c r="HUZ137"/>
      <c r="HVA137"/>
      <c r="HVB137"/>
      <c r="HVC137"/>
      <c r="HVD137"/>
      <c r="HVE137"/>
      <c r="HVF137"/>
      <c r="HVG137"/>
      <c r="HVH137"/>
      <c r="HVI137"/>
      <c r="HVJ137"/>
      <c r="HVK137"/>
      <c r="HVL137"/>
      <c r="HVM137"/>
      <c r="HVN137"/>
      <c r="HVO137"/>
      <c r="HVP137"/>
      <c r="HVQ137"/>
      <c r="HVR137"/>
      <c r="HVS137"/>
      <c r="HVT137"/>
      <c r="HVU137"/>
      <c r="HVV137"/>
      <c r="HVW137"/>
      <c r="HVX137"/>
      <c r="HVY137"/>
      <c r="HVZ137"/>
      <c r="HWA137"/>
      <c r="HWB137"/>
      <c r="HWC137"/>
      <c r="HWD137"/>
      <c r="HWE137"/>
      <c r="HWF137"/>
      <c r="HWG137"/>
      <c r="HWH137"/>
      <c r="HWI137"/>
      <c r="HWJ137"/>
      <c r="HWK137"/>
      <c r="HWL137"/>
      <c r="HWM137"/>
      <c r="HWN137"/>
      <c r="HWO137"/>
      <c r="HWP137"/>
      <c r="HWQ137"/>
      <c r="HWR137"/>
      <c r="HWS137"/>
      <c r="HWT137"/>
      <c r="HWU137"/>
      <c r="HWV137"/>
      <c r="HWW137"/>
      <c r="HWX137"/>
      <c r="HWY137"/>
      <c r="HWZ137"/>
      <c r="HXA137"/>
      <c r="HXB137"/>
      <c r="HXC137"/>
      <c r="HXD137"/>
      <c r="HXE137"/>
      <c r="HXF137"/>
      <c r="HXG137"/>
      <c r="HXH137"/>
      <c r="HXI137"/>
      <c r="HXJ137"/>
      <c r="HXK137"/>
      <c r="HXL137"/>
      <c r="HXM137"/>
      <c r="HXN137"/>
      <c r="HXO137"/>
      <c r="HXP137"/>
      <c r="HXQ137"/>
      <c r="HXR137"/>
      <c r="HXS137"/>
      <c r="HXT137"/>
      <c r="HXU137"/>
      <c r="HXV137"/>
      <c r="HXW137"/>
      <c r="HXX137"/>
      <c r="HXY137"/>
      <c r="HXZ137"/>
      <c r="HYA137"/>
      <c r="HYB137"/>
      <c r="HYC137"/>
      <c r="HYD137"/>
      <c r="HYE137"/>
      <c r="HYF137"/>
      <c r="HYG137"/>
      <c r="HYH137"/>
      <c r="HYI137"/>
      <c r="HYJ137"/>
      <c r="HYK137"/>
      <c r="HYL137"/>
      <c r="HYM137"/>
      <c r="HYN137"/>
      <c r="HYO137"/>
      <c r="HYP137"/>
      <c r="HYQ137"/>
      <c r="HYR137"/>
      <c r="HYS137"/>
      <c r="HYT137"/>
      <c r="HYU137"/>
      <c r="HYV137"/>
      <c r="HYW137"/>
      <c r="HYX137"/>
      <c r="HYY137"/>
      <c r="HYZ137"/>
      <c r="HZA137"/>
      <c r="HZB137"/>
      <c r="HZC137"/>
      <c r="HZD137"/>
      <c r="HZE137"/>
      <c r="HZF137"/>
      <c r="HZG137"/>
      <c r="HZH137"/>
      <c r="HZI137"/>
      <c r="HZJ137"/>
      <c r="HZK137"/>
      <c r="HZL137"/>
      <c r="HZM137"/>
      <c r="HZN137"/>
      <c r="HZO137"/>
      <c r="HZP137"/>
      <c r="HZQ137"/>
      <c r="HZR137"/>
      <c r="HZS137"/>
      <c r="HZT137"/>
      <c r="HZU137"/>
      <c r="HZV137"/>
      <c r="HZW137"/>
      <c r="HZX137"/>
      <c r="HZY137"/>
      <c r="HZZ137"/>
      <c r="IAA137"/>
      <c r="IAB137"/>
      <c r="IAC137"/>
      <c r="IAD137"/>
      <c r="IAE137"/>
      <c r="IAF137"/>
      <c r="IAG137"/>
      <c r="IAH137"/>
      <c r="IAI137"/>
      <c r="IAJ137"/>
      <c r="IAK137"/>
      <c r="IAL137"/>
      <c r="IAM137"/>
      <c r="IAN137"/>
      <c r="IAO137"/>
      <c r="IAP137"/>
      <c r="IAQ137"/>
      <c r="IAR137"/>
      <c r="IAS137"/>
      <c r="IAT137"/>
      <c r="IAU137"/>
      <c r="IAV137"/>
      <c r="IAW137"/>
      <c r="IAX137"/>
      <c r="IAY137"/>
      <c r="IAZ137"/>
      <c r="IBA137"/>
      <c r="IBB137"/>
      <c r="IBC137"/>
      <c r="IBD137"/>
      <c r="IBE137"/>
      <c r="IBF137"/>
      <c r="IBG137"/>
      <c r="IBH137"/>
      <c r="IBI137"/>
      <c r="IBJ137"/>
      <c r="IBK137"/>
      <c r="IBL137"/>
      <c r="IBM137"/>
      <c r="IBN137"/>
      <c r="IBO137"/>
      <c r="IBP137"/>
      <c r="IBQ137"/>
      <c r="IBR137"/>
      <c r="IBS137"/>
      <c r="IBT137"/>
      <c r="IBU137"/>
      <c r="IBV137"/>
      <c r="IBW137"/>
      <c r="IBX137"/>
      <c r="IBY137"/>
      <c r="IBZ137"/>
      <c r="ICA137"/>
      <c r="ICB137"/>
      <c r="ICC137"/>
      <c r="ICD137"/>
      <c r="ICE137"/>
      <c r="ICF137"/>
      <c r="ICG137"/>
      <c r="ICH137"/>
      <c r="ICI137"/>
      <c r="ICJ137"/>
      <c r="ICK137"/>
      <c r="ICL137"/>
      <c r="ICM137"/>
      <c r="ICN137"/>
      <c r="ICO137"/>
      <c r="ICP137"/>
      <c r="ICQ137"/>
      <c r="ICR137"/>
      <c r="ICS137"/>
      <c r="ICT137"/>
      <c r="ICU137"/>
      <c r="ICV137"/>
      <c r="ICW137"/>
      <c r="ICX137"/>
      <c r="ICY137"/>
      <c r="ICZ137"/>
      <c r="IDA137"/>
      <c r="IDB137"/>
      <c r="IDC137"/>
      <c r="IDD137"/>
      <c r="IDE137"/>
      <c r="IDF137"/>
      <c r="IDG137"/>
      <c r="IDH137"/>
      <c r="IDI137"/>
      <c r="IDJ137"/>
      <c r="IDK137"/>
      <c r="IDL137"/>
      <c r="IDM137"/>
      <c r="IDN137"/>
      <c r="IDO137"/>
      <c r="IDP137"/>
      <c r="IDQ137"/>
      <c r="IDR137"/>
      <c r="IDS137"/>
      <c r="IDT137"/>
      <c r="IDU137"/>
      <c r="IDV137"/>
      <c r="IDW137"/>
      <c r="IDX137"/>
      <c r="IDY137"/>
      <c r="IDZ137"/>
      <c r="IEA137"/>
      <c r="IEB137"/>
      <c r="IEC137"/>
      <c r="IED137"/>
      <c r="IEE137"/>
      <c r="IEF137"/>
      <c r="IEG137"/>
      <c r="IEH137"/>
      <c r="IEI137"/>
      <c r="IEJ137"/>
      <c r="IEK137"/>
      <c r="IEL137"/>
      <c r="IEM137"/>
      <c r="IEN137"/>
      <c r="IEO137"/>
      <c r="IEP137"/>
      <c r="IEQ137"/>
      <c r="IER137"/>
      <c r="IES137"/>
      <c r="IET137"/>
      <c r="IEU137"/>
      <c r="IEV137"/>
      <c r="IEW137"/>
      <c r="IEX137"/>
      <c r="IEY137"/>
      <c r="IEZ137"/>
      <c r="IFA137"/>
      <c r="IFB137"/>
      <c r="IFC137"/>
      <c r="IFD137"/>
      <c r="IFE137"/>
      <c r="IFF137"/>
      <c r="IFG137"/>
      <c r="IFH137"/>
      <c r="IFI137"/>
      <c r="IFJ137"/>
      <c r="IFK137"/>
      <c r="IFL137"/>
      <c r="IFM137"/>
      <c r="IFN137"/>
      <c r="IFO137"/>
      <c r="IFP137"/>
      <c r="IFQ137"/>
      <c r="IFR137"/>
      <c r="IFS137"/>
      <c r="IFT137"/>
      <c r="IFU137"/>
      <c r="IFV137"/>
      <c r="IFW137"/>
      <c r="IFX137"/>
      <c r="IFY137"/>
      <c r="IFZ137"/>
      <c r="IGA137"/>
      <c r="IGB137"/>
      <c r="IGC137"/>
      <c r="IGD137"/>
      <c r="IGE137"/>
      <c r="IGF137"/>
      <c r="IGG137"/>
      <c r="IGH137"/>
      <c r="IGI137"/>
      <c r="IGJ137"/>
      <c r="IGK137"/>
      <c r="IGL137"/>
      <c r="IGM137"/>
      <c r="IGN137"/>
      <c r="IGO137"/>
      <c r="IGP137"/>
      <c r="IGQ137"/>
      <c r="IGR137"/>
      <c r="IGS137"/>
      <c r="IGT137"/>
      <c r="IGU137"/>
      <c r="IGV137"/>
      <c r="IGW137"/>
      <c r="IGX137"/>
      <c r="IGY137"/>
      <c r="IGZ137"/>
      <c r="IHA137"/>
      <c r="IHB137"/>
      <c r="IHC137"/>
      <c r="IHD137"/>
      <c r="IHE137"/>
      <c r="IHF137"/>
      <c r="IHG137"/>
      <c r="IHH137"/>
      <c r="IHI137"/>
      <c r="IHJ137"/>
      <c r="IHK137"/>
      <c r="IHL137"/>
      <c r="IHM137"/>
      <c r="IHN137"/>
      <c r="IHO137"/>
      <c r="IHP137"/>
      <c r="IHQ137"/>
      <c r="IHR137"/>
      <c r="IHS137"/>
      <c r="IHT137"/>
      <c r="IHU137"/>
      <c r="IHV137"/>
      <c r="IHW137"/>
      <c r="IHX137"/>
      <c r="IHY137"/>
      <c r="IHZ137"/>
      <c r="IIA137"/>
      <c r="IIB137"/>
      <c r="IIC137"/>
      <c r="IID137"/>
      <c r="IIE137"/>
      <c r="IIF137"/>
      <c r="IIG137"/>
      <c r="IIH137"/>
      <c r="III137"/>
      <c r="IIJ137"/>
      <c r="IIK137"/>
      <c r="IIL137"/>
      <c r="IIM137"/>
      <c r="IIN137"/>
      <c r="IIO137"/>
      <c r="IIP137"/>
      <c r="IIQ137"/>
      <c r="IIR137"/>
      <c r="IIS137"/>
      <c r="IIT137"/>
      <c r="IIU137"/>
      <c r="IIV137"/>
      <c r="IIW137"/>
      <c r="IIX137"/>
      <c r="IIY137"/>
      <c r="IIZ137"/>
      <c r="IJA137"/>
      <c r="IJB137"/>
      <c r="IJC137"/>
      <c r="IJD137"/>
      <c r="IJE137"/>
      <c r="IJF137"/>
      <c r="IJG137"/>
      <c r="IJH137"/>
      <c r="IJI137"/>
      <c r="IJJ137"/>
      <c r="IJK137"/>
      <c r="IJL137"/>
      <c r="IJM137"/>
      <c r="IJN137"/>
      <c r="IJO137"/>
      <c r="IJP137"/>
      <c r="IJQ137"/>
      <c r="IJR137"/>
      <c r="IJS137"/>
      <c r="IJT137"/>
      <c r="IJU137"/>
      <c r="IJV137"/>
      <c r="IJW137"/>
      <c r="IJX137"/>
      <c r="IJY137"/>
      <c r="IJZ137"/>
      <c r="IKA137"/>
      <c r="IKB137"/>
      <c r="IKC137"/>
      <c r="IKD137"/>
      <c r="IKE137"/>
      <c r="IKF137"/>
      <c r="IKG137"/>
      <c r="IKH137"/>
      <c r="IKI137"/>
      <c r="IKJ137"/>
      <c r="IKK137"/>
      <c r="IKL137"/>
      <c r="IKM137"/>
      <c r="IKN137"/>
      <c r="IKO137"/>
      <c r="IKP137"/>
      <c r="IKQ137"/>
      <c r="IKR137"/>
      <c r="IKS137"/>
      <c r="IKT137"/>
      <c r="IKU137"/>
      <c r="IKV137"/>
      <c r="IKW137"/>
      <c r="IKX137"/>
      <c r="IKY137"/>
      <c r="IKZ137"/>
      <c r="ILA137"/>
      <c r="ILB137"/>
      <c r="ILC137"/>
      <c r="ILD137"/>
      <c r="ILE137"/>
      <c r="ILF137"/>
      <c r="ILG137"/>
      <c r="ILH137"/>
      <c r="ILI137"/>
      <c r="ILJ137"/>
      <c r="ILK137"/>
      <c r="ILL137"/>
      <c r="ILM137"/>
      <c r="ILN137"/>
      <c r="ILO137"/>
      <c r="ILP137"/>
      <c r="ILQ137"/>
      <c r="ILR137"/>
      <c r="ILS137"/>
      <c r="ILT137"/>
      <c r="ILU137"/>
      <c r="ILV137"/>
      <c r="ILW137"/>
      <c r="ILX137"/>
      <c r="ILY137"/>
      <c r="ILZ137"/>
      <c r="IMA137"/>
      <c r="IMB137"/>
      <c r="IMC137"/>
      <c r="IMD137"/>
      <c r="IME137"/>
      <c r="IMF137"/>
      <c r="IMG137"/>
      <c r="IMH137"/>
      <c r="IMI137"/>
      <c r="IMJ137"/>
      <c r="IMK137"/>
      <c r="IML137"/>
      <c r="IMM137"/>
      <c r="IMN137"/>
      <c r="IMO137"/>
      <c r="IMP137"/>
      <c r="IMQ137"/>
      <c r="IMR137"/>
      <c r="IMS137"/>
      <c r="IMT137"/>
      <c r="IMU137"/>
      <c r="IMV137"/>
      <c r="IMW137"/>
      <c r="IMX137"/>
      <c r="IMY137"/>
      <c r="IMZ137"/>
      <c r="INA137"/>
      <c r="INB137"/>
      <c r="INC137"/>
      <c r="IND137"/>
      <c r="INE137"/>
      <c r="INF137"/>
      <c r="ING137"/>
      <c r="INH137"/>
      <c r="INI137"/>
      <c r="INJ137"/>
      <c r="INK137"/>
      <c r="INL137"/>
      <c r="INM137"/>
      <c r="INN137"/>
      <c r="INO137"/>
      <c r="INP137"/>
      <c r="INQ137"/>
      <c r="INR137"/>
      <c r="INS137"/>
      <c r="INT137"/>
      <c r="INU137"/>
      <c r="INV137"/>
      <c r="INW137"/>
      <c r="INX137"/>
      <c r="INY137"/>
      <c r="INZ137"/>
      <c r="IOA137"/>
      <c r="IOB137"/>
      <c r="IOC137"/>
      <c r="IOD137"/>
      <c r="IOE137"/>
      <c r="IOF137"/>
      <c r="IOG137"/>
      <c r="IOH137"/>
      <c r="IOI137"/>
      <c r="IOJ137"/>
      <c r="IOK137"/>
      <c r="IOL137"/>
      <c r="IOM137"/>
      <c r="ION137"/>
      <c r="IOO137"/>
      <c r="IOP137"/>
      <c r="IOQ137"/>
      <c r="IOR137"/>
      <c r="IOS137"/>
      <c r="IOT137"/>
      <c r="IOU137"/>
      <c r="IOV137"/>
      <c r="IOW137"/>
      <c r="IOX137"/>
      <c r="IOY137"/>
      <c r="IOZ137"/>
      <c r="IPA137"/>
      <c r="IPB137"/>
      <c r="IPC137"/>
      <c r="IPD137"/>
      <c r="IPE137"/>
      <c r="IPF137"/>
      <c r="IPG137"/>
      <c r="IPH137"/>
      <c r="IPI137"/>
      <c r="IPJ137"/>
      <c r="IPK137"/>
      <c r="IPL137"/>
      <c r="IPM137"/>
      <c r="IPN137"/>
      <c r="IPO137"/>
      <c r="IPP137"/>
      <c r="IPQ137"/>
      <c r="IPR137"/>
      <c r="IPS137"/>
      <c r="IPT137"/>
      <c r="IPU137"/>
      <c r="IPV137"/>
      <c r="IPW137"/>
      <c r="IPX137"/>
      <c r="IPY137"/>
      <c r="IPZ137"/>
      <c r="IQA137"/>
      <c r="IQB137"/>
      <c r="IQC137"/>
      <c r="IQD137"/>
      <c r="IQE137"/>
      <c r="IQF137"/>
      <c r="IQG137"/>
      <c r="IQH137"/>
      <c r="IQI137"/>
      <c r="IQJ137"/>
      <c r="IQK137"/>
      <c r="IQL137"/>
      <c r="IQM137"/>
      <c r="IQN137"/>
      <c r="IQO137"/>
      <c r="IQP137"/>
      <c r="IQQ137"/>
      <c r="IQR137"/>
      <c r="IQS137"/>
      <c r="IQT137"/>
      <c r="IQU137"/>
      <c r="IQV137"/>
      <c r="IQW137"/>
      <c r="IQX137"/>
      <c r="IQY137"/>
      <c r="IQZ137"/>
      <c r="IRA137"/>
      <c r="IRB137"/>
      <c r="IRC137"/>
      <c r="IRD137"/>
      <c r="IRE137"/>
      <c r="IRF137"/>
      <c r="IRG137"/>
      <c r="IRH137"/>
      <c r="IRI137"/>
      <c r="IRJ137"/>
      <c r="IRK137"/>
      <c r="IRL137"/>
      <c r="IRM137"/>
      <c r="IRN137"/>
      <c r="IRO137"/>
      <c r="IRP137"/>
      <c r="IRQ137"/>
      <c r="IRR137"/>
      <c r="IRS137"/>
      <c r="IRT137"/>
      <c r="IRU137"/>
      <c r="IRV137"/>
      <c r="IRW137"/>
      <c r="IRX137"/>
      <c r="IRY137"/>
      <c r="IRZ137"/>
      <c r="ISA137"/>
      <c r="ISB137"/>
      <c r="ISC137"/>
      <c r="ISD137"/>
      <c r="ISE137"/>
      <c r="ISF137"/>
      <c r="ISG137"/>
      <c r="ISH137"/>
      <c r="ISI137"/>
      <c r="ISJ137"/>
      <c r="ISK137"/>
      <c r="ISL137"/>
      <c r="ISM137"/>
      <c r="ISN137"/>
      <c r="ISO137"/>
      <c r="ISP137"/>
      <c r="ISQ137"/>
      <c r="ISR137"/>
      <c r="ISS137"/>
      <c r="IST137"/>
      <c r="ISU137"/>
      <c r="ISV137"/>
      <c r="ISW137"/>
      <c r="ISX137"/>
      <c r="ISY137"/>
      <c r="ISZ137"/>
      <c r="ITA137"/>
      <c r="ITB137"/>
      <c r="ITC137"/>
      <c r="ITD137"/>
      <c r="ITE137"/>
      <c r="ITF137"/>
      <c r="ITG137"/>
      <c r="ITH137"/>
      <c r="ITI137"/>
      <c r="ITJ137"/>
      <c r="ITK137"/>
      <c r="ITL137"/>
      <c r="ITM137"/>
      <c r="ITN137"/>
      <c r="ITO137"/>
      <c r="ITP137"/>
      <c r="ITQ137"/>
      <c r="ITR137"/>
      <c r="ITS137"/>
      <c r="ITT137"/>
      <c r="ITU137"/>
      <c r="ITV137"/>
      <c r="ITW137"/>
      <c r="ITX137"/>
      <c r="ITY137"/>
      <c r="ITZ137"/>
      <c r="IUA137"/>
      <c r="IUB137"/>
      <c r="IUC137"/>
      <c r="IUD137"/>
      <c r="IUE137"/>
      <c r="IUF137"/>
      <c r="IUG137"/>
      <c r="IUH137"/>
      <c r="IUI137"/>
      <c r="IUJ137"/>
      <c r="IUK137"/>
      <c r="IUL137"/>
      <c r="IUM137"/>
      <c r="IUN137"/>
      <c r="IUO137"/>
      <c r="IUP137"/>
      <c r="IUQ137"/>
      <c r="IUR137"/>
      <c r="IUS137"/>
      <c r="IUT137"/>
      <c r="IUU137"/>
      <c r="IUV137"/>
      <c r="IUW137"/>
      <c r="IUX137"/>
      <c r="IUY137"/>
      <c r="IUZ137"/>
      <c r="IVA137"/>
      <c r="IVB137"/>
      <c r="IVC137"/>
      <c r="IVD137"/>
      <c r="IVE137"/>
      <c r="IVF137"/>
      <c r="IVG137"/>
      <c r="IVH137"/>
      <c r="IVI137"/>
      <c r="IVJ137"/>
      <c r="IVK137"/>
      <c r="IVL137"/>
      <c r="IVM137"/>
      <c r="IVN137"/>
      <c r="IVO137"/>
      <c r="IVP137"/>
      <c r="IVQ137"/>
      <c r="IVR137"/>
      <c r="IVS137"/>
      <c r="IVT137"/>
      <c r="IVU137"/>
      <c r="IVV137"/>
      <c r="IVW137"/>
      <c r="IVX137"/>
      <c r="IVY137"/>
      <c r="IVZ137"/>
      <c r="IWA137"/>
      <c r="IWB137"/>
      <c r="IWC137"/>
      <c r="IWD137"/>
      <c r="IWE137"/>
      <c r="IWF137"/>
      <c r="IWG137"/>
      <c r="IWH137"/>
      <c r="IWI137"/>
      <c r="IWJ137"/>
      <c r="IWK137"/>
      <c r="IWL137"/>
      <c r="IWM137"/>
      <c r="IWN137"/>
      <c r="IWO137"/>
      <c r="IWP137"/>
      <c r="IWQ137"/>
      <c r="IWR137"/>
      <c r="IWS137"/>
      <c r="IWT137"/>
      <c r="IWU137"/>
      <c r="IWV137"/>
      <c r="IWW137"/>
      <c r="IWX137"/>
      <c r="IWY137"/>
      <c r="IWZ137"/>
      <c r="IXA137"/>
      <c r="IXB137"/>
      <c r="IXC137"/>
      <c r="IXD137"/>
      <c r="IXE137"/>
      <c r="IXF137"/>
      <c r="IXG137"/>
      <c r="IXH137"/>
      <c r="IXI137"/>
      <c r="IXJ137"/>
      <c r="IXK137"/>
      <c r="IXL137"/>
      <c r="IXM137"/>
      <c r="IXN137"/>
      <c r="IXO137"/>
      <c r="IXP137"/>
      <c r="IXQ137"/>
      <c r="IXR137"/>
      <c r="IXS137"/>
      <c r="IXT137"/>
      <c r="IXU137"/>
      <c r="IXV137"/>
      <c r="IXW137"/>
      <c r="IXX137"/>
      <c r="IXY137"/>
      <c r="IXZ137"/>
      <c r="IYA137"/>
      <c r="IYB137"/>
      <c r="IYC137"/>
      <c r="IYD137"/>
      <c r="IYE137"/>
      <c r="IYF137"/>
      <c r="IYG137"/>
      <c r="IYH137"/>
      <c r="IYI137"/>
      <c r="IYJ137"/>
      <c r="IYK137"/>
      <c r="IYL137"/>
      <c r="IYM137"/>
      <c r="IYN137"/>
      <c r="IYO137"/>
      <c r="IYP137"/>
      <c r="IYQ137"/>
      <c r="IYR137"/>
      <c r="IYS137"/>
      <c r="IYT137"/>
      <c r="IYU137"/>
      <c r="IYV137"/>
      <c r="IYW137"/>
      <c r="IYX137"/>
      <c r="IYY137"/>
      <c r="IYZ137"/>
      <c r="IZA137"/>
      <c r="IZB137"/>
      <c r="IZC137"/>
      <c r="IZD137"/>
      <c r="IZE137"/>
      <c r="IZF137"/>
      <c r="IZG137"/>
      <c r="IZH137"/>
      <c r="IZI137"/>
      <c r="IZJ137"/>
      <c r="IZK137"/>
      <c r="IZL137"/>
      <c r="IZM137"/>
      <c r="IZN137"/>
      <c r="IZO137"/>
      <c r="IZP137"/>
      <c r="IZQ137"/>
      <c r="IZR137"/>
      <c r="IZS137"/>
      <c r="IZT137"/>
      <c r="IZU137"/>
      <c r="IZV137"/>
      <c r="IZW137"/>
      <c r="IZX137"/>
      <c r="IZY137"/>
      <c r="IZZ137"/>
      <c r="JAA137"/>
      <c r="JAB137"/>
      <c r="JAC137"/>
      <c r="JAD137"/>
      <c r="JAE137"/>
      <c r="JAF137"/>
      <c r="JAG137"/>
      <c r="JAH137"/>
      <c r="JAI137"/>
      <c r="JAJ137"/>
      <c r="JAK137"/>
      <c r="JAL137"/>
      <c r="JAM137"/>
      <c r="JAN137"/>
      <c r="JAO137"/>
      <c r="JAP137"/>
      <c r="JAQ137"/>
      <c r="JAR137"/>
      <c r="JAS137"/>
      <c r="JAT137"/>
      <c r="JAU137"/>
      <c r="JAV137"/>
      <c r="JAW137"/>
      <c r="JAX137"/>
      <c r="JAY137"/>
      <c r="JAZ137"/>
      <c r="JBA137"/>
      <c r="JBB137"/>
      <c r="JBC137"/>
      <c r="JBD137"/>
      <c r="JBE137"/>
      <c r="JBF137"/>
      <c r="JBG137"/>
      <c r="JBH137"/>
      <c r="JBI137"/>
      <c r="JBJ137"/>
      <c r="JBK137"/>
      <c r="JBL137"/>
      <c r="JBM137"/>
      <c r="JBN137"/>
      <c r="JBO137"/>
      <c r="JBP137"/>
      <c r="JBQ137"/>
      <c r="JBR137"/>
      <c r="JBS137"/>
      <c r="JBT137"/>
      <c r="JBU137"/>
      <c r="JBV137"/>
      <c r="JBW137"/>
      <c r="JBX137"/>
      <c r="JBY137"/>
      <c r="JBZ137"/>
      <c r="JCA137"/>
      <c r="JCB137"/>
      <c r="JCC137"/>
      <c r="JCD137"/>
      <c r="JCE137"/>
      <c r="JCF137"/>
      <c r="JCG137"/>
      <c r="JCH137"/>
      <c r="JCI137"/>
      <c r="JCJ137"/>
      <c r="JCK137"/>
      <c r="JCL137"/>
      <c r="JCM137"/>
      <c r="JCN137"/>
      <c r="JCO137"/>
      <c r="JCP137"/>
      <c r="JCQ137"/>
      <c r="JCR137"/>
      <c r="JCS137"/>
      <c r="JCT137"/>
      <c r="JCU137"/>
      <c r="JCV137"/>
      <c r="JCW137"/>
      <c r="JCX137"/>
      <c r="JCY137"/>
      <c r="JCZ137"/>
      <c r="JDA137"/>
      <c r="JDB137"/>
      <c r="JDC137"/>
      <c r="JDD137"/>
      <c r="JDE137"/>
      <c r="JDF137"/>
      <c r="JDG137"/>
      <c r="JDH137"/>
      <c r="JDI137"/>
      <c r="JDJ137"/>
      <c r="JDK137"/>
      <c r="JDL137"/>
      <c r="JDM137"/>
      <c r="JDN137"/>
      <c r="JDO137"/>
      <c r="JDP137"/>
      <c r="JDQ137"/>
      <c r="JDR137"/>
      <c r="JDS137"/>
      <c r="JDT137"/>
      <c r="JDU137"/>
      <c r="JDV137"/>
      <c r="JDW137"/>
      <c r="JDX137"/>
      <c r="JDY137"/>
      <c r="JDZ137"/>
      <c r="JEA137"/>
      <c r="JEB137"/>
      <c r="JEC137"/>
      <c r="JED137"/>
      <c r="JEE137"/>
      <c r="JEF137"/>
      <c r="JEG137"/>
      <c r="JEH137"/>
      <c r="JEI137"/>
      <c r="JEJ137"/>
      <c r="JEK137"/>
      <c r="JEL137"/>
      <c r="JEM137"/>
      <c r="JEN137"/>
      <c r="JEO137"/>
      <c r="JEP137"/>
      <c r="JEQ137"/>
      <c r="JER137"/>
      <c r="JES137"/>
      <c r="JET137"/>
      <c r="JEU137"/>
      <c r="JEV137"/>
      <c r="JEW137"/>
      <c r="JEX137"/>
      <c r="JEY137"/>
      <c r="JEZ137"/>
      <c r="JFA137"/>
      <c r="JFB137"/>
      <c r="JFC137"/>
      <c r="JFD137"/>
      <c r="JFE137"/>
      <c r="JFF137"/>
      <c r="JFG137"/>
      <c r="JFH137"/>
      <c r="JFI137"/>
      <c r="JFJ137"/>
      <c r="JFK137"/>
      <c r="JFL137"/>
      <c r="JFM137"/>
      <c r="JFN137"/>
      <c r="JFO137"/>
      <c r="JFP137"/>
      <c r="JFQ137"/>
      <c r="JFR137"/>
      <c r="JFS137"/>
      <c r="JFT137"/>
      <c r="JFU137"/>
      <c r="JFV137"/>
      <c r="JFW137"/>
      <c r="JFX137"/>
      <c r="JFY137"/>
      <c r="JFZ137"/>
      <c r="JGA137"/>
      <c r="JGB137"/>
      <c r="JGC137"/>
      <c r="JGD137"/>
      <c r="JGE137"/>
      <c r="JGF137"/>
      <c r="JGG137"/>
      <c r="JGH137"/>
      <c r="JGI137"/>
      <c r="JGJ137"/>
      <c r="JGK137"/>
      <c r="JGL137"/>
      <c r="JGM137"/>
      <c r="JGN137"/>
      <c r="JGO137"/>
      <c r="JGP137"/>
      <c r="JGQ137"/>
      <c r="JGR137"/>
      <c r="JGS137"/>
      <c r="JGT137"/>
      <c r="JGU137"/>
      <c r="JGV137"/>
      <c r="JGW137"/>
      <c r="JGX137"/>
      <c r="JGY137"/>
      <c r="JGZ137"/>
      <c r="JHA137"/>
      <c r="JHB137"/>
      <c r="JHC137"/>
      <c r="JHD137"/>
      <c r="JHE137"/>
      <c r="JHF137"/>
      <c r="JHG137"/>
      <c r="JHH137"/>
      <c r="JHI137"/>
      <c r="JHJ137"/>
      <c r="JHK137"/>
      <c r="JHL137"/>
      <c r="JHM137"/>
      <c r="JHN137"/>
      <c r="JHO137"/>
      <c r="JHP137"/>
      <c r="JHQ137"/>
      <c r="JHR137"/>
      <c r="JHS137"/>
      <c r="JHT137"/>
      <c r="JHU137"/>
      <c r="JHV137"/>
      <c r="JHW137"/>
      <c r="JHX137"/>
      <c r="JHY137"/>
      <c r="JHZ137"/>
      <c r="JIA137"/>
      <c r="JIB137"/>
      <c r="JIC137"/>
      <c r="JID137"/>
      <c r="JIE137"/>
      <c r="JIF137"/>
      <c r="JIG137"/>
      <c r="JIH137"/>
      <c r="JII137"/>
      <c r="JIJ137"/>
      <c r="JIK137"/>
      <c r="JIL137"/>
      <c r="JIM137"/>
      <c r="JIN137"/>
      <c r="JIO137"/>
      <c r="JIP137"/>
      <c r="JIQ137"/>
      <c r="JIR137"/>
      <c r="JIS137"/>
      <c r="JIT137"/>
      <c r="JIU137"/>
      <c r="JIV137"/>
      <c r="JIW137"/>
      <c r="JIX137"/>
      <c r="JIY137"/>
      <c r="JIZ137"/>
      <c r="JJA137"/>
      <c r="JJB137"/>
      <c r="JJC137"/>
      <c r="JJD137"/>
      <c r="JJE137"/>
      <c r="JJF137"/>
      <c r="JJG137"/>
      <c r="JJH137"/>
      <c r="JJI137"/>
      <c r="JJJ137"/>
      <c r="JJK137"/>
      <c r="JJL137"/>
      <c r="JJM137"/>
      <c r="JJN137"/>
      <c r="JJO137"/>
      <c r="JJP137"/>
      <c r="JJQ137"/>
      <c r="JJR137"/>
      <c r="JJS137"/>
      <c r="JJT137"/>
      <c r="JJU137"/>
      <c r="JJV137"/>
      <c r="JJW137"/>
      <c r="JJX137"/>
      <c r="JJY137"/>
      <c r="JJZ137"/>
      <c r="JKA137"/>
      <c r="JKB137"/>
      <c r="JKC137"/>
      <c r="JKD137"/>
      <c r="JKE137"/>
      <c r="JKF137"/>
      <c r="JKG137"/>
      <c r="JKH137"/>
      <c r="JKI137"/>
      <c r="JKJ137"/>
      <c r="JKK137"/>
      <c r="JKL137"/>
      <c r="JKM137"/>
      <c r="JKN137"/>
      <c r="JKO137"/>
      <c r="JKP137"/>
      <c r="JKQ137"/>
      <c r="JKR137"/>
      <c r="JKS137"/>
      <c r="JKT137"/>
      <c r="JKU137"/>
      <c r="JKV137"/>
      <c r="JKW137"/>
      <c r="JKX137"/>
      <c r="JKY137"/>
      <c r="JKZ137"/>
      <c r="JLA137"/>
      <c r="JLB137"/>
      <c r="JLC137"/>
      <c r="JLD137"/>
      <c r="JLE137"/>
      <c r="JLF137"/>
      <c r="JLG137"/>
      <c r="JLH137"/>
      <c r="JLI137"/>
      <c r="JLJ137"/>
      <c r="JLK137"/>
      <c r="JLL137"/>
      <c r="JLM137"/>
      <c r="JLN137"/>
      <c r="JLO137"/>
      <c r="JLP137"/>
      <c r="JLQ137"/>
      <c r="JLR137"/>
      <c r="JLS137"/>
      <c r="JLT137"/>
      <c r="JLU137"/>
      <c r="JLV137"/>
      <c r="JLW137"/>
      <c r="JLX137"/>
      <c r="JLY137"/>
      <c r="JLZ137"/>
      <c r="JMA137"/>
      <c r="JMB137"/>
      <c r="JMC137"/>
      <c r="JMD137"/>
      <c r="JME137"/>
      <c r="JMF137"/>
      <c r="JMG137"/>
      <c r="JMH137"/>
      <c r="JMI137"/>
      <c r="JMJ137"/>
      <c r="JMK137"/>
      <c r="JML137"/>
      <c r="JMM137"/>
      <c r="JMN137"/>
      <c r="JMO137"/>
      <c r="JMP137"/>
      <c r="JMQ137"/>
      <c r="JMR137"/>
      <c r="JMS137"/>
      <c r="JMT137"/>
      <c r="JMU137"/>
      <c r="JMV137"/>
      <c r="JMW137"/>
      <c r="JMX137"/>
      <c r="JMY137"/>
      <c r="JMZ137"/>
      <c r="JNA137"/>
      <c r="JNB137"/>
      <c r="JNC137"/>
      <c r="JND137"/>
      <c r="JNE137"/>
      <c r="JNF137"/>
      <c r="JNG137"/>
      <c r="JNH137"/>
      <c r="JNI137"/>
      <c r="JNJ137"/>
      <c r="JNK137"/>
      <c r="JNL137"/>
      <c r="JNM137"/>
      <c r="JNN137"/>
      <c r="JNO137"/>
      <c r="JNP137"/>
      <c r="JNQ137"/>
      <c r="JNR137"/>
      <c r="JNS137"/>
      <c r="JNT137"/>
      <c r="JNU137"/>
      <c r="JNV137"/>
      <c r="JNW137"/>
      <c r="JNX137"/>
      <c r="JNY137"/>
      <c r="JNZ137"/>
      <c r="JOA137"/>
      <c r="JOB137"/>
      <c r="JOC137"/>
      <c r="JOD137"/>
      <c r="JOE137"/>
      <c r="JOF137"/>
      <c r="JOG137"/>
      <c r="JOH137"/>
      <c r="JOI137"/>
      <c r="JOJ137"/>
      <c r="JOK137"/>
      <c r="JOL137"/>
      <c r="JOM137"/>
      <c r="JON137"/>
      <c r="JOO137"/>
      <c r="JOP137"/>
      <c r="JOQ137"/>
      <c r="JOR137"/>
      <c r="JOS137"/>
      <c r="JOT137"/>
      <c r="JOU137"/>
      <c r="JOV137"/>
      <c r="JOW137"/>
      <c r="JOX137"/>
      <c r="JOY137"/>
      <c r="JOZ137"/>
      <c r="JPA137"/>
      <c r="JPB137"/>
      <c r="JPC137"/>
      <c r="JPD137"/>
      <c r="JPE137"/>
      <c r="JPF137"/>
      <c r="JPG137"/>
      <c r="JPH137"/>
      <c r="JPI137"/>
      <c r="JPJ137"/>
      <c r="JPK137"/>
      <c r="JPL137"/>
      <c r="JPM137"/>
      <c r="JPN137"/>
      <c r="JPO137"/>
      <c r="JPP137"/>
      <c r="JPQ137"/>
      <c r="JPR137"/>
      <c r="JPS137"/>
      <c r="JPT137"/>
      <c r="JPU137"/>
      <c r="JPV137"/>
      <c r="JPW137"/>
      <c r="JPX137"/>
      <c r="JPY137"/>
      <c r="JPZ137"/>
      <c r="JQA137"/>
      <c r="JQB137"/>
      <c r="JQC137"/>
      <c r="JQD137"/>
      <c r="JQE137"/>
      <c r="JQF137"/>
      <c r="JQG137"/>
      <c r="JQH137"/>
      <c r="JQI137"/>
      <c r="JQJ137"/>
      <c r="JQK137"/>
      <c r="JQL137"/>
      <c r="JQM137"/>
      <c r="JQN137"/>
      <c r="JQO137"/>
      <c r="JQP137"/>
      <c r="JQQ137"/>
      <c r="JQR137"/>
      <c r="JQS137"/>
      <c r="JQT137"/>
      <c r="JQU137"/>
      <c r="JQV137"/>
      <c r="JQW137"/>
      <c r="JQX137"/>
      <c r="JQY137"/>
      <c r="JQZ137"/>
      <c r="JRA137"/>
      <c r="JRB137"/>
      <c r="JRC137"/>
      <c r="JRD137"/>
      <c r="JRE137"/>
      <c r="JRF137"/>
      <c r="JRG137"/>
      <c r="JRH137"/>
      <c r="JRI137"/>
      <c r="JRJ137"/>
      <c r="JRK137"/>
      <c r="JRL137"/>
      <c r="JRM137"/>
      <c r="JRN137"/>
      <c r="JRO137"/>
      <c r="JRP137"/>
      <c r="JRQ137"/>
      <c r="JRR137"/>
      <c r="JRS137"/>
      <c r="JRT137"/>
      <c r="JRU137"/>
      <c r="JRV137"/>
      <c r="JRW137"/>
      <c r="JRX137"/>
      <c r="JRY137"/>
      <c r="JRZ137"/>
      <c r="JSA137"/>
      <c r="JSB137"/>
      <c r="JSC137"/>
      <c r="JSD137"/>
      <c r="JSE137"/>
      <c r="JSF137"/>
      <c r="JSG137"/>
      <c r="JSH137"/>
      <c r="JSI137"/>
      <c r="JSJ137"/>
      <c r="JSK137"/>
      <c r="JSL137"/>
      <c r="JSM137"/>
      <c r="JSN137"/>
      <c r="JSO137"/>
      <c r="JSP137"/>
      <c r="JSQ137"/>
      <c r="JSR137"/>
      <c r="JSS137"/>
      <c r="JST137"/>
      <c r="JSU137"/>
      <c r="JSV137"/>
      <c r="JSW137"/>
      <c r="JSX137"/>
      <c r="JSY137"/>
      <c r="JSZ137"/>
      <c r="JTA137"/>
      <c r="JTB137"/>
      <c r="JTC137"/>
      <c r="JTD137"/>
      <c r="JTE137"/>
      <c r="JTF137"/>
      <c r="JTG137"/>
      <c r="JTH137"/>
      <c r="JTI137"/>
      <c r="JTJ137"/>
      <c r="JTK137"/>
      <c r="JTL137"/>
      <c r="JTM137"/>
      <c r="JTN137"/>
      <c r="JTO137"/>
      <c r="JTP137"/>
      <c r="JTQ137"/>
      <c r="JTR137"/>
      <c r="JTS137"/>
      <c r="JTT137"/>
      <c r="JTU137"/>
      <c r="JTV137"/>
      <c r="JTW137"/>
      <c r="JTX137"/>
      <c r="JTY137"/>
      <c r="JTZ137"/>
      <c r="JUA137"/>
      <c r="JUB137"/>
      <c r="JUC137"/>
      <c r="JUD137"/>
      <c r="JUE137"/>
      <c r="JUF137"/>
      <c r="JUG137"/>
      <c r="JUH137"/>
      <c r="JUI137"/>
      <c r="JUJ137"/>
      <c r="JUK137"/>
      <c r="JUL137"/>
      <c r="JUM137"/>
      <c r="JUN137"/>
      <c r="JUO137"/>
      <c r="JUP137"/>
      <c r="JUQ137"/>
      <c r="JUR137"/>
      <c r="JUS137"/>
      <c r="JUT137"/>
      <c r="JUU137"/>
      <c r="JUV137"/>
      <c r="JUW137"/>
      <c r="JUX137"/>
      <c r="JUY137"/>
      <c r="JUZ137"/>
      <c r="JVA137"/>
      <c r="JVB137"/>
      <c r="JVC137"/>
      <c r="JVD137"/>
      <c r="JVE137"/>
      <c r="JVF137"/>
      <c r="JVG137"/>
      <c r="JVH137"/>
      <c r="JVI137"/>
      <c r="JVJ137"/>
      <c r="JVK137"/>
      <c r="JVL137"/>
      <c r="JVM137"/>
      <c r="JVN137"/>
      <c r="JVO137"/>
      <c r="JVP137"/>
      <c r="JVQ137"/>
      <c r="JVR137"/>
      <c r="JVS137"/>
      <c r="JVT137"/>
      <c r="JVU137"/>
      <c r="JVV137"/>
      <c r="JVW137"/>
      <c r="JVX137"/>
      <c r="JVY137"/>
      <c r="JVZ137"/>
      <c r="JWA137"/>
      <c r="JWB137"/>
      <c r="JWC137"/>
      <c r="JWD137"/>
      <c r="JWE137"/>
      <c r="JWF137"/>
      <c r="JWG137"/>
      <c r="JWH137"/>
      <c r="JWI137"/>
      <c r="JWJ137"/>
      <c r="JWK137"/>
      <c r="JWL137"/>
      <c r="JWM137"/>
      <c r="JWN137"/>
      <c r="JWO137"/>
      <c r="JWP137"/>
      <c r="JWQ137"/>
      <c r="JWR137"/>
      <c r="JWS137"/>
      <c r="JWT137"/>
      <c r="JWU137"/>
      <c r="JWV137"/>
      <c r="JWW137"/>
      <c r="JWX137"/>
      <c r="JWY137"/>
      <c r="JWZ137"/>
      <c r="JXA137"/>
      <c r="JXB137"/>
      <c r="JXC137"/>
      <c r="JXD137"/>
      <c r="JXE137"/>
      <c r="JXF137"/>
      <c r="JXG137"/>
      <c r="JXH137"/>
      <c r="JXI137"/>
      <c r="JXJ137"/>
      <c r="JXK137"/>
      <c r="JXL137"/>
      <c r="JXM137"/>
      <c r="JXN137"/>
      <c r="JXO137"/>
      <c r="JXP137"/>
      <c r="JXQ137"/>
      <c r="JXR137"/>
      <c r="JXS137"/>
      <c r="JXT137"/>
      <c r="JXU137"/>
      <c r="JXV137"/>
      <c r="JXW137"/>
      <c r="JXX137"/>
      <c r="JXY137"/>
      <c r="JXZ137"/>
      <c r="JYA137"/>
      <c r="JYB137"/>
      <c r="JYC137"/>
      <c r="JYD137"/>
      <c r="JYE137"/>
      <c r="JYF137"/>
      <c r="JYG137"/>
      <c r="JYH137"/>
      <c r="JYI137"/>
      <c r="JYJ137"/>
      <c r="JYK137"/>
      <c r="JYL137"/>
      <c r="JYM137"/>
      <c r="JYN137"/>
      <c r="JYO137"/>
      <c r="JYP137"/>
      <c r="JYQ137"/>
      <c r="JYR137"/>
      <c r="JYS137"/>
      <c r="JYT137"/>
      <c r="JYU137"/>
      <c r="JYV137"/>
      <c r="JYW137"/>
      <c r="JYX137"/>
      <c r="JYY137"/>
      <c r="JYZ137"/>
      <c r="JZA137"/>
      <c r="JZB137"/>
      <c r="JZC137"/>
      <c r="JZD137"/>
      <c r="JZE137"/>
      <c r="JZF137"/>
      <c r="JZG137"/>
      <c r="JZH137"/>
      <c r="JZI137"/>
      <c r="JZJ137"/>
      <c r="JZK137"/>
      <c r="JZL137"/>
      <c r="JZM137"/>
      <c r="JZN137"/>
      <c r="JZO137"/>
      <c r="JZP137"/>
      <c r="JZQ137"/>
      <c r="JZR137"/>
      <c r="JZS137"/>
      <c r="JZT137"/>
      <c r="JZU137"/>
      <c r="JZV137"/>
      <c r="JZW137"/>
      <c r="JZX137"/>
      <c r="JZY137"/>
      <c r="JZZ137"/>
      <c r="KAA137"/>
      <c r="KAB137"/>
      <c r="KAC137"/>
      <c r="KAD137"/>
      <c r="KAE137"/>
      <c r="KAF137"/>
      <c r="KAG137"/>
      <c r="KAH137"/>
      <c r="KAI137"/>
      <c r="KAJ137"/>
      <c r="KAK137"/>
      <c r="KAL137"/>
      <c r="KAM137"/>
      <c r="KAN137"/>
      <c r="KAO137"/>
      <c r="KAP137"/>
      <c r="KAQ137"/>
      <c r="KAR137"/>
      <c r="KAS137"/>
      <c r="KAT137"/>
      <c r="KAU137"/>
      <c r="KAV137"/>
      <c r="KAW137"/>
      <c r="KAX137"/>
      <c r="KAY137"/>
      <c r="KAZ137"/>
      <c r="KBA137"/>
      <c r="KBB137"/>
      <c r="KBC137"/>
      <c r="KBD137"/>
      <c r="KBE137"/>
      <c r="KBF137"/>
      <c r="KBG137"/>
      <c r="KBH137"/>
      <c r="KBI137"/>
      <c r="KBJ137"/>
      <c r="KBK137"/>
      <c r="KBL137"/>
      <c r="KBM137"/>
      <c r="KBN137"/>
      <c r="KBO137"/>
      <c r="KBP137"/>
      <c r="KBQ137"/>
      <c r="KBR137"/>
      <c r="KBS137"/>
      <c r="KBT137"/>
      <c r="KBU137"/>
      <c r="KBV137"/>
      <c r="KBW137"/>
      <c r="KBX137"/>
      <c r="KBY137"/>
      <c r="KBZ137"/>
      <c r="KCA137"/>
      <c r="KCB137"/>
      <c r="KCC137"/>
      <c r="KCD137"/>
      <c r="KCE137"/>
      <c r="KCF137"/>
      <c r="KCG137"/>
      <c r="KCH137"/>
      <c r="KCI137"/>
      <c r="KCJ137"/>
      <c r="KCK137"/>
      <c r="KCL137"/>
      <c r="KCM137"/>
      <c r="KCN137"/>
      <c r="KCO137"/>
      <c r="KCP137"/>
      <c r="KCQ137"/>
      <c r="KCR137"/>
      <c r="KCS137"/>
      <c r="KCT137"/>
      <c r="KCU137"/>
      <c r="KCV137"/>
      <c r="KCW137"/>
      <c r="KCX137"/>
      <c r="KCY137"/>
      <c r="KCZ137"/>
      <c r="KDA137"/>
      <c r="KDB137"/>
      <c r="KDC137"/>
      <c r="KDD137"/>
      <c r="KDE137"/>
      <c r="KDF137"/>
      <c r="KDG137"/>
      <c r="KDH137"/>
      <c r="KDI137"/>
      <c r="KDJ137"/>
      <c r="KDK137"/>
      <c r="KDL137"/>
      <c r="KDM137"/>
      <c r="KDN137"/>
      <c r="KDO137"/>
      <c r="KDP137"/>
      <c r="KDQ137"/>
      <c r="KDR137"/>
      <c r="KDS137"/>
      <c r="KDT137"/>
      <c r="KDU137"/>
      <c r="KDV137"/>
      <c r="KDW137"/>
      <c r="KDX137"/>
      <c r="KDY137"/>
      <c r="KDZ137"/>
      <c r="KEA137"/>
      <c r="KEB137"/>
      <c r="KEC137"/>
      <c r="KED137"/>
      <c r="KEE137"/>
      <c r="KEF137"/>
      <c r="KEG137"/>
      <c r="KEH137"/>
      <c r="KEI137"/>
      <c r="KEJ137"/>
      <c r="KEK137"/>
      <c r="KEL137"/>
      <c r="KEM137"/>
      <c r="KEN137"/>
      <c r="KEO137"/>
      <c r="KEP137"/>
      <c r="KEQ137"/>
      <c r="KER137"/>
      <c r="KES137"/>
      <c r="KET137"/>
      <c r="KEU137"/>
      <c r="KEV137"/>
      <c r="KEW137"/>
      <c r="KEX137"/>
      <c r="KEY137"/>
      <c r="KEZ137"/>
      <c r="KFA137"/>
      <c r="KFB137"/>
      <c r="KFC137"/>
      <c r="KFD137"/>
      <c r="KFE137"/>
      <c r="KFF137"/>
      <c r="KFG137"/>
      <c r="KFH137"/>
      <c r="KFI137"/>
      <c r="KFJ137"/>
      <c r="KFK137"/>
      <c r="KFL137"/>
      <c r="KFM137"/>
      <c r="KFN137"/>
      <c r="KFO137"/>
      <c r="KFP137"/>
      <c r="KFQ137"/>
      <c r="KFR137"/>
      <c r="KFS137"/>
      <c r="KFT137"/>
      <c r="KFU137"/>
      <c r="KFV137"/>
      <c r="KFW137"/>
      <c r="KFX137"/>
      <c r="KFY137"/>
      <c r="KFZ137"/>
      <c r="KGA137"/>
      <c r="KGB137"/>
      <c r="KGC137"/>
      <c r="KGD137"/>
      <c r="KGE137"/>
      <c r="KGF137"/>
      <c r="KGG137"/>
      <c r="KGH137"/>
      <c r="KGI137"/>
      <c r="KGJ137"/>
      <c r="KGK137"/>
      <c r="KGL137"/>
      <c r="KGM137"/>
      <c r="KGN137"/>
      <c r="KGO137"/>
      <c r="KGP137"/>
      <c r="KGQ137"/>
      <c r="KGR137"/>
      <c r="KGS137"/>
      <c r="KGT137"/>
      <c r="KGU137"/>
      <c r="KGV137"/>
      <c r="KGW137"/>
      <c r="KGX137"/>
      <c r="KGY137"/>
      <c r="KGZ137"/>
      <c r="KHA137"/>
      <c r="KHB137"/>
      <c r="KHC137"/>
      <c r="KHD137"/>
      <c r="KHE137"/>
      <c r="KHF137"/>
      <c r="KHG137"/>
      <c r="KHH137"/>
      <c r="KHI137"/>
      <c r="KHJ137"/>
      <c r="KHK137"/>
      <c r="KHL137"/>
      <c r="KHM137"/>
      <c r="KHN137"/>
      <c r="KHO137"/>
      <c r="KHP137"/>
      <c r="KHQ137"/>
      <c r="KHR137"/>
      <c r="KHS137"/>
      <c r="KHT137"/>
      <c r="KHU137"/>
      <c r="KHV137"/>
      <c r="KHW137"/>
      <c r="KHX137"/>
      <c r="KHY137"/>
      <c r="KHZ137"/>
      <c r="KIA137"/>
      <c r="KIB137"/>
      <c r="KIC137"/>
      <c r="KID137"/>
      <c r="KIE137"/>
      <c r="KIF137"/>
      <c r="KIG137"/>
      <c r="KIH137"/>
      <c r="KII137"/>
      <c r="KIJ137"/>
      <c r="KIK137"/>
      <c r="KIL137"/>
      <c r="KIM137"/>
      <c r="KIN137"/>
      <c r="KIO137"/>
      <c r="KIP137"/>
      <c r="KIQ137"/>
      <c r="KIR137"/>
      <c r="KIS137"/>
      <c r="KIT137"/>
      <c r="KIU137"/>
      <c r="KIV137"/>
      <c r="KIW137"/>
      <c r="KIX137"/>
      <c r="KIY137"/>
      <c r="KIZ137"/>
      <c r="KJA137"/>
      <c r="KJB137"/>
      <c r="KJC137"/>
      <c r="KJD137"/>
      <c r="KJE137"/>
      <c r="KJF137"/>
      <c r="KJG137"/>
      <c r="KJH137"/>
      <c r="KJI137"/>
      <c r="KJJ137"/>
      <c r="KJK137"/>
      <c r="KJL137"/>
      <c r="KJM137"/>
      <c r="KJN137"/>
      <c r="KJO137"/>
      <c r="KJP137"/>
      <c r="KJQ137"/>
      <c r="KJR137"/>
      <c r="KJS137"/>
      <c r="KJT137"/>
      <c r="KJU137"/>
      <c r="KJV137"/>
      <c r="KJW137"/>
      <c r="KJX137"/>
      <c r="KJY137"/>
      <c r="KJZ137"/>
      <c r="KKA137"/>
      <c r="KKB137"/>
      <c r="KKC137"/>
      <c r="KKD137"/>
      <c r="KKE137"/>
      <c r="KKF137"/>
      <c r="KKG137"/>
      <c r="KKH137"/>
      <c r="KKI137"/>
      <c r="KKJ137"/>
      <c r="KKK137"/>
      <c r="KKL137"/>
      <c r="KKM137"/>
      <c r="KKN137"/>
      <c r="KKO137"/>
      <c r="KKP137"/>
      <c r="KKQ137"/>
      <c r="KKR137"/>
      <c r="KKS137"/>
      <c r="KKT137"/>
      <c r="KKU137"/>
      <c r="KKV137"/>
      <c r="KKW137"/>
      <c r="KKX137"/>
      <c r="KKY137"/>
      <c r="KKZ137"/>
      <c r="KLA137"/>
      <c r="KLB137"/>
      <c r="KLC137"/>
      <c r="KLD137"/>
      <c r="KLE137"/>
      <c r="KLF137"/>
      <c r="KLG137"/>
      <c r="KLH137"/>
      <c r="KLI137"/>
      <c r="KLJ137"/>
      <c r="KLK137"/>
      <c r="KLL137"/>
      <c r="KLM137"/>
      <c r="KLN137"/>
      <c r="KLO137"/>
      <c r="KLP137"/>
      <c r="KLQ137"/>
      <c r="KLR137"/>
      <c r="KLS137"/>
      <c r="KLT137"/>
      <c r="KLU137"/>
      <c r="KLV137"/>
      <c r="KLW137"/>
      <c r="KLX137"/>
      <c r="KLY137"/>
      <c r="KLZ137"/>
      <c r="KMA137"/>
      <c r="KMB137"/>
      <c r="KMC137"/>
      <c r="KMD137"/>
      <c r="KME137"/>
      <c r="KMF137"/>
      <c r="KMG137"/>
      <c r="KMH137"/>
      <c r="KMI137"/>
      <c r="KMJ137"/>
      <c r="KMK137"/>
      <c r="KML137"/>
      <c r="KMM137"/>
      <c r="KMN137"/>
      <c r="KMO137"/>
      <c r="KMP137"/>
      <c r="KMQ137"/>
      <c r="KMR137"/>
      <c r="KMS137"/>
      <c r="KMT137"/>
      <c r="KMU137"/>
      <c r="KMV137"/>
      <c r="KMW137"/>
      <c r="KMX137"/>
      <c r="KMY137"/>
      <c r="KMZ137"/>
      <c r="KNA137"/>
      <c r="KNB137"/>
      <c r="KNC137"/>
      <c r="KND137"/>
      <c r="KNE137"/>
      <c r="KNF137"/>
      <c r="KNG137"/>
      <c r="KNH137"/>
      <c r="KNI137"/>
      <c r="KNJ137"/>
      <c r="KNK137"/>
      <c r="KNL137"/>
      <c r="KNM137"/>
      <c r="KNN137"/>
      <c r="KNO137"/>
      <c r="KNP137"/>
      <c r="KNQ137"/>
      <c r="KNR137"/>
      <c r="KNS137"/>
      <c r="KNT137"/>
      <c r="KNU137"/>
      <c r="KNV137"/>
      <c r="KNW137"/>
      <c r="KNX137"/>
      <c r="KNY137"/>
      <c r="KNZ137"/>
      <c r="KOA137"/>
      <c r="KOB137"/>
      <c r="KOC137"/>
      <c r="KOD137"/>
      <c r="KOE137"/>
      <c r="KOF137"/>
      <c r="KOG137"/>
      <c r="KOH137"/>
      <c r="KOI137"/>
      <c r="KOJ137"/>
      <c r="KOK137"/>
      <c r="KOL137"/>
      <c r="KOM137"/>
      <c r="KON137"/>
      <c r="KOO137"/>
      <c r="KOP137"/>
      <c r="KOQ137"/>
      <c r="KOR137"/>
      <c r="KOS137"/>
      <c r="KOT137"/>
      <c r="KOU137"/>
      <c r="KOV137"/>
      <c r="KOW137"/>
      <c r="KOX137"/>
      <c r="KOY137"/>
      <c r="KOZ137"/>
      <c r="KPA137"/>
      <c r="KPB137"/>
      <c r="KPC137"/>
      <c r="KPD137"/>
      <c r="KPE137"/>
      <c r="KPF137"/>
      <c r="KPG137"/>
      <c r="KPH137"/>
      <c r="KPI137"/>
      <c r="KPJ137"/>
      <c r="KPK137"/>
      <c r="KPL137"/>
      <c r="KPM137"/>
      <c r="KPN137"/>
      <c r="KPO137"/>
      <c r="KPP137"/>
      <c r="KPQ137"/>
      <c r="KPR137"/>
      <c r="KPS137"/>
      <c r="KPT137"/>
      <c r="KPU137"/>
      <c r="KPV137"/>
      <c r="KPW137"/>
      <c r="KPX137"/>
      <c r="KPY137"/>
      <c r="KPZ137"/>
      <c r="KQA137"/>
      <c r="KQB137"/>
      <c r="KQC137"/>
      <c r="KQD137"/>
      <c r="KQE137"/>
      <c r="KQF137"/>
      <c r="KQG137"/>
      <c r="KQH137"/>
      <c r="KQI137"/>
      <c r="KQJ137"/>
      <c r="KQK137"/>
      <c r="KQL137"/>
      <c r="KQM137"/>
      <c r="KQN137"/>
      <c r="KQO137"/>
      <c r="KQP137"/>
      <c r="KQQ137"/>
      <c r="KQR137"/>
      <c r="KQS137"/>
      <c r="KQT137"/>
      <c r="KQU137"/>
      <c r="KQV137"/>
      <c r="KQW137"/>
      <c r="KQX137"/>
      <c r="KQY137"/>
      <c r="KQZ137"/>
      <c r="KRA137"/>
      <c r="KRB137"/>
      <c r="KRC137"/>
      <c r="KRD137"/>
      <c r="KRE137"/>
      <c r="KRF137"/>
      <c r="KRG137"/>
      <c r="KRH137"/>
      <c r="KRI137"/>
      <c r="KRJ137"/>
      <c r="KRK137"/>
      <c r="KRL137"/>
      <c r="KRM137"/>
      <c r="KRN137"/>
      <c r="KRO137"/>
      <c r="KRP137"/>
      <c r="KRQ137"/>
      <c r="KRR137"/>
      <c r="KRS137"/>
      <c r="KRT137"/>
      <c r="KRU137"/>
      <c r="KRV137"/>
      <c r="KRW137"/>
      <c r="KRX137"/>
      <c r="KRY137"/>
      <c r="KRZ137"/>
      <c r="KSA137"/>
      <c r="KSB137"/>
      <c r="KSC137"/>
      <c r="KSD137"/>
      <c r="KSE137"/>
      <c r="KSF137"/>
      <c r="KSG137"/>
      <c r="KSH137"/>
      <c r="KSI137"/>
      <c r="KSJ137"/>
      <c r="KSK137"/>
      <c r="KSL137"/>
      <c r="KSM137"/>
      <c r="KSN137"/>
      <c r="KSO137"/>
      <c r="KSP137"/>
      <c r="KSQ137"/>
      <c r="KSR137"/>
      <c r="KSS137"/>
      <c r="KST137"/>
      <c r="KSU137"/>
      <c r="KSV137"/>
      <c r="KSW137"/>
      <c r="KSX137"/>
      <c r="KSY137"/>
      <c r="KSZ137"/>
      <c r="KTA137"/>
      <c r="KTB137"/>
      <c r="KTC137"/>
      <c r="KTD137"/>
      <c r="KTE137"/>
      <c r="KTF137"/>
      <c r="KTG137"/>
      <c r="KTH137"/>
      <c r="KTI137"/>
      <c r="KTJ137"/>
      <c r="KTK137"/>
      <c r="KTL137"/>
      <c r="KTM137"/>
      <c r="KTN137"/>
      <c r="KTO137"/>
      <c r="KTP137"/>
      <c r="KTQ137"/>
      <c r="KTR137"/>
      <c r="KTS137"/>
      <c r="KTT137"/>
      <c r="KTU137"/>
      <c r="KTV137"/>
      <c r="KTW137"/>
      <c r="KTX137"/>
      <c r="KTY137"/>
      <c r="KTZ137"/>
      <c r="KUA137"/>
      <c r="KUB137"/>
      <c r="KUC137"/>
      <c r="KUD137"/>
      <c r="KUE137"/>
      <c r="KUF137"/>
      <c r="KUG137"/>
      <c r="KUH137"/>
      <c r="KUI137"/>
      <c r="KUJ137"/>
      <c r="KUK137"/>
      <c r="KUL137"/>
      <c r="KUM137"/>
      <c r="KUN137"/>
      <c r="KUO137"/>
      <c r="KUP137"/>
      <c r="KUQ137"/>
      <c r="KUR137"/>
      <c r="KUS137"/>
      <c r="KUT137"/>
      <c r="KUU137"/>
      <c r="KUV137"/>
      <c r="KUW137"/>
      <c r="KUX137"/>
      <c r="KUY137"/>
      <c r="KUZ137"/>
      <c r="KVA137"/>
      <c r="KVB137"/>
      <c r="KVC137"/>
      <c r="KVD137"/>
      <c r="KVE137"/>
      <c r="KVF137"/>
      <c r="KVG137"/>
      <c r="KVH137"/>
      <c r="KVI137"/>
      <c r="KVJ137"/>
      <c r="KVK137"/>
      <c r="KVL137"/>
      <c r="KVM137"/>
      <c r="KVN137"/>
      <c r="KVO137"/>
      <c r="KVP137"/>
      <c r="KVQ137"/>
      <c r="KVR137"/>
      <c r="KVS137"/>
      <c r="KVT137"/>
      <c r="KVU137"/>
      <c r="KVV137"/>
      <c r="KVW137"/>
      <c r="KVX137"/>
      <c r="KVY137"/>
      <c r="KVZ137"/>
      <c r="KWA137"/>
      <c r="KWB137"/>
      <c r="KWC137"/>
      <c r="KWD137"/>
      <c r="KWE137"/>
      <c r="KWF137"/>
      <c r="KWG137"/>
      <c r="KWH137"/>
      <c r="KWI137"/>
      <c r="KWJ137"/>
      <c r="KWK137"/>
      <c r="KWL137"/>
      <c r="KWM137"/>
      <c r="KWN137"/>
      <c r="KWO137"/>
      <c r="KWP137"/>
      <c r="KWQ137"/>
      <c r="KWR137"/>
      <c r="KWS137"/>
      <c r="KWT137"/>
      <c r="KWU137"/>
      <c r="KWV137"/>
      <c r="KWW137"/>
      <c r="KWX137"/>
      <c r="KWY137"/>
      <c r="KWZ137"/>
      <c r="KXA137"/>
      <c r="KXB137"/>
      <c r="KXC137"/>
      <c r="KXD137"/>
      <c r="KXE137"/>
      <c r="KXF137"/>
      <c r="KXG137"/>
      <c r="KXH137"/>
      <c r="KXI137"/>
      <c r="KXJ137"/>
      <c r="KXK137"/>
      <c r="KXL137"/>
      <c r="KXM137"/>
      <c r="KXN137"/>
      <c r="KXO137"/>
      <c r="KXP137"/>
      <c r="KXQ137"/>
      <c r="KXR137"/>
      <c r="KXS137"/>
      <c r="KXT137"/>
      <c r="KXU137"/>
      <c r="KXV137"/>
      <c r="KXW137"/>
      <c r="KXX137"/>
      <c r="KXY137"/>
      <c r="KXZ137"/>
      <c r="KYA137"/>
      <c r="KYB137"/>
      <c r="KYC137"/>
      <c r="KYD137"/>
      <c r="KYE137"/>
      <c r="KYF137"/>
      <c r="KYG137"/>
      <c r="KYH137"/>
      <c r="KYI137"/>
      <c r="KYJ137"/>
      <c r="KYK137"/>
      <c r="KYL137"/>
      <c r="KYM137"/>
      <c r="KYN137"/>
      <c r="KYO137"/>
      <c r="KYP137"/>
      <c r="KYQ137"/>
      <c r="KYR137"/>
      <c r="KYS137"/>
      <c r="KYT137"/>
      <c r="KYU137"/>
      <c r="KYV137"/>
      <c r="KYW137"/>
      <c r="KYX137"/>
      <c r="KYY137"/>
      <c r="KYZ137"/>
      <c r="KZA137"/>
      <c r="KZB137"/>
      <c r="KZC137"/>
      <c r="KZD137"/>
      <c r="KZE137"/>
      <c r="KZF137"/>
      <c r="KZG137"/>
      <c r="KZH137"/>
      <c r="KZI137"/>
      <c r="KZJ137"/>
      <c r="KZK137"/>
      <c r="KZL137"/>
      <c r="KZM137"/>
      <c r="KZN137"/>
      <c r="KZO137"/>
      <c r="KZP137"/>
      <c r="KZQ137"/>
      <c r="KZR137"/>
      <c r="KZS137"/>
      <c r="KZT137"/>
      <c r="KZU137"/>
      <c r="KZV137"/>
      <c r="KZW137"/>
      <c r="KZX137"/>
      <c r="KZY137"/>
      <c r="KZZ137"/>
      <c r="LAA137"/>
      <c r="LAB137"/>
      <c r="LAC137"/>
      <c r="LAD137"/>
      <c r="LAE137"/>
      <c r="LAF137"/>
      <c r="LAG137"/>
      <c r="LAH137"/>
      <c r="LAI137"/>
      <c r="LAJ137"/>
      <c r="LAK137"/>
      <c r="LAL137"/>
      <c r="LAM137"/>
      <c r="LAN137"/>
      <c r="LAO137"/>
      <c r="LAP137"/>
      <c r="LAQ137"/>
      <c r="LAR137"/>
      <c r="LAS137"/>
      <c r="LAT137"/>
      <c r="LAU137"/>
      <c r="LAV137"/>
      <c r="LAW137"/>
      <c r="LAX137"/>
      <c r="LAY137"/>
      <c r="LAZ137"/>
      <c r="LBA137"/>
      <c r="LBB137"/>
      <c r="LBC137"/>
      <c r="LBD137"/>
      <c r="LBE137"/>
      <c r="LBF137"/>
      <c r="LBG137"/>
      <c r="LBH137"/>
      <c r="LBI137"/>
      <c r="LBJ137"/>
      <c r="LBK137"/>
      <c r="LBL137"/>
      <c r="LBM137"/>
      <c r="LBN137"/>
      <c r="LBO137"/>
      <c r="LBP137"/>
      <c r="LBQ137"/>
      <c r="LBR137"/>
      <c r="LBS137"/>
      <c r="LBT137"/>
      <c r="LBU137"/>
      <c r="LBV137"/>
      <c r="LBW137"/>
      <c r="LBX137"/>
      <c r="LBY137"/>
      <c r="LBZ137"/>
      <c r="LCA137"/>
      <c r="LCB137"/>
      <c r="LCC137"/>
      <c r="LCD137"/>
      <c r="LCE137"/>
      <c r="LCF137"/>
      <c r="LCG137"/>
      <c r="LCH137"/>
      <c r="LCI137"/>
      <c r="LCJ137"/>
      <c r="LCK137"/>
      <c r="LCL137"/>
      <c r="LCM137"/>
      <c r="LCN137"/>
      <c r="LCO137"/>
      <c r="LCP137"/>
      <c r="LCQ137"/>
      <c r="LCR137"/>
      <c r="LCS137"/>
      <c r="LCT137"/>
      <c r="LCU137"/>
      <c r="LCV137"/>
      <c r="LCW137"/>
      <c r="LCX137"/>
      <c r="LCY137"/>
      <c r="LCZ137"/>
      <c r="LDA137"/>
      <c r="LDB137"/>
      <c r="LDC137"/>
      <c r="LDD137"/>
      <c r="LDE137"/>
      <c r="LDF137"/>
      <c r="LDG137"/>
      <c r="LDH137"/>
      <c r="LDI137"/>
      <c r="LDJ137"/>
      <c r="LDK137"/>
      <c r="LDL137"/>
      <c r="LDM137"/>
      <c r="LDN137"/>
      <c r="LDO137"/>
      <c r="LDP137"/>
      <c r="LDQ137"/>
      <c r="LDR137"/>
      <c r="LDS137"/>
      <c r="LDT137"/>
      <c r="LDU137"/>
      <c r="LDV137"/>
      <c r="LDW137"/>
      <c r="LDX137"/>
      <c r="LDY137"/>
      <c r="LDZ137"/>
      <c r="LEA137"/>
      <c r="LEB137"/>
      <c r="LEC137"/>
      <c r="LED137"/>
      <c r="LEE137"/>
      <c r="LEF137"/>
      <c r="LEG137"/>
      <c r="LEH137"/>
      <c r="LEI137"/>
      <c r="LEJ137"/>
      <c r="LEK137"/>
      <c r="LEL137"/>
      <c r="LEM137"/>
      <c r="LEN137"/>
      <c r="LEO137"/>
      <c r="LEP137"/>
      <c r="LEQ137"/>
      <c r="LER137"/>
      <c r="LES137"/>
      <c r="LET137"/>
      <c r="LEU137"/>
      <c r="LEV137"/>
      <c r="LEW137"/>
      <c r="LEX137"/>
      <c r="LEY137"/>
      <c r="LEZ137"/>
      <c r="LFA137"/>
      <c r="LFB137"/>
      <c r="LFC137"/>
      <c r="LFD137"/>
      <c r="LFE137"/>
      <c r="LFF137"/>
      <c r="LFG137"/>
      <c r="LFH137"/>
      <c r="LFI137"/>
      <c r="LFJ137"/>
      <c r="LFK137"/>
      <c r="LFL137"/>
      <c r="LFM137"/>
      <c r="LFN137"/>
      <c r="LFO137"/>
      <c r="LFP137"/>
      <c r="LFQ137"/>
      <c r="LFR137"/>
      <c r="LFS137"/>
      <c r="LFT137"/>
      <c r="LFU137"/>
      <c r="LFV137"/>
      <c r="LFW137"/>
      <c r="LFX137"/>
      <c r="LFY137"/>
      <c r="LFZ137"/>
      <c r="LGA137"/>
      <c r="LGB137"/>
      <c r="LGC137"/>
      <c r="LGD137"/>
      <c r="LGE137"/>
      <c r="LGF137"/>
      <c r="LGG137"/>
      <c r="LGH137"/>
      <c r="LGI137"/>
      <c r="LGJ137"/>
      <c r="LGK137"/>
      <c r="LGL137"/>
      <c r="LGM137"/>
      <c r="LGN137"/>
      <c r="LGO137"/>
      <c r="LGP137"/>
      <c r="LGQ137"/>
      <c r="LGR137"/>
      <c r="LGS137"/>
      <c r="LGT137"/>
      <c r="LGU137"/>
      <c r="LGV137"/>
      <c r="LGW137"/>
      <c r="LGX137"/>
      <c r="LGY137"/>
      <c r="LGZ137"/>
      <c r="LHA137"/>
      <c r="LHB137"/>
      <c r="LHC137"/>
      <c r="LHD137"/>
      <c r="LHE137"/>
      <c r="LHF137"/>
      <c r="LHG137"/>
      <c r="LHH137"/>
      <c r="LHI137"/>
      <c r="LHJ137"/>
      <c r="LHK137"/>
      <c r="LHL137"/>
      <c r="LHM137"/>
      <c r="LHN137"/>
      <c r="LHO137"/>
      <c r="LHP137"/>
      <c r="LHQ137"/>
      <c r="LHR137"/>
      <c r="LHS137"/>
      <c r="LHT137"/>
      <c r="LHU137"/>
      <c r="LHV137"/>
      <c r="LHW137"/>
      <c r="LHX137"/>
      <c r="LHY137"/>
      <c r="LHZ137"/>
      <c r="LIA137"/>
      <c r="LIB137"/>
      <c r="LIC137"/>
      <c r="LID137"/>
      <c r="LIE137"/>
      <c r="LIF137"/>
      <c r="LIG137"/>
      <c r="LIH137"/>
      <c r="LII137"/>
      <c r="LIJ137"/>
      <c r="LIK137"/>
      <c r="LIL137"/>
      <c r="LIM137"/>
      <c r="LIN137"/>
      <c r="LIO137"/>
      <c r="LIP137"/>
      <c r="LIQ137"/>
      <c r="LIR137"/>
      <c r="LIS137"/>
      <c r="LIT137"/>
      <c r="LIU137"/>
      <c r="LIV137"/>
      <c r="LIW137"/>
      <c r="LIX137"/>
      <c r="LIY137"/>
      <c r="LIZ137"/>
      <c r="LJA137"/>
      <c r="LJB137"/>
      <c r="LJC137"/>
      <c r="LJD137"/>
      <c r="LJE137"/>
      <c r="LJF137"/>
      <c r="LJG137"/>
      <c r="LJH137"/>
      <c r="LJI137"/>
      <c r="LJJ137"/>
      <c r="LJK137"/>
      <c r="LJL137"/>
      <c r="LJM137"/>
      <c r="LJN137"/>
      <c r="LJO137"/>
      <c r="LJP137"/>
      <c r="LJQ137"/>
      <c r="LJR137"/>
      <c r="LJS137"/>
      <c r="LJT137"/>
      <c r="LJU137"/>
      <c r="LJV137"/>
      <c r="LJW137"/>
      <c r="LJX137"/>
      <c r="LJY137"/>
      <c r="LJZ137"/>
      <c r="LKA137"/>
      <c r="LKB137"/>
      <c r="LKC137"/>
      <c r="LKD137"/>
      <c r="LKE137"/>
      <c r="LKF137"/>
      <c r="LKG137"/>
      <c r="LKH137"/>
      <c r="LKI137"/>
      <c r="LKJ137"/>
      <c r="LKK137"/>
      <c r="LKL137"/>
      <c r="LKM137"/>
      <c r="LKN137"/>
      <c r="LKO137"/>
      <c r="LKP137"/>
      <c r="LKQ137"/>
      <c r="LKR137"/>
      <c r="LKS137"/>
      <c r="LKT137"/>
      <c r="LKU137"/>
      <c r="LKV137"/>
      <c r="LKW137"/>
      <c r="LKX137"/>
      <c r="LKY137"/>
      <c r="LKZ137"/>
      <c r="LLA137"/>
      <c r="LLB137"/>
      <c r="LLC137"/>
      <c r="LLD137"/>
      <c r="LLE137"/>
      <c r="LLF137"/>
      <c r="LLG137"/>
      <c r="LLH137"/>
      <c r="LLI137"/>
      <c r="LLJ137"/>
      <c r="LLK137"/>
      <c r="LLL137"/>
      <c r="LLM137"/>
      <c r="LLN137"/>
      <c r="LLO137"/>
      <c r="LLP137"/>
      <c r="LLQ137"/>
      <c r="LLR137"/>
      <c r="LLS137"/>
      <c r="LLT137"/>
      <c r="LLU137"/>
      <c r="LLV137"/>
      <c r="LLW137"/>
      <c r="LLX137"/>
      <c r="LLY137"/>
      <c r="LLZ137"/>
      <c r="LMA137"/>
      <c r="LMB137"/>
      <c r="LMC137"/>
      <c r="LMD137"/>
      <c r="LME137"/>
      <c r="LMF137"/>
      <c r="LMG137"/>
      <c r="LMH137"/>
      <c r="LMI137"/>
      <c r="LMJ137"/>
      <c r="LMK137"/>
      <c r="LML137"/>
      <c r="LMM137"/>
      <c r="LMN137"/>
      <c r="LMO137"/>
      <c r="LMP137"/>
      <c r="LMQ137"/>
      <c r="LMR137"/>
      <c r="LMS137"/>
      <c r="LMT137"/>
      <c r="LMU137"/>
      <c r="LMV137"/>
      <c r="LMW137"/>
      <c r="LMX137"/>
      <c r="LMY137"/>
      <c r="LMZ137"/>
      <c r="LNA137"/>
      <c r="LNB137"/>
      <c r="LNC137"/>
      <c r="LND137"/>
      <c r="LNE137"/>
      <c r="LNF137"/>
      <c r="LNG137"/>
      <c r="LNH137"/>
      <c r="LNI137"/>
      <c r="LNJ137"/>
      <c r="LNK137"/>
      <c r="LNL137"/>
      <c r="LNM137"/>
      <c r="LNN137"/>
      <c r="LNO137"/>
      <c r="LNP137"/>
      <c r="LNQ137"/>
      <c r="LNR137"/>
      <c r="LNS137"/>
      <c r="LNT137"/>
      <c r="LNU137"/>
      <c r="LNV137"/>
      <c r="LNW137"/>
      <c r="LNX137"/>
      <c r="LNY137"/>
      <c r="LNZ137"/>
      <c r="LOA137"/>
      <c r="LOB137"/>
      <c r="LOC137"/>
      <c r="LOD137"/>
      <c r="LOE137"/>
      <c r="LOF137"/>
      <c r="LOG137"/>
      <c r="LOH137"/>
      <c r="LOI137"/>
      <c r="LOJ137"/>
      <c r="LOK137"/>
      <c r="LOL137"/>
      <c r="LOM137"/>
      <c r="LON137"/>
      <c r="LOO137"/>
      <c r="LOP137"/>
      <c r="LOQ137"/>
      <c r="LOR137"/>
      <c r="LOS137"/>
      <c r="LOT137"/>
      <c r="LOU137"/>
      <c r="LOV137"/>
      <c r="LOW137"/>
      <c r="LOX137"/>
      <c r="LOY137"/>
      <c r="LOZ137"/>
      <c r="LPA137"/>
      <c r="LPB137"/>
      <c r="LPC137"/>
      <c r="LPD137"/>
      <c r="LPE137"/>
      <c r="LPF137"/>
      <c r="LPG137"/>
      <c r="LPH137"/>
      <c r="LPI137"/>
      <c r="LPJ137"/>
      <c r="LPK137"/>
      <c r="LPL137"/>
      <c r="LPM137"/>
      <c r="LPN137"/>
      <c r="LPO137"/>
      <c r="LPP137"/>
      <c r="LPQ137"/>
      <c r="LPR137"/>
      <c r="LPS137"/>
      <c r="LPT137"/>
      <c r="LPU137"/>
      <c r="LPV137"/>
      <c r="LPW137"/>
      <c r="LPX137"/>
      <c r="LPY137"/>
      <c r="LPZ137"/>
      <c r="LQA137"/>
      <c r="LQB137"/>
      <c r="LQC137"/>
      <c r="LQD137"/>
      <c r="LQE137"/>
      <c r="LQF137"/>
      <c r="LQG137"/>
      <c r="LQH137"/>
      <c r="LQI137"/>
      <c r="LQJ137"/>
      <c r="LQK137"/>
      <c r="LQL137"/>
      <c r="LQM137"/>
      <c r="LQN137"/>
      <c r="LQO137"/>
      <c r="LQP137"/>
      <c r="LQQ137"/>
      <c r="LQR137"/>
      <c r="LQS137"/>
      <c r="LQT137"/>
      <c r="LQU137"/>
      <c r="LQV137"/>
      <c r="LQW137"/>
      <c r="LQX137"/>
      <c r="LQY137"/>
      <c r="LQZ137"/>
      <c r="LRA137"/>
      <c r="LRB137"/>
      <c r="LRC137"/>
      <c r="LRD137"/>
      <c r="LRE137"/>
      <c r="LRF137"/>
      <c r="LRG137"/>
      <c r="LRH137"/>
      <c r="LRI137"/>
      <c r="LRJ137"/>
      <c r="LRK137"/>
      <c r="LRL137"/>
      <c r="LRM137"/>
      <c r="LRN137"/>
      <c r="LRO137"/>
      <c r="LRP137"/>
      <c r="LRQ137"/>
      <c r="LRR137"/>
      <c r="LRS137"/>
      <c r="LRT137"/>
      <c r="LRU137"/>
      <c r="LRV137"/>
      <c r="LRW137"/>
      <c r="LRX137"/>
      <c r="LRY137"/>
      <c r="LRZ137"/>
      <c r="LSA137"/>
      <c r="LSB137"/>
      <c r="LSC137"/>
      <c r="LSD137"/>
      <c r="LSE137"/>
      <c r="LSF137"/>
      <c r="LSG137"/>
      <c r="LSH137"/>
      <c r="LSI137"/>
      <c r="LSJ137"/>
      <c r="LSK137"/>
      <c r="LSL137"/>
      <c r="LSM137"/>
      <c r="LSN137"/>
      <c r="LSO137"/>
      <c r="LSP137"/>
      <c r="LSQ137"/>
      <c r="LSR137"/>
      <c r="LSS137"/>
      <c r="LST137"/>
      <c r="LSU137"/>
      <c r="LSV137"/>
      <c r="LSW137"/>
      <c r="LSX137"/>
      <c r="LSY137"/>
      <c r="LSZ137"/>
      <c r="LTA137"/>
      <c r="LTB137"/>
      <c r="LTC137"/>
      <c r="LTD137"/>
      <c r="LTE137"/>
      <c r="LTF137"/>
      <c r="LTG137"/>
      <c r="LTH137"/>
      <c r="LTI137"/>
      <c r="LTJ137"/>
      <c r="LTK137"/>
      <c r="LTL137"/>
      <c r="LTM137"/>
      <c r="LTN137"/>
      <c r="LTO137"/>
      <c r="LTP137"/>
      <c r="LTQ137"/>
      <c r="LTR137"/>
      <c r="LTS137"/>
      <c r="LTT137"/>
      <c r="LTU137"/>
      <c r="LTV137"/>
      <c r="LTW137"/>
      <c r="LTX137"/>
      <c r="LTY137"/>
      <c r="LTZ137"/>
      <c r="LUA137"/>
      <c r="LUB137"/>
      <c r="LUC137"/>
      <c r="LUD137"/>
      <c r="LUE137"/>
      <c r="LUF137"/>
      <c r="LUG137"/>
      <c r="LUH137"/>
      <c r="LUI137"/>
      <c r="LUJ137"/>
      <c r="LUK137"/>
      <c r="LUL137"/>
      <c r="LUM137"/>
      <c r="LUN137"/>
      <c r="LUO137"/>
      <c r="LUP137"/>
      <c r="LUQ137"/>
      <c r="LUR137"/>
      <c r="LUS137"/>
      <c r="LUT137"/>
      <c r="LUU137"/>
      <c r="LUV137"/>
      <c r="LUW137"/>
      <c r="LUX137"/>
      <c r="LUY137"/>
      <c r="LUZ137"/>
      <c r="LVA137"/>
      <c r="LVB137"/>
      <c r="LVC137"/>
      <c r="LVD137"/>
      <c r="LVE137"/>
      <c r="LVF137"/>
      <c r="LVG137"/>
      <c r="LVH137"/>
      <c r="LVI137"/>
      <c r="LVJ137"/>
      <c r="LVK137"/>
      <c r="LVL137"/>
      <c r="LVM137"/>
      <c r="LVN137"/>
      <c r="LVO137"/>
      <c r="LVP137"/>
      <c r="LVQ137"/>
      <c r="LVR137"/>
      <c r="LVS137"/>
      <c r="LVT137"/>
      <c r="LVU137"/>
      <c r="LVV137"/>
      <c r="LVW137"/>
      <c r="LVX137"/>
      <c r="LVY137"/>
      <c r="LVZ137"/>
      <c r="LWA137"/>
      <c r="LWB137"/>
      <c r="LWC137"/>
      <c r="LWD137"/>
      <c r="LWE137"/>
      <c r="LWF137"/>
      <c r="LWG137"/>
      <c r="LWH137"/>
      <c r="LWI137"/>
      <c r="LWJ137"/>
      <c r="LWK137"/>
      <c r="LWL137"/>
      <c r="LWM137"/>
      <c r="LWN137"/>
      <c r="LWO137"/>
      <c r="LWP137"/>
      <c r="LWQ137"/>
      <c r="LWR137"/>
      <c r="LWS137"/>
      <c r="LWT137"/>
      <c r="LWU137"/>
      <c r="LWV137"/>
      <c r="LWW137"/>
      <c r="LWX137"/>
      <c r="LWY137"/>
      <c r="LWZ137"/>
      <c r="LXA137"/>
      <c r="LXB137"/>
      <c r="LXC137"/>
      <c r="LXD137"/>
      <c r="LXE137"/>
      <c r="LXF137"/>
      <c r="LXG137"/>
      <c r="LXH137"/>
      <c r="LXI137"/>
      <c r="LXJ137"/>
      <c r="LXK137"/>
      <c r="LXL137"/>
      <c r="LXM137"/>
      <c r="LXN137"/>
      <c r="LXO137"/>
      <c r="LXP137"/>
      <c r="LXQ137"/>
      <c r="LXR137"/>
      <c r="LXS137"/>
      <c r="LXT137"/>
      <c r="LXU137"/>
      <c r="LXV137"/>
      <c r="LXW137"/>
      <c r="LXX137"/>
      <c r="LXY137"/>
      <c r="LXZ137"/>
      <c r="LYA137"/>
      <c r="LYB137"/>
      <c r="LYC137"/>
      <c r="LYD137"/>
      <c r="LYE137"/>
      <c r="LYF137"/>
      <c r="LYG137"/>
      <c r="LYH137"/>
      <c r="LYI137"/>
      <c r="LYJ137"/>
      <c r="LYK137"/>
      <c r="LYL137"/>
      <c r="LYM137"/>
      <c r="LYN137"/>
      <c r="LYO137"/>
      <c r="LYP137"/>
      <c r="LYQ137"/>
      <c r="LYR137"/>
      <c r="LYS137"/>
      <c r="LYT137"/>
      <c r="LYU137"/>
      <c r="LYV137"/>
      <c r="LYW137"/>
      <c r="LYX137"/>
      <c r="LYY137"/>
      <c r="LYZ137"/>
      <c r="LZA137"/>
      <c r="LZB137"/>
      <c r="LZC137"/>
      <c r="LZD137"/>
      <c r="LZE137"/>
      <c r="LZF137"/>
      <c r="LZG137"/>
      <c r="LZH137"/>
      <c r="LZI137"/>
      <c r="LZJ137"/>
      <c r="LZK137"/>
      <c r="LZL137"/>
      <c r="LZM137"/>
      <c r="LZN137"/>
      <c r="LZO137"/>
      <c r="LZP137"/>
      <c r="LZQ137"/>
      <c r="LZR137"/>
      <c r="LZS137"/>
      <c r="LZT137"/>
      <c r="LZU137"/>
      <c r="LZV137"/>
      <c r="LZW137"/>
      <c r="LZX137"/>
      <c r="LZY137"/>
      <c r="LZZ137"/>
      <c r="MAA137"/>
      <c r="MAB137"/>
      <c r="MAC137"/>
      <c r="MAD137"/>
      <c r="MAE137"/>
      <c r="MAF137"/>
      <c r="MAG137"/>
      <c r="MAH137"/>
      <c r="MAI137"/>
      <c r="MAJ137"/>
      <c r="MAK137"/>
      <c r="MAL137"/>
      <c r="MAM137"/>
      <c r="MAN137"/>
      <c r="MAO137"/>
      <c r="MAP137"/>
      <c r="MAQ137"/>
      <c r="MAR137"/>
      <c r="MAS137"/>
      <c r="MAT137"/>
      <c r="MAU137"/>
      <c r="MAV137"/>
      <c r="MAW137"/>
      <c r="MAX137"/>
      <c r="MAY137"/>
      <c r="MAZ137"/>
      <c r="MBA137"/>
      <c r="MBB137"/>
      <c r="MBC137"/>
      <c r="MBD137"/>
      <c r="MBE137"/>
      <c r="MBF137"/>
      <c r="MBG137"/>
      <c r="MBH137"/>
      <c r="MBI137"/>
      <c r="MBJ137"/>
      <c r="MBK137"/>
      <c r="MBL137"/>
      <c r="MBM137"/>
      <c r="MBN137"/>
      <c r="MBO137"/>
      <c r="MBP137"/>
      <c r="MBQ137"/>
      <c r="MBR137"/>
      <c r="MBS137"/>
      <c r="MBT137"/>
      <c r="MBU137"/>
      <c r="MBV137"/>
      <c r="MBW137"/>
      <c r="MBX137"/>
      <c r="MBY137"/>
      <c r="MBZ137"/>
      <c r="MCA137"/>
      <c r="MCB137"/>
      <c r="MCC137"/>
      <c r="MCD137"/>
      <c r="MCE137"/>
      <c r="MCF137"/>
      <c r="MCG137"/>
      <c r="MCH137"/>
      <c r="MCI137"/>
      <c r="MCJ137"/>
      <c r="MCK137"/>
      <c r="MCL137"/>
      <c r="MCM137"/>
      <c r="MCN137"/>
      <c r="MCO137"/>
      <c r="MCP137"/>
      <c r="MCQ137"/>
      <c r="MCR137"/>
      <c r="MCS137"/>
      <c r="MCT137"/>
      <c r="MCU137"/>
      <c r="MCV137"/>
      <c r="MCW137"/>
      <c r="MCX137"/>
      <c r="MCY137"/>
      <c r="MCZ137"/>
      <c r="MDA137"/>
      <c r="MDB137"/>
      <c r="MDC137"/>
      <c r="MDD137"/>
      <c r="MDE137"/>
      <c r="MDF137"/>
      <c r="MDG137"/>
      <c r="MDH137"/>
      <c r="MDI137"/>
      <c r="MDJ137"/>
      <c r="MDK137"/>
      <c r="MDL137"/>
      <c r="MDM137"/>
      <c r="MDN137"/>
      <c r="MDO137"/>
      <c r="MDP137"/>
      <c r="MDQ137"/>
      <c r="MDR137"/>
      <c r="MDS137"/>
      <c r="MDT137"/>
      <c r="MDU137"/>
      <c r="MDV137"/>
      <c r="MDW137"/>
      <c r="MDX137"/>
      <c r="MDY137"/>
      <c r="MDZ137"/>
      <c r="MEA137"/>
      <c r="MEB137"/>
      <c r="MEC137"/>
      <c r="MED137"/>
      <c r="MEE137"/>
      <c r="MEF137"/>
      <c r="MEG137"/>
      <c r="MEH137"/>
      <c r="MEI137"/>
      <c r="MEJ137"/>
      <c r="MEK137"/>
      <c r="MEL137"/>
      <c r="MEM137"/>
      <c r="MEN137"/>
      <c r="MEO137"/>
      <c r="MEP137"/>
      <c r="MEQ137"/>
      <c r="MER137"/>
      <c r="MES137"/>
      <c r="MET137"/>
      <c r="MEU137"/>
      <c r="MEV137"/>
      <c r="MEW137"/>
      <c r="MEX137"/>
      <c r="MEY137"/>
      <c r="MEZ137"/>
      <c r="MFA137"/>
      <c r="MFB137"/>
      <c r="MFC137"/>
      <c r="MFD137"/>
      <c r="MFE137"/>
      <c r="MFF137"/>
      <c r="MFG137"/>
      <c r="MFH137"/>
      <c r="MFI137"/>
      <c r="MFJ137"/>
      <c r="MFK137"/>
      <c r="MFL137"/>
      <c r="MFM137"/>
      <c r="MFN137"/>
      <c r="MFO137"/>
      <c r="MFP137"/>
      <c r="MFQ137"/>
      <c r="MFR137"/>
      <c r="MFS137"/>
      <c r="MFT137"/>
      <c r="MFU137"/>
      <c r="MFV137"/>
      <c r="MFW137"/>
      <c r="MFX137"/>
      <c r="MFY137"/>
      <c r="MFZ137"/>
      <c r="MGA137"/>
      <c r="MGB137"/>
      <c r="MGC137"/>
      <c r="MGD137"/>
      <c r="MGE137"/>
      <c r="MGF137"/>
      <c r="MGG137"/>
      <c r="MGH137"/>
      <c r="MGI137"/>
      <c r="MGJ137"/>
      <c r="MGK137"/>
      <c r="MGL137"/>
      <c r="MGM137"/>
      <c r="MGN137"/>
      <c r="MGO137"/>
      <c r="MGP137"/>
      <c r="MGQ137"/>
      <c r="MGR137"/>
      <c r="MGS137"/>
      <c r="MGT137"/>
      <c r="MGU137"/>
      <c r="MGV137"/>
      <c r="MGW137"/>
      <c r="MGX137"/>
      <c r="MGY137"/>
      <c r="MGZ137"/>
      <c r="MHA137"/>
      <c r="MHB137"/>
      <c r="MHC137"/>
      <c r="MHD137"/>
      <c r="MHE137"/>
      <c r="MHF137"/>
      <c r="MHG137"/>
      <c r="MHH137"/>
      <c r="MHI137"/>
      <c r="MHJ137"/>
      <c r="MHK137"/>
      <c r="MHL137"/>
      <c r="MHM137"/>
      <c r="MHN137"/>
      <c r="MHO137"/>
      <c r="MHP137"/>
      <c r="MHQ137"/>
      <c r="MHR137"/>
      <c r="MHS137"/>
      <c r="MHT137"/>
      <c r="MHU137"/>
      <c r="MHV137"/>
      <c r="MHW137"/>
      <c r="MHX137"/>
      <c r="MHY137"/>
      <c r="MHZ137"/>
      <c r="MIA137"/>
      <c r="MIB137"/>
      <c r="MIC137"/>
      <c r="MID137"/>
      <c r="MIE137"/>
      <c r="MIF137"/>
      <c r="MIG137"/>
      <c r="MIH137"/>
      <c r="MII137"/>
      <c r="MIJ137"/>
      <c r="MIK137"/>
      <c r="MIL137"/>
      <c r="MIM137"/>
      <c r="MIN137"/>
      <c r="MIO137"/>
      <c r="MIP137"/>
      <c r="MIQ137"/>
      <c r="MIR137"/>
      <c r="MIS137"/>
      <c r="MIT137"/>
      <c r="MIU137"/>
      <c r="MIV137"/>
      <c r="MIW137"/>
      <c r="MIX137"/>
      <c r="MIY137"/>
      <c r="MIZ137"/>
      <c r="MJA137"/>
      <c r="MJB137"/>
      <c r="MJC137"/>
      <c r="MJD137"/>
      <c r="MJE137"/>
      <c r="MJF137"/>
      <c r="MJG137"/>
      <c r="MJH137"/>
      <c r="MJI137"/>
      <c r="MJJ137"/>
      <c r="MJK137"/>
      <c r="MJL137"/>
      <c r="MJM137"/>
      <c r="MJN137"/>
      <c r="MJO137"/>
      <c r="MJP137"/>
      <c r="MJQ137"/>
      <c r="MJR137"/>
      <c r="MJS137"/>
      <c r="MJT137"/>
      <c r="MJU137"/>
      <c r="MJV137"/>
      <c r="MJW137"/>
      <c r="MJX137"/>
      <c r="MJY137"/>
      <c r="MJZ137"/>
      <c r="MKA137"/>
      <c r="MKB137"/>
      <c r="MKC137"/>
      <c r="MKD137"/>
      <c r="MKE137"/>
      <c r="MKF137"/>
      <c r="MKG137"/>
      <c r="MKH137"/>
      <c r="MKI137"/>
      <c r="MKJ137"/>
      <c r="MKK137"/>
      <c r="MKL137"/>
      <c r="MKM137"/>
      <c r="MKN137"/>
      <c r="MKO137"/>
      <c r="MKP137"/>
      <c r="MKQ137"/>
      <c r="MKR137"/>
      <c r="MKS137"/>
      <c r="MKT137"/>
      <c r="MKU137"/>
      <c r="MKV137"/>
      <c r="MKW137"/>
      <c r="MKX137"/>
      <c r="MKY137"/>
      <c r="MKZ137"/>
      <c r="MLA137"/>
      <c r="MLB137"/>
      <c r="MLC137"/>
      <c r="MLD137"/>
      <c r="MLE137"/>
      <c r="MLF137"/>
      <c r="MLG137"/>
      <c r="MLH137"/>
      <c r="MLI137"/>
      <c r="MLJ137"/>
      <c r="MLK137"/>
      <c r="MLL137"/>
      <c r="MLM137"/>
      <c r="MLN137"/>
      <c r="MLO137"/>
      <c r="MLP137"/>
      <c r="MLQ137"/>
      <c r="MLR137"/>
      <c r="MLS137"/>
      <c r="MLT137"/>
      <c r="MLU137"/>
      <c r="MLV137"/>
      <c r="MLW137"/>
      <c r="MLX137"/>
      <c r="MLY137"/>
      <c r="MLZ137"/>
      <c r="MMA137"/>
      <c r="MMB137"/>
      <c r="MMC137"/>
      <c r="MMD137"/>
      <c r="MME137"/>
      <c r="MMF137"/>
      <c r="MMG137"/>
      <c r="MMH137"/>
      <c r="MMI137"/>
      <c r="MMJ137"/>
      <c r="MMK137"/>
      <c r="MML137"/>
      <c r="MMM137"/>
      <c r="MMN137"/>
      <c r="MMO137"/>
      <c r="MMP137"/>
      <c r="MMQ137"/>
      <c r="MMR137"/>
      <c r="MMS137"/>
      <c r="MMT137"/>
      <c r="MMU137"/>
      <c r="MMV137"/>
      <c r="MMW137"/>
      <c r="MMX137"/>
      <c r="MMY137"/>
      <c r="MMZ137"/>
      <c r="MNA137"/>
      <c r="MNB137"/>
      <c r="MNC137"/>
      <c r="MND137"/>
      <c r="MNE137"/>
      <c r="MNF137"/>
      <c r="MNG137"/>
      <c r="MNH137"/>
      <c r="MNI137"/>
      <c r="MNJ137"/>
      <c r="MNK137"/>
      <c r="MNL137"/>
      <c r="MNM137"/>
      <c r="MNN137"/>
      <c r="MNO137"/>
      <c r="MNP137"/>
      <c r="MNQ137"/>
      <c r="MNR137"/>
      <c r="MNS137"/>
      <c r="MNT137"/>
      <c r="MNU137"/>
      <c r="MNV137"/>
      <c r="MNW137"/>
      <c r="MNX137"/>
      <c r="MNY137"/>
      <c r="MNZ137"/>
      <c r="MOA137"/>
      <c r="MOB137"/>
      <c r="MOC137"/>
      <c r="MOD137"/>
      <c r="MOE137"/>
      <c r="MOF137"/>
      <c r="MOG137"/>
      <c r="MOH137"/>
      <c r="MOI137"/>
      <c r="MOJ137"/>
      <c r="MOK137"/>
      <c r="MOL137"/>
      <c r="MOM137"/>
      <c r="MON137"/>
      <c r="MOO137"/>
      <c r="MOP137"/>
      <c r="MOQ137"/>
      <c r="MOR137"/>
      <c r="MOS137"/>
      <c r="MOT137"/>
      <c r="MOU137"/>
      <c r="MOV137"/>
      <c r="MOW137"/>
      <c r="MOX137"/>
      <c r="MOY137"/>
      <c r="MOZ137"/>
      <c r="MPA137"/>
      <c r="MPB137"/>
      <c r="MPC137"/>
      <c r="MPD137"/>
      <c r="MPE137"/>
      <c r="MPF137"/>
      <c r="MPG137"/>
      <c r="MPH137"/>
      <c r="MPI137"/>
      <c r="MPJ137"/>
      <c r="MPK137"/>
      <c r="MPL137"/>
      <c r="MPM137"/>
      <c r="MPN137"/>
      <c r="MPO137"/>
      <c r="MPP137"/>
      <c r="MPQ137"/>
      <c r="MPR137"/>
      <c r="MPS137"/>
      <c r="MPT137"/>
      <c r="MPU137"/>
      <c r="MPV137"/>
      <c r="MPW137"/>
      <c r="MPX137"/>
      <c r="MPY137"/>
      <c r="MPZ137"/>
      <c r="MQA137"/>
      <c r="MQB137"/>
      <c r="MQC137"/>
      <c r="MQD137"/>
      <c r="MQE137"/>
      <c r="MQF137"/>
      <c r="MQG137"/>
      <c r="MQH137"/>
      <c r="MQI137"/>
      <c r="MQJ137"/>
      <c r="MQK137"/>
      <c r="MQL137"/>
      <c r="MQM137"/>
      <c r="MQN137"/>
      <c r="MQO137"/>
      <c r="MQP137"/>
      <c r="MQQ137"/>
      <c r="MQR137"/>
      <c r="MQS137"/>
      <c r="MQT137"/>
      <c r="MQU137"/>
      <c r="MQV137"/>
      <c r="MQW137"/>
      <c r="MQX137"/>
      <c r="MQY137"/>
      <c r="MQZ137"/>
      <c r="MRA137"/>
      <c r="MRB137"/>
      <c r="MRC137"/>
      <c r="MRD137"/>
      <c r="MRE137"/>
      <c r="MRF137"/>
      <c r="MRG137"/>
      <c r="MRH137"/>
      <c r="MRI137"/>
      <c r="MRJ137"/>
      <c r="MRK137"/>
      <c r="MRL137"/>
      <c r="MRM137"/>
      <c r="MRN137"/>
      <c r="MRO137"/>
      <c r="MRP137"/>
      <c r="MRQ137"/>
      <c r="MRR137"/>
      <c r="MRS137"/>
      <c r="MRT137"/>
      <c r="MRU137"/>
      <c r="MRV137"/>
      <c r="MRW137"/>
      <c r="MRX137"/>
      <c r="MRY137"/>
      <c r="MRZ137"/>
      <c r="MSA137"/>
      <c r="MSB137"/>
      <c r="MSC137"/>
      <c r="MSD137"/>
      <c r="MSE137"/>
      <c r="MSF137"/>
      <c r="MSG137"/>
      <c r="MSH137"/>
      <c r="MSI137"/>
      <c r="MSJ137"/>
      <c r="MSK137"/>
      <c r="MSL137"/>
      <c r="MSM137"/>
      <c r="MSN137"/>
      <c r="MSO137"/>
      <c r="MSP137"/>
      <c r="MSQ137"/>
      <c r="MSR137"/>
      <c r="MSS137"/>
      <c r="MST137"/>
      <c r="MSU137"/>
      <c r="MSV137"/>
      <c r="MSW137"/>
      <c r="MSX137"/>
      <c r="MSY137"/>
      <c r="MSZ137"/>
      <c r="MTA137"/>
      <c r="MTB137"/>
      <c r="MTC137"/>
      <c r="MTD137"/>
      <c r="MTE137"/>
      <c r="MTF137"/>
      <c r="MTG137"/>
      <c r="MTH137"/>
      <c r="MTI137"/>
      <c r="MTJ137"/>
      <c r="MTK137"/>
      <c r="MTL137"/>
      <c r="MTM137"/>
      <c r="MTN137"/>
      <c r="MTO137"/>
      <c r="MTP137"/>
      <c r="MTQ137"/>
      <c r="MTR137"/>
      <c r="MTS137"/>
      <c r="MTT137"/>
      <c r="MTU137"/>
      <c r="MTV137"/>
      <c r="MTW137"/>
      <c r="MTX137"/>
      <c r="MTY137"/>
      <c r="MTZ137"/>
      <c r="MUA137"/>
      <c r="MUB137"/>
      <c r="MUC137"/>
      <c r="MUD137"/>
      <c r="MUE137"/>
      <c r="MUF137"/>
      <c r="MUG137"/>
      <c r="MUH137"/>
      <c r="MUI137"/>
      <c r="MUJ137"/>
      <c r="MUK137"/>
      <c r="MUL137"/>
      <c r="MUM137"/>
      <c r="MUN137"/>
      <c r="MUO137"/>
      <c r="MUP137"/>
      <c r="MUQ137"/>
      <c r="MUR137"/>
      <c r="MUS137"/>
      <c r="MUT137"/>
      <c r="MUU137"/>
      <c r="MUV137"/>
      <c r="MUW137"/>
      <c r="MUX137"/>
      <c r="MUY137"/>
      <c r="MUZ137"/>
      <c r="MVA137"/>
      <c r="MVB137"/>
      <c r="MVC137"/>
      <c r="MVD137"/>
      <c r="MVE137"/>
      <c r="MVF137"/>
      <c r="MVG137"/>
      <c r="MVH137"/>
      <c r="MVI137"/>
      <c r="MVJ137"/>
      <c r="MVK137"/>
      <c r="MVL137"/>
      <c r="MVM137"/>
      <c r="MVN137"/>
      <c r="MVO137"/>
      <c r="MVP137"/>
      <c r="MVQ137"/>
      <c r="MVR137"/>
      <c r="MVS137"/>
      <c r="MVT137"/>
      <c r="MVU137"/>
      <c r="MVV137"/>
      <c r="MVW137"/>
      <c r="MVX137"/>
      <c r="MVY137"/>
      <c r="MVZ137"/>
      <c r="MWA137"/>
      <c r="MWB137"/>
      <c r="MWC137"/>
      <c r="MWD137"/>
      <c r="MWE137"/>
      <c r="MWF137"/>
      <c r="MWG137"/>
      <c r="MWH137"/>
      <c r="MWI137"/>
      <c r="MWJ137"/>
      <c r="MWK137"/>
      <c r="MWL137"/>
      <c r="MWM137"/>
      <c r="MWN137"/>
      <c r="MWO137"/>
      <c r="MWP137"/>
      <c r="MWQ137"/>
      <c r="MWR137"/>
      <c r="MWS137"/>
      <c r="MWT137"/>
      <c r="MWU137"/>
      <c r="MWV137"/>
      <c r="MWW137"/>
      <c r="MWX137"/>
      <c r="MWY137"/>
      <c r="MWZ137"/>
      <c r="MXA137"/>
      <c r="MXB137"/>
      <c r="MXC137"/>
      <c r="MXD137"/>
      <c r="MXE137"/>
      <c r="MXF137"/>
      <c r="MXG137"/>
      <c r="MXH137"/>
      <c r="MXI137"/>
      <c r="MXJ137"/>
      <c r="MXK137"/>
      <c r="MXL137"/>
      <c r="MXM137"/>
      <c r="MXN137"/>
      <c r="MXO137"/>
      <c r="MXP137"/>
      <c r="MXQ137"/>
      <c r="MXR137"/>
      <c r="MXS137"/>
      <c r="MXT137"/>
      <c r="MXU137"/>
      <c r="MXV137"/>
      <c r="MXW137"/>
      <c r="MXX137"/>
      <c r="MXY137"/>
      <c r="MXZ137"/>
      <c r="MYA137"/>
      <c r="MYB137"/>
      <c r="MYC137"/>
      <c r="MYD137"/>
      <c r="MYE137"/>
      <c r="MYF137"/>
      <c r="MYG137"/>
      <c r="MYH137"/>
      <c r="MYI137"/>
      <c r="MYJ137"/>
      <c r="MYK137"/>
      <c r="MYL137"/>
      <c r="MYM137"/>
      <c r="MYN137"/>
      <c r="MYO137"/>
      <c r="MYP137"/>
      <c r="MYQ137"/>
      <c r="MYR137"/>
      <c r="MYS137"/>
      <c r="MYT137"/>
      <c r="MYU137"/>
      <c r="MYV137"/>
      <c r="MYW137"/>
      <c r="MYX137"/>
      <c r="MYY137"/>
      <c r="MYZ137"/>
      <c r="MZA137"/>
      <c r="MZB137"/>
      <c r="MZC137"/>
      <c r="MZD137"/>
      <c r="MZE137"/>
      <c r="MZF137"/>
      <c r="MZG137"/>
      <c r="MZH137"/>
      <c r="MZI137"/>
      <c r="MZJ137"/>
      <c r="MZK137"/>
      <c r="MZL137"/>
      <c r="MZM137"/>
      <c r="MZN137"/>
      <c r="MZO137"/>
      <c r="MZP137"/>
      <c r="MZQ137"/>
      <c r="MZR137"/>
      <c r="MZS137"/>
      <c r="MZT137"/>
      <c r="MZU137"/>
      <c r="MZV137"/>
      <c r="MZW137"/>
      <c r="MZX137"/>
      <c r="MZY137"/>
      <c r="MZZ137"/>
      <c r="NAA137"/>
      <c r="NAB137"/>
      <c r="NAC137"/>
      <c r="NAD137"/>
      <c r="NAE137"/>
      <c r="NAF137"/>
      <c r="NAG137"/>
      <c r="NAH137"/>
      <c r="NAI137"/>
      <c r="NAJ137"/>
      <c r="NAK137"/>
      <c r="NAL137"/>
      <c r="NAM137"/>
      <c r="NAN137"/>
      <c r="NAO137"/>
      <c r="NAP137"/>
      <c r="NAQ137"/>
      <c r="NAR137"/>
      <c r="NAS137"/>
      <c r="NAT137"/>
      <c r="NAU137"/>
      <c r="NAV137"/>
      <c r="NAW137"/>
      <c r="NAX137"/>
      <c r="NAY137"/>
      <c r="NAZ137"/>
      <c r="NBA137"/>
      <c r="NBB137"/>
      <c r="NBC137"/>
      <c r="NBD137"/>
      <c r="NBE137"/>
      <c r="NBF137"/>
      <c r="NBG137"/>
      <c r="NBH137"/>
      <c r="NBI137"/>
      <c r="NBJ137"/>
      <c r="NBK137"/>
      <c r="NBL137"/>
      <c r="NBM137"/>
      <c r="NBN137"/>
      <c r="NBO137"/>
      <c r="NBP137"/>
      <c r="NBQ137"/>
      <c r="NBR137"/>
      <c r="NBS137"/>
      <c r="NBT137"/>
      <c r="NBU137"/>
      <c r="NBV137"/>
      <c r="NBW137"/>
      <c r="NBX137"/>
      <c r="NBY137"/>
      <c r="NBZ137"/>
      <c r="NCA137"/>
      <c r="NCB137"/>
      <c r="NCC137"/>
      <c r="NCD137"/>
      <c r="NCE137"/>
      <c r="NCF137"/>
      <c r="NCG137"/>
      <c r="NCH137"/>
      <c r="NCI137"/>
      <c r="NCJ137"/>
      <c r="NCK137"/>
      <c r="NCL137"/>
      <c r="NCM137"/>
      <c r="NCN137"/>
      <c r="NCO137"/>
      <c r="NCP137"/>
      <c r="NCQ137"/>
      <c r="NCR137"/>
      <c r="NCS137"/>
      <c r="NCT137"/>
      <c r="NCU137"/>
      <c r="NCV137"/>
      <c r="NCW137"/>
      <c r="NCX137"/>
      <c r="NCY137"/>
      <c r="NCZ137"/>
      <c r="NDA137"/>
      <c r="NDB137"/>
      <c r="NDC137"/>
      <c r="NDD137"/>
      <c r="NDE137"/>
      <c r="NDF137"/>
      <c r="NDG137"/>
      <c r="NDH137"/>
      <c r="NDI137"/>
      <c r="NDJ137"/>
      <c r="NDK137"/>
      <c r="NDL137"/>
      <c r="NDM137"/>
      <c r="NDN137"/>
      <c r="NDO137"/>
      <c r="NDP137"/>
      <c r="NDQ137"/>
      <c r="NDR137"/>
      <c r="NDS137"/>
      <c r="NDT137"/>
      <c r="NDU137"/>
      <c r="NDV137"/>
      <c r="NDW137"/>
      <c r="NDX137"/>
      <c r="NDY137"/>
      <c r="NDZ137"/>
      <c r="NEA137"/>
      <c r="NEB137"/>
      <c r="NEC137"/>
      <c r="NED137"/>
      <c r="NEE137"/>
      <c r="NEF137"/>
      <c r="NEG137"/>
      <c r="NEH137"/>
      <c r="NEI137"/>
      <c r="NEJ137"/>
      <c r="NEK137"/>
      <c r="NEL137"/>
      <c r="NEM137"/>
      <c r="NEN137"/>
      <c r="NEO137"/>
      <c r="NEP137"/>
      <c r="NEQ137"/>
      <c r="NER137"/>
      <c r="NES137"/>
      <c r="NET137"/>
      <c r="NEU137"/>
      <c r="NEV137"/>
      <c r="NEW137"/>
      <c r="NEX137"/>
      <c r="NEY137"/>
      <c r="NEZ137"/>
      <c r="NFA137"/>
      <c r="NFB137"/>
      <c r="NFC137"/>
      <c r="NFD137"/>
      <c r="NFE137"/>
      <c r="NFF137"/>
      <c r="NFG137"/>
      <c r="NFH137"/>
      <c r="NFI137"/>
      <c r="NFJ137"/>
      <c r="NFK137"/>
      <c r="NFL137"/>
      <c r="NFM137"/>
      <c r="NFN137"/>
      <c r="NFO137"/>
      <c r="NFP137"/>
      <c r="NFQ137"/>
      <c r="NFR137"/>
      <c r="NFS137"/>
      <c r="NFT137"/>
      <c r="NFU137"/>
      <c r="NFV137"/>
      <c r="NFW137"/>
      <c r="NFX137"/>
      <c r="NFY137"/>
      <c r="NFZ137"/>
      <c r="NGA137"/>
      <c r="NGB137"/>
      <c r="NGC137"/>
      <c r="NGD137"/>
      <c r="NGE137"/>
      <c r="NGF137"/>
      <c r="NGG137"/>
      <c r="NGH137"/>
      <c r="NGI137"/>
      <c r="NGJ137"/>
      <c r="NGK137"/>
      <c r="NGL137"/>
      <c r="NGM137"/>
      <c r="NGN137"/>
      <c r="NGO137"/>
      <c r="NGP137"/>
      <c r="NGQ137"/>
      <c r="NGR137"/>
      <c r="NGS137"/>
      <c r="NGT137"/>
      <c r="NGU137"/>
      <c r="NGV137"/>
      <c r="NGW137"/>
      <c r="NGX137"/>
      <c r="NGY137"/>
      <c r="NGZ137"/>
      <c r="NHA137"/>
      <c r="NHB137"/>
      <c r="NHC137"/>
      <c r="NHD137"/>
      <c r="NHE137"/>
      <c r="NHF137"/>
      <c r="NHG137"/>
      <c r="NHH137"/>
      <c r="NHI137"/>
      <c r="NHJ137"/>
      <c r="NHK137"/>
      <c r="NHL137"/>
      <c r="NHM137"/>
      <c r="NHN137"/>
      <c r="NHO137"/>
      <c r="NHP137"/>
      <c r="NHQ137"/>
      <c r="NHR137"/>
      <c r="NHS137"/>
      <c r="NHT137"/>
      <c r="NHU137"/>
      <c r="NHV137"/>
      <c r="NHW137"/>
      <c r="NHX137"/>
      <c r="NHY137"/>
      <c r="NHZ137"/>
      <c r="NIA137"/>
      <c r="NIB137"/>
      <c r="NIC137"/>
      <c r="NID137"/>
      <c r="NIE137"/>
      <c r="NIF137"/>
      <c r="NIG137"/>
      <c r="NIH137"/>
      <c r="NII137"/>
      <c r="NIJ137"/>
      <c r="NIK137"/>
      <c r="NIL137"/>
      <c r="NIM137"/>
      <c r="NIN137"/>
      <c r="NIO137"/>
      <c r="NIP137"/>
      <c r="NIQ137"/>
      <c r="NIR137"/>
      <c r="NIS137"/>
      <c r="NIT137"/>
      <c r="NIU137"/>
      <c r="NIV137"/>
      <c r="NIW137"/>
      <c r="NIX137"/>
      <c r="NIY137"/>
      <c r="NIZ137"/>
      <c r="NJA137"/>
      <c r="NJB137"/>
      <c r="NJC137"/>
      <c r="NJD137"/>
      <c r="NJE137"/>
      <c r="NJF137"/>
      <c r="NJG137"/>
      <c r="NJH137"/>
      <c r="NJI137"/>
      <c r="NJJ137"/>
      <c r="NJK137"/>
      <c r="NJL137"/>
      <c r="NJM137"/>
      <c r="NJN137"/>
      <c r="NJO137"/>
      <c r="NJP137"/>
      <c r="NJQ137"/>
      <c r="NJR137"/>
      <c r="NJS137"/>
      <c r="NJT137"/>
      <c r="NJU137"/>
      <c r="NJV137"/>
      <c r="NJW137"/>
      <c r="NJX137"/>
      <c r="NJY137"/>
      <c r="NJZ137"/>
      <c r="NKA137"/>
      <c r="NKB137"/>
      <c r="NKC137"/>
      <c r="NKD137"/>
      <c r="NKE137"/>
      <c r="NKF137"/>
      <c r="NKG137"/>
      <c r="NKH137"/>
      <c r="NKI137"/>
      <c r="NKJ137"/>
      <c r="NKK137"/>
      <c r="NKL137"/>
      <c r="NKM137"/>
      <c r="NKN137"/>
      <c r="NKO137"/>
      <c r="NKP137"/>
      <c r="NKQ137"/>
      <c r="NKR137"/>
      <c r="NKS137"/>
      <c r="NKT137"/>
      <c r="NKU137"/>
      <c r="NKV137"/>
      <c r="NKW137"/>
      <c r="NKX137"/>
      <c r="NKY137"/>
      <c r="NKZ137"/>
      <c r="NLA137"/>
      <c r="NLB137"/>
      <c r="NLC137"/>
      <c r="NLD137"/>
      <c r="NLE137"/>
      <c r="NLF137"/>
      <c r="NLG137"/>
      <c r="NLH137"/>
      <c r="NLI137"/>
      <c r="NLJ137"/>
      <c r="NLK137"/>
      <c r="NLL137"/>
      <c r="NLM137"/>
      <c r="NLN137"/>
      <c r="NLO137"/>
      <c r="NLP137"/>
      <c r="NLQ137"/>
      <c r="NLR137"/>
      <c r="NLS137"/>
      <c r="NLT137"/>
      <c r="NLU137"/>
      <c r="NLV137"/>
      <c r="NLW137"/>
      <c r="NLX137"/>
      <c r="NLY137"/>
      <c r="NLZ137"/>
      <c r="NMA137"/>
      <c r="NMB137"/>
      <c r="NMC137"/>
      <c r="NMD137"/>
      <c r="NME137"/>
      <c r="NMF137"/>
      <c r="NMG137"/>
      <c r="NMH137"/>
      <c r="NMI137"/>
      <c r="NMJ137"/>
      <c r="NMK137"/>
      <c r="NML137"/>
      <c r="NMM137"/>
      <c r="NMN137"/>
      <c r="NMO137"/>
      <c r="NMP137"/>
      <c r="NMQ137"/>
      <c r="NMR137"/>
      <c r="NMS137"/>
      <c r="NMT137"/>
      <c r="NMU137"/>
      <c r="NMV137"/>
      <c r="NMW137"/>
      <c r="NMX137"/>
      <c r="NMY137"/>
      <c r="NMZ137"/>
      <c r="NNA137"/>
      <c r="NNB137"/>
      <c r="NNC137"/>
      <c r="NND137"/>
      <c r="NNE137"/>
      <c r="NNF137"/>
      <c r="NNG137"/>
      <c r="NNH137"/>
      <c r="NNI137"/>
      <c r="NNJ137"/>
      <c r="NNK137"/>
      <c r="NNL137"/>
      <c r="NNM137"/>
      <c r="NNN137"/>
      <c r="NNO137"/>
      <c r="NNP137"/>
      <c r="NNQ137"/>
      <c r="NNR137"/>
      <c r="NNS137"/>
      <c r="NNT137"/>
      <c r="NNU137"/>
      <c r="NNV137"/>
      <c r="NNW137"/>
      <c r="NNX137"/>
      <c r="NNY137"/>
      <c r="NNZ137"/>
      <c r="NOA137"/>
      <c r="NOB137"/>
      <c r="NOC137"/>
      <c r="NOD137"/>
      <c r="NOE137"/>
      <c r="NOF137"/>
      <c r="NOG137"/>
      <c r="NOH137"/>
      <c r="NOI137"/>
      <c r="NOJ137"/>
      <c r="NOK137"/>
      <c r="NOL137"/>
      <c r="NOM137"/>
      <c r="NON137"/>
      <c r="NOO137"/>
      <c r="NOP137"/>
      <c r="NOQ137"/>
      <c r="NOR137"/>
      <c r="NOS137"/>
      <c r="NOT137"/>
      <c r="NOU137"/>
      <c r="NOV137"/>
      <c r="NOW137"/>
      <c r="NOX137"/>
      <c r="NOY137"/>
      <c r="NOZ137"/>
      <c r="NPA137"/>
      <c r="NPB137"/>
      <c r="NPC137"/>
      <c r="NPD137"/>
      <c r="NPE137"/>
      <c r="NPF137"/>
      <c r="NPG137"/>
      <c r="NPH137"/>
      <c r="NPI137"/>
      <c r="NPJ137"/>
      <c r="NPK137"/>
      <c r="NPL137"/>
      <c r="NPM137"/>
      <c r="NPN137"/>
      <c r="NPO137"/>
      <c r="NPP137"/>
      <c r="NPQ137"/>
      <c r="NPR137"/>
      <c r="NPS137"/>
      <c r="NPT137"/>
      <c r="NPU137"/>
      <c r="NPV137"/>
      <c r="NPW137"/>
      <c r="NPX137"/>
      <c r="NPY137"/>
      <c r="NPZ137"/>
      <c r="NQA137"/>
      <c r="NQB137"/>
      <c r="NQC137"/>
      <c r="NQD137"/>
      <c r="NQE137"/>
      <c r="NQF137"/>
      <c r="NQG137"/>
      <c r="NQH137"/>
      <c r="NQI137"/>
      <c r="NQJ137"/>
      <c r="NQK137"/>
      <c r="NQL137"/>
      <c r="NQM137"/>
      <c r="NQN137"/>
      <c r="NQO137"/>
      <c r="NQP137"/>
      <c r="NQQ137"/>
      <c r="NQR137"/>
      <c r="NQS137"/>
      <c r="NQT137"/>
      <c r="NQU137"/>
      <c r="NQV137"/>
      <c r="NQW137"/>
      <c r="NQX137"/>
      <c r="NQY137"/>
      <c r="NQZ137"/>
      <c r="NRA137"/>
      <c r="NRB137"/>
      <c r="NRC137"/>
      <c r="NRD137"/>
      <c r="NRE137"/>
      <c r="NRF137"/>
      <c r="NRG137"/>
      <c r="NRH137"/>
      <c r="NRI137"/>
      <c r="NRJ137"/>
      <c r="NRK137"/>
      <c r="NRL137"/>
      <c r="NRM137"/>
      <c r="NRN137"/>
      <c r="NRO137"/>
      <c r="NRP137"/>
      <c r="NRQ137"/>
      <c r="NRR137"/>
      <c r="NRS137"/>
      <c r="NRT137"/>
      <c r="NRU137"/>
      <c r="NRV137"/>
      <c r="NRW137"/>
      <c r="NRX137"/>
      <c r="NRY137"/>
      <c r="NRZ137"/>
      <c r="NSA137"/>
      <c r="NSB137"/>
      <c r="NSC137"/>
      <c r="NSD137"/>
      <c r="NSE137"/>
      <c r="NSF137"/>
      <c r="NSG137"/>
      <c r="NSH137"/>
      <c r="NSI137"/>
      <c r="NSJ137"/>
      <c r="NSK137"/>
      <c r="NSL137"/>
      <c r="NSM137"/>
      <c r="NSN137"/>
      <c r="NSO137"/>
      <c r="NSP137"/>
      <c r="NSQ137"/>
      <c r="NSR137"/>
      <c r="NSS137"/>
      <c r="NST137"/>
      <c r="NSU137"/>
      <c r="NSV137"/>
      <c r="NSW137"/>
      <c r="NSX137"/>
      <c r="NSY137"/>
      <c r="NSZ137"/>
      <c r="NTA137"/>
      <c r="NTB137"/>
      <c r="NTC137"/>
      <c r="NTD137"/>
      <c r="NTE137"/>
      <c r="NTF137"/>
      <c r="NTG137"/>
      <c r="NTH137"/>
      <c r="NTI137"/>
      <c r="NTJ137"/>
      <c r="NTK137"/>
      <c r="NTL137"/>
      <c r="NTM137"/>
      <c r="NTN137"/>
      <c r="NTO137"/>
      <c r="NTP137"/>
      <c r="NTQ137"/>
      <c r="NTR137"/>
      <c r="NTS137"/>
      <c r="NTT137"/>
      <c r="NTU137"/>
      <c r="NTV137"/>
      <c r="NTW137"/>
      <c r="NTX137"/>
      <c r="NTY137"/>
      <c r="NTZ137"/>
      <c r="NUA137"/>
      <c r="NUB137"/>
      <c r="NUC137"/>
      <c r="NUD137"/>
      <c r="NUE137"/>
      <c r="NUF137"/>
      <c r="NUG137"/>
      <c r="NUH137"/>
      <c r="NUI137"/>
      <c r="NUJ137"/>
      <c r="NUK137"/>
      <c r="NUL137"/>
      <c r="NUM137"/>
      <c r="NUN137"/>
      <c r="NUO137"/>
      <c r="NUP137"/>
      <c r="NUQ137"/>
      <c r="NUR137"/>
      <c r="NUS137"/>
      <c r="NUT137"/>
      <c r="NUU137"/>
      <c r="NUV137"/>
      <c r="NUW137"/>
      <c r="NUX137"/>
      <c r="NUY137"/>
      <c r="NUZ137"/>
      <c r="NVA137"/>
      <c r="NVB137"/>
      <c r="NVC137"/>
      <c r="NVD137"/>
      <c r="NVE137"/>
      <c r="NVF137"/>
      <c r="NVG137"/>
      <c r="NVH137"/>
      <c r="NVI137"/>
      <c r="NVJ137"/>
      <c r="NVK137"/>
      <c r="NVL137"/>
      <c r="NVM137"/>
      <c r="NVN137"/>
      <c r="NVO137"/>
      <c r="NVP137"/>
      <c r="NVQ137"/>
      <c r="NVR137"/>
      <c r="NVS137"/>
      <c r="NVT137"/>
      <c r="NVU137"/>
      <c r="NVV137"/>
      <c r="NVW137"/>
      <c r="NVX137"/>
      <c r="NVY137"/>
      <c r="NVZ137"/>
      <c r="NWA137"/>
      <c r="NWB137"/>
      <c r="NWC137"/>
      <c r="NWD137"/>
      <c r="NWE137"/>
      <c r="NWF137"/>
      <c r="NWG137"/>
      <c r="NWH137"/>
      <c r="NWI137"/>
      <c r="NWJ137"/>
      <c r="NWK137"/>
      <c r="NWL137"/>
      <c r="NWM137"/>
      <c r="NWN137"/>
      <c r="NWO137"/>
      <c r="NWP137"/>
      <c r="NWQ137"/>
      <c r="NWR137"/>
      <c r="NWS137"/>
      <c r="NWT137"/>
      <c r="NWU137"/>
      <c r="NWV137"/>
      <c r="NWW137"/>
      <c r="NWX137"/>
      <c r="NWY137"/>
      <c r="NWZ137"/>
      <c r="NXA137"/>
      <c r="NXB137"/>
      <c r="NXC137"/>
      <c r="NXD137"/>
      <c r="NXE137"/>
      <c r="NXF137"/>
      <c r="NXG137"/>
      <c r="NXH137"/>
      <c r="NXI137"/>
      <c r="NXJ137"/>
      <c r="NXK137"/>
      <c r="NXL137"/>
      <c r="NXM137"/>
      <c r="NXN137"/>
      <c r="NXO137"/>
      <c r="NXP137"/>
      <c r="NXQ137"/>
      <c r="NXR137"/>
      <c r="NXS137"/>
      <c r="NXT137"/>
      <c r="NXU137"/>
      <c r="NXV137"/>
      <c r="NXW137"/>
      <c r="NXX137"/>
      <c r="NXY137"/>
      <c r="NXZ137"/>
      <c r="NYA137"/>
      <c r="NYB137"/>
      <c r="NYC137"/>
      <c r="NYD137"/>
      <c r="NYE137"/>
      <c r="NYF137"/>
      <c r="NYG137"/>
      <c r="NYH137"/>
      <c r="NYI137"/>
      <c r="NYJ137"/>
      <c r="NYK137"/>
      <c r="NYL137"/>
      <c r="NYM137"/>
      <c r="NYN137"/>
      <c r="NYO137"/>
      <c r="NYP137"/>
      <c r="NYQ137"/>
      <c r="NYR137"/>
      <c r="NYS137"/>
      <c r="NYT137"/>
      <c r="NYU137"/>
      <c r="NYV137"/>
      <c r="NYW137"/>
      <c r="NYX137"/>
      <c r="NYY137"/>
      <c r="NYZ137"/>
      <c r="NZA137"/>
      <c r="NZB137"/>
      <c r="NZC137"/>
      <c r="NZD137"/>
      <c r="NZE137"/>
      <c r="NZF137"/>
      <c r="NZG137"/>
      <c r="NZH137"/>
      <c r="NZI137"/>
      <c r="NZJ137"/>
      <c r="NZK137"/>
      <c r="NZL137"/>
      <c r="NZM137"/>
      <c r="NZN137"/>
      <c r="NZO137"/>
      <c r="NZP137"/>
      <c r="NZQ137"/>
      <c r="NZR137"/>
      <c r="NZS137"/>
      <c r="NZT137"/>
      <c r="NZU137"/>
      <c r="NZV137"/>
      <c r="NZW137"/>
      <c r="NZX137"/>
      <c r="NZY137"/>
      <c r="NZZ137"/>
      <c r="OAA137"/>
      <c r="OAB137"/>
      <c r="OAC137"/>
      <c r="OAD137"/>
      <c r="OAE137"/>
      <c r="OAF137"/>
      <c r="OAG137"/>
      <c r="OAH137"/>
      <c r="OAI137"/>
      <c r="OAJ137"/>
      <c r="OAK137"/>
      <c r="OAL137"/>
      <c r="OAM137"/>
      <c r="OAN137"/>
      <c r="OAO137"/>
      <c r="OAP137"/>
      <c r="OAQ137"/>
      <c r="OAR137"/>
      <c r="OAS137"/>
      <c r="OAT137"/>
      <c r="OAU137"/>
      <c r="OAV137"/>
      <c r="OAW137"/>
      <c r="OAX137"/>
      <c r="OAY137"/>
      <c r="OAZ137"/>
      <c r="OBA137"/>
      <c r="OBB137"/>
      <c r="OBC137"/>
      <c r="OBD137"/>
      <c r="OBE137"/>
      <c r="OBF137"/>
      <c r="OBG137"/>
      <c r="OBH137"/>
      <c r="OBI137"/>
      <c r="OBJ137"/>
      <c r="OBK137"/>
      <c r="OBL137"/>
      <c r="OBM137"/>
      <c r="OBN137"/>
      <c r="OBO137"/>
      <c r="OBP137"/>
      <c r="OBQ137"/>
      <c r="OBR137"/>
      <c r="OBS137"/>
      <c r="OBT137"/>
      <c r="OBU137"/>
      <c r="OBV137"/>
      <c r="OBW137"/>
      <c r="OBX137"/>
      <c r="OBY137"/>
      <c r="OBZ137"/>
      <c r="OCA137"/>
      <c r="OCB137"/>
      <c r="OCC137"/>
      <c r="OCD137"/>
      <c r="OCE137"/>
      <c r="OCF137"/>
      <c r="OCG137"/>
      <c r="OCH137"/>
      <c r="OCI137"/>
      <c r="OCJ137"/>
      <c r="OCK137"/>
      <c r="OCL137"/>
      <c r="OCM137"/>
      <c r="OCN137"/>
      <c r="OCO137"/>
      <c r="OCP137"/>
      <c r="OCQ137"/>
      <c r="OCR137"/>
      <c r="OCS137"/>
      <c r="OCT137"/>
      <c r="OCU137"/>
      <c r="OCV137"/>
      <c r="OCW137"/>
      <c r="OCX137"/>
      <c r="OCY137"/>
      <c r="OCZ137"/>
      <c r="ODA137"/>
      <c r="ODB137"/>
      <c r="ODC137"/>
      <c r="ODD137"/>
      <c r="ODE137"/>
      <c r="ODF137"/>
      <c r="ODG137"/>
      <c r="ODH137"/>
      <c r="ODI137"/>
      <c r="ODJ137"/>
      <c r="ODK137"/>
      <c r="ODL137"/>
      <c r="ODM137"/>
      <c r="ODN137"/>
      <c r="ODO137"/>
      <c r="ODP137"/>
      <c r="ODQ137"/>
      <c r="ODR137"/>
      <c r="ODS137"/>
      <c r="ODT137"/>
      <c r="ODU137"/>
      <c r="ODV137"/>
      <c r="ODW137"/>
      <c r="ODX137"/>
      <c r="ODY137"/>
      <c r="ODZ137"/>
      <c r="OEA137"/>
      <c r="OEB137"/>
      <c r="OEC137"/>
      <c r="OED137"/>
      <c r="OEE137"/>
      <c r="OEF137"/>
      <c r="OEG137"/>
      <c r="OEH137"/>
      <c r="OEI137"/>
      <c r="OEJ137"/>
      <c r="OEK137"/>
      <c r="OEL137"/>
      <c r="OEM137"/>
      <c r="OEN137"/>
      <c r="OEO137"/>
      <c r="OEP137"/>
      <c r="OEQ137"/>
      <c r="OER137"/>
      <c r="OES137"/>
      <c r="OET137"/>
      <c r="OEU137"/>
      <c r="OEV137"/>
      <c r="OEW137"/>
      <c r="OEX137"/>
      <c r="OEY137"/>
      <c r="OEZ137"/>
      <c r="OFA137"/>
      <c r="OFB137"/>
      <c r="OFC137"/>
      <c r="OFD137"/>
      <c r="OFE137"/>
      <c r="OFF137"/>
      <c r="OFG137"/>
      <c r="OFH137"/>
      <c r="OFI137"/>
      <c r="OFJ137"/>
      <c r="OFK137"/>
      <c r="OFL137"/>
      <c r="OFM137"/>
      <c r="OFN137"/>
      <c r="OFO137"/>
      <c r="OFP137"/>
      <c r="OFQ137"/>
      <c r="OFR137"/>
      <c r="OFS137"/>
      <c r="OFT137"/>
      <c r="OFU137"/>
      <c r="OFV137"/>
      <c r="OFW137"/>
      <c r="OFX137"/>
      <c r="OFY137"/>
      <c r="OFZ137"/>
      <c r="OGA137"/>
      <c r="OGB137"/>
      <c r="OGC137"/>
      <c r="OGD137"/>
      <c r="OGE137"/>
      <c r="OGF137"/>
      <c r="OGG137"/>
      <c r="OGH137"/>
      <c r="OGI137"/>
      <c r="OGJ137"/>
      <c r="OGK137"/>
      <c r="OGL137"/>
      <c r="OGM137"/>
      <c r="OGN137"/>
      <c r="OGO137"/>
      <c r="OGP137"/>
      <c r="OGQ137"/>
      <c r="OGR137"/>
      <c r="OGS137"/>
      <c r="OGT137"/>
      <c r="OGU137"/>
      <c r="OGV137"/>
      <c r="OGW137"/>
      <c r="OGX137"/>
      <c r="OGY137"/>
      <c r="OGZ137"/>
      <c r="OHA137"/>
      <c r="OHB137"/>
      <c r="OHC137"/>
      <c r="OHD137"/>
      <c r="OHE137"/>
      <c r="OHF137"/>
      <c r="OHG137"/>
      <c r="OHH137"/>
      <c r="OHI137"/>
      <c r="OHJ137"/>
      <c r="OHK137"/>
      <c r="OHL137"/>
      <c r="OHM137"/>
      <c r="OHN137"/>
      <c r="OHO137"/>
      <c r="OHP137"/>
      <c r="OHQ137"/>
      <c r="OHR137"/>
      <c r="OHS137"/>
      <c r="OHT137"/>
      <c r="OHU137"/>
      <c r="OHV137"/>
      <c r="OHW137"/>
      <c r="OHX137"/>
      <c r="OHY137"/>
      <c r="OHZ137"/>
      <c r="OIA137"/>
      <c r="OIB137"/>
      <c r="OIC137"/>
      <c r="OID137"/>
      <c r="OIE137"/>
      <c r="OIF137"/>
      <c r="OIG137"/>
      <c r="OIH137"/>
      <c r="OII137"/>
      <c r="OIJ137"/>
      <c r="OIK137"/>
      <c r="OIL137"/>
      <c r="OIM137"/>
      <c r="OIN137"/>
      <c r="OIO137"/>
      <c r="OIP137"/>
      <c r="OIQ137"/>
      <c r="OIR137"/>
      <c r="OIS137"/>
      <c r="OIT137"/>
      <c r="OIU137"/>
      <c r="OIV137"/>
      <c r="OIW137"/>
      <c r="OIX137"/>
      <c r="OIY137"/>
      <c r="OIZ137"/>
      <c r="OJA137"/>
      <c r="OJB137"/>
      <c r="OJC137"/>
      <c r="OJD137"/>
      <c r="OJE137"/>
      <c r="OJF137"/>
      <c r="OJG137"/>
      <c r="OJH137"/>
      <c r="OJI137"/>
      <c r="OJJ137"/>
      <c r="OJK137"/>
      <c r="OJL137"/>
      <c r="OJM137"/>
      <c r="OJN137"/>
      <c r="OJO137"/>
      <c r="OJP137"/>
      <c r="OJQ137"/>
      <c r="OJR137"/>
      <c r="OJS137"/>
      <c r="OJT137"/>
      <c r="OJU137"/>
      <c r="OJV137"/>
      <c r="OJW137"/>
      <c r="OJX137"/>
      <c r="OJY137"/>
      <c r="OJZ137"/>
      <c r="OKA137"/>
      <c r="OKB137"/>
      <c r="OKC137"/>
      <c r="OKD137"/>
      <c r="OKE137"/>
      <c r="OKF137"/>
      <c r="OKG137"/>
      <c r="OKH137"/>
      <c r="OKI137"/>
      <c r="OKJ137"/>
      <c r="OKK137"/>
      <c r="OKL137"/>
      <c r="OKM137"/>
      <c r="OKN137"/>
      <c r="OKO137"/>
      <c r="OKP137"/>
      <c r="OKQ137"/>
      <c r="OKR137"/>
      <c r="OKS137"/>
      <c r="OKT137"/>
      <c r="OKU137"/>
      <c r="OKV137"/>
      <c r="OKW137"/>
      <c r="OKX137"/>
      <c r="OKY137"/>
      <c r="OKZ137"/>
      <c r="OLA137"/>
      <c r="OLB137"/>
      <c r="OLC137"/>
      <c r="OLD137"/>
      <c r="OLE137"/>
      <c r="OLF137"/>
      <c r="OLG137"/>
      <c r="OLH137"/>
      <c r="OLI137"/>
      <c r="OLJ137"/>
      <c r="OLK137"/>
      <c r="OLL137"/>
      <c r="OLM137"/>
      <c r="OLN137"/>
      <c r="OLO137"/>
      <c r="OLP137"/>
      <c r="OLQ137"/>
      <c r="OLR137"/>
      <c r="OLS137"/>
      <c r="OLT137"/>
      <c r="OLU137"/>
      <c r="OLV137"/>
      <c r="OLW137"/>
      <c r="OLX137"/>
      <c r="OLY137"/>
      <c r="OLZ137"/>
      <c r="OMA137"/>
      <c r="OMB137"/>
      <c r="OMC137"/>
      <c r="OMD137"/>
      <c r="OME137"/>
      <c r="OMF137"/>
      <c r="OMG137"/>
      <c r="OMH137"/>
      <c r="OMI137"/>
      <c r="OMJ137"/>
      <c r="OMK137"/>
      <c r="OML137"/>
      <c r="OMM137"/>
      <c r="OMN137"/>
      <c r="OMO137"/>
      <c r="OMP137"/>
      <c r="OMQ137"/>
      <c r="OMR137"/>
      <c r="OMS137"/>
      <c r="OMT137"/>
      <c r="OMU137"/>
      <c r="OMV137"/>
      <c r="OMW137"/>
      <c r="OMX137"/>
      <c r="OMY137"/>
      <c r="OMZ137"/>
      <c r="ONA137"/>
      <c r="ONB137"/>
      <c r="ONC137"/>
      <c r="OND137"/>
      <c r="ONE137"/>
      <c r="ONF137"/>
      <c r="ONG137"/>
      <c r="ONH137"/>
      <c r="ONI137"/>
      <c r="ONJ137"/>
      <c r="ONK137"/>
      <c r="ONL137"/>
      <c r="ONM137"/>
      <c r="ONN137"/>
      <c r="ONO137"/>
      <c r="ONP137"/>
      <c r="ONQ137"/>
      <c r="ONR137"/>
      <c r="ONS137"/>
      <c r="ONT137"/>
      <c r="ONU137"/>
      <c r="ONV137"/>
      <c r="ONW137"/>
      <c r="ONX137"/>
      <c r="ONY137"/>
      <c r="ONZ137"/>
      <c r="OOA137"/>
      <c r="OOB137"/>
      <c r="OOC137"/>
      <c r="OOD137"/>
      <c r="OOE137"/>
      <c r="OOF137"/>
      <c r="OOG137"/>
      <c r="OOH137"/>
      <c r="OOI137"/>
      <c r="OOJ137"/>
      <c r="OOK137"/>
      <c r="OOL137"/>
      <c r="OOM137"/>
      <c r="OON137"/>
      <c r="OOO137"/>
      <c r="OOP137"/>
      <c r="OOQ137"/>
      <c r="OOR137"/>
      <c r="OOS137"/>
      <c r="OOT137"/>
      <c r="OOU137"/>
      <c r="OOV137"/>
      <c r="OOW137"/>
      <c r="OOX137"/>
      <c r="OOY137"/>
      <c r="OOZ137"/>
      <c r="OPA137"/>
      <c r="OPB137"/>
      <c r="OPC137"/>
      <c r="OPD137"/>
      <c r="OPE137"/>
      <c r="OPF137"/>
      <c r="OPG137"/>
      <c r="OPH137"/>
      <c r="OPI137"/>
      <c r="OPJ137"/>
      <c r="OPK137"/>
      <c r="OPL137"/>
      <c r="OPM137"/>
      <c r="OPN137"/>
      <c r="OPO137"/>
      <c r="OPP137"/>
      <c r="OPQ137"/>
      <c r="OPR137"/>
      <c r="OPS137"/>
      <c r="OPT137"/>
      <c r="OPU137"/>
      <c r="OPV137"/>
      <c r="OPW137"/>
      <c r="OPX137"/>
      <c r="OPY137"/>
      <c r="OPZ137"/>
      <c r="OQA137"/>
      <c r="OQB137"/>
      <c r="OQC137"/>
      <c r="OQD137"/>
      <c r="OQE137"/>
      <c r="OQF137"/>
      <c r="OQG137"/>
      <c r="OQH137"/>
      <c r="OQI137"/>
      <c r="OQJ137"/>
      <c r="OQK137"/>
      <c r="OQL137"/>
      <c r="OQM137"/>
      <c r="OQN137"/>
      <c r="OQO137"/>
      <c r="OQP137"/>
      <c r="OQQ137"/>
      <c r="OQR137"/>
      <c r="OQS137"/>
      <c r="OQT137"/>
      <c r="OQU137"/>
      <c r="OQV137"/>
      <c r="OQW137"/>
      <c r="OQX137"/>
      <c r="OQY137"/>
      <c r="OQZ137"/>
      <c r="ORA137"/>
      <c r="ORB137"/>
      <c r="ORC137"/>
      <c r="ORD137"/>
      <c r="ORE137"/>
      <c r="ORF137"/>
      <c r="ORG137"/>
      <c r="ORH137"/>
      <c r="ORI137"/>
      <c r="ORJ137"/>
      <c r="ORK137"/>
      <c r="ORL137"/>
      <c r="ORM137"/>
      <c r="ORN137"/>
      <c r="ORO137"/>
      <c r="ORP137"/>
      <c r="ORQ137"/>
      <c r="ORR137"/>
      <c r="ORS137"/>
      <c r="ORT137"/>
      <c r="ORU137"/>
      <c r="ORV137"/>
      <c r="ORW137"/>
      <c r="ORX137"/>
      <c r="ORY137"/>
      <c r="ORZ137"/>
      <c r="OSA137"/>
      <c r="OSB137"/>
      <c r="OSC137"/>
      <c r="OSD137"/>
      <c r="OSE137"/>
      <c r="OSF137"/>
      <c r="OSG137"/>
      <c r="OSH137"/>
      <c r="OSI137"/>
      <c r="OSJ137"/>
      <c r="OSK137"/>
      <c r="OSL137"/>
      <c r="OSM137"/>
      <c r="OSN137"/>
      <c r="OSO137"/>
      <c r="OSP137"/>
      <c r="OSQ137"/>
      <c r="OSR137"/>
      <c r="OSS137"/>
      <c r="OST137"/>
      <c r="OSU137"/>
      <c r="OSV137"/>
      <c r="OSW137"/>
      <c r="OSX137"/>
      <c r="OSY137"/>
      <c r="OSZ137"/>
      <c r="OTA137"/>
      <c r="OTB137"/>
      <c r="OTC137"/>
      <c r="OTD137"/>
      <c r="OTE137"/>
      <c r="OTF137"/>
      <c r="OTG137"/>
      <c r="OTH137"/>
      <c r="OTI137"/>
      <c r="OTJ137"/>
      <c r="OTK137"/>
      <c r="OTL137"/>
      <c r="OTM137"/>
      <c r="OTN137"/>
      <c r="OTO137"/>
      <c r="OTP137"/>
      <c r="OTQ137"/>
      <c r="OTR137"/>
      <c r="OTS137"/>
      <c r="OTT137"/>
      <c r="OTU137"/>
      <c r="OTV137"/>
      <c r="OTW137"/>
      <c r="OTX137"/>
      <c r="OTY137"/>
      <c r="OTZ137"/>
      <c r="OUA137"/>
      <c r="OUB137"/>
      <c r="OUC137"/>
      <c r="OUD137"/>
      <c r="OUE137"/>
      <c r="OUF137"/>
      <c r="OUG137"/>
      <c r="OUH137"/>
      <c r="OUI137"/>
      <c r="OUJ137"/>
      <c r="OUK137"/>
      <c r="OUL137"/>
      <c r="OUM137"/>
      <c r="OUN137"/>
      <c r="OUO137"/>
      <c r="OUP137"/>
      <c r="OUQ137"/>
      <c r="OUR137"/>
      <c r="OUS137"/>
      <c r="OUT137"/>
      <c r="OUU137"/>
      <c r="OUV137"/>
      <c r="OUW137"/>
      <c r="OUX137"/>
      <c r="OUY137"/>
      <c r="OUZ137"/>
      <c r="OVA137"/>
      <c r="OVB137"/>
      <c r="OVC137"/>
      <c r="OVD137"/>
      <c r="OVE137"/>
      <c r="OVF137"/>
      <c r="OVG137"/>
      <c r="OVH137"/>
      <c r="OVI137"/>
      <c r="OVJ137"/>
      <c r="OVK137"/>
      <c r="OVL137"/>
      <c r="OVM137"/>
      <c r="OVN137"/>
      <c r="OVO137"/>
      <c r="OVP137"/>
      <c r="OVQ137"/>
      <c r="OVR137"/>
      <c r="OVS137"/>
      <c r="OVT137"/>
      <c r="OVU137"/>
      <c r="OVV137"/>
      <c r="OVW137"/>
      <c r="OVX137"/>
      <c r="OVY137"/>
      <c r="OVZ137"/>
      <c r="OWA137"/>
      <c r="OWB137"/>
      <c r="OWC137"/>
      <c r="OWD137"/>
      <c r="OWE137"/>
      <c r="OWF137"/>
      <c r="OWG137"/>
      <c r="OWH137"/>
      <c r="OWI137"/>
      <c r="OWJ137"/>
      <c r="OWK137"/>
      <c r="OWL137"/>
      <c r="OWM137"/>
      <c r="OWN137"/>
      <c r="OWO137"/>
      <c r="OWP137"/>
      <c r="OWQ137"/>
      <c r="OWR137"/>
      <c r="OWS137"/>
      <c r="OWT137"/>
      <c r="OWU137"/>
      <c r="OWV137"/>
      <c r="OWW137"/>
      <c r="OWX137"/>
      <c r="OWY137"/>
      <c r="OWZ137"/>
      <c r="OXA137"/>
      <c r="OXB137"/>
      <c r="OXC137"/>
      <c r="OXD137"/>
      <c r="OXE137"/>
      <c r="OXF137"/>
      <c r="OXG137"/>
      <c r="OXH137"/>
      <c r="OXI137"/>
      <c r="OXJ137"/>
      <c r="OXK137"/>
      <c r="OXL137"/>
      <c r="OXM137"/>
      <c r="OXN137"/>
      <c r="OXO137"/>
      <c r="OXP137"/>
      <c r="OXQ137"/>
      <c r="OXR137"/>
      <c r="OXS137"/>
      <c r="OXT137"/>
      <c r="OXU137"/>
      <c r="OXV137"/>
      <c r="OXW137"/>
      <c r="OXX137"/>
      <c r="OXY137"/>
      <c r="OXZ137"/>
      <c r="OYA137"/>
      <c r="OYB137"/>
      <c r="OYC137"/>
      <c r="OYD137"/>
      <c r="OYE137"/>
      <c r="OYF137"/>
      <c r="OYG137"/>
      <c r="OYH137"/>
      <c r="OYI137"/>
      <c r="OYJ137"/>
      <c r="OYK137"/>
      <c r="OYL137"/>
      <c r="OYM137"/>
      <c r="OYN137"/>
      <c r="OYO137"/>
      <c r="OYP137"/>
      <c r="OYQ137"/>
      <c r="OYR137"/>
      <c r="OYS137"/>
      <c r="OYT137"/>
      <c r="OYU137"/>
      <c r="OYV137"/>
      <c r="OYW137"/>
      <c r="OYX137"/>
      <c r="OYY137"/>
      <c r="OYZ137"/>
      <c r="OZA137"/>
      <c r="OZB137"/>
      <c r="OZC137"/>
      <c r="OZD137"/>
      <c r="OZE137"/>
      <c r="OZF137"/>
      <c r="OZG137"/>
      <c r="OZH137"/>
      <c r="OZI137"/>
      <c r="OZJ137"/>
      <c r="OZK137"/>
      <c r="OZL137"/>
      <c r="OZM137"/>
      <c r="OZN137"/>
      <c r="OZO137"/>
      <c r="OZP137"/>
      <c r="OZQ137"/>
      <c r="OZR137"/>
      <c r="OZS137"/>
      <c r="OZT137"/>
      <c r="OZU137"/>
      <c r="OZV137"/>
      <c r="OZW137"/>
      <c r="OZX137"/>
      <c r="OZY137"/>
      <c r="OZZ137"/>
      <c r="PAA137"/>
      <c r="PAB137"/>
      <c r="PAC137"/>
      <c r="PAD137"/>
      <c r="PAE137"/>
      <c r="PAF137"/>
      <c r="PAG137"/>
      <c r="PAH137"/>
      <c r="PAI137"/>
      <c r="PAJ137"/>
      <c r="PAK137"/>
      <c r="PAL137"/>
      <c r="PAM137"/>
      <c r="PAN137"/>
      <c r="PAO137"/>
      <c r="PAP137"/>
      <c r="PAQ137"/>
      <c r="PAR137"/>
      <c r="PAS137"/>
      <c r="PAT137"/>
      <c r="PAU137"/>
      <c r="PAV137"/>
      <c r="PAW137"/>
      <c r="PAX137"/>
      <c r="PAY137"/>
      <c r="PAZ137"/>
      <c r="PBA137"/>
      <c r="PBB137"/>
      <c r="PBC137"/>
      <c r="PBD137"/>
      <c r="PBE137"/>
      <c r="PBF137"/>
      <c r="PBG137"/>
      <c r="PBH137"/>
      <c r="PBI137"/>
      <c r="PBJ137"/>
      <c r="PBK137"/>
      <c r="PBL137"/>
      <c r="PBM137"/>
      <c r="PBN137"/>
      <c r="PBO137"/>
      <c r="PBP137"/>
      <c r="PBQ137"/>
      <c r="PBR137"/>
      <c r="PBS137"/>
      <c r="PBT137"/>
      <c r="PBU137"/>
      <c r="PBV137"/>
      <c r="PBW137"/>
      <c r="PBX137"/>
      <c r="PBY137"/>
      <c r="PBZ137"/>
      <c r="PCA137"/>
      <c r="PCB137"/>
      <c r="PCC137"/>
      <c r="PCD137"/>
      <c r="PCE137"/>
      <c r="PCF137"/>
      <c r="PCG137"/>
      <c r="PCH137"/>
      <c r="PCI137"/>
      <c r="PCJ137"/>
      <c r="PCK137"/>
      <c r="PCL137"/>
      <c r="PCM137"/>
      <c r="PCN137"/>
      <c r="PCO137"/>
      <c r="PCP137"/>
      <c r="PCQ137"/>
      <c r="PCR137"/>
      <c r="PCS137"/>
      <c r="PCT137"/>
      <c r="PCU137"/>
      <c r="PCV137"/>
      <c r="PCW137"/>
      <c r="PCX137"/>
      <c r="PCY137"/>
      <c r="PCZ137"/>
      <c r="PDA137"/>
      <c r="PDB137"/>
      <c r="PDC137"/>
      <c r="PDD137"/>
      <c r="PDE137"/>
      <c r="PDF137"/>
      <c r="PDG137"/>
      <c r="PDH137"/>
      <c r="PDI137"/>
      <c r="PDJ137"/>
      <c r="PDK137"/>
      <c r="PDL137"/>
      <c r="PDM137"/>
      <c r="PDN137"/>
      <c r="PDO137"/>
      <c r="PDP137"/>
      <c r="PDQ137"/>
      <c r="PDR137"/>
      <c r="PDS137"/>
      <c r="PDT137"/>
      <c r="PDU137"/>
      <c r="PDV137"/>
      <c r="PDW137"/>
      <c r="PDX137"/>
      <c r="PDY137"/>
      <c r="PDZ137"/>
      <c r="PEA137"/>
      <c r="PEB137"/>
      <c r="PEC137"/>
      <c r="PED137"/>
      <c r="PEE137"/>
      <c r="PEF137"/>
      <c r="PEG137"/>
      <c r="PEH137"/>
      <c r="PEI137"/>
      <c r="PEJ137"/>
      <c r="PEK137"/>
      <c r="PEL137"/>
      <c r="PEM137"/>
      <c r="PEN137"/>
      <c r="PEO137"/>
      <c r="PEP137"/>
      <c r="PEQ137"/>
      <c r="PER137"/>
      <c r="PES137"/>
      <c r="PET137"/>
      <c r="PEU137"/>
      <c r="PEV137"/>
      <c r="PEW137"/>
      <c r="PEX137"/>
      <c r="PEY137"/>
      <c r="PEZ137"/>
      <c r="PFA137"/>
      <c r="PFB137"/>
      <c r="PFC137"/>
      <c r="PFD137"/>
      <c r="PFE137"/>
      <c r="PFF137"/>
      <c r="PFG137"/>
      <c r="PFH137"/>
      <c r="PFI137"/>
      <c r="PFJ137"/>
      <c r="PFK137"/>
      <c r="PFL137"/>
      <c r="PFM137"/>
      <c r="PFN137"/>
      <c r="PFO137"/>
      <c r="PFP137"/>
      <c r="PFQ137"/>
      <c r="PFR137"/>
      <c r="PFS137"/>
      <c r="PFT137"/>
      <c r="PFU137"/>
      <c r="PFV137"/>
      <c r="PFW137"/>
      <c r="PFX137"/>
      <c r="PFY137"/>
      <c r="PFZ137"/>
      <c r="PGA137"/>
      <c r="PGB137"/>
      <c r="PGC137"/>
      <c r="PGD137"/>
      <c r="PGE137"/>
      <c r="PGF137"/>
      <c r="PGG137"/>
      <c r="PGH137"/>
      <c r="PGI137"/>
      <c r="PGJ137"/>
      <c r="PGK137"/>
      <c r="PGL137"/>
      <c r="PGM137"/>
      <c r="PGN137"/>
      <c r="PGO137"/>
      <c r="PGP137"/>
      <c r="PGQ137"/>
      <c r="PGR137"/>
      <c r="PGS137"/>
      <c r="PGT137"/>
      <c r="PGU137"/>
      <c r="PGV137"/>
      <c r="PGW137"/>
      <c r="PGX137"/>
      <c r="PGY137"/>
      <c r="PGZ137"/>
      <c r="PHA137"/>
      <c r="PHB137"/>
      <c r="PHC137"/>
      <c r="PHD137"/>
      <c r="PHE137"/>
      <c r="PHF137"/>
      <c r="PHG137"/>
      <c r="PHH137"/>
      <c r="PHI137"/>
      <c r="PHJ137"/>
      <c r="PHK137"/>
      <c r="PHL137"/>
      <c r="PHM137"/>
      <c r="PHN137"/>
      <c r="PHO137"/>
      <c r="PHP137"/>
      <c r="PHQ137"/>
      <c r="PHR137"/>
      <c r="PHS137"/>
      <c r="PHT137"/>
      <c r="PHU137"/>
      <c r="PHV137"/>
      <c r="PHW137"/>
      <c r="PHX137"/>
      <c r="PHY137"/>
      <c r="PHZ137"/>
      <c r="PIA137"/>
      <c r="PIB137"/>
      <c r="PIC137"/>
      <c r="PID137"/>
      <c r="PIE137"/>
      <c r="PIF137"/>
      <c r="PIG137"/>
      <c r="PIH137"/>
      <c r="PII137"/>
      <c r="PIJ137"/>
      <c r="PIK137"/>
      <c r="PIL137"/>
      <c r="PIM137"/>
      <c r="PIN137"/>
      <c r="PIO137"/>
      <c r="PIP137"/>
      <c r="PIQ137"/>
      <c r="PIR137"/>
      <c r="PIS137"/>
      <c r="PIT137"/>
      <c r="PIU137"/>
      <c r="PIV137"/>
      <c r="PIW137"/>
      <c r="PIX137"/>
      <c r="PIY137"/>
      <c r="PIZ137"/>
      <c r="PJA137"/>
      <c r="PJB137"/>
      <c r="PJC137"/>
      <c r="PJD137"/>
      <c r="PJE137"/>
      <c r="PJF137"/>
      <c r="PJG137"/>
      <c r="PJH137"/>
      <c r="PJI137"/>
      <c r="PJJ137"/>
      <c r="PJK137"/>
      <c r="PJL137"/>
      <c r="PJM137"/>
      <c r="PJN137"/>
      <c r="PJO137"/>
      <c r="PJP137"/>
      <c r="PJQ137"/>
      <c r="PJR137"/>
      <c r="PJS137"/>
      <c r="PJT137"/>
      <c r="PJU137"/>
      <c r="PJV137"/>
      <c r="PJW137"/>
      <c r="PJX137"/>
      <c r="PJY137"/>
      <c r="PJZ137"/>
      <c r="PKA137"/>
      <c r="PKB137"/>
      <c r="PKC137"/>
      <c r="PKD137"/>
      <c r="PKE137"/>
      <c r="PKF137"/>
      <c r="PKG137"/>
      <c r="PKH137"/>
      <c r="PKI137"/>
      <c r="PKJ137"/>
      <c r="PKK137"/>
      <c r="PKL137"/>
      <c r="PKM137"/>
      <c r="PKN137"/>
      <c r="PKO137"/>
      <c r="PKP137"/>
      <c r="PKQ137"/>
      <c r="PKR137"/>
      <c r="PKS137"/>
      <c r="PKT137"/>
      <c r="PKU137"/>
      <c r="PKV137"/>
      <c r="PKW137"/>
      <c r="PKX137"/>
      <c r="PKY137"/>
      <c r="PKZ137"/>
      <c r="PLA137"/>
      <c r="PLB137"/>
      <c r="PLC137"/>
      <c r="PLD137"/>
      <c r="PLE137"/>
      <c r="PLF137"/>
      <c r="PLG137"/>
      <c r="PLH137"/>
      <c r="PLI137"/>
      <c r="PLJ137"/>
      <c r="PLK137"/>
      <c r="PLL137"/>
      <c r="PLM137"/>
      <c r="PLN137"/>
      <c r="PLO137"/>
      <c r="PLP137"/>
      <c r="PLQ137"/>
      <c r="PLR137"/>
      <c r="PLS137"/>
      <c r="PLT137"/>
      <c r="PLU137"/>
      <c r="PLV137"/>
      <c r="PLW137"/>
      <c r="PLX137"/>
      <c r="PLY137"/>
      <c r="PLZ137"/>
      <c r="PMA137"/>
      <c r="PMB137"/>
      <c r="PMC137"/>
      <c r="PMD137"/>
      <c r="PME137"/>
      <c r="PMF137"/>
      <c r="PMG137"/>
      <c r="PMH137"/>
      <c r="PMI137"/>
      <c r="PMJ137"/>
      <c r="PMK137"/>
      <c r="PML137"/>
      <c r="PMM137"/>
      <c r="PMN137"/>
      <c r="PMO137"/>
      <c r="PMP137"/>
      <c r="PMQ137"/>
      <c r="PMR137"/>
      <c r="PMS137"/>
      <c r="PMT137"/>
      <c r="PMU137"/>
      <c r="PMV137"/>
      <c r="PMW137"/>
      <c r="PMX137"/>
      <c r="PMY137"/>
      <c r="PMZ137"/>
      <c r="PNA137"/>
      <c r="PNB137"/>
      <c r="PNC137"/>
      <c r="PND137"/>
      <c r="PNE137"/>
      <c r="PNF137"/>
      <c r="PNG137"/>
      <c r="PNH137"/>
      <c r="PNI137"/>
      <c r="PNJ137"/>
      <c r="PNK137"/>
      <c r="PNL137"/>
      <c r="PNM137"/>
      <c r="PNN137"/>
      <c r="PNO137"/>
      <c r="PNP137"/>
      <c r="PNQ137"/>
      <c r="PNR137"/>
      <c r="PNS137"/>
      <c r="PNT137"/>
      <c r="PNU137"/>
      <c r="PNV137"/>
      <c r="PNW137"/>
      <c r="PNX137"/>
      <c r="PNY137"/>
      <c r="PNZ137"/>
      <c r="POA137"/>
      <c r="POB137"/>
      <c r="POC137"/>
      <c r="POD137"/>
      <c r="POE137"/>
      <c r="POF137"/>
      <c r="POG137"/>
      <c r="POH137"/>
      <c r="POI137"/>
      <c r="POJ137"/>
      <c r="POK137"/>
      <c r="POL137"/>
      <c r="POM137"/>
      <c r="PON137"/>
      <c r="POO137"/>
      <c r="POP137"/>
      <c r="POQ137"/>
      <c r="POR137"/>
      <c r="POS137"/>
      <c r="POT137"/>
      <c r="POU137"/>
      <c r="POV137"/>
      <c r="POW137"/>
      <c r="POX137"/>
      <c r="POY137"/>
      <c r="POZ137"/>
      <c r="PPA137"/>
      <c r="PPB137"/>
      <c r="PPC137"/>
      <c r="PPD137"/>
      <c r="PPE137"/>
      <c r="PPF137"/>
      <c r="PPG137"/>
      <c r="PPH137"/>
      <c r="PPI137"/>
      <c r="PPJ137"/>
      <c r="PPK137"/>
      <c r="PPL137"/>
      <c r="PPM137"/>
      <c r="PPN137"/>
      <c r="PPO137"/>
      <c r="PPP137"/>
      <c r="PPQ137"/>
      <c r="PPR137"/>
      <c r="PPS137"/>
      <c r="PPT137"/>
      <c r="PPU137"/>
      <c r="PPV137"/>
      <c r="PPW137"/>
      <c r="PPX137"/>
      <c r="PPY137"/>
      <c r="PPZ137"/>
      <c r="PQA137"/>
      <c r="PQB137"/>
      <c r="PQC137"/>
      <c r="PQD137"/>
      <c r="PQE137"/>
      <c r="PQF137"/>
      <c r="PQG137"/>
      <c r="PQH137"/>
      <c r="PQI137"/>
      <c r="PQJ137"/>
      <c r="PQK137"/>
      <c r="PQL137"/>
      <c r="PQM137"/>
      <c r="PQN137"/>
      <c r="PQO137"/>
      <c r="PQP137"/>
      <c r="PQQ137"/>
      <c r="PQR137"/>
      <c r="PQS137"/>
      <c r="PQT137"/>
      <c r="PQU137"/>
      <c r="PQV137"/>
      <c r="PQW137"/>
      <c r="PQX137"/>
      <c r="PQY137"/>
      <c r="PQZ137"/>
      <c r="PRA137"/>
      <c r="PRB137"/>
      <c r="PRC137"/>
      <c r="PRD137"/>
      <c r="PRE137"/>
      <c r="PRF137"/>
      <c r="PRG137"/>
      <c r="PRH137"/>
      <c r="PRI137"/>
      <c r="PRJ137"/>
      <c r="PRK137"/>
      <c r="PRL137"/>
      <c r="PRM137"/>
      <c r="PRN137"/>
      <c r="PRO137"/>
      <c r="PRP137"/>
      <c r="PRQ137"/>
      <c r="PRR137"/>
      <c r="PRS137"/>
      <c r="PRT137"/>
      <c r="PRU137"/>
      <c r="PRV137"/>
      <c r="PRW137"/>
      <c r="PRX137"/>
      <c r="PRY137"/>
      <c r="PRZ137"/>
      <c r="PSA137"/>
      <c r="PSB137"/>
      <c r="PSC137"/>
      <c r="PSD137"/>
      <c r="PSE137"/>
      <c r="PSF137"/>
      <c r="PSG137"/>
      <c r="PSH137"/>
      <c r="PSI137"/>
      <c r="PSJ137"/>
      <c r="PSK137"/>
      <c r="PSL137"/>
      <c r="PSM137"/>
      <c r="PSN137"/>
      <c r="PSO137"/>
      <c r="PSP137"/>
      <c r="PSQ137"/>
      <c r="PSR137"/>
      <c r="PSS137"/>
      <c r="PST137"/>
      <c r="PSU137"/>
      <c r="PSV137"/>
      <c r="PSW137"/>
      <c r="PSX137"/>
      <c r="PSY137"/>
      <c r="PSZ137"/>
      <c r="PTA137"/>
      <c r="PTB137"/>
      <c r="PTC137"/>
      <c r="PTD137"/>
      <c r="PTE137"/>
      <c r="PTF137"/>
      <c r="PTG137"/>
      <c r="PTH137"/>
      <c r="PTI137"/>
      <c r="PTJ137"/>
      <c r="PTK137"/>
      <c r="PTL137"/>
      <c r="PTM137"/>
      <c r="PTN137"/>
      <c r="PTO137"/>
      <c r="PTP137"/>
      <c r="PTQ137"/>
      <c r="PTR137"/>
      <c r="PTS137"/>
      <c r="PTT137"/>
      <c r="PTU137"/>
      <c r="PTV137"/>
      <c r="PTW137"/>
      <c r="PTX137"/>
      <c r="PTY137"/>
      <c r="PTZ137"/>
      <c r="PUA137"/>
      <c r="PUB137"/>
      <c r="PUC137"/>
      <c r="PUD137"/>
      <c r="PUE137"/>
      <c r="PUF137"/>
      <c r="PUG137"/>
      <c r="PUH137"/>
      <c r="PUI137"/>
      <c r="PUJ137"/>
      <c r="PUK137"/>
      <c r="PUL137"/>
      <c r="PUM137"/>
      <c r="PUN137"/>
      <c r="PUO137"/>
      <c r="PUP137"/>
      <c r="PUQ137"/>
      <c r="PUR137"/>
      <c r="PUS137"/>
      <c r="PUT137"/>
      <c r="PUU137"/>
      <c r="PUV137"/>
      <c r="PUW137"/>
      <c r="PUX137"/>
      <c r="PUY137"/>
      <c r="PUZ137"/>
      <c r="PVA137"/>
      <c r="PVB137"/>
      <c r="PVC137"/>
      <c r="PVD137"/>
      <c r="PVE137"/>
      <c r="PVF137"/>
      <c r="PVG137"/>
      <c r="PVH137"/>
      <c r="PVI137"/>
      <c r="PVJ137"/>
      <c r="PVK137"/>
      <c r="PVL137"/>
      <c r="PVM137"/>
      <c r="PVN137"/>
      <c r="PVO137"/>
      <c r="PVP137"/>
      <c r="PVQ137"/>
      <c r="PVR137"/>
      <c r="PVS137"/>
      <c r="PVT137"/>
      <c r="PVU137"/>
      <c r="PVV137"/>
      <c r="PVW137"/>
      <c r="PVX137"/>
      <c r="PVY137"/>
      <c r="PVZ137"/>
      <c r="PWA137"/>
      <c r="PWB137"/>
      <c r="PWC137"/>
      <c r="PWD137"/>
      <c r="PWE137"/>
      <c r="PWF137"/>
      <c r="PWG137"/>
      <c r="PWH137"/>
      <c r="PWI137"/>
      <c r="PWJ137"/>
      <c r="PWK137"/>
      <c r="PWL137"/>
      <c r="PWM137"/>
      <c r="PWN137"/>
      <c r="PWO137"/>
      <c r="PWP137"/>
      <c r="PWQ137"/>
      <c r="PWR137"/>
      <c r="PWS137"/>
      <c r="PWT137"/>
      <c r="PWU137"/>
      <c r="PWV137"/>
      <c r="PWW137"/>
      <c r="PWX137"/>
      <c r="PWY137"/>
      <c r="PWZ137"/>
      <c r="PXA137"/>
      <c r="PXB137"/>
      <c r="PXC137"/>
      <c r="PXD137"/>
      <c r="PXE137"/>
      <c r="PXF137"/>
      <c r="PXG137"/>
      <c r="PXH137"/>
      <c r="PXI137"/>
      <c r="PXJ137"/>
      <c r="PXK137"/>
      <c r="PXL137"/>
      <c r="PXM137"/>
      <c r="PXN137"/>
      <c r="PXO137"/>
      <c r="PXP137"/>
      <c r="PXQ137"/>
      <c r="PXR137"/>
      <c r="PXS137"/>
      <c r="PXT137"/>
      <c r="PXU137"/>
      <c r="PXV137"/>
      <c r="PXW137"/>
      <c r="PXX137"/>
      <c r="PXY137"/>
      <c r="PXZ137"/>
      <c r="PYA137"/>
      <c r="PYB137"/>
      <c r="PYC137"/>
      <c r="PYD137"/>
      <c r="PYE137"/>
      <c r="PYF137"/>
      <c r="PYG137"/>
      <c r="PYH137"/>
      <c r="PYI137"/>
      <c r="PYJ137"/>
      <c r="PYK137"/>
      <c r="PYL137"/>
      <c r="PYM137"/>
      <c r="PYN137"/>
      <c r="PYO137"/>
      <c r="PYP137"/>
      <c r="PYQ137"/>
      <c r="PYR137"/>
      <c r="PYS137"/>
      <c r="PYT137"/>
      <c r="PYU137"/>
      <c r="PYV137"/>
      <c r="PYW137"/>
      <c r="PYX137"/>
      <c r="PYY137"/>
      <c r="PYZ137"/>
      <c r="PZA137"/>
      <c r="PZB137"/>
      <c r="PZC137"/>
      <c r="PZD137"/>
      <c r="PZE137"/>
      <c r="PZF137"/>
      <c r="PZG137"/>
      <c r="PZH137"/>
      <c r="PZI137"/>
      <c r="PZJ137"/>
      <c r="PZK137"/>
      <c r="PZL137"/>
      <c r="PZM137"/>
      <c r="PZN137"/>
      <c r="PZO137"/>
      <c r="PZP137"/>
      <c r="PZQ137"/>
      <c r="PZR137"/>
      <c r="PZS137"/>
      <c r="PZT137"/>
      <c r="PZU137"/>
      <c r="PZV137"/>
      <c r="PZW137"/>
      <c r="PZX137"/>
      <c r="PZY137"/>
      <c r="PZZ137"/>
      <c r="QAA137"/>
      <c r="QAB137"/>
      <c r="QAC137"/>
      <c r="QAD137"/>
      <c r="QAE137"/>
      <c r="QAF137"/>
      <c r="QAG137"/>
      <c r="QAH137"/>
      <c r="QAI137"/>
      <c r="QAJ137"/>
      <c r="QAK137"/>
      <c r="QAL137"/>
      <c r="QAM137"/>
      <c r="QAN137"/>
      <c r="QAO137"/>
      <c r="QAP137"/>
      <c r="QAQ137"/>
      <c r="QAR137"/>
      <c r="QAS137"/>
      <c r="QAT137"/>
      <c r="QAU137"/>
      <c r="QAV137"/>
      <c r="QAW137"/>
      <c r="QAX137"/>
      <c r="QAY137"/>
      <c r="QAZ137"/>
      <c r="QBA137"/>
      <c r="QBB137"/>
      <c r="QBC137"/>
      <c r="QBD137"/>
      <c r="QBE137"/>
      <c r="QBF137"/>
      <c r="QBG137"/>
      <c r="QBH137"/>
      <c r="QBI137"/>
      <c r="QBJ137"/>
      <c r="QBK137"/>
      <c r="QBL137"/>
      <c r="QBM137"/>
      <c r="QBN137"/>
      <c r="QBO137"/>
      <c r="QBP137"/>
      <c r="QBQ137"/>
      <c r="QBR137"/>
      <c r="QBS137"/>
      <c r="QBT137"/>
      <c r="QBU137"/>
      <c r="QBV137"/>
      <c r="QBW137"/>
      <c r="QBX137"/>
      <c r="QBY137"/>
      <c r="QBZ137"/>
      <c r="QCA137"/>
      <c r="QCB137"/>
      <c r="QCC137"/>
      <c r="QCD137"/>
      <c r="QCE137"/>
      <c r="QCF137"/>
      <c r="QCG137"/>
      <c r="QCH137"/>
      <c r="QCI137"/>
      <c r="QCJ137"/>
      <c r="QCK137"/>
      <c r="QCL137"/>
      <c r="QCM137"/>
      <c r="QCN137"/>
      <c r="QCO137"/>
      <c r="QCP137"/>
      <c r="QCQ137"/>
      <c r="QCR137"/>
      <c r="QCS137"/>
      <c r="QCT137"/>
      <c r="QCU137"/>
      <c r="QCV137"/>
      <c r="QCW137"/>
      <c r="QCX137"/>
      <c r="QCY137"/>
      <c r="QCZ137"/>
      <c r="QDA137"/>
      <c r="QDB137"/>
      <c r="QDC137"/>
      <c r="QDD137"/>
      <c r="QDE137"/>
      <c r="QDF137"/>
      <c r="QDG137"/>
      <c r="QDH137"/>
      <c r="QDI137"/>
      <c r="QDJ137"/>
      <c r="QDK137"/>
      <c r="QDL137"/>
      <c r="QDM137"/>
      <c r="QDN137"/>
      <c r="QDO137"/>
      <c r="QDP137"/>
      <c r="QDQ137"/>
      <c r="QDR137"/>
      <c r="QDS137"/>
      <c r="QDT137"/>
      <c r="QDU137"/>
      <c r="QDV137"/>
      <c r="QDW137"/>
      <c r="QDX137"/>
      <c r="QDY137"/>
      <c r="QDZ137"/>
      <c r="QEA137"/>
      <c r="QEB137"/>
      <c r="QEC137"/>
      <c r="QED137"/>
      <c r="QEE137"/>
      <c r="QEF137"/>
      <c r="QEG137"/>
      <c r="QEH137"/>
      <c r="QEI137"/>
      <c r="QEJ137"/>
      <c r="QEK137"/>
      <c r="QEL137"/>
      <c r="QEM137"/>
      <c r="QEN137"/>
      <c r="QEO137"/>
      <c r="QEP137"/>
      <c r="QEQ137"/>
      <c r="QER137"/>
      <c r="QES137"/>
      <c r="QET137"/>
      <c r="QEU137"/>
      <c r="QEV137"/>
      <c r="QEW137"/>
      <c r="QEX137"/>
      <c r="QEY137"/>
      <c r="QEZ137"/>
      <c r="QFA137"/>
      <c r="QFB137"/>
      <c r="QFC137"/>
      <c r="QFD137"/>
      <c r="QFE137"/>
      <c r="QFF137"/>
      <c r="QFG137"/>
      <c r="QFH137"/>
      <c r="QFI137"/>
      <c r="QFJ137"/>
      <c r="QFK137"/>
      <c r="QFL137"/>
      <c r="QFM137"/>
      <c r="QFN137"/>
      <c r="QFO137"/>
      <c r="QFP137"/>
      <c r="QFQ137"/>
      <c r="QFR137"/>
      <c r="QFS137"/>
      <c r="QFT137"/>
      <c r="QFU137"/>
      <c r="QFV137"/>
      <c r="QFW137"/>
      <c r="QFX137"/>
      <c r="QFY137"/>
      <c r="QFZ137"/>
      <c r="QGA137"/>
      <c r="QGB137"/>
      <c r="QGC137"/>
      <c r="QGD137"/>
      <c r="QGE137"/>
      <c r="QGF137"/>
      <c r="QGG137"/>
      <c r="QGH137"/>
      <c r="QGI137"/>
      <c r="QGJ137"/>
      <c r="QGK137"/>
      <c r="QGL137"/>
      <c r="QGM137"/>
      <c r="QGN137"/>
      <c r="QGO137"/>
      <c r="QGP137"/>
      <c r="QGQ137"/>
      <c r="QGR137"/>
      <c r="QGS137"/>
      <c r="QGT137"/>
      <c r="QGU137"/>
      <c r="QGV137"/>
      <c r="QGW137"/>
      <c r="QGX137"/>
      <c r="QGY137"/>
      <c r="QGZ137"/>
      <c r="QHA137"/>
      <c r="QHB137"/>
      <c r="QHC137"/>
      <c r="QHD137"/>
      <c r="QHE137"/>
      <c r="QHF137"/>
      <c r="QHG137"/>
      <c r="QHH137"/>
      <c r="QHI137"/>
      <c r="QHJ137"/>
      <c r="QHK137"/>
      <c r="QHL137"/>
      <c r="QHM137"/>
      <c r="QHN137"/>
      <c r="QHO137"/>
      <c r="QHP137"/>
      <c r="QHQ137"/>
      <c r="QHR137"/>
      <c r="QHS137"/>
      <c r="QHT137"/>
      <c r="QHU137"/>
      <c r="QHV137"/>
      <c r="QHW137"/>
      <c r="QHX137"/>
      <c r="QHY137"/>
      <c r="QHZ137"/>
      <c r="QIA137"/>
      <c r="QIB137"/>
      <c r="QIC137"/>
      <c r="QID137"/>
      <c r="QIE137"/>
      <c r="QIF137"/>
      <c r="QIG137"/>
      <c r="QIH137"/>
      <c r="QII137"/>
      <c r="QIJ137"/>
      <c r="QIK137"/>
      <c r="QIL137"/>
      <c r="QIM137"/>
      <c r="QIN137"/>
      <c r="QIO137"/>
      <c r="QIP137"/>
      <c r="QIQ137"/>
      <c r="QIR137"/>
      <c r="QIS137"/>
      <c r="QIT137"/>
      <c r="QIU137"/>
      <c r="QIV137"/>
      <c r="QIW137"/>
      <c r="QIX137"/>
      <c r="QIY137"/>
      <c r="QIZ137"/>
      <c r="QJA137"/>
      <c r="QJB137"/>
      <c r="QJC137"/>
      <c r="QJD137"/>
      <c r="QJE137"/>
      <c r="QJF137"/>
      <c r="QJG137"/>
      <c r="QJH137"/>
      <c r="QJI137"/>
      <c r="QJJ137"/>
      <c r="QJK137"/>
      <c r="QJL137"/>
      <c r="QJM137"/>
      <c r="QJN137"/>
      <c r="QJO137"/>
      <c r="QJP137"/>
      <c r="QJQ137"/>
      <c r="QJR137"/>
      <c r="QJS137"/>
      <c r="QJT137"/>
      <c r="QJU137"/>
      <c r="QJV137"/>
      <c r="QJW137"/>
      <c r="QJX137"/>
      <c r="QJY137"/>
      <c r="QJZ137"/>
      <c r="QKA137"/>
      <c r="QKB137"/>
      <c r="QKC137"/>
      <c r="QKD137"/>
      <c r="QKE137"/>
      <c r="QKF137"/>
      <c r="QKG137"/>
      <c r="QKH137"/>
      <c r="QKI137"/>
      <c r="QKJ137"/>
      <c r="QKK137"/>
      <c r="QKL137"/>
      <c r="QKM137"/>
      <c r="QKN137"/>
      <c r="QKO137"/>
      <c r="QKP137"/>
      <c r="QKQ137"/>
      <c r="QKR137"/>
      <c r="QKS137"/>
      <c r="QKT137"/>
      <c r="QKU137"/>
      <c r="QKV137"/>
      <c r="QKW137"/>
      <c r="QKX137"/>
      <c r="QKY137"/>
      <c r="QKZ137"/>
      <c r="QLA137"/>
      <c r="QLB137"/>
      <c r="QLC137"/>
      <c r="QLD137"/>
      <c r="QLE137"/>
      <c r="QLF137"/>
      <c r="QLG137"/>
      <c r="QLH137"/>
      <c r="QLI137"/>
      <c r="QLJ137"/>
      <c r="QLK137"/>
      <c r="QLL137"/>
      <c r="QLM137"/>
      <c r="QLN137"/>
      <c r="QLO137"/>
      <c r="QLP137"/>
      <c r="QLQ137"/>
      <c r="QLR137"/>
      <c r="QLS137"/>
      <c r="QLT137"/>
      <c r="QLU137"/>
      <c r="QLV137"/>
      <c r="QLW137"/>
      <c r="QLX137"/>
      <c r="QLY137"/>
      <c r="QLZ137"/>
      <c r="QMA137"/>
      <c r="QMB137"/>
      <c r="QMC137"/>
      <c r="QMD137"/>
      <c r="QME137"/>
      <c r="QMF137"/>
      <c r="QMG137"/>
      <c r="QMH137"/>
      <c r="QMI137"/>
      <c r="QMJ137"/>
      <c r="QMK137"/>
      <c r="QML137"/>
      <c r="QMM137"/>
      <c r="QMN137"/>
      <c r="QMO137"/>
      <c r="QMP137"/>
      <c r="QMQ137"/>
      <c r="QMR137"/>
      <c r="QMS137"/>
      <c r="QMT137"/>
      <c r="QMU137"/>
      <c r="QMV137"/>
      <c r="QMW137"/>
      <c r="QMX137"/>
      <c r="QMY137"/>
      <c r="QMZ137"/>
      <c r="QNA137"/>
      <c r="QNB137"/>
      <c r="QNC137"/>
      <c r="QND137"/>
      <c r="QNE137"/>
      <c r="QNF137"/>
      <c r="QNG137"/>
      <c r="QNH137"/>
      <c r="QNI137"/>
      <c r="QNJ137"/>
      <c r="QNK137"/>
      <c r="QNL137"/>
      <c r="QNM137"/>
      <c r="QNN137"/>
      <c r="QNO137"/>
      <c r="QNP137"/>
      <c r="QNQ137"/>
      <c r="QNR137"/>
      <c r="QNS137"/>
      <c r="QNT137"/>
      <c r="QNU137"/>
      <c r="QNV137"/>
      <c r="QNW137"/>
      <c r="QNX137"/>
      <c r="QNY137"/>
      <c r="QNZ137"/>
      <c r="QOA137"/>
      <c r="QOB137"/>
      <c r="QOC137"/>
      <c r="QOD137"/>
      <c r="QOE137"/>
      <c r="QOF137"/>
      <c r="QOG137"/>
      <c r="QOH137"/>
      <c r="QOI137"/>
      <c r="QOJ137"/>
      <c r="QOK137"/>
      <c r="QOL137"/>
      <c r="QOM137"/>
      <c r="QON137"/>
      <c r="QOO137"/>
      <c r="QOP137"/>
      <c r="QOQ137"/>
      <c r="QOR137"/>
      <c r="QOS137"/>
      <c r="QOT137"/>
      <c r="QOU137"/>
      <c r="QOV137"/>
      <c r="QOW137"/>
      <c r="QOX137"/>
      <c r="QOY137"/>
      <c r="QOZ137"/>
      <c r="QPA137"/>
      <c r="QPB137"/>
      <c r="QPC137"/>
      <c r="QPD137"/>
      <c r="QPE137"/>
      <c r="QPF137"/>
      <c r="QPG137"/>
      <c r="QPH137"/>
      <c r="QPI137"/>
      <c r="QPJ137"/>
      <c r="QPK137"/>
      <c r="QPL137"/>
      <c r="QPM137"/>
      <c r="QPN137"/>
      <c r="QPO137"/>
      <c r="QPP137"/>
      <c r="QPQ137"/>
      <c r="QPR137"/>
      <c r="QPS137"/>
      <c r="QPT137"/>
      <c r="QPU137"/>
      <c r="QPV137"/>
      <c r="QPW137"/>
      <c r="QPX137"/>
      <c r="QPY137"/>
      <c r="QPZ137"/>
      <c r="QQA137"/>
      <c r="QQB137"/>
      <c r="QQC137"/>
      <c r="QQD137"/>
      <c r="QQE137"/>
      <c r="QQF137"/>
      <c r="QQG137"/>
      <c r="QQH137"/>
      <c r="QQI137"/>
      <c r="QQJ137"/>
      <c r="QQK137"/>
      <c r="QQL137"/>
      <c r="QQM137"/>
      <c r="QQN137"/>
      <c r="QQO137"/>
      <c r="QQP137"/>
      <c r="QQQ137"/>
      <c r="QQR137"/>
      <c r="QQS137"/>
      <c r="QQT137"/>
      <c r="QQU137"/>
      <c r="QQV137"/>
      <c r="QQW137"/>
      <c r="QQX137"/>
      <c r="QQY137"/>
      <c r="QQZ137"/>
      <c r="QRA137"/>
      <c r="QRB137"/>
      <c r="QRC137"/>
      <c r="QRD137"/>
      <c r="QRE137"/>
      <c r="QRF137"/>
      <c r="QRG137"/>
      <c r="QRH137"/>
      <c r="QRI137"/>
      <c r="QRJ137"/>
      <c r="QRK137"/>
      <c r="QRL137"/>
      <c r="QRM137"/>
      <c r="QRN137"/>
      <c r="QRO137"/>
      <c r="QRP137"/>
      <c r="QRQ137"/>
      <c r="QRR137"/>
      <c r="QRS137"/>
      <c r="QRT137"/>
      <c r="QRU137"/>
      <c r="QRV137"/>
      <c r="QRW137"/>
      <c r="QRX137"/>
      <c r="QRY137"/>
      <c r="QRZ137"/>
      <c r="QSA137"/>
      <c r="QSB137"/>
      <c r="QSC137"/>
      <c r="QSD137"/>
      <c r="QSE137"/>
      <c r="QSF137"/>
      <c r="QSG137"/>
      <c r="QSH137"/>
      <c r="QSI137"/>
      <c r="QSJ137"/>
      <c r="QSK137"/>
      <c r="QSL137"/>
      <c r="QSM137"/>
      <c r="QSN137"/>
      <c r="QSO137"/>
      <c r="QSP137"/>
      <c r="QSQ137"/>
      <c r="QSR137"/>
      <c r="QSS137"/>
      <c r="QST137"/>
      <c r="QSU137"/>
      <c r="QSV137"/>
      <c r="QSW137"/>
      <c r="QSX137"/>
      <c r="QSY137"/>
      <c r="QSZ137"/>
      <c r="QTA137"/>
      <c r="QTB137"/>
      <c r="QTC137"/>
      <c r="QTD137"/>
      <c r="QTE137"/>
      <c r="QTF137"/>
      <c r="QTG137"/>
      <c r="QTH137"/>
      <c r="QTI137"/>
      <c r="QTJ137"/>
      <c r="QTK137"/>
      <c r="QTL137"/>
      <c r="QTM137"/>
      <c r="QTN137"/>
      <c r="QTO137"/>
      <c r="QTP137"/>
      <c r="QTQ137"/>
      <c r="QTR137"/>
      <c r="QTS137"/>
      <c r="QTT137"/>
      <c r="QTU137"/>
      <c r="QTV137"/>
      <c r="QTW137"/>
      <c r="QTX137"/>
      <c r="QTY137"/>
      <c r="QTZ137"/>
      <c r="QUA137"/>
      <c r="QUB137"/>
      <c r="QUC137"/>
      <c r="QUD137"/>
      <c r="QUE137"/>
      <c r="QUF137"/>
      <c r="QUG137"/>
      <c r="QUH137"/>
      <c r="QUI137"/>
      <c r="QUJ137"/>
      <c r="QUK137"/>
      <c r="QUL137"/>
      <c r="QUM137"/>
      <c r="QUN137"/>
      <c r="QUO137"/>
      <c r="QUP137"/>
      <c r="QUQ137"/>
      <c r="QUR137"/>
      <c r="QUS137"/>
      <c r="QUT137"/>
      <c r="QUU137"/>
      <c r="QUV137"/>
      <c r="QUW137"/>
      <c r="QUX137"/>
      <c r="QUY137"/>
      <c r="QUZ137"/>
      <c r="QVA137"/>
      <c r="QVB137"/>
      <c r="QVC137"/>
      <c r="QVD137"/>
      <c r="QVE137"/>
      <c r="QVF137"/>
      <c r="QVG137"/>
      <c r="QVH137"/>
      <c r="QVI137"/>
      <c r="QVJ137"/>
      <c r="QVK137"/>
      <c r="QVL137"/>
      <c r="QVM137"/>
      <c r="QVN137"/>
      <c r="QVO137"/>
      <c r="QVP137"/>
      <c r="QVQ137"/>
      <c r="QVR137"/>
      <c r="QVS137"/>
      <c r="QVT137"/>
      <c r="QVU137"/>
      <c r="QVV137"/>
      <c r="QVW137"/>
      <c r="QVX137"/>
      <c r="QVY137"/>
      <c r="QVZ137"/>
      <c r="QWA137"/>
      <c r="QWB137"/>
      <c r="QWC137"/>
      <c r="QWD137"/>
      <c r="QWE137"/>
      <c r="QWF137"/>
      <c r="QWG137"/>
      <c r="QWH137"/>
      <c r="QWI137"/>
      <c r="QWJ137"/>
      <c r="QWK137"/>
      <c r="QWL137"/>
      <c r="QWM137"/>
      <c r="QWN137"/>
      <c r="QWO137"/>
      <c r="QWP137"/>
      <c r="QWQ137"/>
      <c r="QWR137"/>
      <c r="QWS137"/>
      <c r="QWT137"/>
      <c r="QWU137"/>
      <c r="QWV137"/>
      <c r="QWW137"/>
      <c r="QWX137"/>
      <c r="QWY137"/>
      <c r="QWZ137"/>
      <c r="QXA137"/>
      <c r="QXB137"/>
      <c r="QXC137"/>
      <c r="QXD137"/>
      <c r="QXE137"/>
      <c r="QXF137"/>
      <c r="QXG137"/>
      <c r="QXH137"/>
      <c r="QXI137"/>
      <c r="QXJ137"/>
      <c r="QXK137"/>
      <c r="QXL137"/>
      <c r="QXM137"/>
      <c r="QXN137"/>
      <c r="QXO137"/>
      <c r="QXP137"/>
      <c r="QXQ137"/>
      <c r="QXR137"/>
      <c r="QXS137"/>
      <c r="QXT137"/>
      <c r="QXU137"/>
      <c r="QXV137"/>
      <c r="QXW137"/>
      <c r="QXX137"/>
      <c r="QXY137"/>
      <c r="QXZ137"/>
      <c r="QYA137"/>
      <c r="QYB137"/>
      <c r="QYC137"/>
      <c r="QYD137"/>
      <c r="QYE137"/>
      <c r="QYF137"/>
      <c r="QYG137"/>
      <c r="QYH137"/>
      <c r="QYI137"/>
      <c r="QYJ137"/>
      <c r="QYK137"/>
      <c r="QYL137"/>
      <c r="QYM137"/>
      <c r="QYN137"/>
      <c r="QYO137"/>
      <c r="QYP137"/>
      <c r="QYQ137"/>
      <c r="QYR137"/>
      <c r="QYS137"/>
      <c r="QYT137"/>
      <c r="QYU137"/>
      <c r="QYV137"/>
      <c r="QYW137"/>
      <c r="QYX137"/>
      <c r="QYY137"/>
      <c r="QYZ137"/>
      <c r="QZA137"/>
      <c r="QZB137"/>
      <c r="QZC137"/>
      <c r="QZD137"/>
      <c r="QZE137"/>
      <c r="QZF137"/>
      <c r="QZG137"/>
      <c r="QZH137"/>
      <c r="QZI137"/>
      <c r="QZJ137"/>
      <c r="QZK137"/>
      <c r="QZL137"/>
      <c r="QZM137"/>
      <c r="QZN137"/>
      <c r="QZO137"/>
      <c r="QZP137"/>
      <c r="QZQ137"/>
      <c r="QZR137"/>
      <c r="QZS137"/>
      <c r="QZT137"/>
      <c r="QZU137"/>
      <c r="QZV137"/>
      <c r="QZW137"/>
      <c r="QZX137"/>
      <c r="QZY137"/>
      <c r="QZZ137"/>
      <c r="RAA137"/>
      <c r="RAB137"/>
      <c r="RAC137"/>
      <c r="RAD137"/>
      <c r="RAE137"/>
      <c r="RAF137"/>
      <c r="RAG137"/>
      <c r="RAH137"/>
      <c r="RAI137"/>
      <c r="RAJ137"/>
      <c r="RAK137"/>
      <c r="RAL137"/>
      <c r="RAM137"/>
      <c r="RAN137"/>
      <c r="RAO137"/>
      <c r="RAP137"/>
      <c r="RAQ137"/>
      <c r="RAR137"/>
      <c r="RAS137"/>
      <c r="RAT137"/>
      <c r="RAU137"/>
      <c r="RAV137"/>
      <c r="RAW137"/>
      <c r="RAX137"/>
      <c r="RAY137"/>
      <c r="RAZ137"/>
      <c r="RBA137"/>
      <c r="RBB137"/>
      <c r="RBC137"/>
      <c r="RBD137"/>
      <c r="RBE137"/>
      <c r="RBF137"/>
      <c r="RBG137"/>
      <c r="RBH137"/>
      <c r="RBI137"/>
      <c r="RBJ137"/>
      <c r="RBK137"/>
      <c r="RBL137"/>
      <c r="RBM137"/>
      <c r="RBN137"/>
      <c r="RBO137"/>
      <c r="RBP137"/>
      <c r="RBQ137"/>
      <c r="RBR137"/>
      <c r="RBS137"/>
      <c r="RBT137"/>
      <c r="RBU137"/>
      <c r="RBV137"/>
      <c r="RBW137"/>
      <c r="RBX137"/>
      <c r="RBY137"/>
      <c r="RBZ137"/>
      <c r="RCA137"/>
      <c r="RCB137"/>
      <c r="RCC137"/>
      <c r="RCD137"/>
      <c r="RCE137"/>
      <c r="RCF137"/>
      <c r="RCG137"/>
      <c r="RCH137"/>
      <c r="RCI137"/>
      <c r="RCJ137"/>
      <c r="RCK137"/>
      <c r="RCL137"/>
      <c r="RCM137"/>
      <c r="RCN137"/>
      <c r="RCO137"/>
      <c r="RCP137"/>
      <c r="RCQ137"/>
      <c r="RCR137"/>
      <c r="RCS137"/>
      <c r="RCT137"/>
      <c r="RCU137"/>
      <c r="RCV137"/>
      <c r="RCW137"/>
      <c r="RCX137"/>
      <c r="RCY137"/>
      <c r="RCZ137"/>
      <c r="RDA137"/>
      <c r="RDB137"/>
      <c r="RDC137"/>
      <c r="RDD137"/>
      <c r="RDE137"/>
      <c r="RDF137"/>
      <c r="RDG137"/>
      <c r="RDH137"/>
      <c r="RDI137"/>
      <c r="RDJ137"/>
      <c r="RDK137"/>
      <c r="RDL137"/>
      <c r="RDM137"/>
      <c r="RDN137"/>
      <c r="RDO137"/>
      <c r="RDP137"/>
      <c r="RDQ137"/>
      <c r="RDR137"/>
      <c r="RDS137"/>
      <c r="RDT137"/>
      <c r="RDU137"/>
      <c r="RDV137"/>
      <c r="RDW137"/>
      <c r="RDX137"/>
      <c r="RDY137"/>
      <c r="RDZ137"/>
      <c r="REA137"/>
      <c r="REB137"/>
      <c r="REC137"/>
      <c r="RED137"/>
      <c r="REE137"/>
      <c r="REF137"/>
      <c r="REG137"/>
      <c r="REH137"/>
      <c r="REI137"/>
      <c r="REJ137"/>
      <c r="REK137"/>
      <c r="REL137"/>
      <c r="REM137"/>
      <c r="REN137"/>
      <c r="REO137"/>
      <c r="REP137"/>
      <c r="REQ137"/>
      <c r="RER137"/>
      <c r="RES137"/>
      <c r="RET137"/>
      <c r="REU137"/>
      <c r="REV137"/>
      <c r="REW137"/>
      <c r="REX137"/>
      <c r="REY137"/>
      <c r="REZ137"/>
      <c r="RFA137"/>
      <c r="RFB137"/>
      <c r="RFC137"/>
      <c r="RFD137"/>
      <c r="RFE137"/>
      <c r="RFF137"/>
      <c r="RFG137"/>
      <c r="RFH137"/>
      <c r="RFI137"/>
      <c r="RFJ137"/>
      <c r="RFK137"/>
      <c r="RFL137"/>
      <c r="RFM137"/>
      <c r="RFN137"/>
      <c r="RFO137"/>
      <c r="RFP137"/>
      <c r="RFQ137"/>
      <c r="RFR137"/>
      <c r="RFS137"/>
      <c r="RFT137"/>
      <c r="RFU137"/>
      <c r="RFV137"/>
      <c r="RFW137"/>
      <c r="RFX137"/>
      <c r="RFY137"/>
      <c r="RFZ137"/>
      <c r="RGA137"/>
      <c r="RGB137"/>
      <c r="RGC137"/>
      <c r="RGD137"/>
      <c r="RGE137"/>
      <c r="RGF137"/>
      <c r="RGG137"/>
      <c r="RGH137"/>
      <c r="RGI137"/>
      <c r="RGJ137"/>
      <c r="RGK137"/>
      <c r="RGL137"/>
      <c r="RGM137"/>
      <c r="RGN137"/>
      <c r="RGO137"/>
      <c r="RGP137"/>
      <c r="RGQ137"/>
      <c r="RGR137"/>
      <c r="RGS137"/>
      <c r="RGT137"/>
      <c r="RGU137"/>
      <c r="RGV137"/>
      <c r="RGW137"/>
      <c r="RGX137"/>
      <c r="RGY137"/>
      <c r="RGZ137"/>
      <c r="RHA137"/>
      <c r="RHB137"/>
      <c r="RHC137"/>
      <c r="RHD137"/>
      <c r="RHE137"/>
      <c r="RHF137"/>
      <c r="RHG137"/>
      <c r="RHH137"/>
      <c r="RHI137"/>
      <c r="RHJ137"/>
      <c r="RHK137"/>
      <c r="RHL137"/>
      <c r="RHM137"/>
      <c r="RHN137"/>
      <c r="RHO137"/>
      <c r="RHP137"/>
      <c r="RHQ137"/>
      <c r="RHR137"/>
      <c r="RHS137"/>
      <c r="RHT137"/>
      <c r="RHU137"/>
      <c r="RHV137"/>
      <c r="RHW137"/>
      <c r="RHX137"/>
      <c r="RHY137"/>
      <c r="RHZ137"/>
      <c r="RIA137"/>
      <c r="RIB137"/>
      <c r="RIC137"/>
      <c r="RID137"/>
      <c r="RIE137"/>
      <c r="RIF137"/>
      <c r="RIG137"/>
      <c r="RIH137"/>
      <c r="RII137"/>
      <c r="RIJ137"/>
      <c r="RIK137"/>
      <c r="RIL137"/>
      <c r="RIM137"/>
      <c r="RIN137"/>
      <c r="RIO137"/>
      <c r="RIP137"/>
      <c r="RIQ137"/>
      <c r="RIR137"/>
      <c r="RIS137"/>
      <c r="RIT137"/>
      <c r="RIU137"/>
      <c r="RIV137"/>
      <c r="RIW137"/>
      <c r="RIX137"/>
      <c r="RIY137"/>
      <c r="RIZ137"/>
      <c r="RJA137"/>
      <c r="RJB137"/>
      <c r="RJC137"/>
      <c r="RJD137"/>
      <c r="RJE137"/>
      <c r="RJF137"/>
      <c r="RJG137"/>
      <c r="RJH137"/>
      <c r="RJI137"/>
      <c r="RJJ137"/>
      <c r="RJK137"/>
      <c r="RJL137"/>
      <c r="RJM137"/>
      <c r="RJN137"/>
      <c r="RJO137"/>
      <c r="RJP137"/>
      <c r="RJQ137"/>
      <c r="RJR137"/>
      <c r="RJS137"/>
      <c r="RJT137"/>
      <c r="RJU137"/>
      <c r="RJV137"/>
      <c r="RJW137"/>
      <c r="RJX137"/>
      <c r="RJY137"/>
      <c r="RJZ137"/>
      <c r="RKA137"/>
      <c r="RKB137"/>
      <c r="RKC137"/>
      <c r="RKD137"/>
      <c r="RKE137"/>
      <c r="RKF137"/>
      <c r="RKG137"/>
      <c r="RKH137"/>
      <c r="RKI137"/>
      <c r="RKJ137"/>
      <c r="RKK137"/>
      <c r="RKL137"/>
      <c r="RKM137"/>
      <c r="RKN137"/>
      <c r="RKO137"/>
      <c r="RKP137"/>
      <c r="RKQ137"/>
      <c r="RKR137"/>
      <c r="RKS137"/>
      <c r="RKT137"/>
      <c r="RKU137"/>
      <c r="RKV137"/>
      <c r="RKW137"/>
      <c r="RKX137"/>
      <c r="RKY137"/>
      <c r="RKZ137"/>
      <c r="RLA137"/>
      <c r="RLB137"/>
      <c r="RLC137"/>
      <c r="RLD137"/>
      <c r="RLE137"/>
      <c r="RLF137"/>
      <c r="RLG137"/>
      <c r="RLH137"/>
      <c r="RLI137"/>
      <c r="RLJ137"/>
      <c r="RLK137"/>
      <c r="RLL137"/>
      <c r="RLM137"/>
      <c r="RLN137"/>
      <c r="RLO137"/>
      <c r="RLP137"/>
      <c r="RLQ137"/>
      <c r="RLR137"/>
      <c r="RLS137"/>
      <c r="RLT137"/>
      <c r="RLU137"/>
      <c r="RLV137"/>
      <c r="RLW137"/>
      <c r="RLX137"/>
      <c r="RLY137"/>
      <c r="RLZ137"/>
      <c r="RMA137"/>
      <c r="RMB137"/>
      <c r="RMC137"/>
      <c r="RMD137"/>
      <c r="RME137"/>
      <c r="RMF137"/>
      <c r="RMG137"/>
      <c r="RMH137"/>
      <c r="RMI137"/>
      <c r="RMJ137"/>
      <c r="RMK137"/>
      <c r="RML137"/>
      <c r="RMM137"/>
      <c r="RMN137"/>
      <c r="RMO137"/>
      <c r="RMP137"/>
      <c r="RMQ137"/>
      <c r="RMR137"/>
      <c r="RMS137"/>
      <c r="RMT137"/>
      <c r="RMU137"/>
      <c r="RMV137"/>
      <c r="RMW137"/>
      <c r="RMX137"/>
      <c r="RMY137"/>
      <c r="RMZ137"/>
      <c r="RNA137"/>
      <c r="RNB137"/>
      <c r="RNC137"/>
      <c r="RND137"/>
      <c r="RNE137"/>
      <c r="RNF137"/>
      <c r="RNG137"/>
      <c r="RNH137"/>
      <c r="RNI137"/>
      <c r="RNJ137"/>
      <c r="RNK137"/>
      <c r="RNL137"/>
      <c r="RNM137"/>
      <c r="RNN137"/>
      <c r="RNO137"/>
      <c r="RNP137"/>
      <c r="RNQ137"/>
      <c r="RNR137"/>
      <c r="RNS137"/>
      <c r="RNT137"/>
      <c r="RNU137"/>
      <c r="RNV137"/>
      <c r="RNW137"/>
      <c r="RNX137"/>
      <c r="RNY137"/>
      <c r="RNZ137"/>
      <c r="ROA137"/>
      <c r="ROB137"/>
      <c r="ROC137"/>
      <c r="ROD137"/>
      <c r="ROE137"/>
      <c r="ROF137"/>
      <c r="ROG137"/>
      <c r="ROH137"/>
      <c r="ROI137"/>
      <c r="ROJ137"/>
      <c r="ROK137"/>
      <c r="ROL137"/>
      <c r="ROM137"/>
      <c r="RON137"/>
      <c r="ROO137"/>
      <c r="ROP137"/>
      <c r="ROQ137"/>
      <c r="ROR137"/>
      <c r="ROS137"/>
      <c r="ROT137"/>
      <c r="ROU137"/>
      <c r="ROV137"/>
      <c r="ROW137"/>
      <c r="ROX137"/>
      <c r="ROY137"/>
      <c r="ROZ137"/>
      <c r="RPA137"/>
      <c r="RPB137"/>
      <c r="RPC137"/>
      <c r="RPD137"/>
      <c r="RPE137"/>
      <c r="RPF137"/>
      <c r="RPG137"/>
      <c r="RPH137"/>
      <c r="RPI137"/>
      <c r="RPJ137"/>
      <c r="RPK137"/>
      <c r="RPL137"/>
      <c r="RPM137"/>
      <c r="RPN137"/>
      <c r="RPO137"/>
      <c r="RPP137"/>
      <c r="RPQ137"/>
      <c r="RPR137"/>
      <c r="RPS137"/>
      <c r="RPT137"/>
      <c r="RPU137"/>
      <c r="RPV137"/>
      <c r="RPW137"/>
      <c r="RPX137"/>
      <c r="RPY137"/>
      <c r="RPZ137"/>
      <c r="RQA137"/>
      <c r="RQB137"/>
      <c r="RQC137"/>
      <c r="RQD137"/>
      <c r="RQE137"/>
      <c r="RQF137"/>
      <c r="RQG137"/>
      <c r="RQH137"/>
      <c r="RQI137"/>
      <c r="RQJ137"/>
      <c r="RQK137"/>
      <c r="RQL137"/>
      <c r="RQM137"/>
      <c r="RQN137"/>
      <c r="RQO137"/>
      <c r="RQP137"/>
      <c r="RQQ137"/>
      <c r="RQR137"/>
      <c r="RQS137"/>
      <c r="RQT137"/>
      <c r="RQU137"/>
      <c r="RQV137"/>
      <c r="RQW137"/>
      <c r="RQX137"/>
      <c r="RQY137"/>
      <c r="RQZ137"/>
      <c r="RRA137"/>
      <c r="RRB137"/>
      <c r="RRC137"/>
      <c r="RRD137"/>
      <c r="RRE137"/>
      <c r="RRF137"/>
      <c r="RRG137"/>
      <c r="RRH137"/>
      <c r="RRI137"/>
      <c r="RRJ137"/>
      <c r="RRK137"/>
      <c r="RRL137"/>
      <c r="RRM137"/>
      <c r="RRN137"/>
      <c r="RRO137"/>
      <c r="RRP137"/>
      <c r="RRQ137"/>
      <c r="RRR137"/>
      <c r="RRS137"/>
      <c r="RRT137"/>
      <c r="RRU137"/>
      <c r="RRV137"/>
      <c r="RRW137"/>
      <c r="RRX137"/>
      <c r="RRY137"/>
      <c r="RRZ137"/>
      <c r="RSA137"/>
      <c r="RSB137"/>
      <c r="RSC137"/>
      <c r="RSD137"/>
      <c r="RSE137"/>
      <c r="RSF137"/>
      <c r="RSG137"/>
      <c r="RSH137"/>
      <c r="RSI137"/>
      <c r="RSJ137"/>
      <c r="RSK137"/>
      <c r="RSL137"/>
      <c r="RSM137"/>
      <c r="RSN137"/>
      <c r="RSO137"/>
      <c r="RSP137"/>
      <c r="RSQ137"/>
      <c r="RSR137"/>
      <c r="RSS137"/>
      <c r="RST137"/>
      <c r="RSU137"/>
      <c r="RSV137"/>
      <c r="RSW137"/>
      <c r="RSX137"/>
      <c r="RSY137"/>
      <c r="RSZ137"/>
      <c r="RTA137"/>
      <c r="RTB137"/>
      <c r="RTC137"/>
      <c r="RTD137"/>
      <c r="RTE137"/>
      <c r="RTF137"/>
      <c r="RTG137"/>
      <c r="RTH137"/>
      <c r="RTI137"/>
      <c r="RTJ137"/>
      <c r="RTK137"/>
      <c r="RTL137"/>
      <c r="RTM137"/>
      <c r="RTN137"/>
      <c r="RTO137"/>
      <c r="RTP137"/>
      <c r="RTQ137"/>
      <c r="RTR137"/>
      <c r="RTS137"/>
      <c r="RTT137"/>
      <c r="RTU137"/>
      <c r="RTV137"/>
      <c r="RTW137"/>
      <c r="RTX137"/>
      <c r="RTY137"/>
      <c r="RTZ137"/>
      <c r="RUA137"/>
      <c r="RUB137"/>
      <c r="RUC137"/>
      <c r="RUD137"/>
      <c r="RUE137"/>
      <c r="RUF137"/>
      <c r="RUG137"/>
      <c r="RUH137"/>
      <c r="RUI137"/>
      <c r="RUJ137"/>
      <c r="RUK137"/>
      <c r="RUL137"/>
      <c r="RUM137"/>
      <c r="RUN137"/>
      <c r="RUO137"/>
      <c r="RUP137"/>
      <c r="RUQ137"/>
      <c r="RUR137"/>
      <c r="RUS137"/>
      <c r="RUT137"/>
      <c r="RUU137"/>
      <c r="RUV137"/>
      <c r="RUW137"/>
      <c r="RUX137"/>
      <c r="RUY137"/>
      <c r="RUZ137"/>
      <c r="RVA137"/>
      <c r="RVB137"/>
      <c r="RVC137"/>
      <c r="RVD137"/>
      <c r="RVE137"/>
      <c r="RVF137"/>
      <c r="RVG137"/>
      <c r="RVH137"/>
      <c r="RVI137"/>
      <c r="RVJ137"/>
      <c r="RVK137"/>
      <c r="RVL137"/>
      <c r="RVM137"/>
      <c r="RVN137"/>
      <c r="RVO137"/>
      <c r="RVP137"/>
      <c r="RVQ137"/>
      <c r="RVR137"/>
      <c r="RVS137"/>
      <c r="RVT137"/>
      <c r="RVU137"/>
      <c r="RVV137"/>
      <c r="RVW137"/>
      <c r="RVX137"/>
      <c r="RVY137"/>
      <c r="RVZ137"/>
      <c r="RWA137"/>
      <c r="RWB137"/>
      <c r="RWC137"/>
      <c r="RWD137"/>
      <c r="RWE137"/>
      <c r="RWF137"/>
      <c r="RWG137"/>
      <c r="RWH137"/>
      <c r="RWI137"/>
      <c r="RWJ137"/>
      <c r="RWK137"/>
      <c r="RWL137"/>
      <c r="RWM137"/>
      <c r="RWN137"/>
      <c r="RWO137"/>
      <c r="RWP137"/>
      <c r="RWQ137"/>
      <c r="RWR137"/>
      <c r="RWS137"/>
      <c r="RWT137"/>
      <c r="RWU137"/>
      <c r="RWV137"/>
      <c r="RWW137"/>
      <c r="RWX137"/>
      <c r="RWY137"/>
      <c r="RWZ137"/>
      <c r="RXA137"/>
      <c r="RXB137"/>
      <c r="RXC137"/>
      <c r="RXD137"/>
      <c r="RXE137"/>
      <c r="RXF137"/>
      <c r="RXG137"/>
      <c r="RXH137"/>
      <c r="RXI137"/>
      <c r="RXJ137"/>
      <c r="RXK137"/>
      <c r="RXL137"/>
      <c r="RXM137"/>
      <c r="RXN137"/>
      <c r="RXO137"/>
      <c r="RXP137"/>
      <c r="RXQ137"/>
      <c r="RXR137"/>
      <c r="RXS137"/>
      <c r="RXT137"/>
      <c r="RXU137"/>
      <c r="RXV137"/>
      <c r="RXW137"/>
      <c r="RXX137"/>
      <c r="RXY137"/>
      <c r="RXZ137"/>
      <c r="RYA137"/>
      <c r="RYB137"/>
      <c r="RYC137"/>
      <c r="RYD137"/>
      <c r="RYE137"/>
      <c r="RYF137"/>
      <c r="RYG137"/>
      <c r="RYH137"/>
      <c r="RYI137"/>
      <c r="RYJ137"/>
      <c r="RYK137"/>
      <c r="RYL137"/>
      <c r="RYM137"/>
      <c r="RYN137"/>
      <c r="RYO137"/>
      <c r="RYP137"/>
      <c r="RYQ137"/>
      <c r="RYR137"/>
      <c r="RYS137"/>
      <c r="RYT137"/>
      <c r="RYU137"/>
      <c r="RYV137"/>
      <c r="RYW137"/>
      <c r="RYX137"/>
      <c r="RYY137"/>
      <c r="RYZ137"/>
      <c r="RZA137"/>
      <c r="RZB137"/>
      <c r="RZC137"/>
      <c r="RZD137"/>
      <c r="RZE137"/>
      <c r="RZF137"/>
      <c r="RZG137"/>
      <c r="RZH137"/>
      <c r="RZI137"/>
      <c r="RZJ137"/>
      <c r="RZK137"/>
      <c r="RZL137"/>
      <c r="RZM137"/>
      <c r="RZN137"/>
      <c r="RZO137"/>
      <c r="RZP137"/>
      <c r="RZQ137"/>
      <c r="RZR137"/>
      <c r="RZS137"/>
      <c r="RZT137"/>
      <c r="RZU137"/>
      <c r="RZV137"/>
      <c r="RZW137"/>
      <c r="RZX137"/>
      <c r="RZY137"/>
      <c r="RZZ137"/>
      <c r="SAA137"/>
      <c r="SAB137"/>
      <c r="SAC137"/>
      <c r="SAD137"/>
      <c r="SAE137"/>
      <c r="SAF137"/>
      <c r="SAG137"/>
      <c r="SAH137"/>
      <c r="SAI137"/>
      <c r="SAJ137"/>
      <c r="SAK137"/>
      <c r="SAL137"/>
      <c r="SAM137"/>
      <c r="SAN137"/>
      <c r="SAO137"/>
      <c r="SAP137"/>
      <c r="SAQ137"/>
      <c r="SAR137"/>
      <c r="SAS137"/>
      <c r="SAT137"/>
      <c r="SAU137"/>
      <c r="SAV137"/>
      <c r="SAW137"/>
      <c r="SAX137"/>
      <c r="SAY137"/>
      <c r="SAZ137"/>
      <c r="SBA137"/>
      <c r="SBB137"/>
      <c r="SBC137"/>
      <c r="SBD137"/>
      <c r="SBE137"/>
      <c r="SBF137"/>
      <c r="SBG137"/>
      <c r="SBH137"/>
      <c r="SBI137"/>
      <c r="SBJ137"/>
      <c r="SBK137"/>
      <c r="SBL137"/>
      <c r="SBM137"/>
      <c r="SBN137"/>
      <c r="SBO137"/>
      <c r="SBP137"/>
      <c r="SBQ137"/>
      <c r="SBR137"/>
      <c r="SBS137"/>
      <c r="SBT137"/>
      <c r="SBU137"/>
      <c r="SBV137"/>
      <c r="SBW137"/>
      <c r="SBX137"/>
      <c r="SBY137"/>
      <c r="SBZ137"/>
      <c r="SCA137"/>
      <c r="SCB137"/>
      <c r="SCC137"/>
      <c r="SCD137"/>
      <c r="SCE137"/>
      <c r="SCF137"/>
      <c r="SCG137"/>
      <c r="SCH137"/>
      <c r="SCI137"/>
      <c r="SCJ137"/>
      <c r="SCK137"/>
      <c r="SCL137"/>
      <c r="SCM137"/>
      <c r="SCN137"/>
      <c r="SCO137"/>
      <c r="SCP137"/>
      <c r="SCQ137"/>
      <c r="SCR137"/>
      <c r="SCS137"/>
      <c r="SCT137"/>
      <c r="SCU137"/>
      <c r="SCV137"/>
      <c r="SCW137"/>
      <c r="SCX137"/>
      <c r="SCY137"/>
      <c r="SCZ137"/>
      <c r="SDA137"/>
      <c r="SDB137"/>
      <c r="SDC137"/>
      <c r="SDD137"/>
      <c r="SDE137"/>
      <c r="SDF137"/>
      <c r="SDG137"/>
      <c r="SDH137"/>
      <c r="SDI137"/>
      <c r="SDJ137"/>
      <c r="SDK137"/>
      <c r="SDL137"/>
      <c r="SDM137"/>
      <c r="SDN137"/>
      <c r="SDO137"/>
      <c r="SDP137"/>
      <c r="SDQ137"/>
      <c r="SDR137"/>
      <c r="SDS137"/>
      <c r="SDT137"/>
      <c r="SDU137"/>
      <c r="SDV137"/>
      <c r="SDW137"/>
      <c r="SDX137"/>
      <c r="SDY137"/>
      <c r="SDZ137"/>
      <c r="SEA137"/>
      <c r="SEB137"/>
      <c r="SEC137"/>
      <c r="SED137"/>
      <c r="SEE137"/>
      <c r="SEF137"/>
      <c r="SEG137"/>
      <c r="SEH137"/>
      <c r="SEI137"/>
      <c r="SEJ137"/>
      <c r="SEK137"/>
      <c r="SEL137"/>
      <c r="SEM137"/>
      <c r="SEN137"/>
      <c r="SEO137"/>
      <c r="SEP137"/>
      <c r="SEQ137"/>
      <c r="SER137"/>
      <c r="SES137"/>
      <c r="SET137"/>
      <c r="SEU137"/>
      <c r="SEV137"/>
      <c r="SEW137"/>
      <c r="SEX137"/>
      <c r="SEY137"/>
      <c r="SEZ137"/>
      <c r="SFA137"/>
      <c r="SFB137"/>
      <c r="SFC137"/>
      <c r="SFD137"/>
      <c r="SFE137"/>
      <c r="SFF137"/>
      <c r="SFG137"/>
      <c r="SFH137"/>
      <c r="SFI137"/>
      <c r="SFJ137"/>
      <c r="SFK137"/>
      <c r="SFL137"/>
      <c r="SFM137"/>
      <c r="SFN137"/>
      <c r="SFO137"/>
      <c r="SFP137"/>
      <c r="SFQ137"/>
      <c r="SFR137"/>
      <c r="SFS137"/>
      <c r="SFT137"/>
      <c r="SFU137"/>
      <c r="SFV137"/>
      <c r="SFW137"/>
      <c r="SFX137"/>
      <c r="SFY137"/>
      <c r="SFZ137"/>
      <c r="SGA137"/>
      <c r="SGB137"/>
      <c r="SGC137"/>
      <c r="SGD137"/>
      <c r="SGE137"/>
      <c r="SGF137"/>
      <c r="SGG137"/>
      <c r="SGH137"/>
      <c r="SGI137"/>
      <c r="SGJ137"/>
      <c r="SGK137"/>
      <c r="SGL137"/>
      <c r="SGM137"/>
      <c r="SGN137"/>
      <c r="SGO137"/>
      <c r="SGP137"/>
      <c r="SGQ137"/>
      <c r="SGR137"/>
      <c r="SGS137"/>
      <c r="SGT137"/>
      <c r="SGU137"/>
      <c r="SGV137"/>
      <c r="SGW137"/>
      <c r="SGX137"/>
      <c r="SGY137"/>
      <c r="SGZ137"/>
      <c r="SHA137"/>
      <c r="SHB137"/>
      <c r="SHC137"/>
      <c r="SHD137"/>
      <c r="SHE137"/>
      <c r="SHF137"/>
      <c r="SHG137"/>
      <c r="SHH137"/>
      <c r="SHI137"/>
      <c r="SHJ137"/>
      <c r="SHK137"/>
      <c r="SHL137"/>
      <c r="SHM137"/>
      <c r="SHN137"/>
      <c r="SHO137"/>
      <c r="SHP137"/>
      <c r="SHQ137"/>
      <c r="SHR137"/>
      <c r="SHS137"/>
      <c r="SHT137"/>
      <c r="SHU137"/>
      <c r="SHV137"/>
      <c r="SHW137"/>
      <c r="SHX137"/>
      <c r="SHY137"/>
      <c r="SHZ137"/>
      <c r="SIA137"/>
      <c r="SIB137"/>
      <c r="SIC137"/>
      <c r="SID137"/>
      <c r="SIE137"/>
      <c r="SIF137"/>
      <c r="SIG137"/>
      <c r="SIH137"/>
      <c r="SII137"/>
      <c r="SIJ137"/>
      <c r="SIK137"/>
      <c r="SIL137"/>
      <c r="SIM137"/>
      <c r="SIN137"/>
      <c r="SIO137"/>
      <c r="SIP137"/>
      <c r="SIQ137"/>
      <c r="SIR137"/>
      <c r="SIS137"/>
      <c r="SIT137"/>
      <c r="SIU137"/>
      <c r="SIV137"/>
      <c r="SIW137"/>
      <c r="SIX137"/>
      <c r="SIY137"/>
      <c r="SIZ137"/>
      <c r="SJA137"/>
      <c r="SJB137"/>
      <c r="SJC137"/>
      <c r="SJD137"/>
      <c r="SJE137"/>
      <c r="SJF137"/>
      <c r="SJG137"/>
      <c r="SJH137"/>
      <c r="SJI137"/>
      <c r="SJJ137"/>
      <c r="SJK137"/>
      <c r="SJL137"/>
      <c r="SJM137"/>
      <c r="SJN137"/>
      <c r="SJO137"/>
      <c r="SJP137"/>
      <c r="SJQ137"/>
      <c r="SJR137"/>
      <c r="SJS137"/>
      <c r="SJT137"/>
      <c r="SJU137"/>
      <c r="SJV137"/>
      <c r="SJW137"/>
      <c r="SJX137"/>
      <c r="SJY137"/>
      <c r="SJZ137"/>
      <c r="SKA137"/>
      <c r="SKB137"/>
      <c r="SKC137"/>
      <c r="SKD137"/>
      <c r="SKE137"/>
      <c r="SKF137"/>
      <c r="SKG137"/>
      <c r="SKH137"/>
      <c r="SKI137"/>
      <c r="SKJ137"/>
      <c r="SKK137"/>
      <c r="SKL137"/>
      <c r="SKM137"/>
      <c r="SKN137"/>
      <c r="SKO137"/>
      <c r="SKP137"/>
      <c r="SKQ137"/>
      <c r="SKR137"/>
      <c r="SKS137"/>
      <c r="SKT137"/>
      <c r="SKU137"/>
      <c r="SKV137"/>
      <c r="SKW137"/>
      <c r="SKX137"/>
      <c r="SKY137"/>
      <c r="SKZ137"/>
      <c r="SLA137"/>
      <c r="SLB137"/>
      <c r="SLC137"/>
      <c r="SLD137"/>
      <c r="SLE137"/>
      <c r="SLF137"/>
      <c r="SLG137"/>
      <c r="SLH137"/>
      <c r="SLI137"/>
      <c r="SLJ137"/>
      <c r="SLK137"/>
      <c r="SLL137"/>
      <c r="SLM137"/>
      <c r="SLN137"/>
      <c r="SLO137"/>
      <c r="SLP137"/>
      <c r="SLQ137"/>
      <c r="SLR137"/>
      <c r="SLS137"/>
      <c r="SLT137"/>
      <c r="SLU137"/>
      <c r="SLV137"/>
      <c r="SLW137"/>
      <c r="SLX137"/>
      <c r="SLY137"/>
      <c r="SLZ137"/>
      <c r="SMA137"/>
      <c r="SMB137"/>
      <c r="SMC137"/>
      <c r="SMD137"/>
      <c r="SME137"/>
      <c r="SMF137"/>
      <c r="SMG137"/>
      <c r="SMH137"/>
      <c r="SMI137"/>
      <c r="SMJ137"/>
      <c r="SMK137"/>
      <c r="SML137"/>
      <c r="SMM137"/>
      <c r="SMN137"/>
      <c r="SMO137"/>
      <c r="SMP137"/>
      <c r="SMQ137"/>
      <c r="SMR137"/>
      <c r="SMS137"/>
      <c r="SMT137"/>
      <c r="SMU137"/>
      <c r="SMV137"/>
      <c r="SMW137"/>
      <c r="SMX137"/>
      <c r="SMY137"/>
      <c r="SMZ137"/>
      <c r="SNA137"/>
      <c r="SNB137"/>
      <c r="SNC137"/>
      <c r="SND137"/>
      <c r="SNE137"/>
      <c r="SNF137"/>
      <c r="SNG137"/>
      <c r="SNH137"/>
      <c r="SNI137"/>
      <c r="SNJ137"/>
      <c r="SNK137"/>
      <c r="SNL137"/>
      <c r="SNM137"/>
      <c r="SNN137"/>
      <c r="SNO137"/>
      <c r="SNP137"/>
      <c r="SNQ137"/>
      <c r="SNR137"/>
      <c r="SNS137"/>
      <c r="SNT137"/>
      <c r="SNU137"/>
      <c r="SNV137"/>
      <c r="SNW137"/>
      <c r="SNX137"/>
      <c r="SNY137"/>
      <c r="SNZ137"/>
      <c r="SOA137"/>
      <c r="SOB137"/>
      <c r="SOC137"/>
      <c r="SOD137"/>
      <c r="SOE137"/>
      <c r="SOF137"/>
      <c r="SOG137"/>
      <c r="SOH137"/>
      <c r="SOI137"/>
      <c r="SOJ137"/>
      <c r="SOK137"/>
      <c r="SOL137"/>
      <c r="SOM137"/>
      <c r="SON137"/>
      <c r="SOO137"/>
      <c r="SOP137"/>
      <c r="SOQ137"/>
      <c r="SOR137"/>
      <c r="SOS137"/>
      <c r="SOT137"/>
      <c r="SOU137"/>
      <c r="SOV137"/>
      <c r="SOW137"/>
      <c r="SOX137"/>
      <c r="SOY137"/>
      <c r="SOZ137"/>
      <c r="SPA137"/>
      <c r="SPB137"/>
      <c r="SPC137"/>
      <c r="SPD137"/>
      <c r="SPE137"/>
      <c r="SPF137"/>
      <c r="SPG137"/>
      <c r="SPH137"/>
      <c r="SPI137"/>
      <c r="SPJ137"/>
      <c r="SPK137"/>
      <c r="SPL137"/>
      <c r="SPM137"/>
      <c r="SPN137"/>
      <c r="SPO137"/>
      <c r="SPP137"/>
      <c r="SPQ137"/>
      <c r="SPR137"/>
      <c r="SPS137"/>
      <c r="SPT137"/>
      <c r="SPU137"/>
      <c r="SPV137"/>
      <c r="SPW137"/>
      <c r="SPX137"/>
      <c r="SPY137"/>
      <c r="SPZ137"/>
      <c r="SQA137"/>
      <c r="SQB137"/>
      <c r="SQC137"/>
      <c r="SQD137"/>
      <c r="SQE137"/>
      <c r="SQF137"/>
      <c r="SQG137"/>
      <c r="SQH137"/>
      <c r="SQI137"/>
      <c r="SQJ137"/>
      <c r="SQK137"/>
      <c r="SQL137"/>
      <c r="SQM137"/>
      <c r="SQN137"/>
      <c r="SQO137"/>
      <c r="SQP137"/>
      <c r="SQQ137"/>
      <c r="SQR137"/>
      <c r="SQS137"/>
      <c r="SQT137"/>
      <c r="SQU137"/>
      <c r="SQV137"/>
      <c r="SQW137"/>
      <c r="SQX137"/>
      <c r="SQY137"/>
      <c r="SQZ137"/>
      <c r="SRA137"/>
      <c r="SRB137"/>
      <c r="SRC137"/>
      <c r="SRD137"/>
      <c r="SRE137"/>
      <c r="SRF137"/>
      <c r="SRG137"/>
      <c r="SRH137"/>
      <c r="SRI137"/>
      <c r="SRJ137"/>
      <c r="SRK137"/>
      <c r="SRL137"/>
      <c r="SRM137"/>
      <c r="SRN137"/>
      <c r="SRO137"/>
      <c r="SRP137"/>
      <c r="SRQ137"/>
      <c r="SRR137"/>
      <c r="SRS137"/>
      <c r="SRT137"/>
      <c r="SRU137"/>
      <c r="SRV137"/>
      <c r="SRW137"/>
      <c r="SRX137"/>
      <c r="SRY137"/>
      <c r="SRZ137"/>
      <c r="SSA137"/>
      <c r="SSB137"/>
      <c r="SSC137"/>
      <c r="SSD137"/>
      <c r="SSE137"/>
      <c r="SSF137"/>
      <c r="SSG137"/>
      <c r="SSH137"/>
      <c r="SSI137"/>
      <c r="SSJ137"/>
      <c r="SSK137"/>
      <c r="SSL137"/>
      <c r="SSM137"/>
      <c r="SSN137"/>
      <c r="SSO137"/>
      <c r="SSP137"/>
      <c r="SSQ137"/>
      <c r="SSR137"/>
      <c r="SSS137"/>
      <c r="SST137"/>
      <c r="SSU137"/>
      <c r="SSV137"/>
      <c r="SSW137"/>
      <c r="SSX137"/>
      <c r="SSY137"/>
      <c r="SSZ137"/>
      <c r="STA137"/>
      <c r="STB137"/>
      <c r="STC137"/>
      <c r="STD137"/>
      <c r="STE137"/>
      <c r="STF137"/>
      <c r="STG137"/>
      <c r="STH137"/>
      <c r="STI137"/>
      <c r="STJ137"/>
      <c r="STK137"/>
      <c r="STL137"/>
      <c r="STM137"/>
      <c r="STN137"/>
      <c r="STO137"/>
      <c r="STP137"/>
      <c r="STQ137"/>
      <c r="STR137"/>
      <c r="STS137"/>
      <c r="STT137"/>
      <c r="STU137"/>
      <c r="STV137"/>
      <c r="STW137"/>
      <c r="STX137"/>
      <c r="STY137"/>
      <c r="STZ137"/>
      <c r="SUA137"/>
      <c r="SUB137"/>
      <c r="SUC137"/>
      <c r="SUD137"/>
      <c r="SUE137"/>
      <c r="SUF137"/>
      <c r="SUG137"/>
      <c r="SUH137"/>
      <c r="SUI137"/>
      <c r="SUJ137"/>
      <c r="SUK137"/>
      <c r="SUL137"/>
      <c r="SUM137"/>
      <c r="SUN137"/>
      <c r="SUO137"/>
      <c r="SUP137"/>
      <c r="SUQ137"/>
      <c r="SUR137"/>
      <c r="SUS137"/>
      <c r="SUT137"/>
      <c r="SUU137"/>
      <c r="SUV137"/>
      <c r="SUW137"/>
      <c r="SUX137"/>
      <c r="SUY137"/>
      <c r="SUZ137"/>
      <c r="SVA137"/>
      <c r="SVB137"/>
      <c r="SVC137"/>
      <c r="SVD137"/>
      <c r="SVE137"/>
      <c r="SVF137"/>
      <c r="SVG137"/>
      <c r="SVH137"/>
      <c r="SVI137"/>
      <c r="SVJ137"/>
      <c r="SVK137"/>
      <c r="SVL137"/>
      <c r="SVM137"/>
      <c r="SVN137"/>
      <c r="SVO137"/>
      <c r="SVP137"/>
      <c r="SVQ137"/>
      <c r="SVR137"/>
      <c r="SVS137"/>
      <c r="SVT137"/>
      <c r="SVU137"/>
      <c r="SVV137"/>
      <c r="SVW137"/>
      <c r="SVX137"/>
      <c r="SVY137"/>
      <c r="SVZ137"/>
      <c r="SWA137"/>
      <c r="SWB137"/>
      <c r="SWC137"/>
      <c r="SWD137"/>
      <c r="SWE137"/>
      <c r="SWF137"/>
      <c r="SWG137"/>
      <c r="SWH137"/>
      <c r="SWI137"/>
      <c r="SWJ137"/>
      <c r="SWK137"/>
      <c r="SWL137"/>
      <c r="SWM137"/>
      <c r="SWN137"/>
      <c r="SWO137"/>
      <c r="SWP137"/>
      <c r="SWQ137"/>
      <c r="SWR137"/>
      <c r="SWS137"/>
      <c r="SWT137"/>
      <c r="SWU137"/>
      <c r="SWV137"/>
      <c r="SWW137"/>
      <c r="SWX137"/>
      <c r="SWY137"/>
      <c r="SWZ137"/>
      <c r="SXA137"/>
      <c r="SXB137"/>
      <c r="SXC137"/>
      <c r="SXD137"/>
      <c r="SXE137"/>
      <c r="SXF137"/>
      <c r="SXG137"/>
      <c r="SXH137"/>
      <c r="SXI137"/>
      <c r="SXJ137"/>
      <c r="SXK137"/>
      <c r="SXL137"/>
      <c r="SXM137"/>
      <c r="SXN137"/>
      <c r="SXO137"/>
      <c r="SXP137"/>
      <c r="SXQ137"/>
      <c r="SXR137"/>
      <c r="SXS137"/>
      <c r="SXT137"/>
      <c r="SXU137"/>
      <c r="SXV137"/>
      <c r="SXW137"/>
      <c r="SXX137"/>
      <c r="SXY137"/>
      <c r="SXZ137"/>
      <c r="SYA137"/>
      <c r="SYB137"/>
      <c r="SYC137"/>
      <c r="SYD137"/>
      <c r="SYE137"/>
      <c r="SYF137"/>
      <c r="SYG137"/>
      <c r="SYH137"/>
      <c r="SYI137"/>
      <c r="SYJ137"/>
      <c r="SYK137"/>
      <c r="SYL137"/>
      <c r="SYM137"/>
      <c r="SYN137"/>
      <c r="SYO137"/>
      <c r="SYP137"/>
      <c r="SYQ137"/>
      <c r="SYR137"/>
      <c r="SYS137"/>
      <c r="SYT137"/>
      <c r="SYU137"/>
      <c r="SYV137"/>
      <c r="SYW137"/>
      <c r="SYX137"/>
      <c r="SYY137"/>
      <c r="SYZ137"/>
      <c r="SZA137"/>
      <c r="SZB137"/>
      <c r="SZC137"/>
      <c r="SZD137"/>
      <c r="SZE137"/>
      <c r="SZF137"/>
      <c r="SZG137"/>
      <c r="SZH137"/>
      <c r="SZI137"/>
      <c r="SZJ137"/>
      <c r="SZK137"/>
      <c r="SZL137"/>
      <c r="SZM137"/>
      <c r="SZN137"/>
      <c r="SZO137"/>
      <c r="SZP137"/>
      <c r="SZQ137"/>
      <c r="SZR137"/>
      <c r="SZS137"/>
      <c r="SZT137"/>
      <c r="SZU137"/>
      <c r="SZV137"/>
      <c r="SZW137"/>
      <c r="SZX137"/>
      <c r="SZY137"/>
      <c r="SZZ137"/>
      <c r="TAA137"/>
      <c r="TAB137"/>
      <c r="TAC137"/>
      <c r="TAD137"/>
      <c r="TAE137"/>
      <c r="TAF137"/>
      <c r="TAG137"/>
      <c r="TAH137"/>
      <c r="TAI137"/>
      <c r="TAJ137"/>
      <c r="TAK137"/>
      <c r="TAL137"/>
      <c r="TAM137"/>
      <c r="TAN137"/>
      <c r="TAO137"/>
      <c r="TAP137"/>
      <c r="TAQ137"/>
      <c r="TAR137"/>
      <c r="TAS137"/>
      <c r="TAT137"/>
      <c r="TAU137"/>
      <c r="TAV137"/>
      <c r="TAW137"/>
      <c r="TAX137"/>
      <c r="TAY137"/>
      <c r="TAZ137"/>
      <c r="TBA137"/>
      <c r="TBB137"/>
      <c r="TBC137"/>
      <c r="TBD137"/>
      <c r="TBE137"/>
      <c r="TBF137"/>
      <c r="TBG137"/>
      <c r="TBH137"/>
      <c r="TBI137"/>
      <c r="TBJ137"/>
      <c r="TBK137"/>
      <c r="TBL137"/>
      <c r="TBM137"/>
      <c r="TBN137"/>
      <c r="TBO137"/>
      <c r="TBP137"/>
      <c r="TBQ137"/>
      <c r="TBR137"/>
      <c r="TBS137"/>
      <c r="TBT137"/>
      <c r="TBU137"/>
      <c r="TBV137"/>
      <c r="TBW137"/>
      <c r="TBX137"/>
      <c r="TBY137"/>
      <c r="TBZ137"/>
      <c r="TCA137"/>
      <c r="TCB137"/>
      <c r="TCC137"/>
      <c r="TCD137"/>
      <c r="TCE137"/>
      <c r="TCF137"/>
      <c r="TCG137"/>
      <c r="TCH137"/>
      <c r="TCI137"/>
      <c r="TCJ137"/>
      <c r="TCK137"/>
      <c r="TCL137"/>
      <c r="TCM137"/>
      <c r="TCN137"/>
      <c r="TCO137"/>
      <c r="TCP137"/>
      <c r="TCQ137"/>
      <c r="TCR137"/>
      <c r="TCS137"/>
      <c r="TCT137"/>
      <c r="TCU137"/>
      <c r="TCV137"/>
      <c r="TCW137"/>
      <c r="TCX137"/>
      <c r="TCY137"/>
      <c r="TCZ137"/>
      <c r="TDA137"/>
      <c r="TDB137"/>
      <c r="TDC137"/>
      <c r="TDD137"/>
      <c r="TDE137"/>
      <c r="TDF137"/>
      <c r="TDG137"/>
      <c r="TDH137"/>
      <c r="TDI137"/>
      <c r="TDJ137"/>
      <c r="TDK137"/>
      <c r="TDL137"/>
      <c r="TDM137"/>
      <c r="TDN137"/>
      <c r="TDO137"/>
      <c r="TDP137"/>
      <c r="TDQ137"/>
      <c r="TDR137"/>
      <c r="TDS137"/>
      <c r="TDT137"/>
      <c r="TDU137"/>
      <c r="TDV137"/>
      <c r="TDW137"/>
      <c r="TDX137"/>
      <c r="TDY137"/>
      <c r="TDZ137"/>
      <c r="TEA137"/>
      <c r="TEB137"/>
      <c r="TEC137"/>
      <c r="TED137"/>
      <c r="TEE137"/>
      <c r="TEF137"/>
      <c r="TEG137"/>
      <c r="TEH137"/>
      <c r="TEI137"/>
      <c r="TEJ137"/>
      <c r="TEK137"/>
      <c r="TEL137"/>
      <c r="TEM137"/>
      <c r="TEN137"/>
      <c r="TEO137"/>
      <c r="TEP137"/>
      <c r="TEQ137"/>
      <c r="TER137"/>
      <c r="TES137"/>
      <c r="TET137"/>
      <c r="TEU137"/>
      <c r="TEV137"/>
      <c r="TEW137"/>
      <c r="TEX137"/>
      <c r="TEY137"/>
      <c r="TEZ137"/>
      <c r="TFA137"/>
      <c r="TFB137"/>
      <c r="TFC137"/>
      <c r="TFD137"/>
      <c r="TFE137"/>
      <c r="TFF137"/>
      <c r="TFG137"/>
      <c r="TFH137"/>
      <c r="TFI137"/>
      <c r="TFJ137"/>
      <c r="TFK137"/>
      <c r="TFL137"/>
      <c r="TFM137"/>
      <c r="TFN137"/>
      <c r="TFO137"/>
      <c r="TFP137"/>
      <c r="TFQ137"/>
      <c r="TFR137"/>
      <c r="TFS137"/>
      <c r="TFT137"/>
      <c r="TFU137"/>
      <c r="TFV137"/>
      <c r="TFW137"/>
      <c r="TFX137"/>
      <c r="TFY137"/>
      <c r="TFZ137"/>
      <c r="TGA137"/>
      <c r="TGB137"/>
      <c r="TGC137"/>
      <c r="TGD137"/>
      <c r="TGE137"/>
      <c r="TGF137"/>
      <c r="TGG137"/>
      <c r="TGH137"/>
      <c r="TGI137"/>
      <c r="TGJ137"/>
      <c r="TGK137"/>
      <c r="TGL137"/>
      <c r="TGM137"/>
      <c r="TGN137"/>
      <c r="TGO137"/>
      <c r="TGP137"/>
      <c r="TGQ137"/>
      <c r="TGR137"/>
      <c r="TGS137"/>
      <c r="TGT137"/>
      <c r="TGU137"/>
      <c r="TGV137"/>
      <c r="TGW137"/>
      <c r="TGX137"/>
      <c r="TGY137"/>
      <c r="TGZ137"/>
      <c r="THA137"/>
      <c r="THB137"/>
      <c r="THC137"/>
      <c r="THD137"/>
      <c r="THE137"/>
      <c r="THF137"/>
      <c r="THG137"/>
      <c r="THH137"/>
      <c r="THI137"/>
      <c r="THJ137"/>
      <c r="THK137"/>
      <c r="THL137"/>
      <c r="THM137"/>
      <c r="THN137"/>
      <c r="THO137"/>
      <c r="THP137"/>
      <c r="THQ137"/>
      <c r="THR137"/>
      <c r="THS137"/>
      <c r="THT137"/>
      <c r="THU137"/>
      <c r="THV137"/>
      <c r="THW137"/>
      <c r="THX137"/>
      <c r="THY137"/>
      <c r="THZ137"/>
      <c r="TIA137"/>
      <c r="TIB137"/>
      <c r="TIC137"/>
      <c r="TID137"/>
      <c r="TIE137"/>
      <c r="TIF137"/>
      <c r="TIG137"/>
      <c r="TIH137"/>
      <c r="TII137"/>
      <c r="TIJ137"/>
      <c r="TIK137"/>
      <c r="TIL137"/>
      <c r="TIM137"/>
      <c r="TIN137"/>
      <c r="TIO137"/>
      <c r="TIP137"/>
      <c r="TIQ137"/>
      <c r="TIR137"/>
      <c r="TIS137"/>
      <c r="TIT137"/>
      <c r="TIU137"/>
      <c r="TIV137"/>
      <c r="TIW137"/>
      <c r="TIX137"/>
      <c r="TIY137"/>
      <c r="TIZ137"/>
      <c r="TJA137"/>
      <c r="TJB137"/>
      <c r="TJC137"/>
      <c r="TJD137"/>
      <c r="TJE137"/>
      <c r="TJF137"/>
      <c r="TJG137"/>
      <c r="TJH137"/>
      <c r="TJI137"/>
      <c r="TJJ137"/>
      <c r="TJK137"/>
      <c r="TJL137"/>
      <c r="TJM137"/>
      <c r="TJN137"/>
      <c r="TJO137"/>
      <c r="TJP137"/>
      <c r="TJQ137"/>
      <c r="TJR137"/>
      <c r="TJS137"/>
      <c r="TJT137"/>
      <c r="TJU137"/>
      <c r="TJV137"/>
      <c r="TJW137"/>
      <c r="TJX137"/>
      <c r="TJY137"/>
      <c r="TJZ137"/>
      <c r="TKA137"/>
      <c r="TKB137"/>
      <c r="TKC137"/>
      <c r="TKD137"/>
      <c r="TKE137"/>
      <c r="TKF137"/>
      <c r="TKG137"/>
      <c r="TKH137"/>
      <c r="TKI137"/>
      <c r="TKJ137"/>
      <c r="TKK137"/>
      <c r="TKL137"/>
      <c r="TKM137"/>
      <c r="TKN137"/>
      <c r="TKO137"/>
      <c r="TKP137"/>
      <c r="TKQ137"/>
      <c r="TKR137"/>
      <c r="TKS137"/>
      <c r="TKT137"/>
      <c r="TKU137"/>
      <c r="TKV137"/>
      <c r="TKW137"/>
      <c r="TKX137"/>
      <c r="TKY137"/>
      <c r="TKZ137"/>
      <c r="TLA137"/>
      <c r="TLB137"/>
      <c r="TLC137"/>
      <c r="TLD137"/>
      <c r="TLE137"/>
      <c r="TLF137"/>
      <c r="TLG137"/>
      <c r="TLH137"/>
      <c r="TLI137"/>
      <c r="TLJ137"/>
      <c r="TLK137"/>
      <c r="TLL137"/>
      <c r="TLM137"/>
      <c r="TLN137"/>
      <c r="TLO137"/>
      <c r="TLP137"/>
      <c r="TLQ137"/>
      <c r="TLR137"/>
      <c r="TLS137"/>
      <c r="TLT137"/>
      <c r="TLU137"/>
      <c r="TLV137"/>
      <c r="TLW137"/>
      <c r="TLX137"/>
      <c r="TLY137"/>
      <c r="TLZ137"/>
      <c r="TMA137"/>
      <c r="TMB137"/>
      <c r="TMC137"/>
      <c r="TMD137"/>
      <c r="TME137"/>
      <c r="TMF137"/>
      <c r="TMG137"/>
      <c r="TMH137"/>
      <c r="TMI137"/>
      <c r="TMJ137"/>
      <c r="TMK137"/>
      <c r="TML137"/>
      <c r="TMM137"/>
      <c r="TMN137"/>
      <c r="TMO137"/>
      <c r="TMP137"/>
      <c r="TMQ137"/>
      <c r="TMR137"/>
      <c r="TMS137"/>
      <c r="TMT137"/>
      <c r="TMU137"/>
      <c r="TMV137"/>
      <c r="TMW137"/>
      <c r="TMX137"/>
      <c r="TMY137"/>
      <c r="TMZ137"/>
      <c r="TNA137"/>
      <c r="TNB137"/>
      <c r="TNC137"/>
      <c r="TND137"/>
      <c r="TNE137"/>
      <c r="TNF137"/>
      <c r="TNG137"/>
      <c r="TNH137"/>
      <c r="TNI137"/>
      <c r="TNJ137"/>
      <c r="TNK137"/>
      <c r="TNL137"/>
      <c r="TNM137"/>
      <c r="TNN137"/>
      <c r="TNO137"/>
      <c r="TNP137"/>
      <c r="TNQ137"/>
      <c r="TNR137"/>
      <c r="TNS137"/>
      <c r="TNT137"/>
      <c r="TNU137"/>
      <c r="TNV137"/>
      <c r="TNW137"/>
      <c r="TNX137"/>
      <c r="TNY137"/>
      <c r="TNZ137"/>
      <c r="TOA137"/>
      <c r="TOB137"/>
      <c r="TOC137"/>
      <c r="TOD137"/>
      <c r="TOE137"/>
      <c r="TOF137"/>
      <c r="TOG137"/>
      <c r="TOH137"/>
      <c r="TOI137"/>
      <c r="TOJ137"/>
      <c r="TOK137"/>
      <c r="TOL137"/>
      <c r="TOM137"/>
      <c r="TON137"/>
      <c r="TOO137"/>
      <c r="TOP137"/>
      <c r="TOQ137"/>
      <c r="TOR137"/>
      <c r="TOS137"/>
      <c r="TOT137"/>
      <c r="TOU137"/>
      <c r="TOV137"/>
      <c r="TOW137"/>
      <c r="TOX137"/>
      <c r="TOY137"/>
      <c r="TOZ137"/>
      <c r="TPA137"/>
      <c r="TPB137"/>
      <c r="TPC137"/>
      <c r="TPD137"/>
      <c r="TPE137"/>
      <c r="TPF137"/>
      <c r="TPG137"/>
      <c r="TPH137"/>
      <c r="TPI137"/>
      <c r="TPJ137"/>
      <c r="TPK137"/>
      <c r="TPL137"/>
      <c r="TPM137"/>
      <c r="TPN137"/>
      <c r="TPO137"/>
      <c r="TPP137"/>
      <c r="TPQ137"/>
      <c r="TPR137"/>
      <c r="TPS137"/>
      <c r="TPT137"/>
      <c r="TPU137"/>
      <c r="TPV137"/>
      <c r="TPW137"/>
      <c r="TPX137"/>
      <c r="TPY137"/>
      <c r="TPZ137"/>
      <c r="TQA137"/>
      <c r="TQB137"/>
      <c r="TQC137"/>
      <c r="TQD137"/>
      <c r="TQE137"/>
      <c r="TQF137"/>
      <c r="TQG137"/>
      <c r="TQH137"/>
      <c r="TQI137"/>
      <c r="TQJ137"/>
      <c r="TQK137"/>
      <c r="TQL137"/>
      <c r="TQM137"/>
      <c r="TQN137"/>
      <c r="TQO137"/>
      <c r="TQP137"/>
      <c r="TQQ137"/>
      <c r="TQR137"/>
      <c r="TQS137"/>
      <c r="TQT137"/>
      <c r="TQU137"/>
      <c r="TQV137"/>
      <c r="TQW137"/>
      <c r="TQX137"/>
      <c r="TQY137"/>
      <c r="TQZ137"/>
      <c r="TRA137"/>
      <c r="TRB137"/>
      <c r="TRC137"/>
      <c r="TRD137"/>
      <c r="TRE137"/>
      <c r="TRF137"/>
      <c r="TRG137"/>
      <c r="TRH137"/>
      <c r="TRI137"/>
      <c r="TRJ137"/>
      <c r="TRK137"/>
      <c r="TRL137"/>
      <c r="TRM137"/>
      <c r="TRN137"/>
      <c r="TRO137"/>
      <c r="TRP137"/>
      <c r="TRQ137"/>
      <c r="TRR137"/>
      <c r="TRS137"/>
      <c r="TRT137"/>
      <c r="TRU137"/>
      <c r="TRV137"/>
      <c r="TRW137"/>
      <c r="TRX137"/>
      <c r="TRY137"/>
      <c r="TRZ137"/>
      <c r="TSA137"/>
      <c r="TSB137"/>
      <c r="TSC137"/>
      <c r="TSD137"/>
      <c r="TSE137"/>
      <c r="TSF137"/>
      <c r="TSG137"/>
      <c r="TSH137"/>
      <c r="TSI137"/>
      <c r="TSJ137"/>
      <c r="TSK137"/>
      <c r="TSL137"/>
      <c r="TSM137"/>
      <c r="TSN137"/>
      <c r="TSO137"/>
      <c r="TSP137"/>
      <c r="TSQ137"/>
      <c r="TSR137"/>
      <c r="TSS137"/>
      <c r="TST137"/>
      <c r="TSU137"/>
      <c r="TSV137"/>
      <c r="TSW137"/>
      <c r="TSX137"/>
      <c r="TSY137"/>
      <c r="TSZ137"/>
      <c r="TTA137"/>
      <c r="TTB137"/>
      <c r="TTC137"/>
      <c r="TTD137"/>
      <c r="TTE137"/>
      <c r="TTF137"/>
      <c r="TTG137"/>
      <c r="TTH137"/>
      <c r="TTI137"/>
      <c r="TTJ137"/>
      <c r="TTK137"/>
      <c r="TTL137"/>
      <c r="TTM137"/>
      <c r="TTN137"/>
      <c r="TTO137"/>
      <c r="TTP137"/>
      <c r="TTQ137"/>
      <c r="TTR137"/>
      <c r="TTS137"/>
      <c r="TTT137"/>
      <c r="TTU137"/>
      <c r="TTV137"/>
      <c r="TTW137"/>
      <c r="TTX137"/>
      <c r="TTY137"/>
      <c r="TTZ137"/>
      <c r="TUA137"/>
      <c r="TUB137"/>
      <c r="TUC137"/>
      <c r="TUD137"/>
      <c r="TUE137"/>
      <c r="TUF137"/>
      <c r="TUG137"/>
      <c r="TUH137"/>
      <c r="TUI137"/>
      <c r="TUJ137"/>
      <c r="TUK137"/>
      <c r="TUL137"/>
      <c r="TUM137"/>
      <c r="TUN137"/>
      <c r="TUO137"/>
      <c r="TUP137"/>
      <c r="TUQ137"/>
      <c r="TUR137"/>
      <c r="TUS137"/>
      <c r="TUT137"/>
      <c r="TUU137"/>
      <c r="TUV137"/>
      <c r="TUW137"/>
      <c r="TUX137"/>
      <c r="TUY137"/>
      <c r="TUZ137"/>
      <c r="TVA137"/>
      <c r="TVB137"/>
      <c r="TVC137"/>
      <c r="TVD137"/>
      <c r="TVE137"/>
      <c r="TVF137"/>
      <c r="TVG137"/>
      <c r="TVH137"/>
      <c r="TVI137"/>
      <c r="TVJ137"/>
      <c r="TVK137"/>
      <c r="TVL137"/>
      <c r="TVM137"/>
      <c r="TVN137"/>
      <c r="TVO137"/>
      <c r="TVP137"/>
      <c r="TVQ137"/>
      <c r="TVR137"/>
      <c r="TVS137"/>
      <c r="TVT137"/>
      <c r="TVU137"/>
      <c r="TVV137"/>
      <c r="TVW137"/>
      <c r="TVX137"/>
      <c r="TVY137"/>
      <c r="TVZ137"/>
      <c r="TWA137"/>
      <c r="TWB137"/>
      <c r="TWC137"/>
      <c r="TWD137"/>
      <c r="TWE137"/>
      <c r="TWF137"/>
      <c r="TWG137"/>
      <c r="TWH137"/>
      <c r="TWI137"/>
      <c r="TWJ137"/>
      <c r="TWK137"/>
      <c r="TWL137"/>
      <c r="TWM137"/>
      <c r="TWN137"/>
      <c r="TWO137"/>
      <c r="TWP137"/>
      <c r="TWQ137"/>
      <c r="TWR137"/>
      <c r="TWS137"/>
      <c r="TWT137"/>
      <c r="TWU137"/>
      <c r="TWV137"/>
      <c r="TWW137"/>
      <c r="TWX137"/>
      <c r="TWY137"/>
      <c r="TWZ137"/>
      <c r="TXA137"/>
      <c r="TXB137"/>
      <c r="TXC137"/>
      <c r="TXD137"/>
      <c r="TXE137"/>
      <c r="TXF137"/>
      <c r="TXG137"/>
      <c r="TXH137"/>
      <c r="TXI137"/>
      <c r="TXJ137"/>
      <c r="TXK137"/>
      <c r="TXL137"/>
      <c r="TXM137"/>
      <c r="TXN137"/>
      <c r="TXO137"/>
      <c r="TXP137"/>
      <c r="TXQ137"/>
      <c r="TXR137"/>
      <c r="TXS137"/>
      <c r="TXT137"/>
      <c r="TXU137"/>
      <c r="TXV137"/>
      <c r="TXW137"/>
      <c r="TXX137"/>
      <c r="TXY137"/>
      <c r="TXZ137"/>
      <c r="TYA137"/>
      <c r="TYB137"/>
      <c r="TYC137"/>
      <c r="TYD137"/>
      <c r="TYE137"/>
      <c r="TYF137"/>
      <c r="TYG137"/>
      <c r="TYH137"/>
      <c r="TYI137"/>
      <c r="TYJ137"/>
      <c r="TYK137"/>
      <c r="TYL137"/>
      <c r="TYM137"/>
      <c r="TYN137"/>
      <c r="TYO137"/>
      <c r="TYP137"/>
      <c r="TYQ137"/>
      <c r="TYR137"/>
      <c r="TYS137"/>
      <c r="TYT137"/>
      <c r="TYU137"/>
      <c r="TYV137"/>
      <c r="TYW137"/>
      <c r="TYX137"/>
      <c r="TYY137"/>
      <c r="TYZ137"/>
      <c r="TZA137"/>
      <c r="TZB137"/>
      <c r="TZC137"/>
      <c r="TZD137"/>
      <c r="TZE137"/>
      <c r="TZF137"/>
      <c r="TZG137"/>
      <c r="TZH137"/>
      <c r="TZI137"/>
      <c r="TZJ137"/>
      <c r="TZK137"/>
      <c r="TZL137"/>
      <c r="TZM137"/>
      <c r="TZN137"/>
      <c r="TZO137"/>
      <c r="TZP137"/>
      <c r="TZQ137"/>
      <c r="TZR137"/>
      <c r="TZS137"/>
      <c r="TZT137"/>
      <c r="TZU137"/>
      <c r="TZV137"/>
      <c r="TZW137"/>
      <c r="TZX137"/>
      <c r="TZY137"/>
      <c r="TZZ137"/>
      <c r="UAA137"/>
      <c r="UAB137"/>
      <c r="UAC137"/>
      <c r="UAD137"/>
      <c r="UAE137"/>
      <c r="UAF137"/>
      <c r="UAG137"/>
      <c r="UAH137"/>
      <c r="UAI137"/>
      <c r="UAJ137"/>
      <c r="UAK137"/>
      <c r="UAL137"/>
      <c r="UAM137"/>
      <c r="UAN137"/>
      <c r="UAO137"/>
      <c r="UAP137"/>
      <c r="UAQ137"/>
      <c r="UAR137"/>
      <c r="UAS137"/>
      <c r="UAT137"/>
      <c r="UAU137"/>
      <c r="UAV137"/>
      <c r="UAW137"/>
      <c r="UAX137"/>
      <c r="UAY137"/>
      <c r="UAZ137"/>
      <c r="UBA137"/>
      <c r="UBB137"/>
      <c r="UBC137"/>
      <c r="UBD137"/>
      <c r="UBE137"/>
      <c r="UBF137"/>
      <c r="UBG137"/>
      <c r="UBH137"/>
      <c r="UBI137"/>
      <c r="UBJ137"/>
      <c r="UBK137"/>
      <c r="UBL137"/>
      <c r="UBM137"/>
      <c r="UBN137"/>
      <c r="UBO137"/>
      <c r="UBP137"/>
      <c r="UBQ137"/>
      <c r="UBR137"/>
      <c r="UBS137"/>
      <c r="UBT137"/>
      <c r="UBU137"/>
      <c r="UBV137"/>
      <c r="UBW137"/>
      <c r="UBX137"/>
      <c r="UBY137"/>
      <c r="UBZ137"/>
      <c r="UCA137"/>
      <c r="UCB137"/>
      <c r="UCC137"/>
      <c r="UCD137"/>
      <c r="UCE137"/>
      <c r="UCF137"/>
      <c r="UCG137"/>
      <c r="UCH137"/>
      <c r="UCI137"/>
      <c r="UCJ137"/>
      <c r="UCK137"/>
      <c r="UCL137"/>
      <c r="UCM137"/>
      <c r="UCN137"/>
      <c r="UCO137"/>
      <c r="UCP137"/>
      <c r="UCQ137"/>
      <c r="UCR137"/>
      <c r="UCS137"/>
      <c r="UCT137"/>
      <c r="UCU137"/>
      <c r="UCV137"/>
      <c r="UCW137"/>
      <c r="UCX137"/>
      <c r="UCY137"/>
      <c r="UCZ137"/>
      <c r="UDA137"/>
      <c r="UDB137"/>
      <c r="UDC137"/>
      <c r="UDD137"/>
      <c r="UDE137"/>
      <c r="UDF137"/>
      <c r="UDG137"/>
      <c r="UDH137"/>
      <c r="UDI137"/>
      <c r="UDJ137"/>
      <c r="UDK137"/>
      <c r="UDL137"/>
      <c r="UDM137"/>
      <c r="UDN137"/>
      <c r="UDO137"/>
      <c r="UDP137"/>
      <c r="UDQ137"/>
      <c r="UDR137"/>
      <c r="UDS137"/>
      <c r="UDT137"/>
      <c r="UDU137"/>
      <c r="UDV137"/>
      <c r="UDW137"/>
      <c r="UDX137"/>
      <c r="UDY137"/>
      <c r="UDZ137"/>
      <c r="UEA137"/>
      <c r="UEB137"/>
      <c r="UEC137"/>
      <c r="UED137"/>
      <c r="UEE137"/>
      <c r="UEF137"/>
      <c r="UEG137"/>
      <c r="UEH137"/>
      <c r="UEI137"/>
      <c r="UEJ137"/>
      <c r="UEK137"/>
      <c r="UEL137"/>
      <c r="UEM137"/>
      <c r="UEN137"/>
      <c r="UEO137"/>
      <c r="UEP137"/>
      <c r="UEQ137"/>
      <c r="UER137"/>
      <c r="UES137"/>
      <c r="UET137"/>
      <c r="UEU137"/>
      <c r="UEV137"/>
      <c r="UEW137"/>
      <c r="UEX137"/>
      <c r="UEY137"/>
      <c r="UEZ137"/>
      <c r="UFA137"/>
      <c r="UFB137"/>
      <c r="UFC137"/>
      <c r="UFD137"/>
      <c r="UFE137"/>
      <c r="UFF137"/>
      <c r="UFG137"/>
      <c r="UFH137"/>
      <c r="UFI137"/>
      <c r="UFJ137"/>
      <c r="UFK137"/>
      <c r="UFL137"/>
      <c r="UFM137"/>
      <c r="UFN137"/>
      <c r="UFO137"/>
      <c r="UFP137"/>
      <c r="UFQ137"/>
      <c r="UFR137"/>
      <c r="UFS137"/>
      <c r="UFT137"/>
      <c r="UFU137"/>
      <c r="UFV137"/>
      <c r="UFW137"/>
      <c r="UFX137"/>
      <c r="UFY137"/>
      <c r="UFZ137"/>
      <c r="UGA137"/>
      <c r="UGB137"/>
      <c r="UGC137"/>
      <c r="UGD137"/>
      <c r="UGE137"/>
      <c r="UGF137"/>
      <c r="UGG137"/>
      <c r="UGH137"/>
      <c r="UGI137"/>
      <c r="UGJ137"/>
      <c r="UGK137"/>
      <c r="UGL137"/>
      <c r="UGM137"/>
      <c r="UGN137"/>
      <c r="UGO137"/>
      <c r="UGP137"/>
      <c r="UGQ137"/>
      <c r="UGR137"/>
      <c r="UGS137"/>
      <c r="UGT137"/>
      <c r="UGU137"/>
      <c r="UGV137"/>
      <c r="UGW137"/>
      <c r="UGX137"/>
      <c r="UGY137"/>
      <c r="UGZ137"/>
      <c r="UHA137"/>
      <c r="UHB137"/>
      <c r="UHC137"/>
      <c r="UHD137"/>
      <c r="UHE137"/>
      <c r="UHF137"/>
      <c r="UHG137"/>
      <c r="UHH137"/>
      <c r="UHI137"/>
      <c r="UHJ137"/>
      <c r="UHK137"/>
      <c r="UHL137"/>
      <c r="UHM137"/>
      <c r="UHN137"/>
      <c r="UHO137"/>
      <c r="UHP137"/>
      <c r="UHQ137"/>
      <c r="UHR137"/>
      <c r="UHS137"/>
      <c r="UHT137"/>
      <c r="UHU137"/>
      <c r="UHV137"/>
      <c r="UHW137"/>
      <c r="UHX137"/>
      <c r="UHY137"/>
      <c r="UHZ137"/>
      <c r="UIA137"/>
      <c r="UIB137"/>
      <c r="UIC137"/>
      <c r="UID137"/>
      <c r="UIE137"/>
      <c r="UIF137"/>
      <c r="UIG137"/>
      <c r="UIH137"/>
      <c r="UII137"/>
      <c r="UIJ137"/>
      <c r="UIK137"/>
      <c r="UIL137"/>
      <c r="UIM137"/>
      <c r="UIN137"/>
      <c r="UIO137"/>
      <c r="UIP137"/>
      <c r="UIQ137"/>
      <c r="UIR137"/>
      <c r="UIS137"/>
      <c r="UIT137"/>
      <c r="UIU137"/>
      <c r="UIV137"/>
      <c r="UIW137"/>
      <c r="UIX137"/>
      <c r="UIY137"/>
      <c r="UIZ137"/>
      <c r="UJA137"/>
      <c r="UJB137"/>
      <c r="UJC137"/>
      <c r="UJD137"/>
      <c r="UJE137"/>
      <c r="UJF137"/>
      <c r="UJG137"/>
      <c r="UJH137"/>
      <c r="UJI137"/>
      <c r="UJJ137"/>
      <c r="UJK137"/>
      <c r="UJL137"/>
      <c r="UJM137"/>
      <c r="UJN137"/>
      <c r="UJO137"/>
      <c r="UJP137"/>
      <c r="UJQ137"/>
      <c r="UJR137"/>
      <c r="UJS137"/>
      <c r="UJT137"/>
      <c r="UJU137"/>
      <c r="UJV137"/>
      <c r="UJW137"/>
      <c r="UJX137"/>
      <c r="UJY137"/>
      <c r="UJZ137"/>
      <c r="UKA137"/>
      <c r="UKB137"/>
      <c r="UKC137"/>
      <c r="UKD137"/>
      <c r="UKE137"/>
      <c r="UKF137"/>
      <c r="UKG137"/>
      <c r="UKH137"/>
      <c r="UKI137"/>
      <c r="UKJ137"/>
      <c r="UKK137"/>
      <c r="UKL137"/>
      <c r="UKM137"/>
      <c r="UKN137"/>
      <c r="UKO137"/>
      <c r="UKP137"/>
      <c r="UKQ137"/>
      <c r="UKR137"/>
      <c r="UKS137"/>
      <c r="UKT137"/>
      <c r="UKU137"/>
      <c r="UKV137"/>
      <c r="UKW137"/>
      <c r="UKX137"/>
      <c r="UKY137"/>
      <c r="UKZ137"/>
      <c r="ULA137"/>
      <c r="ULB137"/>
      <c r="ULC137"/>
      <c r="ULD137"/>
      <c r="ULE137"/>
      <c r="ULF137"/>
      <c r="ULG137"/>
      <c r="ULH137"/>
      <c r="ULI137"/>
      <c r="ULJ137"/>
      <c r="ULK137"/>
      <c r="ULL137"/>
      <c r="ULM137"/>
      <c r="ULN137"/>
      <c r="ULO137"/>
      <c r="ULP137"/>
      <c r="ULQ137"/>
      <c r="ULR137"/>
      <c r="ULS137"/>
      <c r="ULT137"/>
      <c r="ULU137"/>
      <c r="ULV137"/>
      <c r="ULW137"/>
      <c r="ULX137"/>
      <c r="ULY137"/>
      <c r="ULZ137"/>
      <c r="UMA137"/>
      <c r="UMB137"/>
      <c r="UMC137"/>
      <c r="UMD137"/>
      <c r="UME137"/>
      <c r="UMF137"/>
      <c r="UMG137"/>
      <c r="UMH137"/>
      <c r="UMI137"/>
      <c r="UMJ137"/>
      <c r="UMK137"/>
      <c r="UML137"/>
      <c r="UMM137"/>
      <c r="UMN137"/>
      <c r="UMO137"/>
      <c r="UMP137"/>
      <c r="UMQ137"/>
      <c r="UMR137"/>
      <c r="UMS137"/>
      <c r="UMT137"/>
      <c r="UMU137"/>
      <c r="UMV137"/>
      <c r="UMW137"/>
      <c r="UMX137"/>
      <c r="UMY137"/>
      <c r="UMZ137"/>
      <c r="UNA137"/>
      <c r="UNB137"/>
      <c r="UNC137"/>
      <c r="UND137"/>
      <c r="UNE137"/>
      <c r="UNF137"/>
      <c r="UNG137"/>
      <c r="UNH137"/>
      <c r="UNI137"/>
      <c r="UNJ137"/>
      <c r="UNK137"/>
      <c r="UNL137"/>
      <c r="UNM137"/>
      <c r="UNN137"/>
      <c r="UNO137"/>
      <c r="UNP137"/>
      <c r="UNQ137"/>
      <c r="UNR137"/>
      <c r="UNS137"/>
      <c r="UNT137"/>
      <c r="UNU137"/>
      <c r="UNV137"/>
      <c r="UNW137"/>
      <c r="UNX137"/>
      <c r="UNY137"/>
      <c r="UNZ137"/>
      <c r="UOA137"/>
      <c r="UOB137"/>
      <c r="UOC137"/>
      <c r="UOD137"/>
      <c r="UOE137"/>
      <c r="UOF137"/>
      <c r="UOG137"/>
      <c r="UOH137"/>
      <c r="UOI137"/>
      <c r="UOJ137"/>
      <c r="UOK137"/>
      <c r="UOL137"/>
      <c r="UOM137"/>
      <c r="UON137"/>
      <c r="UOO137"/>
      <c r="UOP137"/>
      <c r="UOQ137"/>
      <c r="UOR137"/>
      <c r="UOS137"/>
      <c r="UOT137"/>
      <c r="UOU137"/>
      <c r="UOV137"/>
      <c r="UOW137"/>
      <c r="UOX137"/>
      <c r="UOY137"/>
      <c r="UOZ137"/>
      <c r="UPA137"/>
      <c r="UPB137"/>
      <c r="UPC137"/>
      <c r="UPD137"/>
      <c r="UPE137"/>
      <c r="UPF137"/>
      <c r="UPG137"/>
      <c r="UPH137"/>
      <c r="UPI137"/>
      <c r="UPJ137"/>
      <c r="UPK137"/>
      <c r="UPL137"/>
      <c r="UPM137"/>
      <c r="UPN137"/>
      <c r="UPO137"/>
      <c r="UPP137"/>
      <c r="UPQ137"/>
      <c r="UPR137"/>
      <c r="UPS137"/>
      <c r="UPT137"/>
      <c r="UPU137"/>
      <c r="UPV137"/>
      <c r="UPW137"/>
      <c r="UPX137"/>
      <c r="UPY137"/>
      <c r="UPZ137"/>
      <c r="UQA137"/>
      <c r="UQB137"/>
      <c r="UQC137"/>
      <c r="UQD137"/>
      <c r="UQE137"/>
      <c r="UQF137"/>
      <c r="UQG137"/>
      <c r="UQH137"/>
      <c r="UQI137"/>
      <c r="UQJ137"/>
      <c r="UQK137"/>
      <c r="UQL137"/>
      <c r="UQM137"/>
      <c r="UQN137"/>
      <c r="UQO137"/>
      <c r="UQP137"/>
      <c r="UQQ137"/>
      <c r="UQR137"/>
      <c r="UQS137"/>
      <c r="UQT137"/>
      <c r="UQU137"/>
      <c r="UQV137"/>
      <c r="UQW137"/>
      <c r="UQX137"/>
      <c r="UQY137"/>
      <c r="UQZ137"/>
      <c r="URA137"/>
      <c r="URB137"/>
      <c r="URC137"/>
      <c r="URD137"/>
      <c r="URE137"/>
      <c r="URF137"/>
      <c r="URG137"/>
      <c r="URH137"/>
      <c r="URI137"/>
      <c r="URJ137"/>
      <c r="URK137"/>
      <c r="URL137"/>
      <c r="URM137"/>
      <c r="URN137"/>
      <c r="URO137"/>
      <c r="URP137"/>
      <c r="URQ137"/>
      <c r="URR137"/>
      <c r="URS137"/>
      <c r="URT137"/>
      <c r="URU137"/>
      <c r="URV137"/>
      <c r="URW137"/>
      <c r="URX137"/>
      <c r="URY137"/>
      <c r="URZ137"/>
      <c r="USA137"/>
      <c r="USB137"/>
      <c r="USC137"/>
      <c r="USD137"/>
      <c r="USE137"/>
      <c r="USF137"/>
      <c r="USG137"/>
      <c r="USH137"/>
      <c r="USI137"/>
      <c r="USJ137"/>
      <c r="USK137"/>
      <c r="USL137"/>
      <c r="USM137"/>
      <c r="USN137"/>
      <c r="USO137"/>
      <c r="USP137"/>
      <c r="USQ137"/>
      <c r="USR137"/>
      <c r="USS137"/>
      <c r="UST137"/>
      <c r="USU137"/>
      <c r="USV137"/>
      <c r="USW137"/>
      <c r="USX137"/>
      <c r="USY137"/>
      <c r="USZ137"/>
      <c r="UTA137"/>
      <c r="UTB137"/>
      <c r="UTC137"/>
      <c r="UTD137"/>
      <c r="UTE137"/>
      <c r="UTF137"/>
      <c r="UTG137"/>
      <c r="UTH137"/>
      <c r="UTI137"/>
      <c r="UTJ137"/>
      <c r="UTK137"/>
      <c r="UTL137"/>
      <c r="UTM137"/>
      <c r="UTN137"/>
      <c r="UTO137"/>
      <c r="UTP137"/>
      <c r="UTQ137"/>
      <c r="UTR137"/>
      <c r="UTS137"/>
      <c r="UTT137"/>
      <c r="UTU137"/>
      <c r="UTV137"/>
      <c r="UTW137"/>
      <c r="UTX137"/>
      <c r="UTY137"/>
      <c r="UTZ137"/>
      <c r="UUA137"/>
      <c r="UUB137"/>
      <c r="UUC137"/>
      <c r="UUD137"/>
      <c r="UUE137"/>
      <c r="UUF137"/>
      <c r="UUG137"/>
      <c r="UUH137"/>
      <c r="UUI137"/>
      <c r="UUJ137"/>
      <c r="UUK137"/>
      <c r="UUL137"/>
      <c r="UUM137"/>
      <c r="UUN137"/>
      <c r="UUO137"/>
      <c r="UUP137"/>
      <c r="UUQ137"/>
      <c r="UUR137"/>
      <c r="UUS137"/>
      <c r="UUT137"/>
      <c r="UUU137"/>
      <c r="UUV137"/>
      <c r="UUW137"/>
      <c r="UUX137"/>
      <c r="UUY137"/>
      <c r="UUZ137"/>
      <c r="UVA137"/>
      <c r="UVB137"/>
      <c r="UVC137"/>
      <c r="UVD137"/>
      <c r="UVE137"/>
      <c r="UVF137"/>
      <c r="UVG137"/>
      <c r="UVH137"/>
      <c r="UVI137"/>
      <c r="UVJ137"/>
      <c r="UVK137"/>
      <c r="UVL137"/>
      <c r="UVM137"/>
      <c r="UVN137"/>
      <c r="UVO137"/>
      <c r="UVP137"/>
      <c r="UVQ137"/>
      <c r="UVR137"/>
      <c r="UVS137"/>
      <c r="UVT137"/>
      <c r="UVU137"/>
      <c r="UVV137"/>
      <c r="UVW137"/>
      <c r="UVX137"/>
      <c r="UVY137"/>
      <c r="UVZ137"/>
      <c r="UWA137"/>
      <c r="UWB137"/>
      <c r="UWC137"/>
      <c r="UWD137"/>
      <c r="UWE137"/>
      <c r="UWF137"/>
      <c r="UWG137"/>
      <c r="UWH137"/>
      <c r="UWI137"/>
      <c r="UWJ137"/>
      <c r="UWK137"/>
      <c r="UWL137"/>
      <c r="UWM137"/>
      <c r="UWN137"/>
      <c r="UWO137"/>
      <c r="UWP137"/>
      <c r="UWQ137"/>
      <c r="UWR137"/>
      <c r="UWS137"/>
      <c r="UWT137"/>
      <c r="UWU137"/>
      <c r="UWV137"/>
      <c r="UWW137"/>
      <c r="UWX137"/>
      <c r="UWY137"/>
      <c r="UWZ137"/>
      <c r="UXA137"/>
      <c r="UXB137"/>
      <c r="UXC137"/>
      <c r="UXD137"/>
      <c r="UXE137"/>
      <c r="UXF137"/>
      <c r="UXG137"/>
      <c r="UXH137"/>
      <c r="UXI137"/>
      <c r="UXJ137"/>
      <c r="UXK137"/>
      <c r="UXL137"/>
      <c r="UXM137"/>
      <c r="UXN137"/>
      <c r="UXO137"/>
      <c r="UXP137"/>
      <c r="UXQ137"/>
      <c r="UXR137"/>
      <c r="UXS137"/>
      <c r="UXT137"/>
      <c r="UXU137"/>
      <c r="UXV137"/>
      <c r="UXW137"/>
      <c r="UXX137"/>
      <c r="UXY137"/>
      <c r="UXZ137"/>
      <c r="UYA137"/>
      <c r="UYB137"/>
      <c r="UYC137"/>
      <c r="UYD137"/>
      <c r="UYE137"/>
      <c r="UYF137"/>
      <c r="UYG137"/>
      <c r="UYH137"/>
      <c r="UYI137"/>
      <c r="UYJ137"/>
      <c r="UYK137"/>
      <c r="UYL137"/>
      <c r="UYM137"/>
      <c r="UYN137"/>
      <c r="UYO137"/>
      <c r="UYP137"/>
      <c r="UYQ137"/>
      <c r="UYR137"/>
      <c r="UYS137"/>
      <c r="UYT137"/>
      <c r="UYU137"/>
      <c r="UYV137"/>
      <c r="UYW137"/>
      <c r="UYX137"/>
      <c r="UYY137"/>
      <c r="UYZ137"/>
      <c r="UZA137"/>
      <c r="UZB137"/>
      <c r="UZC137"/>
      <c r="UZD137"/>
      <c r="UZE137"/>
      <c r="UZF137"/>
      <c r="UZG137"/>
      <c r="UZH137"/>
      <c r="UZI137"/>
      <c r="UZJ137"/>
      <c r="UZK137"/>
      <c r="UZL137"/>
      <c r="UZM137"/>
      <c r="UZN137"/>
      <c r="UZO137"/>
      <c r="UZP137"/>
      <c r="UZQ137"/>
      <c r="UZR137"/>
      <c r="UZS137"/>
      <c r="UZT137"/>
      <c r="UZU137"/>
      <c r="UZV137"/>
      <c r="UZW137"/>
      <c r="UZX137"/>
      <c r="UZY137"/>
      <c r="UZZ137"/>
      <c r="VAA137"/>
      <c r="VAB137"/>
      <c r="VAC137"/>
      <c r="VAD137"/>
      <c r="VAE137"/>
      <c r="VAF137"/>
      <c r="VAG137"/>
      <c r="VAH137"/>
      <c r="VAI137"/>
      <c r="VAJ137"/>
      <c r="VAK137"/>
      <c r="VAL137"/>
      <c r="VAM137"/>
      <c r="VAN137"/>
      <c r="VAO137"/>
      <c r="VAP137"/>
      <c r="VAQ137"/>
      <c r="VAR137"/>
      <c r="VAS137"/>
      <c r="VAT137"/>
      <c r="VAU137"/>
      <c r="VAV137"/>
      <c r="VAW137"/>
      <c r="VAX137"/>
      <c r="VAY137"/>
      <c r="VAZ137"/>
      <c r="VBA137"/>
      <c r="VBB137"/>
      <c r="VBC137"/>
      <c r="VBD137"/>
      <c r="VBE137"/>
      <c r="VBF137"/>
      <c r="VBG137"/>
      <c r="VBH137"/>
      <c r="VBI137"/>
      <c r="VBJ137"/>
      <c r="VBK137"/>
      <c r="VBL137"/>
      <c r="VBM137"/>
      <c r="VBN137"/>
      <c r="VBO137"/>
      <c r="VBP137"/>
      <c r="VBQ137"/>
      <c r="VBR137"/>
      <c r="VBS137"/>
      <c r="VBT137"/>
      <c r="VBU137"/>
      <c r="VBV137"/>
      <c r="VBW137"/>
      <c r="VBX137"/>
      <c r="VBY137"/>
      <c r="VBZ137"/>
      <c r="VCA137"/>
      <c r="VCB137"/>
      <c r="VCC137"/>
      <c r="VCD137"/>
      <c r="VCE137"/>
      <c r="VCF137"/>
      <c r="VCG137"/>
      <c r="VCH137"/>
      <c r="VCI137"/>
      <c r="VCJ137"/>
      <c r="VCK137"/>
      <c r="VCL137"/>
      <c r="VCM137"/>
      <c r="VCN137"/>
      <c r="VCO137"/>
      <c r="VCP137"/>
      <c r="VCQ137"/>
      <c r="VCR137"/>
      <c r="VCS137"/>
      <c r="VCT137"/>
      <c r="VCU137"/>
      <c r="VCV137"/>
      <c r="VCW137"/>
      <c r="VCX137"/>
      <c r="VCY137"/>
      <c r="VCZ137"/>
      <c r="VDA137"/>
      <c r="VDB137"/>
      <c r="VDC137"/>
      <c r="VDD137"/>
      <c r="VDE137"/>
      <c r="VDF137"/>
      <c r="VDG137"/>
      <c r="VDH137"/>
      <c r="VDI137"/>
      <c r="VDJ137"/>
      <c r="VDK137"/>
      <c r="VDL137"/>
      <c r="VDM137"/>
      <c r="VDN137"/>
      <c r="VDO137"/>
      <c r="VDP137"/>
      <c r="VDQ137"/>
      <c r="VDR137"/>
      <c r="VDS137"/>
      <c r="VDT137"/>
      <c r="VDU137"/>
      <c r="VDV137"/>
      <c r="VDW137"/>
      <c r="VDX137"/>
      <c r="VDY137"/>
      <c r="VDZ137"/>
      <c r="VEA137"/>
      <c r="VEB137"/>
      <c r="VEC137"/>
      <c r="VED137"/>
      <c r="VEE137"/>
      <c r="VEF137"/>
      <c r="VEG137"/>
      <c r="VEH137"/>
      <c r="VEI137"/>
      <c r="VEJ137"/>
      <c r="VEK137"/>
      <c r="VEL137"/>
      <c r="VEM137"/>
      <c r="VEN137"/>
      <c r="VEO137"/>
      <c r="VEP137"/>
      <c r="VEQ137"/>
      <c r="VER137"/>
      <c r="VES137"/>
      <c r="VET137"/>
      <c r="VEU137"/>
      <c r="VEV137"/>
      <c r="VEW137"/>
      <c r="VEX137"/>
      <c r="VEY137"/>
      <c r="VEZ137"/>
      <c r="VFA137"/>
      <c r="VFB137"/>
      <c r="VFC137"/>
      <c r="VFD137"/>
      <c r="VFE137"/>
      <c r="VFF137"/>
      <c r="VFG137"/>
      <c r="VFH137"/>
      <c r="VFI137"/>
      <c r="VFJ137"/>
      <c r="VFK137"/>
      <c r="VFL137"/>
      <c r="VFM137"/>
      <c r="VFN137"/>
      <c r="VFO137"/>
      <c r="VFP137"/>
      <c r="VFQ137"/>
      <c r="VFR137"/>
      <c r="VFS137"/>
      <c r="VFT137"/>
      <c r="VFU137"/>
      <c r="VFV137"/>
      <c r="VFW137"/>
      <c r="VFX137"/>
      <c r="VFY137"/>
      <c r="VFZ137"/>
      <c r="VGA137"/>
      <c r="VGB137"/>
      <c r="VGC137"/>
      <c r="VGD137"/>
      <c r="VGE137"/>
      <c r="VGF137"/>
      <c r="VGG137"/>
      <c r="VGH137"/>
      <c r="VGI137"/>
      <c r="VGJ137"/>
      <c r="VGK137"/>
      <c r="VGL137"/>
      <c r="VGM137"/>
      <c r="VGN137"/>
      <c r="VGO137"/>
      <c r="VGP137"/>
      <c r="VGQ137"/>
      <c r="VGR137"/>
      <c r="VGS137"/>
      <c r="VGT137"/>
      <c r="VGU137"/>
      <c r="VGV137"/>
      <c r="VGW137"/>
      <c r="VGX137"/>
      <c r="VGY137"/>
      <c r="VGZ137"/>
      <c r="VHA137"/>
      <c r="VHB137"/>
      <c r="VHC137"/>
      <c r="VHD137"/>
      <c r="VHE137"/>
      <c r="VHF137"/>
      <c r="VHG137"/>
      <c r="VHH137"/>
      <c r="VHI137"/>
      <c r="VHJ137"/>
      <c r="VHK137"/>
      <c r="VHL137"/>
      <c r="VHM137"/>
      <c r="VHN137"/>
      <c r="VHO137"/>
      <c r="VHP137"/>
      <c r="VHQ137"/>
      <c r="VHR137"/>
      <c r="VHS137"/>
      <c r="VHT137"/>
      <c r="VHU137"/>
      <c r="VHV137"/>
      <c r="VHW137"/>
      <c r="VHX137"/>
      <c r="VHY137"/>
      <c r="VHZ137"/>
      <c r="VIA137"/>
      <c r="VIB137"/>
      <c r="VIC137"/>
      <c r="VID137"/>
      <c r="VIE137"/>
      <c r="VIF137"/>
      <c r="VIG137"/>
      <c r="VIH137"/>
      <c r="VII137"/>
      <c r="VIJ137"/>
      <c r="VIK137"/>
      <c r="VIL137"/>
      <c r="VIM137"/>
      <c r="VIN137"/>
      <c r="VIO137"/>
      <c r="VIP137"/>
      <c r="VIQ137"/>
      <c r="VIR137"/>
      <c r="VIS137"/>
      <c r="VIT137"/>
      <c r="VIU137"/>
      <c r="VIV137"/>
      <c r="VIW137"/>
      <c r="VIX137"/>
      <c r="VIY137"/>
      <c r="VIZ137"/>
      <c r="VJA137"/>
      <c r="VJB137"/>
      <c r="VJC137"/>
      <c r="VJD137"/>
      <c r="VJE137"/>
      <c r="VJF137"/>
      <c r="VJG137"/>
      <c r="VJH137"/>
      <c r="VJI137"/>
      <c r="VJJ137"/>
      <c r="VJK137"/>
      <c r="VJL137"/>
      <c r="VJM137"/>
      <c r="VJN137"/>
      <c r="VJO137"/>
      <c r="VJP137"/>
      <c r="VJQ137"/>
      <c r="VJR137"/>
      <c r="VJS137"/>
      <c r="VJT137"/>
      <c r="VJU137"/>
      <c r="VJV137"/>
      <c r="VJW137"/>
      <c r="VJX137"/>
      <c r="VJY137"/>
      <c r="VJZ137"/>
      <c r="VKA137"/>
      <c r="VKB137"/>
      <c r="VKC137"/>
      <c r="VKD137"/>
      <c r="VKE137"/>
      <c r="VKF137"/>
      <c r="VKG137"/>
      <c r="VKH137"/>
      <c r="VKI137"/>
      <c r="VKJ137"/>
      <c r="VKK137"/>
      <c r="VKL137"/>
      <c r="VKM137"/>
      <c r="VKN137"/>
      <c r="VKO137"/>
      <c r="VKP137"/>
      <c r="VKQ137"/>
      <c r="VKR137"/>
      <c r="VKS137"/>
      <c r="VKT137"/>
      <c r="VKU137"/>
      <c r="VKV137"/>
      <c r="VKW137"/>
      <c r="VKX137"/>
      <c r="VKY137"/>
      <c r="VKZ137"/>
      <c r="VLA137"/>
      <c r="VLB137"/>
      <c r="VLC137"/>
      <c r="VLD137"/>
      <c r="VLE137"/>
      <c r="VLF137"/>
      <c r="VLG137"/>
      <c r="VLH137"/>
      <c r="VLI137"/>
      <c r="VLJ137"/>
      <c r="VLK137"/>
      <c r="VLL137"/>
      <c r="VLM137"/>
      <c r="VLN137"/>
      <c r="VLO137"/>
      <c r="VLP137"/>
      <c r="VLQ137"/>
      <c r="VLR137"/>
      <c r="VLS137"/>
      <c r="VLT137"/>
      <c r="VLU137"/>
      <c r="VLV137"/>
      <c r="VLW137"/>
      <c r="VLX137"/>
      <c r="VLY137"/>
      <c r="VLZ137"/>
      <c r="VMA137"/>
      <c r="VMB137"/>
      <c r="VMC137"/>
      <c r="VMD137"/>
      <c r="VME137"/>
      <c r="VMF137"/>
      <c r="VMG137"/>
      <c r="VMH137"/>
      <c r="VMI137"/>
      <c r="VMJ137"/>
      <c r="VMK137"/>
      <c r="VML137"/>
      <c r="VMM137"/>
      <c r="VMN137"/>
      <c r="VMO137"/>
      <c r="VMP137"/>
      <c r="VMQ137"/>
      <c r="VMR137"/>
      <c r="VMS137"/>
      <c r="VMT137"/>
      <c r="VMU137"/>
      <c r="VMV137"/>
      <c r="VMW137"/>
      <c r="VMX137"/>
      <c r="VMY137"/>
      <c r="VMZ137"/>
      <c r="VNA137"/>
      <c r="VNB137"/>
      <c r="VNC137"/>
      <c r="VND137"/>
      <c r="VNE137"/>
      <c r="VNF137"/>
      <c r="VNG137"/>
      <c r="VNH137"/>
      <c r="VNI137"/>
      <c r="VNJ137"/>
      <c r="VNK137"/>
      <c r="VNL137"/>
      <c r="VNM137"/>
      <c r="VNN137"/>
      <c r="VNO137"/>
      <c r="VNP137"/>
      <c r="VNQ137"/>
      <c r="VNR137"/>
      <c r="VNS137"/>
      <c r="VNT137"/>
      <c r="VNU137"/>
      <c r="VNV137"/>
      <c r="VNW137"/>
      <c r="VNX137"/>
      <c r="VNY137"/>
      <c r="VNZ137"/>
      <c r="VOA137"/>
      <c r="VOB137"/>
      <c r="VOC137"/>
      <c r="VOD137"/>
      <c r="VOE137"/>
      <c r="VOF137"/>
      <c r="VOG137"/>
      <c r="VOH137"/>
      <c r="VOI137"/>
      <c r="VOJ137"/>
      <c r="VOK137"/>
      <c r="VOL137"/>
      <c r="VOM137"/>
      <c r="VON137"/>
      <c r="VOO137"/>
      <c r="VOP137"/>
      <c r="VOQ137"/>
      <c r="VOR137"/>
      <c r="VOS137"/>
      <c r="VOT137"/>
      <c r="VOU137"/>
      <c r="VOV137"/>
      <c r="VOW137"/>
      <c r="VOX137"/>
      <c r="VOY137"/>
      <c r="VOZ137"/>
      <c r="VPA137"/>
      <c r="VPB137"/>
      <c r="VPC137"/>
      <c r="VPD137"/>
      <c r="VPE137"/>
      <c r="VPF137"/>
      <c r="VPG137"/>
      <c r="VPH137"/>
      <c r="VPI137"/>
      <c r="VPJ137"/>
      <c r="VPK137"/>
      <c r="VPL137"/>
      <c r="VPM137"/>
      <c r="VPN137"/>
      <c r="VPO137"/>
      <c r="VPP137"/>
      <c r="VPQ137"/>
      <c r="VPR137"/>
      <c r="VPS137"/>
      <c r="VPT137"/>
      <c r="VPU137"/>
      <c r="VPV137"/>
      <c r="VPW137"/>
      <c r="VPX137"/>
      <c r="VPY137"/>
      <c r="VPZ137"/>
      <c r="VQA137"/>
      <c r="VQB137"/>
      <c r="VQC137"/>
      <c r="VQD137"/>
      <c r="VQE137"/>
      <c r="VQF137"/>
      <c r="VQG137"/>
      <c r="VQH137"/>
      <c r="VQI137"/>
      <c r="VQJ137"/>
      <c r="VQK137"/>
      <c r="VQL137"/>
      <c r="VQM137"/>
      <c r="VQN137"/>
      <c r="VQO137"/>
      <c r="VQP137"/>
      <c r="VQQ137"/>
      <c r="VQR137"/>
      <c r="VQS137"/>
      <c r="VQT137"/>
      <c r="VQU137"/>
      <c r="VQV137"/>
      <c r="VQW137"/>
      <c r="VQX137"/>
      <c r="VQY137"/>
      <c r="VQZ137"/>
      <c r="VRA137"/>
      <c r="VRB137"/>
      <c r="VRC137"/>
      <c r="VRD137"/>
      <c r="VRE137"/>
      <c r="VRF137"/>
      <c r="VRG137"/>
      <c r="VRH137"/>
      <c r="VRI137"/>
      <c r="VRJ137"/>
      <c r="VRK137"/>
      <c r="VRL137"/>
      <c r="VRM137"/>
      <c r="VRN137"/>
      <c r="VRO137"/>
      <c r="VRP137"/>
      <c r="VRQ137"/>
      <c r="VRR137"/>
      <c r="VRS137"/>
      <c r="VRT137"/>
      <c r="VRU137"/>
      <c r="VRV137"/>
      <c r="VRW137"/>
      <c r="VRX137"/>
      <c r="VRY137"/>
      <c r="VRZ137"/>
      <c r="VSA137"/>
      <c r="VSB137"/>
      <c r="VSC137"/>
      <c r="VSD137"/>
      <c r="VSE137"/>
      <c r="VSF137"/>
      <c r="VSG137"/>
      <c r="VSH137"/>
      <c r="VSI137"/>
      <c r="VSJ137"/>
      <c r="VSK137"/>
      <c r="VSL137"/>
      <c r="VSM137"/>
      <c r="VSN137"/>
      <c r="VSO137"/>
      <c r="VSP137"/>
      <c r="VSQ137"/>
      <c r="VSR137"/>
      <c r="VSS137"/>
      <c r="VST137"/>
      <c r="VSU137"/>
      <c r="VSV137"/>
      <c r="VSW137"/>
      <c r="VSX137"/>
      <c r="VSY137"/>
      <c r="VSZ137"/>
      <c r="VTA137"/>
      <c r="VTB137"/>
      <c r="VTC137"/>
      <c r="VTD137"/>
      <c r="VTE137"/>
      <c r="VTF137"/>
      <c r="VTG137"/>
      <c r="VTH137"/>
      <c r="VTI137"/>
      <c r="VTJ137"/>
      <c r="VTK137"/>
      <c r="VTL137"/>
      <c r="VTM137"/>
      <c r="VTN137"/>
      <c r="VTO137"/>
      <c r="VTP137"/>
      <c r="VTQ137"/>
      <c r="VTR137"/>
      <c r="VTS137"/>
      <c r="VTT137"/>
      <c r="VTU137"/>
      <c r="VTV137"/>
      <c r="VTW137"/>
      <c r="VTX137"/>
      <c r="VTY137"/>
      <c r="VTZ137"/>
      <c r="VUA137"/>
      <c r="VUB137"/>
      <c r="VUC137"/>
      <c r="VUD137"/>
      <c r="VUE137"/>
      <c r="VUF137"/>
      <c r="VUG137"/>
      <c r="VUH137"/>
      <c r="VUI137"/>
      <c r="VUJ137"/>
      <c r="VUK137"/>
      <c r="VUL137"/>
      <c r="VUM137"/>
      <c r="VUN137"/>
      <c r="VUO137"/>
      <c r="VUP137"/>
      <c r="VUQ137"/>
      <c r="VUR137"/>
      <c r="VUS137"/>
      <c r="VUT137"/>
      <c r="VUU137"/>
      <c r="VUV137"/>
      <c r="VUW137"/>
      <c r="VUX137"/>
      <c r="VUY137"/>
      <c r="VUZ137"/>
      <c r="VVA137"/>
      <c r="VVB137"/>
      <c r="VVC137"/>
      <c r="VVD137"/>
      <c r="VVE137"/>
      <c r="VVF137"/>
      <c r="VVG137"/>
      <c r="VVH137"/>
      <c r="VVI137"/>
      <c r="VVJ137"/>
      <c r="VVK137"/>
      <c r="VVL137"/>
      <c r="VVM137"/>
      <c r="VVN137"/>
      <c r="VVO137"/>
      <c r="VVP137"/>
      <c r="VVQ137"/>
      <c r="VVR137"/>
      <c r="VVS137"/>
      <c r="VVT137"/>
      <c r="VVU137"/>
      <c r="VVV137"/>
      <c r="VVW137"/>
      <c r="VVX137"/>
      <c r="VVY137"/>
      <c r="VVZ137"/>
      <c r="VWA137"/>
      <c r="VWB137"/>
      <c r="VWC137"/>
      <c r="VWD137"/>
      <c r="VWE137"/>
      <c r="VWF137"/>
      <c r="VWG137"/>
      <c r="VWH137"/>
      <c r="VWI137"/>
      <c r="VWJ137"/>
      <c r="VWK137"/>
      <c r="VWL137"/>
      <c r="VWM137"/>
      <c r="VWN137"/>
      <c r="VWO137"/>
      <c r="VWP137"/>
      <c r="VWQ137"/>
      <c r="VWR137"/>
      <c r="VWS137"/>
      <c r="VWT137"/>
      <c r="VWU137"/>
      <c r="VWV137"/>
      <c r="VWW137"/>
      <c r="VWX137"/>
      <c r="VWY137"/>
      <c r="VWZ137"/>
      <c r="VXA137"/>
      <c r="VXB137"/>
      <c r="VXC137"/>
      <c r="VXD137"/>
      <c r="VXE137"/>
      <c r="VXF137"/>
      <c r="VXG137"/>
      <c r="VXH137"/>
      <c r="VXI137"/>
      <c r="VXJ137"/>
      <c r="VXK137"/>
      <c r="VXL137"/>
      <c r="VXM137"/>
      <c r="VXN137"/>
      <c r="VXO137"/>
      <c r="VXP137"/>
      <c r="VXQ137"/>
      <c r="VXR137"/>
      <c r="VXS137"/>
      <c r="VXT137"/>
      <c r="VXU137"/>
      <c r="VXV137"/>
      <c r="VXW137"/>
      <c r="VXX137"/>
      <c r="VXY137"/>
      <c r="VXZ137"/>
      <c r="VYA137"/>
      <c r="VYB137"/>
      <c r="VYC137"/>
      <c r="VYD137"/>
      <c r="VYE137"/>
      <c r="VYF137"/>
      <c r="VYG137"/>
      <c r="VYH137"/>
      <c r="VYI137"/>
      <c r="VYJ137"/>
      <c r="VYK137"/>
      <c r="VYL137"/>
      <c r="VYM137"/>
      <c r="VYN137"/>
      <c r="VYO137"/>
      <c r="VYP137"/>
      <c r="VYQ137"/>
      <c r="VYR137"/>
      <c r="VYS137"/>
      <c r="VYT137"/>
      <c r="VYU137"/>
      <c r="VYV137"/>
      <c r="VYW137"/>
      <c r="VYX137"/>
      <c r="VYY137"/>
      <c r="VYZ137"/>
      <c r="VZA137"/>
      <c r="VZB137"/>
      <c r="VZC137"/>
      <c r="VZD137"/>
      <c r="VZE137"/>
      <c r="VZF137"/>
      <c r="VZG137"/>
      <c r="VZH137"/>
      <c r="VZI137"/>
      <c r="VZJ137"/>
      <c r="VZK137"/>
      <c r="VZL137"/>
      <c r="VZM137"/>
      <c r="VZN137"/>
      <c r="VZO137"/>
      <c r="VZP137"/>
      <c r="VZQ137"/>
      <c r="VZR137"/>
      <c r="VZS137"/>
      <c r="VZT137"/>
      <c r="VZU137"/>
      <c r="VZV137"/>
      <c r="VZW137"/>
      <c r="VZX137"/>
      <c r="VZY137"/>
      <c r="VZZ137"/>
      <c r="WAA137"/>
      <c r="WAB137"/>
      <c r="WAC137"/>
      <c r="WAD137"/>
      <c r="WAE137"/>
      <c r="WAF137"/>
      <c r="WAG137"/>
      <c r="WAH137"/>
      <c r="WAI137"/>
      <c r="WAJ137"/>
      <c r="WAK137"/>
      <c r="WAL137"/>
      <c r="WAM137"/>
      <c r="WAN137"/>
      <c r="WAO137"/>
      <c r="WAP137"/>
      <c r="WAQ137"/>
      <c r="WAR137"/>
      <c r="WAS137"/>
      <c r="WAT137"/>
      <c r="WAU137"/>
      <c r="WAV137"/>
      <c r="WAW137"/>
      <c r="WAX137"/>
      <c r="WAY137"/>
      <c r="WAZ137"/>
      <c r="WBA137"/>
      <c r="WBB137"/>
      <c r="WBC137"/>
      <c r="WBD137"/>
      <c r="WBE137"/>
      <c r="WBF137"/>
      <c r="WBG137"/>
      <c r="WBH137"/>
      <c r="WBI137"/>
      <c r="WBJ137"/>
      <c r="WBK137"/>
      <c r="WBL137"/>
      <c r="WBM137"/>
      <c r="WBN137"/>
      <c r="WBO137"/>
      <c r="WBP137"/>
      <c r="WBQ137"/>
      <c r="WBR137"/>
      <c r="WBS137"/>
      <c r="WBT137"/>
      <c r="WBU137"/>
      <c r="WBV137"/>
      <c r="WBW137"/>
      <c r="WBX137"/>
      <c r="WBY137"/>
      <c r="WBZ137"/>
      <c r="WCA137"/>
      <c r="WCB137"/>
      <c r="WCC137"/>
      <c r="WCD137"/>
      <c r="WCE137"/>
      <c r="WCF137"/>
      <c r="WCG137"/>
      <c r="WCH137"/>
      <c r="WCI137"/>
      <c r="WCJ137"/>
      <c r="WCK137"/>
      <c r="WCL137"/>
      <c r="WCM137"/>
      <c r="WCN137"/>
      <c r="WCO137"/>
      <c r="WCP137"/>
      <c r="WCQ137"/>
      <c r="WCR137"/>
      <c r="WCS137"/>
      <c r="WCT137"/>
      <c r="WCU137"/>
      <c r="WCV137"/>
      <c r="WCW137"/>
      <c r="WCX137"/>
      <c r="WCY137"/>
      <c r="WCZ137"/>
      <c r="WDA137"/>
      <c r="WDB137"/>
      <c r="WDC137"/>
      <c r="WDD137"/>
      <c r="WDE137"/>
      <c r="WDF137"/>
      <c r="WDG137"/>
      <c r="WDH137"/>
      <c r="WDI137"/>
      <c r="WDJ137"/>
      <c r="WDK137"/>
      <c r="WDL137"/>
      <c r="WDM137"/>
      <c r="WDN137"/>
      <c r="WDO137"/>
      <c r="WDP137"/>
      <c r="WDQ137"/>
      <c r="WDR137"/>
      <c r="WDS137"/>
      <c r="WDT137"/>
      <c r="WDU137"/>
      <c r="WDV137"/>
      <c r="WDW137"/>
      <c r="WDX137"/>
      <c r="WDY137"/>
      <c r="WDZ137"/>
      <c r="WEA137"/>
      <c r="WEB137"/>
      <c r="WEC137"/>
      <c r="WED137"/>
      <c r="WEE137"/>
      <c r="WEF137"/>
      <c r="WEG137"/>
      <c r="WEH137"/>
      <c r="WEI137"/>
      <c r="WEJ137"/>
      <c r="WEK137"/>
      <c r="WEL137"/>
      <c r="WEM137"/>
      <c r="WEN137"/>
      <c r="WEO137"/>
      <c r="WEP137"/>
      <c r="WEQ137"/>
      <c r="WER137"/>
      <c r="WES137"/>
      <c r="WET137"/>
      <c r="WEU137"/>
      <c r="WEV137"/>
      <c r="WEW137"/>
      <c r="WEX137"/>
      <c r="WEY137"/>
      <c r="WEZ137"/>
      <c r="WFA137"/>
      <c r="WFB137"/>
      <c r="WFC137"/>
      <c r="WFD137"/>
      <c r="WFE137"/>
      <c r="WFF137"/>
      <c r="WFG137"/>
      <c r="WFH137"/>
      <c r="WFI137"/>
      <c r="WFJ137"/>
      <c r="WFK137"/>
      <c r="WFL137"/>
      <c r="WFM137"/>
      <c r="WFN137"/>
      <c r="WFO137"/>
      <c r="WFP137"/>
      <c r="WFQ137"/>
      <c r="WFR137"/>
      <c r="WFS137"/>
      <c r="WFT137"/>
      <c r="WFU137"/>
      <c r="WFV137"/>
      <c r="WFW137"/>
      <c r="WFX137"/>
      <c r="WFY137"/>
      <c r="WFZ137"/>
      <c r="WGA137"/>
      <c r="WGB137"/>
      <c r="WGC137"/>
      <c r="WGD137"/>
      <c r="WGE137"/>
      <c r="WGF137"/>
      <c r="WGG137"/>
      <c r="WGH137"/>
      <c r="WGI137"/>
      <c r="WGJ137"/>
      <c r="WGK137"/>
      <c r="WGL137"/>
      <c r="WGM137"/>
      <c r="WGN137"/>
      <c r="WGO137"/>
      <c r="WGP137"/>
      <c r="WGQ137"/>
      <c r="WGR137"/>
      <c r="WGS137"/>
      <c r="WGT137"/>
      <c r="WGU137"/>
      <c r="WGV137"/>
      <c r="WGW137"/>
      <c r="WGX137"/>
      <c r="WGY137"/>
      <c r="WGZ137"/>
      <c r="WHA137"/>
      <c r="WHB137"/>
      <c r="WHC137"/>
      <c r="WHD137"/>
      <c r="WHE137"/>
      <c r="WHF137"/>
      <c r="WHG137"/>
      <c r="WHH137"/>
      <c r="WHI137"/>
      <c r="WHJ137"/>
      <c r="WHK137"/>
      <c r="WHL137"/>
      <c r="WHM137"/>
      <c r="WHN137"/>
      <c r="WHO137"/>
      <c r="WHP137"/>
      <c r="WHQ137"/>
      <c r="WHR137"/>
      <c r="WHS137"/>
      <c r="WHT137"/>
      <c r="WHU137"/>
      <c r="WHV137"/>
      <c r="WHW137"/>
      <c r="WHX137"/>
      <c r="WHY137"/>
      <c r="WHZ137"/>
      <c r="WIA137"/>
      <c r="WIB137"/>
      <c r="WIC137"/>
      <c r="WID137"/>
      <c r="WIE137"/>
      <c r="WIF137"/>
      <c r="WIG137"/>
      <c r="WIH137"/>
      <c r="WII137"/>
      <c r="WIJ137"/>
      <c r="WIK137"/>
      <c r="WIL137"/>
      <c r="WIM137"/>
      <c r="WIN137"/>
      <c r="WIO137"/>
      <c r="WIP137"/>
      <c r="WIQ137"/>
      <c r="WIR137"/>
      <c r="WIS137"/>
      <c r="WIT137"/>
      <c r="WIU137"/>
      <c r="WIV137"/>
      <c r="WIW137"/>
      <c r="WIX137"/>
      <c r="WIY137"/>
      <c r="WIZ137"/>
      <c r="WJA137"/>
      <c r="WJB137"/>
      <c r="WJC137"/>
      <c r="WJD137"/>
      <c r="WJE137"/>
      <c r="WJF137"/>
      <c r="WJG137"/>
      <c r="WJH137"/>
      <c r="WJI137"/>
      <c r="WJJ137"/>
      <c r="WJK137"/>
      <c r="WJL137"/>
      <c r="WJM137"/>
      <c r="WJN137"/>
      <c r="WJO137"/>
      <c r="WJP137"/>
      <c r="WJQ137"/>
      <c r="WJR137"/>
      <c r="WJS137"/>
      <c r="WJT137"/>
      <c r="WJU137"/>
      <c r="WJV137"/>
      <c r="WJW137"/>
      <c r="WJX137"/>
      <c r="WJY137"/>
      <c r="WJZ137"/>
      <c r="WKA137"/>
      <c r="WKB137"/>
      <c r="WKC137"/>
      <c r="WKD137"/>
      <c r="WKE137"/>
      <c r="WKF137"/>
      <c r="WKG137"/>
      <c r="WKH137"/>
      <c r="WKI137"/>
      <c r="WKJ137"/>
      <c r="WKK137"/>
      <c r="WKL137"/>
      <c r="WKM137"/>
      <c r="WKN137"/>
      <c r="WKO137"/>
      <c r="WKP137"/>
      <c r="WKQ137"/>
      <c r="WKR137"/>
      <c r="WKS137"/>
      <c r="WKT137"/>
      <c r="WKU137"/>
      <c r="WKV137"/>
      <c r="WKW137"/>
      <c r="WKX137"/>
      <c r="WKY137"/>
      <c r="WKZ137"/>
      <c r="WLA137"/>
      <c r="WLB137"/>
      <c r="WLC137"/>
      <c r="WLD137"/>
      <c r="WLE137"/>
      <c r="WLF137"/>
      <c r="WLG137"/>
      <c r="WLH137"/>
      <c r="WLI137"/>
      <c r="WLJ137"/>
      <c r="WLK137"/>
      <c r="WLL137"/>
      <c r="WLM137"/>
      <c r="WLN137"/>
      <c r="WLO137"/>
      <c r="WLP137"/>
      <c r="WLQ137"/>
      <c r="WLR137"/>
      <c r="WLS137"/>
      <c r="WLT137"/>
      <c r="WLU137"/>
      <c r="WLV137"/>
      <c r="WLW137"/>
      <c r="WLX137"/>
      <c r="WLY137"/>
      <c r="WLZ137"/>
      <c r="WMA137"/>
      <c r="WMB137"/>
      <c r="WMC137"/>
      <c r="WMD137"/>
      <c r="WME137"/>
      <c r="WMF137"/>
      <c r="WMG137"/>
      <c r="WMH137"/>
      <c r="WMI137"/>
      <c r="WMJ137"/>
      <c r="WMK137"/>
      <c r="WML137"/>
      <c r="WMM137"/>
      <c r="WMN137"/>
      <c r="WMO137"/>
      <c r="WMP137"/>
      <c r="WMQ137"/>
      <c r="WMR137"/>
      <c r="WMS137"/>
      <c r="WMT137"/>
      <c r="WMU137"/>
      <c r="WMV137"/>
      <c r="WMW137"/>
      <c r="WMX137"/>
      <c r="WMY137"/>
      <c r="WMZ137"/>
      <c r="WNA137"/>
      <c r="WNB137"/>
      <c r="WNC137"/>
      <c r="WND137"/>
      <c r="WNE137"/>
      <c r="WNF137"/>
      <c r="WNG137"/>
      <c r="WNH137"/>
      <c r="WNI137"/>
      <c r="WNJ137"/>
      <c r="WNK137"/>
      <c r="WNL137"/>
      <c r="WNM137"/>
      <c r="WNN137"/>
      <c r="WNO137"/>
      <c r="WNP137"/>
      <c r="WNQ137"/>
      <c r="WNR137"/>
      <c r="WNS137"/>
      <c r="WNT137"/>
      <c r="WNU137"/>
      <c r="WNV137"/>
      <c r="WNW137"/>
      <c r="WNX137"/>
      <c r="WNY137"/>
      <c r="WNZ137"/>
      <c r="WOA137"/>
      <c r="WOB137"/>
      <c r="WOC137"/>
      <c r="WOD137"/>
      <c r="WOE137"/>
      <c r="WOF137"/>
      <c r="WOG137"/>
      <c r="WOH137"/>
      <c r="WOI137"/>
      <c r="WOJ137"/>
      <c r="WOK137"/>
      <c r="WOL137"/>
      <c r="WOM137"/>
      <c r="WON137"/>
      <c r="WOO137"/>
      <c r="WOP137"/>
      <c r="WOQ137"/>
      <c r="WOR137"/>
      <c r="WOS137"/>
      <c r="WOT137"/>
      <c r="WOU137"/>
      <c r="WOV137"/>
      <c r="WOW137"/>
      <c r="WOX137"/>
      <c r="WOY137"/>
      <c r="WOZ137"/>
      <c r="WPA137"/>
      <c r="WPB137"/>
      <c r="WPC137"/>
      <c r="WPD137"/>
      <c r="WPE137"/>
      <c r="WPF137"/>
      <c r="WPG137"/>
      <c r="WPH137"/>
      <c r="WPI137"/>
      <c r="WPJ137"/>
      <c r="WPK137"/>
      <c r="WPL137"/>
      <c r="WPM137"/>
      <c r="WPN137"/>
      <c r="WPO137"/>
      <c r="WPP137"/>
      <c r="WPQ137"/>
      <c r="WPR137"/>
      <c r="WPS137"/>
      <c r="WPT137"/>
      <c r="WPU137"/>
      <c r="WPV137"/>
      <c r="WPW137"/>
      <c r="WPX137"/>
      <c r="WPY137"/>
      <c r="WPZ137"/>
      <c r="WQA137"/>
      <c r="WQB137"/>
      <c r="WQC137"/>
      <c r="WQD137"/>
      <c r="WQE137"/>
      <c r="WQF137"/>
      <c r="WQG137"/>
      <c r="WQH137"/>
      <c r="WQI137"/>
      <c r="WQJ137"/>
      <c r="WQK137"/>
      <c r="WQL137"/>
      <c r="WQM137"/>
      <c r="WQN137"/>
      <c r="WQO137"/>
      <c r="WQP137"/>
      <c r="WQQ137"/>
      <c r="WQR137"/>
      <c r="WQS137"/>
      <c r="WQT137"/>
      <c r="WQU137"/>
      <c r="WQV137"/>
      <c r="WQW137"/>
      <c r="WQX137"/>
      <c r="WQY137"/>
      <c r="WQZ137"/>
      <c r="WRA137"/>
      <c r="WRB137"/>
      <c r="WRC137"/>
      <c r="WRD137"/>
      <c r="WRE137"/>
      <c r="WRF137"/>
      <c r="WRG137"/>
      <c r="WRH137"/>
      <c r="WRI137"/>
      <c r="WRJ137"/>
      <c r="WRK137"/>
      <c r="WRL137"/>
      <c r="WRM137"/>
      <c r="WRN137"/>
      <c r="WRO137"/>
      <c r="WRP137"/>
      <c r="WRQ137"/>
      <c r="WRR137"/>
      <c r="WRS137"/>
      <c r="WRT137"/>
      <c r="WRU137"/>
      <c r="WRV137"/>
      <c r="WRW137"/>
      <c r="WRX137"/>
      <c r="WRY137"/>
      <c r="WRZ137"/>
      <c r="WSA137"/>
      <c r="WSB137"/>
      <c r="WSC137"/>
      <c r="WSD137"/>
      <c r="WSE137"/>
      <c r="WSF137"/>
      <c r="WSG137"/>
      <c r="WSH137"/>
      <c r="WSI137"/>
      <c r="WSJ137"/>
      <c r="WSK137"/>
      <c r="WSL137"/>
      <c r="WSM137"/>
      <c r="WSN137"/>
      <c r="WSO137"/>
      <c r="WSP137"/>
      <c r="WSQ137"/>
      <c r="WSR137"/>
      <c r="WSS137"/>
      <c r="WST137"/>
      <c r="WSU137"/>
      <c r="WSV137"/>
      <c r="WSW137"/>
      <c r="WSX137"/>
      <c r="WSY137"/>
      <c r="WSZ137"/>
      <c r="WTA137"/>
      <c r="WTB137"/>
      <c r="WTC137"/>
      <c r="WTD137"/>
      <c r="WTE137"/>
      <c r="WTF137"/>
      <c r="WTG137"/>
      <c r="WTH137"/>
      <c r="WTI137"/>
      <c r="WTJ137"/>
      <c r="WTK137"/>
      <c r="WTL137"/>
      <c r="WTM137"/>
      <c r="WTN137"/>
      <c r="WTO137"/>
      <c r="WTP137"/>
      <c r="WTQ137"/>
      <c r="WTR137"/>
      <c r="WTS137"/>
      <c r="WTT137"/>
      <c r="WTU137"/>
      <c r="WTV137"/>
      <c r="WTW137"/>
      <c r="WTX137"/>
      <c r="WTY137"/>
      <c r="WTZ137"/>
      <c r="WUA137"/>
      <c r="WUB137"/>
      <c r="WUC137"/>
      <c r="WUD137"/>
      <c r="WUE137"/>
      <c r="WUF137"/>
      <c r="WUG137"/>
      <c r="WUH137"/>
      <c r="WUI137"/>
      <c r="WUJ137"/>
      <c r="WUK137"/>
      <c r="WUL137"/>
      <c r="WUM137"/>
      <c r="WUN137"/>
      <c r="WUO137"/>
      <c r="WUP137"/>
      <c r="WUQ137"/>
      <c r="WUR137"/>
      <c r="WUS137"/>
      <c r="WUT137"/>
      <c r="WUU137"/>
      <c r="WUV137"/>
      <c r="WUW137"/>
      <c r="WUX137"/>
      <c r="WUY137"/>
      <c r="WUZ137"/>
      <c r="WVA137"/>
      <c r="WVB137"/>
      <c r="WVC137"/>
      <c r="WVD137"/>
      <c r="WVE137"/>
      <c r="WVF137"/>
      <c r="WVG137"/>
      <c r="WVH137"/>
      <c r="WVI137"/>
      <c r="WVJ137"/>
      <c r="WVK137"/>
      <c r="WVL137"/>
      <c r="WVM137"/>
      <c r="WVN137"/>
      <c r="WVO137"/>
      <c r="WVP137"/>
      <c r="WVQ137"/>
      <c r="WVR137"/>
      <c r="WVS137"/>
      <c r="WVT137"/>
      <c r="WVU137"/>
      <c r="WVV137"/>
      <c r="WVW137"/>
      <c r="WVX137"/>
      <c r="WVY137"/>
      <c r="WVZ137"/>
      <c r="WWA137"/>
      <c r="WWB137"/>
      <c r="WWC137"/>
      <c r="WWD137"/>
      <c r="WWE137"/>
      <c r="WWF137"/>
      <c r="WWG137"/>
      <c r="WWH137"/>
      <c r="WWI137"/>
      <c r="WWJ137"/>
      <c r="WWK137"/>
      <c r="WWL137"/>
      <c r="WWM137"/>
      <c r="WWN137"/>
      <c r="WWO137"/>
      <c r="WWP137"/>
      <c r="WWQ137"/>
      <c r="WWR137"/>
      <c r="WWS137"/>
      <c r="WWT137"/>
      <c r="WWU137"/>
      <c r="WWV137"/>
      <c r="WWW137"/>
      <c r="WWX137"/>
      <c r="WWY137"/>
      <c r="WWZ137"/>
      <c r="WXA137"/>
      <c r="WXB137"/>
      <c r="WXC137"/>
      <c r="WXD137"/>
      <c r="WXE137"/>
      <c r="WXF137"/>
      <c r="WXG137"/>
      <c r="WXH137"/>
      <c r="WXI137"/>
      <c r="WXJ137"/>
      <c r="WXK137"/>
      <c r="WXL137"/>
      <c r="WXM137"/>
      <c r="WXN137"/>
      <c r="WXO137"/>
      <c r="WXP137"/>
      <c r="WXQ137"/>
      <c r="WXR137"/>
      <c r="WXS137"/>
      <c r="WXT137"/>
      <c r="WXU137"/>
      <c r="WXV137"/>
      <c r="WXW137"/>
      <c r="WXX137"/>
      <c r="WXY137"/>
      <c r="WXZ137"/>
      <c r="WYA137"/>
      <c r="WYB137"/>
      <c r="WYC137"/>
      <c r="WYD137"/>
      <c r="WYE137"/>
      <c r="WYF137"/>
      <c r="WYG137"/>
      <c r="WYH137"/>
      <c r="WYI137"/>
      <c r="WYJ137"/>
      <c r="WYK137"/>
      <c r="WYL137"/>
      <c r="WYM137"/>
      <c r="WYN137"/>
      <c r="WYO137"/>
      <c r="WYP137"/>
      <c r="WYQ137"/>
      <c r="WYR137"/>
      <c r="WYS137"/>
      <c r="WYT137"/>
      <c r="WYU137"/>
      <c r="WYV137"/>
      <c r="WYW137"/>
      <c r="WYX137"/>
      <c r="WYY137"/>
      <c r="WYZ137"/>
      <c r="WZA137"/>
      <c r="WZB137"/>
      <c r="WZC137"/>
      <c r="WZD137"/>
      <c r="WZE137"/>
      <c r="WZF137"/>
      <c r="WZG137"/>
      <c r="WZH137"/>
      <c r="WZI137"/>
      <c r="WZJ137"/>
      <c r="WZK137"/>
      <c r="WZL137"/>
      <c r="WZM137"/>
      <c r="WZN137"/>
      <c r="WZO137"/>
      <c r="WZP137"/>
      <c r="WZQ137"/>
      <c r="WZR137"/>
      <c r="WZS137"/>
      <c r="WZT137"/>
      <c r="WZU137"/>
      <c r="WZV137"/>
      <c r="WZW137"/>
      <c r="WZX137"/>
      <c r="WZY137"/>
      <c r="WZZ137"/>
      <c r="XAA137"/>
      <c r="XAB137"/>
      <c r="XAC137"/>
      <c r="XAD137"/>
      <c r="XAE137"/>
      <c r="XAF137"/>
      <c r="XAG137"/>
      <c r="XAH137"/>
      <c r="XAI137"/>
      <c r="XAJ137"/>
      <c r="XAK137"/>
      <c r="XAL137"/>
      <c r="XAM137"/>
      <c r="XAN137"/>
      <c r="XAO137"/>
      <c r="XAP137"/>
      <c r="XAQ137"/>
      <c r="XAR137"/>
      <c r="XAS137"/>
      <c r="XAT137"/>
      <c r="XAU137"/>
      <c r="XAV137"/>
      <c r="XAW137"/>
      <c r="XAX137"/>
      <c r="XAY137"/>
      <c r="XAZ137"/>
      <c r="XBA137"/>
      <c r="XBB137"/>
      <c r="XBC137"/>
      <c r="XBD137"/>
      <c r="XBE137"/>
      <c r="XBF137"/>
      <c r="XBG137"/>
      <c r="XBH137"/>
      <c r="XBI137"/>
      <c r="XBJ137"/>
      <c r="XBK137"/>
      <c r="XBL137"/>
      <c r="XBM137"/>
      <c r="XBN137"/>
      <c r="XBO137"/>
      <c r="XBP137"/>
      <c r="XBQ137"/>
      <c r="XBR137"/>
      <c r="XBS137"/>
      <c r="XBT137"/>
      <c r="XBU137"/>
      <c r="XBV137"/>
      <c r="XBW137"/>
      <c r="XBX137"/>
      <c r="XBY137"/>
      <c r="XBZ137"/>
      <c r="XCA137"/>
      <c r="XCB137"/>
      <c r="XCC137"/>
      <c r="XCD137"/>
      <c r="XCE137"/>
      <c r="XCF137"/>
      <c r="XCG137"/>
      <c r="XCH137"/>
      <c r="XCI137"/>
      <c r="XCJ137"/>
      <c r="XCK137"/>
      <c r="XCL137"/>
      <c r="XCM137"/>
      <c r="XCN137"/>
      <c r="XCO137"/>
      <c r="XCP137"/>
      <c r="XCQ137"/>
      <c r="XCR137"/>
      <c r="XCS137"/>
      <c r="XCT137"/>
      <c r="XCU137"/>
      <c r="XCV137"/>
      <c r="XCW137"/>
      <c r="XCX137"/>
      <c r="XCY137"/>
      <c r="XCZ137"/>
      <c r="XDA137"/>
      <c r="XDB137"/>
      <c r="XDC137"/>
      <c r="XDD137"/>
      <c r="XDE137"/>
      <c r="XDF137"/>
      <c r="XDG137"/>
      <c r="XDH137"/>
      <c r="XDI137"/>
      <c r="XDJ137"/>
      <c r="XDK137"/>
      <c r="XDL137"/>
      <c r="XDM137"/>
      <c r="XDN137"/>
      <c r="XDO137"/>
      <c r="XDP137"/>
      <c r="XDQ137"/>
      <c r="XDR137"/>
      <c r="XDS137"/>
      <c r="XDT137"/>
      <c r="XDU137"/>
      <c r="XDV137"/>
      <c r="XDW137"/>
      <c r="XDX137"/>
      <c r="XDY137"/>
      <c r="XDZ137"/>
      <c r="XEA137"/>
      <c r="XEB137"/>
      <c r="XEC137"/>
      <c r="XED137"/>
      <c r="XEE137"/>
      <c r="XEF137"/>
      <c r="XEG137"/>
      <c r="XEH137"/>
      <c r="XEI137"/>
      <c r="XEJ137"/>
      <c r="XEK137"/>
      <c r="XEL137"/>
      <c r="XEM137"/>
      <c r="XEN137"/>
      <c r="XEO137"/>
      <c r="XEP137"/>
      <c r="XEQ137"/>
      <c r="XER137"/>
      <c r="XES137"/>
      <c r="XET137"/>
      <c r="XEU137"/>
      <c r="XEV137"/>
    </row>
    <row r="138" spans="1:16376" x14ac:dyDescent="0.25">
      <c r="G138" s="26"/>
      <c r="H138" s="26"/>
      <c r="K138" s="14">
        <v>0</v>
      </c>
      <c r="L138" s="14">
        <v>0</v>
      </c>
      <c r="M138" s="14">
        <v>0</v>
      </c>
      <c r="N138" s="14">
        <v>0</v>
      </c>
      <c r="O138" s="14">
        <v>0</v>
      </c>
      <c r="P138" s="14">
        <f>+L138+M138+N138+O138</f>
        <v>0</v>
      </c>
      <c r="Q138" s="14">
        <v>0</v>
      </c>
    </row>
    <row r="139" spans="1:16376" x14ac:dyDescent="0.25">
      <c r="G139" s="26"/>
      <c r="H139" s="26"/>
      <c r="I139" s="27">
        <f>SUM(I8:I138)</f>
        <v>5533000</v>
      </c>
      <c r="J139" s="27">
        <f>SUM(J10:J138)</f>
        <v>0</v>
      </c>
      <c r="K139" s="27">
        <f t="shared" ref="K139:Q139" si="8">SUM(K8:K138)</f>
        <v>5533000</v>
      </c>
      <c r="L139" s="27">
        <f t="shared" si="8"/>
        <v>158797.09999999998</v>
      </c>
      <c r="M139" s="27">
        <f t="shared" si="8"/>
        <v>186200.20999999993</v>
      </c>
      <c r="N139" s="27">
        <f t="shared" si="8"/>
        <v>168203.2</v>
      </c>
      <c r="O139" s="27">
        <f t="shared" si="8"/>
        <v>58450.38</v>
      </c>
      <c r="P139" s="27">
        <f t="shared" si="8"/>
        <v>571650.8899999999</v>
      </c>
      <c r="Q139" s="27">
        <f t="shared" si="8"/>
        <v>4961349.1099999994</v>
      </c>
    </row>
    <row r="140" spans="1:16376" x14ac:dyDescent="0.25">
      <c r="G140" s="26"/>
      <c r="H140" s="26"/>
    </row>
    <row r="141" spans="1:16376" x14ac:dyDescent="0.25">
      <c r="G141" s="26"/>
      <c r="H141" s="26"/>
    </row>
    <row r="142" spans="1:16376" x14ac:dyDescent="0.25">
      <c r="G142" s="26"/>
      <c r="H142" s="26"/>
      <c r="I142" s="15"/>
      <c r="J142"/>
      <c r="K142" s="15"/>
      <c r="L142" s="15"/>
      <c r="M142" s="15"/>
      <c r="N142" s="15"/>
      <c r="O142" s="15"/>
      <c r="P142" s="15"/>
      <c r="Q142" s="15"/>
    </row>
    <row r="143" spans="1:16376" ht="15" customHeight="1" x14ac:dyDescent="0.25">
      <c r="F143" s="58" t="s">
        <v>924</v>
      </c>
      <c r="G143" s="58"/>
      <c r="H143" s="58"/>
      <c r="I143" s="15"/>
      <c r="J143"/>
      <c r="K143" s="15"/>
      <c r="L143" s="15"/>
      <c r="M143" s="15"/>
      <c r="N143" s="15"/>
      <c r="O143" s="15"/>
      <c r="P143" s="15"/>
      <c r="Q143" s="15"/>
    </row>
    <row r="144" spans="1:16376" x14ac:dyDescent="0.25">
      <c r="F144" s="59" t="s">
        <v>925</v>
      </c>
      <c r="G144" s="59"/>
      <c r="H144" s="59"/>
      <c r="P144" s="1"/>
      <c r="Q144" s="1"/>
    </row>
    <row r="145" spans="7:17" x14ac:dyDescent="0.25">
      <c r="G145" s="26"/>
      <c r="H145" s="26"/>
      <c r="I145" s="15"/>
      <c r="J145"/>
      <c r="K145" s="15"/>
      <c r="L145" s="15"/>
      <c r="M145" s="15"/>
      <c r="N145" s="15"/>
      <c r="O145" s="15"/>
      <c r="P145" s="15"/>
      <c r="Q145" s="15"/>
    </row>
    <row r="146" spans="7:17" x14ac:dyDescent="0.25">
      <c r="G146" s="26"/>
      <c r="H146" s="26"/>
      <c r="I146" s="15"/>
      <c r="J146"/>
      <c r="K146" s="15"/>
      <c r="L146" s="15"/>
      <c r="M146" s="15"/>
      <c r="N146" s="15"/>
      <c r="O146" s="15"/>
      <c r="P146" s="15"/>
      <c r="Q146" s="15"/>
    </row>
    <row r="147" spans="7:17" x14ac:dyDescent="0.25">
      <c r="I147" s="15"/>
      <c r="J147"/>
      <c r="K147" s="15"/>
      <c r="L147" s="15"/>
      <c r="M147" s="15"/>
      <c r="N147" s="15"/>
      <c r="O147" s="15"/>
      <c r="P147" s="15"/>
      <c r="Q147" s="15"/>
    </row>
    <row r="148" spans="7:17" x14ac:dyDescent="0.25">
      <c r="I148" s="15"/>
      <c r="J148" s="15"/>
      <c r="K148" s="15"/>
      <c r="L148" s="15"/>
      <c r="M148" s="15"/>
      <c r="N148" s="15"/>
      <c r="O148" s="15"/>
      <c r="P148" s="15"/>
      <c r="Q148" s="15"/>
    </row>
    <row r="149" spans="7:17" x14ac:dyDescent="0.25">
      <c r="I149" s="15"/>
      <c r="J149" s="1"/>
      <c r="K149" s="15"/>
      <c r="L149" s="15"/>
      <c r="M149" s="15"/>
      <c r="N149" s="15"/>
      <c r="O149" s="15"/>
      <c r="P149" s="15"/>
      <c r="Q149" s="15"/>
    </row>
  </sheetData>
  <mergeCells count="6">
    <mergeCell ref="F144:H144"/>
    <mergeCell ref="B2:Q2"/>
    <mergeCell ref="B3:Q3"/>
    <mergeCell ref="B4:Q4"/>
    <mergeCell ref="A5:Q5"/>
    <mergeCell ref="F143:H143"/>
  </mergeCells>
  <conditionalFormatting sqref="A5">
    <cfRule type="duplicateValues" dxfId="7" priority="1"/>
    <cfRule type="duplicateValues" dxfId="6" priority="2"/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9"/>
  <sheetViews>
    <sheetView topLeftCell="C1" zoomScale="120" zoomScaleNormal="12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9.7109375" style="1" customWidth="1"/>
    <col min="4" max="4" width="22.140625" style="1" customWidth="1"/>
    <col min="5" max="5" width="25.7109375" style="1" customWidth="1"/>
    <col min="6" max="6" width="12.42578125" style="1" customWidth="1"/>
    <col min="7" max="7" width="18.28515625" style="14" bestFit="1" customWidth="1"/>
    <col min="8" max="8" width="11.5703125" style="14" bestFit="1" customWidth="1"/>
    <col min="9" max="9" width="18.28515625" style="14" bestFit="1" customWidth="1"/>
    <col min="10" max="13" width="14.85546875" style="14" bestFit="1" customWidth="1"/>
    <col min="14" max="14" width="15.85546875" style="14" bestFit="1" customWidth="1"/>
    <col min="15" max="15" width="16.5703125" style="14" bestFit="1" customWidth="1"/>
    <col min="16" max="16" width="10" style="1" bestFit="1" customWidth="1"/>
    <col min="17" max="256" width="11.42578125" style="1"/>
    <col min="257" max="257" width="4.7109375" style="1" customWidth="1"/>
    <col min="258" max="258" width="33.140625" style="1" customWidth="1"/>
    <col min="259" max="259" width="39.7109375" style="1" customWidth="1"/>
    <col min="260" max="260" width="22.140625" style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512" width="11.42578125" style="1"/>
    <col min="513" max="513" width="4.7109375" style="1" customWidth="1"/>
    <col min="514" max="514" width="33.140625" style="1" customWidth="1"/>
    <col min="515" max="515" width="39.7109375" style="1" customWidth="1"/>
    <col min="516" max="516" width="22.140625" style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768" width="11.42578125" style="1"/>
    <col min="769" max="769" width="4.7109375" style="1" customWidth="1"/>
    <col min="770" max="770" width="33.140625" style="1" customWidth="1"/>
    <col min="771" max="771" width="39.7109375" style="1" customWidth="1"/>
    <col min="772" max="772" width="22.140625" style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1024" width="11.42578125" style="1"/>
    <col min="1025" max="1025" width="4.7109375" style="1" customWidth="1"/>
    <col min="1026" max="1026" width="33.140625" style="1" customWidth="1"/>
    <col min="1027" max="1027" width="39.7109375" style="1" customWidth="1"/>
    <col min="1028" max="1028" width="22.140625" style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280" width="11.42578125" style="1"/>
    <col min="1281" max="1281" width="4.7109375" style="1" customWidth="1"/>
    <col min="1282" max="1282" width="33.140625" style="1" customWidth="1"/>
    <col min="1283" max="1283" width="39.7109375" style="1" customWidth="1"/>
    <col min="1284" max="1284" width="22.140625" style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536" width="11.42578125" style="1"/>
    <col min="1537" max="1537" width="4.7109375" style="1" customWidth="1"/>
    <col min="1538" max="1538" width="33.140625" style="1" customWidth="1"/>
    <col min="1539" max="1539" width="39.7109375" style="1" customWidth="1"/>
    <col min="1540" max="1540" width="22.140625" style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792" width="11.42578125" style="1"/>
    <col min="1793" max="1793" width="4.7109375" style="1" customWidth="1"/>
    <col min="1794" max="1794" width="33.140625" style="1" customWidth="1"/>
    <col min="1795" max="1795" width="39.7109375" style="1" customWidth="1"/>
    <col min="1796" max="1796" width="22.140625" style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2048" width="11.42578125" style="1"/>
    <col min="2049" max="2049" width="4.7109375" style="1" customWidth="1"/>
    <col min="2050" max="2050" width="33.140625" style="1" customWidth="1"/>
    <col min="2051" max="2051" width="39.7109375" style="1" customWidth="1"/>
    <col min="2052" max="2052" width="22.140625" style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304" width="11.42578125" style="1"/>
    <col min="2305" max="2305" width="4.7109375" style="1" customWidth="1"/>
    <col min="2306" max="2306" width="33.140625" style="1" customWidth="1"/>
    <col min="2307" max="2307" width="39.7109375" style="1" customWidth="1"/>
    <col min="2308" max="2308" width="22.140625" style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560" width="11.42578125" style="1"/>
    <col min="2561" max="2561" width="4.7109375" style="1" customWidth="1"/>
    <col min="2562" max="2562" width="33.140625" style="1" customWidth="1"/>
    <col min="2563" max="2563" width="39.7109375" style="1" customWidth="1"/>
    <col min="2564" max="2564" width="22.140625" style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816" width="11.42578125" style="1"/>
    <col min="2817" max="2817" width="4.7109375" style="1" customWidth="1"/>
    <col min="2818" max="2818" width="33.140625" style="1" customWidth="1"/>
    <col min="2819" max="2819" width="39.7109375" style="1" customWidth="1"/>
    <col min="2820" max="2820" width="22.140625" style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3072" width="11.42578125" style="1"/>
    <col min="3073" max="3073" width="4.7109375" style="1" customWidth="1"/>
    <col min="3074" max="3074" width="33.140625" style="1" customWidth="1"/>
    <col min="3075" max="3075" width="39.7109375" style="1" customWidth="1"/>
    <col min="3076" max="3076" width="22.140625" style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328" width="11.42578125" style="1"/>
    <col min="3329" max="3329" width="4.7109375" style="1" customWidth="1"/>
    <col min="3330" max="3330" width="33.140625" style="1" customWidth="1"/>
    <col min="3331" max="3331" width="39.7109375" style="1" customWidth="1"/>
    <col min="3332" max="3332" width="22.140625" style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584" width="11.42578125" style="1"/>
    <col min="3585" max="3585" width="4.7109375" style="1" customWidth="1"/>
    <col min="3586" max="3586" width="33.140625" style="1" customWidth="1"/>
    <col min="3587" max="3587" width="39.7109375" style="1" customWidth="1"/>
    <col min="3588" max="3588" width="22.140625" style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840" width="11.42578125" style="1"/>
    <col min="3841" max="3841" width="4.7109375" style="1" customWidth="1"/>
    <col min="3842" max="3842" width="33.140625" style="1" customWidth="1"/>
    <col min="3843" max="3843" width="39.7109375" style="1" customWidth="1"/>
    <col min="3844" max="3844" width="22.140625" style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4096" width="11.42578125" style="1"/>
    <col min="4097" max="4097" width="4.7109375" style="1" customWidth="1"/>
    <col min="4098" max="4098" width="33.140625" style="1" customWidth="1"/>
    <col min="4099" max="4099" width="39.7109375" style="1" customWidth="1"/>
    <col min="4100" max="4100" width="22.140625" style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352" width="11.42578125" style="1"/>
    <col min="4353" max="4353" width="4.7109375" style="1" customWidth="1"/>
    <col min="4354" max="4354" width="33.140625" style="1" customWidth="1"/>
    <col min="4355" max="4355" width="39.7109375" style="1" customWidth="1"/>
    <col min="4356" max="4356" width="22.140625" style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608" width="11.42578125" style="1"/>
    <col min="4609" max="4609" width="4.7109375" style="1" customWidth="1"/>
    <col min="4610" max="4610" width="33.140625" style="1" customWidth="1"/>
    <col min="4611" max="4611" width="39.7109375" style="1" customWidth="1"/>
    <col min="4612" max="4612" width="22.140625" style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864" width="11.42578125" style="1"/>
    <col min="4865" max="4865" width="4.7109375" style="1" customWidth="1"/>
    <col min="4866" max="4866" width="33.140625" style="1" customWidth="1"/>
    <col min="4867" max="4867" width="39.7109375" style="1" customWidth="1"/>
    <col min="4868" max="4868" width="22.140625" style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5120" width="11.42578125" style="1"/>
    <col min="5121" max="5121" width="4.7109375" style="1" customWidth="1"/>
    <col min="5122" max="5122" width="33.140625" style="1" customWidth="1"/>
    <col min="5123" max="5123" width="39.7109375" style="1" customWidth="1"/>
    <col min="5124" max="5124" width="22.140625" style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376" width="11.42578125" style="1"/>
    <col min="5377" max="5377" width="4.7109375" style="1" customWidth="1"/>
    <col min="5378" max="5378" width="33.140625" style="1" customWidth="1"/>
    <col min="5379" max="5379" width="39.7109375" style="1" customWidth="1"/>
    <col min="5380" max="5380" width="22.140625" style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632" width="11.42578125" style="1"/>
    <col min="5633" max="5633" width="4.7109375" style="1" customWidth="1"/>
    <col min="5634" max="5634" width="33.140625" style="1" customWidth="1"/>
    <col min="5635" max="5635" width="39.7109375" style="1" customWidth="1"/>
    <col min="5636" max="5636" width="22.140625" style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888" width="11.42578125" style="1"/>
    <col min="5889" max="5889" width="4.7109375" style="1" customWidth="1"/>
    <col min="5890" max="5890" width="33.140625" style="1" customWidth="1"/>
    <col min="5891" max="5891" width="39.7109375" style="1" customWidth="1"/>
    <col min="5892" max="5892" width="22.140625" style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6144" width="11.42578125" style="1"/>
    <col min="6145" max="6145" width="4.7109375" style="1" customWidth="1"/>
    <col min="6146" max="6146" width="33.140625" style="1" customWidth="1"/>
    <col min="6147" max="6147" width="39.7109375" style="1" customWidth="1"/>
    <col min="6148" max="6148" width="22.140625" style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400" width="11.42578125" style="1"/>
    <col min="6401" max="6401" width="4.7109375" style="1" customWidth="1"/>
    <col min="6402" max="6402" width="33.140625" style="1" customWidth="1"/>
    <col min="6403" max="6403" width="39.7109375" style="1" customWidth="1"/>
    <col min="6404" max="6404" width="22.140625" style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656" width="11.42578125" style="1"/>
    <col min="6657" max="6657" width="4.7109375" style="1" customWidth="1"/>
    <col min="6658" max="6658" width="33.140625" style="1" customWidth="1"/>
    <col min="6659" max="6659" width="39.7109375" style="1" customWidth="1"/>
    <col min="6660" max="6660" width="22.140625" style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912" width="11.42578125" style="1"/>
    <col min="6913" max="6913" width="4.7109375" style="1" customWidth="1"/>
    <col min="6914" max="6914" width="33.140625" style="1" customWidth="1"/>
    <col min="6915" max="6915" width="39.7109375" style="1" customWidth="1"/>
    <col min="6916" max="6916" width="22.140625" style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7168" width="11.42578125" style="1"/>
    <col min="7169" max="7169" width="4.7109375" style="1" customWidth="1"/>
    <col min="7170" max="7170" width="33.140625" style="1" customWidth="1"/>
    <col min="7171" max="7171" width="39.7109375" style="1" customWidth="1"/>
    <col min="7172" max="7172" width="22.140625" style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424" width="11.42578125" style="1"/>
    <col min="7425" max="7425" width="4.7109375" style="1" customWidth="1"/>
    <col min="7426" max="7426" width="33.140625" style="1" customWidth="1"/>
    <col min="7427" max="7427" width="39.7109375" style="1" customWidth="1"/>
    <col min="7428" max="7428" width="22.140625" style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680" width="11.42578125" style="1"/>
    <col min="7681" max="7681" width="4.7109375" style="1" customWidth="1"/>
    <col min="7682" max="7682" width="33.140625" style="1" customWidth="1"/>
    <col min="7683" max="7683" width="39.7109375" style="1" customWidth="1"/>
    <col min="7684" max="7684" width="22.140625" style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936" width="11.42578125" style="1"/>
    <col min="7937" max="7937" width="4.7109375" style="1" customWidth="1"/>
    <col min="7938" max="7938" width="33.140625" style="1" customWidth="1"/>
    <col min="7939" max="7939" width="39.7109375" style="1" customWidth="1"/>
    <col min="7940" max="7940" width="22.140625" style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8192" width="11.42578125" style="1"/>
    <col min="8193" max="8193" width="4.7109375" style="1" customWidth="1"/>
    <col min="8194" max="8194" width="33.140625" style="1" customWidth="1"/>
    <col min="8195" max="8195" width="39.7109375" style="1" customWidth="1"/>
    <col min="8196" max="8196" width="22.140625" style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448" width="11.42578125" style="1"/>
    <col min="8449" max="8449" width="4.7109375" style="1" customWidth="1"/>
    <col min="8450" max="8450" width="33.140625" style="1" customWidth="1"/>
    <col min="8451" max="8451" width="39.7109375" style="1" customWidth="1"/>
    <col min="8452" max="8452" width="22.140625" style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704" width="11.42578125" style="1"/>
    <col min="8705" max="8705" width="4.7109375" style="1" customWidth="1"/>
    <col min="8706" max="8706" width="33.140625" style="1" customWidth="1"/>
    <col min="8707" max="8707" width="39.7109375" style="1" customWidth="1"/>
    <col min="8708" max="8708" width="22.140625" style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960" width="11.42578125" style="1"/>
    <col min="8961" max="8961" width="4.7109375" style="1" customWidth="1"/>
    <col min="8962" max="8962" width="33.140625" style="1" customWidth="1"/>
    <col min="8963" max="8963" width="39.7109375" style="1" customWidth="1"/>
    <col min="8964" max="8964" width="22.140625" style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9216" width="11.42578125" style="1"/>
    <col min="9217" max="9217" width="4.7109375" style="1" customWidth="1"/>
    <col min="9218" max="9218" width="33.140625" style="1" customWidth="1"/>
    <col min="9219" max="9219" width="39.7109375" style="1" customWidth="1"/>
    <col min="9220" max="9220" width="22.140625" style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472" width="11.42578125" style="1"/>
    <col min="9473" max="9473" width="4.7109375" style="1" customWidth="1"/>
    <col min="9474" max="9474" width="33.140625" style="1" customWidth="1"/>
    <col min="9475" max="9475" width="39.7109375" style="1" customWidth="1"/>
    <col min="9476" max="9476" width="22.140625" style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728" width="11.42578125" style="1"/>
    <col min="9729" max="9729" width="4.7109375" style="1" customWidth="1"/>
    <col min="9730" max="9730" width="33.140625" style="1" customWidth="1"/>
    <col min="9731" max="9731" width="39.7109375" style="1" customWidth="1"/>
    <col min="9732" max="9732" width="22.140625" style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984" width="11.42578125" style="1"/>
    <col min="9985" max="9985" width="4.7109375" style="1" customWidth="1"/>
    <col min="9986" max="9986" width="33.140625" style="1" customWidth="1"/>
    <col min="9987" max="9987" width="39.7109375" style="1" customWidth="1"/>
    <col min="9988" max="9988" width="22.140625" style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240" width="11.42578125" style="1"/>
    <col min="10241" max="10241" width="4.7109375" style="1" customWidth="1"/>
    <col min="10242" max="10242" width="33.140625" style="1" customWidth="1"/>
    <col min="10243" max="10243" width="39.7109375" style="1" customWidth="1"/>
    <col min="10244" max="10244" width="22.140625" style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496" width="11.42578125" style="1"/>
    <col min="10497" max="10497" width="4.7109375" style="1" customWidth="1"/>
    <col min="10498" max="10498" width="33.140625" style="1" customWidth="1"/>
    <col min="10499" max="10499" width="39.7109375" style="1" customWidth="1"/>
    <col min="10500" max="10500" width="22.140625" style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752" width="11.42578125" style="1"/>
    <col min="10753" max="10753" width="4.7109375" style="1" customWidth="1"/>
    <col min="10754" max="10754" width="33.140625" style="1" customWidth="1"/>
    <col min="10755" max="10755" width="39.7109375" style="1" customWidth="1"/>
    <col min="10756" max="10756" width="22.140625" style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1008" width="11.42578125" style="1"/>
    <col min="11009" max="11009" width="4.7109375" style="1" customWidth="1"/>
    <col min="11010" max="11010" width="33.140625" style="1" customWidth="1"/>
    <col min="11011" max="11011" width="39.7109375" style="1" customWidth="1"/>
    <col min="11012" max="11012" width="22.140625" style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264" width="11.42578125" style="1"/>
    <col min="11265" max="11265" width="4.7109375" style="1" customWidth="1"/>
    <col min="11266" max="11266" width="33.140625" style="1" customWidth="1"/>
    <col min="11267" max="11267" width="39.7109375" style="1" customWidth="1"/>
    <col min="11268" max="11268" width="22.140625" style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520" width="11.42578125" style="1"/>
    <col min="11521" max="11521" width="4.7109375" style="1" customWidth="1"/>
    <col min="11522" max="11522" width="33.140625" style="1" customWidth="1"/>
    <col min="11523" max="11523" width="39.7109375" style="1" customWidth="1"/>
    <col min="11524" max="11524" width="22.140625" style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776" width="11.42578125" style="1"/>
    <col min="11777" max="11777" width="4.7109375" style="1" customWidth="1"/>
    <col min="11778" max="11778" width="33.140625" style="1" customWidth="1"/>
    <col min="11779" max="11779" width="39.7109375" style="1" customWidth="1"/>
    <col min="11780" max="11780" width="22.140625" style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2032" width="11.42578125" style="1"/>
    <col min="12033" max="12033" width="4.7109375" style="1" customWidth="1"/>
    <col min="12034" max="12034" width="33.140625" style="1" customWidth="1"/>
    <col min="12035" max="12035" width="39.7109375" style="1" customWidth="1"/>
    <col min="12036" max="12036" width="22.140625" style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288" width="11.42578125" style="1"/>
    <col min="12289" max="12289" width="4.7109375" style="1" customWidth="1"/>
    <col min="12290" max="12290" width="33.140625" style="1" customWidth="1"/>
    <col min="12291" max="12291" width="39.7109375" style="1" customWidth="1"/>
    <col min="12292" max="12292" width="22.140625" style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544" width="11.42578125" style="1"/>
    <col min="12545" max="12545" width="4.7109375" style="1" customWidth="1"/>
    <col min="12546" max="12546" width="33.140625" style="1" customWidth="1"/>
    <col min="12547" max="12547" width="39.7109375" style="1" customWidth="1"/>
    <col min="12548" max="12548" width="22.140625" style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800" width="11.42578125" style="1"/>
    <col min="12801" max="12801" width="4.7109375" style="1" customWidth="1"/>
    <col min="12802" max="12802" width="33.140625" style="1" customWidth="1"/>
    <col min="12803" max="12803" width="39.7109375" style="1" customWidth="1"/>
    <col min="12804" max="12804" width="22.140625" style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3056" width="11.42578125" style="1"/>
    <col min="13057" max="13057" width="4.7109375" style="1" customWidth="1"/>
    <col min="13058" max="13058" width="33.140625" style="1" customWidth="1"/>
    <col min="13059" max="13059" width="39.7109375" style="1" customWidth="1"/>
    <col min="13060" max="13060" width="22.140625" style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312" width="11.42578125" style="1"/>
    <col min="13313" max="13313" width="4.7109375" style="1" customWidth="1"/>
    <col min="13314" max="13314" width="33.140625" style="1" customWidth="1"/>
    <col min="13315" max="13315" width="39.7109375" style="1" customWidth="1"/>
    <col min="13316" max="13316" width="22.140625" style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568" width="11.42578125" style="1"/>
    <col min="13569" max="13569" width="4.7109375" style="1" customWidth="1"/>
    <col min="13570" max="13570" width="33.140625" style="1" customWidth="1"/>
    <col min="13571" max="13571" width="39.7109375" style="1" customWidth="1"/>
    <col min="13572" max="13572" width="22.140625" style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824" width="11.42578125" style="1"/>
    <col min="13825" max="13825" width="4.7109375" style="1" customWidth="1"/>
    <col min="13826" max="13826" width="33.140625" style="1" customWidth="1"/>
    <col min="13827" max="13827" width="39.7109375" style="1" customWidth="1"/>
    <col min="13828" max="13828" width="22.140625" style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4080" width="11.42578125" style="1"/>
    <col min="14081" max="14081" width="4.7109375" style="1" customWidth="1"/>
    <col min="14082" max="14082" width="33.140625" style="1" customWidth="1"/>
    <col min="14083" max="14083" width="39.7109375" style="1" customWidth="1"/>
    <col min="14084" max="14084" width="22.140625" style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336" width="11.42578125" style="1"/>
    <col min="14337" max="14337" width="4.7109375" style="1" customWidth="1"/>
    <col min="14338" max="14338" width="33.140625" style="1" customWidth="1"/>
    <col min="14339" max="14339" width="39.7109375" style="1" customWidth="1"/>
    <col min="14340" max="14340" width="22.140625" style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592" width="11.42578125" style="1"/>
    <col min="14593" max="14593" width="4.7109375" style="1" customWidth="1"/>
    <col min="14594" max="14594" width="33.140625" style="1" customWidth="1"/>
    <col min="14595" max="14595" width="39.7109375" style="1" customWidth="1"/>
    <col min="14596" max="14596" width="22.140625" style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848" width="11.42578125" style="1"/>
    <col min="14849" max="14849" width="4.7109375" style="1" customWidth="1"/>
    <col min="14850" max="14850" width="33.140625" style="1" customWidth="1"/>
    <col min="14851" max="14851" width="39.7109375" style="1" customWidth="1"/>
    <col min="14852" max="14852" width="22.140625" style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5104" width="11.42578125" style="1"/>
    <col min="15105" max="15105" width="4.7109375" style="1" customWidth="1"/>
    <col min="15106" max="15106" width="33.140625" style="1" customWidth="1"/>
    <col min="15107" max="15107" width="39.7109375" style="1" customWidth="1"/>
    <col min="15108" max="15108" width="22.140625" style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360" width="11.42578125" style="1"/>
    <col min="15361" max="15361" width="4.7109375" style="1" customWidth="1"/>
    <col min="15362" max="15362" width="33.140625" style="1" customWidth="1"/>
    <col min="15363" max="15363" width="39.7109375" style="1" customWidth="1"/>
    <col min="15364" max="15364" width="22.140625" style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616" width="11.42578125" style="1"/>
    <col min="15617" max="15617" width="4.7109375" style="1" customWidth="1"/>
    <col min="15618" max="15618" width="33.140625" style="1" customWidth="1"/>
    <col min="15619" max="15619" width="39.7109375" style="1" customWidth="1"/>
    <col min="15620" max="15620" width="22.140625" style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872" width="11.42578125" style="1"/>
    <col min="15873" max="15873" width="4.7109375" style="1" customWidth="1"/>
    <col min="15874" max="15874" width="33.140625" style="1" customWidth="1"/>
    <col min="15875" max="15875" width="39.7109375" style="1" customWidth="1"/>
    <col min="15876" max="15876" width="22.140625" style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6128" width="11.42578125" style="1"/>
    <col min="16129" max="16129" width="4.7109375" style="1" customWidth="1"/>
    <col min="16130" max="16130" width="33.140625" style="1" customWidth="1"/>
    <col min="16131" max="16131" width="39.7109375" style="1" customWidth="1"/>
    <col min="16132" max="16132" width="22.140625" style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1445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6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6" ht="30" x14ac:dyDescent="0.25">
      <c r="A7" s="4" t="s">
        <v>926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15" x14ac:dyDescent="0.25">
      <c r="A8" s="1">
        <v>1</v>
      </c>
      <c r="B8" t="s">
        <v>1104</v>
      </c>
      <c r="C8" s="1" t="s">
        <v>1105</v>
      </c>
      <c r="D8" s="1" t="s">
        <v>1106</v>
      </c>
      <c r="E8" s="1" t="s">
        <v>1107</v>
      </c>
      <c r="F8" s="1" t="s">
        <v>37</v>
      </c>
      <c r="G8" s="14">
        <v>35000</v>
      </c>
      <c r="H8" s="14">
        <v>0</v>
      </c>
      <c r="I8" s="14">
        <f>+G8+H8</f>
        <v>35000</v>
      </c>
      <c r="J8" s="14">
        <f>+I8*2.87%</f>
        <v>1004.5</v>
      </c>
      <c r="K8" s="14">
        <v>0</v>
      </c>
      <c r="L8" s="14">
        <f>+I8*3.04%</f>
        <v>1064</v>
      </c>
      <c r="M8" s="14">
        <v>25</v>
      </c>
      <c r="N8" s="14">
        <f t="shared" ref="N8:N16" si="0">+J8+K8+L8+M8</f>
        <v>2093.5</v>
      </c>
      <c r="O8" s="14">
        <f t="shared" ref="O8:O16" si="1">+I8-N8</f>
        <v>32906.5</v>
      </c>
    </row>
    <row r="9" spans="1:16" ht="32.25" x14ac:dyDescent="0.4">
      <c r="A9" s="1">
        <v>2</v>
      </c>
      <c r="B9" s="1" t="s">
        <v>1108</v>
      </c>
      <c r="C9" s="1" t="s">
        <v>1105</v>
      </c>
      <c r="D9" s="1" t="s">
        <v>1109</v>
      </c>
      <c r="E9" s="1" t="s">
        <v>1107</v>
      </c>
      <c r="F9" s="1" t="s">
        <v>37</v>
      </c>
      <c r="G9" s="14">
        <v>26250</v>
      </c>
      <c r="H9" s="14">
        <v>0</v>
      </c>
      <c r="I9" s="14">
        <v>26250</v>
      </c>
      <c r="J9" s="14">
        <v>753.38</v>
      </c>
      <c r="K9" s="17">
        <v>0</v>
      </c>
      <c r="L9" s="14">
        <v>798</v>
      </c>
      <c r="M9" s="14">
        <v>25</v>
      </c>
      <c r="N9" s="14">
        <f t="shared" si="0"/>
        <v>1576.38</v>
      </c>
      <c r="O9" s="14">
        <f t="shared" si="1"/>
        <v>24673.62</v>
      </c>
      <c r="P9" s="18"/>
    </row>
    <row r="10" spans="1:16" ht="15" x14ac:dyDescent="0.25">
      <c r="A10" s="1">
        <v>3</v>
      </c>
      <c r="B10" s="1" t="s">
        <v>1110</v>
      </c>
      <c r="C10" s="1" t="s">
        <v>1105</v>
      </c>
      <c r="D10" s="1" t="s">
        <v>1111</v>
      </c>
      <c r="E10" s="1" t="s">
        <v>1107</v>
      </c>
      <c r="F10" s="1" t="s">
        <v>37</v>
      </c>
      <c r="G10" s="14">
        <v>11000</v>
      </c>
      <c r="H10" s="14">
        <v>0</v>
      </c>
      <c r="I10" s="14">
        <f>+G10+H10</f>
        <v>11000</v>
      </c>
      <c r="J10" s="14">
        <f t="shared" ref="J10:J16" si="2">+I10*2.87%</f>
        <v>315.7</v>
      </c>
      <c r="K10" s="14">
        <v>0</v>
      </c>
      <c r="L10" s="14">
        <f t="shared" ref="L10:L16" si="3">+I10*3.04%</f>
        <v>334.4</v>
      </c>
      <c r="M10" s="14">
        <v>25</v>
      </c>
      <c r="N10" s="14">
        <f t="shared" si="0"/>
        <v>675.09999999999991</v>
      </c>
      <c r="O10" s="14">
        <f t="shared" si="1"/>
        <v>10324.9</v>
      </c>
    </row>
    <row r="11" spans="1:16" ht="15" x14ac:dyDescent="0.25">
      <c r="A11" s="1">
        <v>4</v>
      </c>
      <c r="B11" s="1" t="s">
        <v>1112</v>
      </c>
      <c r="C11" s="1" t="s">
        <v>184</v>
      </c>
      <c r="D11" s="1" t="s">
        <v>104</v>
      </c>
      <c r="E11" s="1" t="s">
        <v>1107</v>
      </c>
      <c r="F11" s="1" t="s">
        <v>29</v>
      </c>
      <c r="G11" s="14">
        <v>11000</v>
      </c>
      <c r="H11" s="14">
        <v>0</v>
      </c>
      <c r="I11" s="14">
        <f>+G11+H11</f>
        <v>11000</v>
      </c>
      <c r="J11" s="14">
        <f t="shared" si="2"/>
        <v>315.7</v>
      </c>
      <c r="K11" s="14">
        <v>0</v>
      </c>
      <c r="L11" s="14">
        <f t="shared" si="3"/>
        <v>334.4</v>
      </c>
      <c r="M11" s="14">
        <v>25</v>
      </c>
      <c r="N11" s="14">
        <f t="shared" si="0"/>
        <v>675.09999999999991</v>
      </c>
      <c r="O11" s="14">
        <f t="shared" si="1"/>
        <v>10324.9</v>
      </c>
    </row>
    <row r="12" spans="1:16" ht="15" x14ac:dyDescent="0.25">
      <c r="A12" s="1">
        <v>5</v>
      </c>
      <c r="B12" s="1" t="s">
        <v>1113</v>
      </c>
      <c r="C12" s="1" t="s">
        <v>1114</v>
      </c>
      <c r="D12" s="1" t="s">
        <v>35</v>
      </c>
      <c r="E12" s="1" t="s">
        <v>1107</v>
      </c>
      <c r="F12" s="1" t="s">
        <v>37</v>
      </c>
      <c r="G12" s="14">
        <v>22050</v>
      </c>
      <c r="H12" s="14">
        <v>0</v>
      </c>
      <c r="I12" s="14">
        <v>22050</v>
      </c>
      <c r="J12" s="14">
        <f t="shared" si="2"/>
        <v>632.83500000000004</v>
      </c>
      <c r="K12" s="14">
        <v>0</v>
      </c>
      <c r="L12" s="14">
        <f t="shared" si="3"/>
        <v>670.32</v>
      </c>
      <c r="M12" s="14">
        <v>25</v>
      </c>
      <c r="N12" s="14">
        <f t="shared" si="0"/>
        <v>1328.1550000000002</v>
      </c>
      <c r="O12" s="14">
        <f t="shared" si="1"/>
        <v>20721.845000000001</v>
      </c>
    </row>
    <row r="13" spans="1:16" ht="15" x14ac:dyDescent="0.25">
      <c r="A13" s="1">
        <v>6</v>
      </c>
      <c r="B13" s="1" t="s">
        <v>1115</v>
      </c>
      <c r="C13" s="1" t="s">
        <v>1114</v>
      </c>
      <c r="D13" s="1" t="s">
        <v>1106</v>
      </c>
      <c r="E13" s="1" t="s">
        <v>1107</v>
      </c>
      <c r="F13" s="1" t="s">
        <v>29</v>
      </c>
      <c r="G13" s="14">
        <v>50000</v>
      </c>
      <c r="H13" s="14">
        <v>0</v>
      </c>
      <c r="I13" s="14">
        <f>+G13+H13</f>
        <v>50000</v>
      </c>
      <c r="J13" s="14">
        <f t="shared" si="2"/>
        <v>1435</v>
      </c>
      <c r="K13" s="14">
        <v>1854</v>
      </c>
      <c r="L13" s="14">
        <f t="shared" si="3"/>
        <v>1520</v>
      </c>
      <c r="M13" s="14">
        <v>425</v>
      </c>
      <c r="N13" s="14">
        <f t="shared" si="0"/>
        <v>5234</v>
      </c>
      <c r="O13" s="14">
        <f t="shared" si="1"/>
        <v>44766</v>
      </c>
    </row>
    <row r="14" spans="1:16" ht="15" x14ac:dyDescent="0.25">
      <c r="A14" s="1">
        <v>7</v>
      </c>
      <c r="B14" s="1" t="s">
        <v>1116</v>
      </c>
      <c r="C14" s="1" t="s">
        <v>1114</v>
      </c>
      <c r="D14" s="1" t="s">
        <v>77</v>
      </c>
      <c r="E14" s="1" t="s">
        <v>1107</v>
      </c>
      <c r="F14" s="1" t="s">
        <v>37</v>
      </c>
      <c r="G14" s="14">
        <v>50000</v>
      </c>
      <c r="H14" s="14">
        <v>0</v>
      </c>
      <c r="I14" s="14">
        <v>50000</v>
      </c>
      <c r="J14" s="14">
        <f t="shared" si="2"/>
        <v>1435</v>
      </c>
      <c r="K14" s="14">
        <v>1596.68</v>
      </c>
      <c r="L14" s="14">
        <f t="shared" si="3"/>
        <v>1520</v>
      </c>
      <c r="M14" s="14">
        <v>16005.37</v>
      </c>
      <c r="N14" s="14">
        <f t="shared" si="0"/>
        <v>20557.050000000003</v>
      </c>
      <c r="O14" s="14">
        <f t="shared" si="1"/>
        <v>29442.949999999997</v>
      </c>
    </row>
    <row r="15" spans="1:16" ht="30" x14ac:dyDescent="0.25">
      <c r="A15" s="1">
        <v>8</v>
      </c>
      <c r="B15" s="1" t="s">
        <v>1117</v>
      </c>
      <c r="C15" s="1" t="s">
        <v>184</v>
      </c>
      <c r="D15" s="1" t="s">
        <v>1118</v>
      </c>
      <c r="E15" s="1" t="s">
        <v>1107</v>
      </c>
      <c r="F15" s="1" t="s">
        <v>37</v>
      </c>
      <c r="G15" s="14">
        <v>100000</v>
      </c>
      <c r="H15" s="14">
        <v>0</v>
      </c>
      <c r="I15" s="14">
        <v>100000</v>
      </c>
      <c r="J15" s="14">
        <f t="shared" si="2"/>
        <v>2870</v>
      </c>
      <c r="K15" s="14">
        <v>12105.37</v>
      </c>
      <c r="L15" s="14">
        <f t="shared" si="3"/>
        <v>3040</v>
      </c>
      <c r="M15" s="14">
        <v>4850</v>
      </c>
      <c r="N15" s="14">
        <f t="shared" si="0"/>
        <v>22865.370000000003</v>
      </c>
      <c r="O15" s="14">
        <f t="shared" si="1"/>
        <v>77134.63</v>
      </c>
    </row>
    <row r="16" spans="1:16" ht="15" x14ac:dyDescent="0.25">
      <c r="A16" s="1">
        <v>9</v>
      </c>
      <c r="B16" t="s">
        <v>1119</v>
      </c>
      <c r="C16" s="1" t="s">
        <v>649</v>
      </c>
      <c r="D16" s="1" t="s">
        <v>233</v>
      </c>
      <c r="E16" s="1" t="s">
        <v>1107</v>
      </c>
      <c r="F16" s="1" t="s">
        <v>29</v>
      </c>
      <c r="G16" s="14">
        <v>50000</v>
      </c>
      <c r="H16" s="14">
        <v>0</v>
      </c>
      <c r="I16" s="14">
        <v>50000</v>
      </c>
      <c r="J16" s="14">
        <f t="shared" si="2"/>
        <v>1435</v>
      </c>
      <c r="K16" s="14">
        <v>1854</v>
      </c>
      <c r="L16" s="14">
        <f t="shared" si="3"/>
        <v>1520</v>
      </c>
      <c r="M16" s="14">
        <v>425</v>
      </c>
      <c r="N16" s="14">
        <f t="shared" si="0"/>
        <v>5234</v>
      </c>
      <c r="O16" s="14">
        <f t="shared" si="1"/>
        <v>44766</v>
      </c>
    </row>
    <row r="19" spans="6:16" ht="22.5" customHeight="1" x14ac:dyDescent="0.25">
      <c r="G19" s="27">
        <f>SUM(G8:G16)</f>
        <v>355300</v>
      </c>
      <c r="H19" s="27">
        <f t="shared" ref="H19:O19" si="4">SUM(H8:H16)</f>
        <v>0</v>
      </c>
      <c r="I19" s="27">
        <f>SUM(I8:I16)</f>
        <v>355300</v>
      </c>
      <c r="J19" s="27">
        <f t="shared" si="4"/>
        <v>10197.115</v>
      </c>
      <c r="K19" s="27">
        <f t="shared" si="4"/>
        <v>17410.050000000003</v>
      </c>
      <c r="L19" s="27">
        <f t="shared" si="4"/>
        <v>10801.12</v>
      </c>
      <c r="M19" s="27">
        <f t="shared" si="4"/>
        <v>21830.370000000003</v>
      </c>
      <c r="N19" s="27">
        <f t="shared" si="4"/>
        <v>60238.655000000006</v>
      </c>
      <c r="O19" s="27">
        <f t="shared" si="4"/>
        <v>295061.34499999997</v>
      </c>
    </row>
    <row r="23" spans="6:16" ht="22.5" customHeight="1" x14ac:dyDescent="0.25">
      <c r="F23" s="16"/>
      <c r="G23" s="16"/>
      <c r="H23" s="16"/>
      <c r="P23" s="18"/>
    </row>
    <row r="24" spans="6:16" ht="22.5" customHeight="1" x14ac:dyDescent="0.25">
      <c r="F24" s="58" t="s">
        <v>924</v>
      </c>
      <c r="G24" s="58"/>
      <c r="H24" s="58"/>
    </row>
    <row r="25" spans="6:16" ht="22.5" customHeight="1" x14ac:dyDescent="0.25">
      <c r="F25" s="59" t="s">
        <v>925</v>
      </c>
      <c r="G25" s="59"/>
      <c r="H25" s="59"/>
    </row>
    <row r="27" spans="6:16" ht="22.5" customHeight="1" x14ac:dyDescent="0.25">
      <c r="G27" s="15"/>
      <c r="H27"/>
      <c r="I27" s="15"/>
      <c r="J27" s="15"/>
      <c r="K27" s="15"/>
      <c r="L27" s="15"/>
      <c r="M27" s="15"/>
      <c r="N27" s="15"/>
      <c r="O27" s="15"/>
    </row>
    <row r="28" spans="6:16" ht="22.5" customHeight="1" x14ac:dyDescent="0.25">
      <c r="G28" s="15"/>
      <c r="H28"/>
      <c r="I28" s="15"/>
      <c r="J28" s="15"/>
      <c r="K28" s="15"/>
      <c r="L28" s="15"/>
      <c r="M28" s="15"/>
      <c r="N28" s="15"/>
      <c r="O28" s="15"/>
    </row>
    <row r="29" spans="6:16" ht="22.5" customHeight="1" x14ac:dyDescent="0.25">
      <c r="G29" s="15"/>
      <c r="H29"/>
      <c r="I29" s="15"/>
      <c r="J29" s="15"/>
      <c r="K29" s="15"/>
      <c r="L29" s="15"/>
      <c r="M29" s="15"/>
      <c r="N29" s="15"/>
      <c r="O29" s="15"/>
    </row>
  </sheetData>
  <mergeCells count="6">
    <mergeCell ref="F25:H25"/>
    <mergeCell ref="A2:O2"/>
    <mergeCell ref="A3:O3"/>
    <mergeCell ref="A4:O4"/>
    <mergeCell ref="A5:O5"/>
    <mergeCell ref="F24:H2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20"/>
  <sheetViews>
    <sheetView zoomScale="120" zoomScaleNormal="120" workbookViewId="0">
      <selection activeCell="M9" sqref="M9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4.28515625" style="1" customWidth="1"/>
    <col min="3" max="3" width="45.42578125" style="1" customWidth="1"/>
    <col min="4" max="4" width="25.5703125" style="1" bestFit="1" customWidth="1"/>
    <col min="5" max="5" width="25.7109375" style="1" customWidth="1"/>
    <col min="6" max="6" width="12.42578125" style="1" customWidth="1"/>
    <col min="7" max="7" width="18.28515625" style="14" bestFit="1" customWidth="1"/>
    <col min="8" max="8" width="11.5703125" style="14" bestFit="1" customWidth="1"/>
    <col min="9" max="9" width="18.28515625" style="14" bestFit="1" customWidth="1"/>
    <col min="10" max="13" width="14.85546875" style="14" bestFit="1" customWidth="1"/>
    <col min="14" max="14" width="15.85546875" style="14" bestFit="1" customWidth="1"/>
    <col min="15" max="15" width="16.5703125" style="14" bestFit="1" customWidth="1"/>
    <col min="16" max="16" width="10" style="1" bestFit="1" customWidth="1"/>
    <col min="17" max="17" width="9.85546875" style="1" bestFit="1" customWidth="1"/>
    <col min="18" max="18" width="13" style="1" customWidth="1"/>
    <col min="19" max="256" width="11.42578125" style="1"/>
    <col min="257" max="257" width="4.7109375" style="1" customWidth="1"/>
    <col min="258" max="258" width="29.42578125" style="1" customWidth="1"/>
    <col min="259" max="259" width="45.42578125" style="1" customWidth="1"/>
    <col min="260" max="260" width="25.5703125" style="1" bestFit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273" width="9.85546875" style="1" bestFit="1" customWidth="1"/>
    <col min="274" max="274" width="13" style="1" customWidth="1"/>
    <col min="275" max="512" width="11.42578125" style="1"/>
    <col min="513" max="513" width="4.7109375" style="1" customWidth="1"/>
    <col min="514" max="514" width="29.42578125" style="1" customWidth="1"/>
    <col min="515" max="515" width="45.42578125" style="1" customWidth="1"/>
    <col min="516" max="516" width="25.5703125" style="1" bestFit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529" width="9.85546875" style="1" bestFit="1" customWidth="1"/>
    <col min="530" max="530" width="13" style="1" customWidth="1"/>
    <col min="531" max="768" width="11.42578125" style="1"/>
    <col min="769" max="769" width="4.7109375" style="1" customWidth="1"/>
    <col min="770" max="770" width="29.42578125" style="1" customWidth="1"/>
    <col min="771" max="771" width="45.42578125" style="1" customWidth="1"/>
    <col min="772" max="772" width="25.5703125" style="1" bestFit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785" width="9.85546875" style="1" bestFit="1" customWidth="1"/>
    <col min="786" max="786" width="13" style="1" customWidth="1"/>
    <col min="787" max="1024" width="11.42578125" style="1"/>
    <col min="1025" max="1025" width="4.7109375" style="1" customWidth="1"/>
    <col min="1026" max="1026" width="29.42578125" style="1" customWidth="1"/>
    <col min="1027" max="1027" width="45.42578125" style="1" customWidth="1"/>
    <col min="1028" max="1028" width="25.5703125" style="1" bestFit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041" width="9.85546875" style="1" bestFit="1" customWidth="1"/>
    <col min="1042" max="1042" width="13" style="1" customWidth="1"/>
    <col min="1043" max="1280" width="11.42578125" style="1"/>
    <col min="1281" max="1281" width="4.7109375" style="1" customWidth="1"/>
    <col min="1282" max="1282" width="29.42578125" style="1" customWidth="1"/>
    <col min="1283" max="1283" width="45.42578125" style="1" customWidth="1"/>
    <col min="1284" max="1284" width="25.5703125" style="1" bestFit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297" width="9.85546875" style="1" bestFit="1" customWidth="1"/>
    <col min="1298" max="1298" width="13" style="1" customWidth="1"/>
    <col min="1299" max="1536" width="11.42578125" style="1"/>
    <col min="1537" max="1537" width="4.7109375" style="1" customWidth="1"/>
    <col min="1538" max="1538" width="29.42578125" style="1" customWidth="1"/>
    <col min="1539" max="1539" width="45.42578125" style="1" customWidth="1"/>
    <col min="1540" max="1540" width="25.5703125" style="1" bestFit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553" width="9.85546875" style="1" bestFit="1" customWidth="1"/>
    <col min="1554" max="1554" width="13" style="1" customWidth="1"/>
    <col min="1555" max="1792" width="11.42578125" style="1"/>
    <col min="1793" max="1793" width="4.7109375" style="1" customWidth="1"/>
    <col min="1794" max="1794" width="29.42578125" style="1" customWidth="1"/>
    <col min="1795" max="1795" width="45.42578125" style="1" customWidth="1"/>
    <col min="1796" max="1796" width="25.5703125" style="1" bestFit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1809" width="9.85546875" style="1" bestFit="1" customWidth="1"/>
    <col min="1810" max="1810" width="13" style="1" customWidth="1"/>
    <col min="1811" max="2048" width="11.42578125" style="1"/>
    <col min="2049" max="2049" width="4.7109375" style="1" customWidth="1"/>
    <col min="2050" max="2050" width="29.42578125" style="1" customWidth="1"/>
    <col min="2051" max="2051" width="45.42578125" style="1" customWidth="1"/>
    <col min="2052" max="2052" width="25.5703125" style="1" bestFit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065" width="9.85546875" style="1" bestFit="1" customWidth="1"/>
    <col min="2066" max="2066" width="13" style="1" customWidth="1"/>
    <col min="2067" max="2304" width="11.42578125" style="1"/>
    <col min="2305" max="2305" width="4.7109375" style="1" customWidth="1"/>
    <col min="2306" max="2306" width="29.42578125" style="1" customWidth="1"/>
    <col min="2307" max="2307" width="45.42578125" style="1" customWidth="1"/>
    <col min="2308" max="2308" width="25.5703125" style="1" bestFit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321" width="9.85546875" style="1" bestFit="1" customWidth="1"/>
    <col min="2322" max="2322" width="13" style="1" customWidth="1"/>
    <col min="2323" max="2560" width="11.42578125" style="1"/>
    <col min="2561" max="2561" width="4.7109375" style="1" customWidth="1"/>
    <col min="2562" max="2562" width="29.42578125" style="1" customWidth="1"/>
    <col min="2563" max="2563" width="45.42578125" style="1" customWidth="1"/>
    <col min="2564" max="2564" width="25.5703125" style="1" bestFit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577" width="9.85546875" style="1" bestFit="1" customWidth="1"/>
    <col min="2578" max="2578" width="13" style="1" customWidth="1"/>
    <col min="2579" max="2816" width="11.42578125" style="1"/>
    <col min="2817" max="2817" width="4.7109375" style="1" customWidth="1"/>
    <col min="2818" max="2818" width="29.42578125" style="1" customWidth="1"/>
    <col min="2819" max="2819" width="45.42578125" style="1" customWidth="1"/>
    <col min="2820" max="2820" width="25.5703125" style="1" bestFit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2833" width="9.85546875" style="1" bestFit="1" customWidth="1"/>
    <col min="2834" max="2834" width="13" style="1" customWidth="1"/>
    <col min="2835" max="3072" width="11.42578125" style="1"/>
    <col min="3073" max="3073" width="4.7109375" style="1" customWidth="1"/>
    <col min="3074" max="3074" width="29.42578125" style="1" customWidth="1"/>
    <col min="3075" max="3075" width="45.42578125" style="1" customWidth="1"/>
    <col min="3076" max="3076" width="25.5703125" style="1" bestFit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089" width="9.85546875" style="1" bestFit="1" customWidth="1"/>
    <col min="3090" max="3090" width="13" style="1" customWidth="1"/>
    <col min="3091" max="3328" width="11.42578125" style="1"/>
    <col min="3329" max="3329" width="4.7109375" style="1" customWidth="1"/>
    <col min="3330" max="3330" width="29.42578125" style="1" customWidth="1"/>
    <col min="3331" max="3331" width="45.42578125" style="1" customWidth="1"/>
    <col min="3332" max="3332" width="25.5703125" style="1" bestFit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345" width="9.85546875" style="1" bestFit="1" customWidth="1"/>
    <col min="3346" max="3346" width="13" style="1" customWidth="1"/>
    <col min="3347" max="3584" width="11.42578125" style="1"/>
    <col min="3585" max="3585" width="4.7109375" style="1" customWidth="1"/>
    <col min="3586" max="3586" width="29.42578125" style="1" customWidth="1"/>
    <col min="3587" max="3587" width="45.42578125" style="1" customWidth="1"/>
    <col min="3588" max="3588" width="25.5703125" style="1" bestFit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601" width="9.85546875" style="1" bestFit="1" customWidth="1"/>
    <col min="3602" max="3602" width="13" style="1" customWidth="1"/>
    <col min="3603" max="3840" width="11.42578125" style="1"/>
    <col min="3841" max="3841" width="4.7109375" style="1" customWidth="1"/>
    <col min="3842" max="3842" width="29.42578125" style="1" customWidth="1"/>
    <col min="3843" max="3843" width="45.42578125" style="1" customWidth="1"/>
    <col min="3844" max="3844" width="25.5703125" style="1" bestFit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3857" width="9.85546875" style="1" bestFit="1" customWidth="1"/>
    <col min="3858" max="3858" width="13" style="1" customWidth="1"/>
    <col min="3859" max="4096" width="11.42578125" style="1"/>
    <col min="4097" max="4097" width="4.7109375" style="1" customWidth="1"/>
    <col min="4098" max="4098" width="29.42578125" style="1" customWidth="1"/>
    <col min="4099" max="4099" width="45.42578125" style="1" customWidth="1"/>
    <col min="4100" max="4100" width="25.5703125" style="1" bestFit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113" width="9.85546875" style="1" bestFit="1" customWidth="1"/>
    <col min="4114" max="4114" width="13" style="1" customWidth="1"/>
    <col min="4115" max="4352" width="11.42578125" style="1"/>
    <col min="4353" max="4353" width="4.7109375" style="1" customWidth="1"/>
    <col min="4354" max="4354" width="29.42578125" style="1" customWidth="1"/>
    <col min="4355" max="4355" width="45.42578125" style="1" customWidth="1"/>
    <col min="4356" max="4356" width="25.5703125" style="1" bestFit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369" width="9.85546875" style="1" bestFit="1" customWidth="1"/>
    <col min="4370" max="4370" width="13" style="1" customWidth="1"/>
    <col min="4371" max="4608" width="11.42578125" style="1"/>
    <col min="4609" max="4609" width="4.7109375" style="1" customWidth="1"/>
    <col min="4610" max="4610" width="29.42578125" style="1" customWidth="1"/>
    <col min="4611" max="4611" width="45.42578125" style="1" customWidth="1"/>
    <col min="4612" max="4612" width="25.5703125" style="1" bestFit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625" width="9.85546875" style="1" bestFit="1" customWidth="1"/>
    <col min="4626" max="4626" width="13" style="1" customWidth="1"/>
    <col min="4627" max="4864" width="11.42578125" style="1"/>
    <col min="4865" max="4865" width="4.7109375" style="1" customWidth="1"/>
    <col min="4866" max="4866" width="29.42578125" style="1" customWidth="1"/>
    <col min="4867" max="4867" width="45.42578125" style="1" customWidth="1"/>
    <col min="4868" max="4868" width="25.5703125" style="1" bestFit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4881" width="9.85546875" style="1" bestFit="1" customWidth="1"/>
    <col min="4882" max="4882" width="13" style="1" customWidth="1"/>
    <col min="4883" max="5120" width="11.42578125" style="1"/>
    <col min="5121" max="5121" width="4.7109375" style="1" customWidth="1"/>
    <col min="5122" max="5122" width="29.42578125" style="1" customWidth="1"/>
    <col min="5123" max="5123" width="45.42578125" style="1" customWidth="1"/>
    <col min="5124" max="5124" width="25.5703125" style="1" bestFit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137" width="9.85546875" style="1" bestFit="1" customWidth="1"/>
    <col min="5138" max="5138" width="13" style="1" customWidth="1"/>
    <col min="5139" max="5376" width="11.42578125" style="1"/>
    <col min="5377" max="5377" width="4.7109375" style="1" customWidth="1"/>
    <col min="5378" max="5378" width="29.42578125" style="1" customWidth="1"/>
    <col min="5379" max="5379" width="45.42578125" style="1" customWidth="1"/>
    <col min="5380" max="5380" width="25.5703125" style="1" bestFit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393" width="9.85546875" style="1" bestFit="1" customWidth="1"/>
    <col min="5394" max="5394" width="13" style="1" customWidth="1"/>
    <col min="5395" max="5632" width="11.42578125" style="1"/>
    <col min="5633" max="5633" width="4.7109375" style="1" customWidth="1"/>
    <col min="5634" max="5634" width="29.42578125" style="1" customWidth="1"/>
    <col min="5635" max="5635" width="45.42578125" style="1" customWidth="1"/>
    <col min="5636" max="5636" width="25.5703125" style="1" bestFit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649" width="9.85546875" style="1" bestFit="1" customWidth="1"/>
    <col min="5650" max="5650" width="13" style="1" customWidth="1"/>
    <col min="5651" max="5888" width="11.42578125" style="1"/>
    <col min="5889" max="5889" width="4.7109375" style="1" customWidth="1"/>
    <col min="5890" max="5890" width="29.42578125" style="1" customWidth="1"/>
    <col min="5891" max="5891" width="45.42578125" style="1" customWidth="1"/>
    <col min="5892" max="5892" width="25.5703125" style="1" bestFit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5905" width="9.85546875" style="1" bestFit="1" customWidth="1"/>
    <col min="5906" max="5906" width="13" style="1" customWidth="1"/>
    <col min="5907" max="6144" width="11.42578125" style="1"/>
    <col min="6145" max="6145" width="4.7109375" style="1" customWidth="1"/>
    <col min="6146" max="6146" width="29.42578125" style="1" customWidth="1"/>
    <col min="6147" max="6147" width="45.42578125" style="1" customWidth="1"/>
    <col min="6148" max="6148" width="25.5703125" style="1" bestFit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161" width="9.85546875" style="1" bestFit="1" customWidth="1"/>
    <col min="6162" max="6162" width="13" style="1" customWidth="1"/>
    <col min="6163" max="6400" width="11.42578125" style="1"/>
    <col min="6401" max="6401" width="4.7109375" style="1" customWidth="1"/>
    <col min="6402" max="6402" width="29.42578125" style="1" customWidth="1"/>
    <col min="6403" max="6403" width="45.42578125" style="1" customWidth="1"/>
    <col min="6404" max="6404" width="25.5703125" style="1" bestFit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417" width="9.85546875" style="1" bestFit="1" customWidth="1"/>
    <col min="6418" max="6418" width="13" style="1" customWidth="1"/>
    <col min="6419" max="6656" width="11.42578125" style="1"/>
    <col min="6657" max="6657" width="4.7109375" style="1" customWidth="1"/>
    <col min="6658" max="6658" width="29.42578125" style="1" customWidth="1"/>
    <col min="6659" max="6659" width="45.42578125" style="1" customWidth="1"/>
    <col min="6660" max="6660" width="25.5703125" style="1" bestFit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673" width="9.85546875" style="1" bestFit="1" customWidth="1"/>
    <col min="6674" max="6674" width="13" style="1" customWidth="1"/>
    <col min="6675" max="6912" width="11.42578125" style="1"/>
    <col min="6913" max="6913" width="4.7109375" style="1" customWidth="1"/>
    <col min="6914" max="6914" width="29.42578125" style="1" customWidth="1"/>
    <col min="6915" max="6915" width="45.42578125" style="1" customWidth="1"/>
    <col min="6916" max="6916" width="25.5703125" style="1" bestFit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6929" width="9.85546875" style="1" bestFit="1" customWidth="1"/>
    <col min="6930" max="6930" width="13" style="1" customWidth="1"/>
    <col min="6931" max="7168" width="11.42578125" style="1"/>
    <col min="7169" max="7169" width="4.7109375" style="1" customWidth="1"/>
    <col min="7170" max="7170" width="29.42578125" style="1" customWidth="1"/>
    <col min="7171" max="7171" width="45.42578125" style="1" customWidth="1"/>
    <col min="7172" max="7172" width="25.5703125" style="1" bestFit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185" width="9.85546875" style="1" bestFit="1" customWidth="1"/>
    <col min="7186" max="7186" width="13" style="1" customWidth="1"/>
    <col min="7187" max="7424" width="11.42578125" style="1"/>
    <col min="7425" max="7425" width="4.7109375" style="1" customWidth="1"/>
    <col min="7426" max="7426" width="29.42578125" style="1" customWidth="1"/>
    <col min="7427" max="7427" width="45.42578125" style="1" customWidth="1"/>
    <col min="7428" max="7428" width="25.5703125" style="1" bestFit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441" width="9.85546875" style="1" bestFit="1" customWidth="1"/>
    <col min="7442" max="7442" width="13" style="1" customWidth="1"/>
    <col min="7443" max="7680" width="11.42578125" style="1"/>
    <col min="7681" max="7681" width="4.7109375" style="1" customWidth="1"/>
    <col min="7682" max="7682" width="29.42578125" style="1" customWidth="1"/>
    <col min="7683" max="7683" width="45.42578125" style="1" customWidth="1"/>
    <col min="7684" max="7684" width="25.5703125" style="1" bestFit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697" width="9.85546875" style="1" bestFit="1" customWidth="1"/>
    <col min="7698" max="7698" width="13" style="1" customWidth="1"/>
    <col min="7699" max="7936" width="11.42578125" style="1"/>
    <col min="7937" max="7937" width="4.7109375" style="1" customWidth="1"/>
    <col min="7938" max="7938" width="29.42578125" style="1" customWidth="1"/>
    <col min="7939" max="7939" width="45.42578125" style="1" customWidth="1"/>
    <col min="7940" max="7940" width="25.5703125" style="1" bestFit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7953" width="9.85546875" style="1" bestFit="1" customWidth="1"/>
    <col min="7954" max="7954" width="13" style="1" customWidth="1"/>
    <col min="7955" max="8192" width="11.42578125" style="1"/>
    <col min="8193" max="8193" width="4.7109375" style="1" customWidth="1"/>
    <col min="8194" max="8194" width="29.42578125" style="1" customWidth="1"/>
    <col min="8195" max="8195" width="45.42578125" style="1" customWidth="1"/>
    <col min="8196" max="8196" width="25.5703125" style="1" bestFit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209" width="9.85546875" style="1" bestFit="1" customWidth="1"/>
    <col min="8210" max="8210" width="13" style="1" customWidth="1"/>
    <col min="8211" max="8448" width="11.42578125" style="1"/>
    <col min="8449" max="8449" width="4.7109375" style="1" customWidth="1"/>
    <col min="8450" max="8450" width="29.42578125" style="1" customWidth="1"/>
    <col min="8451" max="8451" width="45.42578125" style="1" customWidth="1"/>
    <col min="8452" max="8452" width="25.5703125" style="1" bestFit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465" width="9.85546875" style="1" bestFit="1" customWidth="1"/>
    <col min="8466" max="8466" width="13" style="1" customWidth="1"/>
    <col min="8467" max="8704" width="11.42578125" style="1"/>
    <col min="8705" max="8705" width="4.7109375" style="1" customWidth="1"/>
    <col min="8706" max="8706" width="29.42578125" style="1" customWidth="1"/>
    <col min="8707" max="8707" width="45.42578125" style="1" customWidth="1"/>
    <col min="8708" max="8708" width="25.5703125" style="1" bestFit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721" width="9.85546875" style="1" bestFit="1" customWidth="1"/>
    <col min="8722" max="8722" width="13" style="1" customWidth="1"/>
    <col min="8723" max="8960" width="11.42578125" style="1"/>
    <col min="8961" max="8961" width="4.7109375" style="1" customWidth="1"/>
    <col min="8962" max="8962" width="29.42578125" style="1" customWidth="1"/>
    <col min="8963" max="8963" width="45.42578125" style="1" customWidth="1"/>
    <col min="8964" max="8964" width="25.5703125" style="1" bestFit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8977" width="9.85546875" style="1" bestFit="1" customWidth="1"/>
    <col min="8978" max="8978" width="13" style="1" customWidth="1"/>
    <col min="8979" max="9216" width="11.42578125" style="1"/>
    <col min="9217" max="9217" width="4.7109375" style="1" customWidth="1"/>
    <col min="9218" max="9218" width="29.42578125" style="1" customWidth="1"/>
    <col min="9219" max="9219" width="45.42578125" style="1" customWidth="1"/>
    <col min="9220" max="9220" width="25.5703125" style="1" bestFit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233" width="9.85546875" style="1" bestFit="1" customWidth="1"/>
    <col min="9234" max="9234" width="13" style="1" customWidth="1"/>
    <col min="9235" max="9472" width="11.42578125" style="1"/>
    <col min="9473" max="9473" width="4.7109375" style="1" customWidth="1"/>
    <col min="9474" max="9474" width="29.42578125" style="1" customWidth="1"/>
    <col min="9475" max="9475" width="45.42578125" style="1" customWidth="1"/>
    <col min="9476" max="9476" width="25.5703125" style="1" bestFit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489" width="9.85546875" style="1" bestFit="1" customWidth="1"/>
    <col min="9490" max="9490" width="13" style="1" customWidth="1"/>
    <col min="9491" max="9728" width="11.42578125" style="1"/>
    <col min="9729" max="9729" width="4.7109375" style="1" customWidth="1"/>
    <col min="9730" max="9730" width="29.42578125" style="1" customWidth="1"/>
    <col min="9731" max="9731" width="45.42578125" style="1" customWidth="1"/>
    <col min="9732" max="9732" width="25.5703125" style="1" bestFit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745" width="9.85546875" style="1" bestFit="1" customWidth="1"/>
    <col min="9746" max="9746" width="13" style="1" customWidth="1"/>
    <col min="9747" max="9984" width="11.42578125" style="1"/>
    <col min="9985" max="9985" width="4.7109375" style="1" customWidth="1"/>
    <col min="9986" max="9986" width="29.42578125" style="1" customWidth="1"/>
    <col min="9987" max="9987" width="45.42578125" style="1" customWidth="1"/>
    <col min="9988" max="9988" width="25.5703125" style="1" bestFit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001" width="9.85546875" style="1" bestFit="1" customWidth="1"/>
    <col min="10002" max="10002" width="13" style="1" customWidth="1"/>
    <col min="10003" max="10240" width="11.42578125" style="1"/>
    <col min="10241" max="10241" width="4.7109375" style="1" customWidth="1"/>
    <col min="10242" max="10242" width="29.42578125" style="1" customWidth="1"/>
    <col min="10243" max="10243" width="45.42578125" style="1" customWidth="1"/>
    <col min="10244" max="10244" width="25.5703125" style="1" bestFit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257" width="9.85546875" style="1" bestFit="1" customWidth="1"/>
    <col min="10258" max="10258" width="13" style="1" customWidth="1"/>
    <col min="10259" max="10496" width="11.42578125" style="1"/>
    <col min="10497" max="10497" width="4.7109375" style="1" customWidth="1"/>
    <col min="10498" max="10498" width="29.42578125" style="1" customWidth="1"/>
    <col min="10499" max="10499" width="45.42578125" style="1" customWidth="1"/>
    <col min="10500" max="10500" width="25.5703125" style="1" bestFit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513" width="9.85546875" style="1" bestFit="1" customWidth="1"/>
    <col min="10514" max="10514" width="13" style="1" customWidth="1"/>
    <col min="10515" max="10752" width="11.42578125" style="1"/>
    <col min="10753" max="10753" width="4.7109375" style="1" customWidth="1"/>
    <col min="10754" max="10754" width="29.42578125" style="1" customWidth="1"/>
    <col min="10755" max="10755" width="45.42578125" style="1" customWidth="1"/>
    <col min="10756" max="10756" width="25.5703125" style="1" bestFit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0769" width="9.85546875" style="1" bestFit="1" customWidth="1"/>
    <col min="10770" max="10770" width="13" style="1" customWidth="1"/>
    <col min="10771" max="11008" width="11.42578125" style="1"/>
    <col min="11009" max="11009" width="4.7109375" style="1" customWidth="1"/>
    <col min="11010" max="11010" width="29.42578125" style="1" customWidth="1"/>
    <col min="11011" max="11011" width="45.42578125" style="1" customWidth="1"/>
    <col min="11012" max="11012" width="25.5703125" style="1" bestFit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025" width="9.85546875" style="1" bestFit="1" customWidth="1"/>
    <col min="11026" max="11026" width="13" style="1" customWidth="1"/>
    <col min="11027" max="11264" width="11.42578125" style="1"/>
    <col min="11265" max="11265" width="4.7109375" style="1" customWidth="1"/>
    <col min="11266" max="11266" width="29.42578125" style="1" customWidth="1"/>
    <col min="11267" max="11267" width="45.42578125" style="1" customWidth="1"/>
    <col min="11268" max="11268" width="25.5703125" style="1" bestFit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281" width="9.85546875" style="1" bestFit="1" customWidth="1"/>
    <col min="11282" max="11282" width="13" style="1" customWidth="1"/>
    <col min="11283" max="11520" width="11.42578125" style="1"/>
    <col min="11521" max="11521" width="4.7109375" style="1" customWidth="1"/>
    <col min="11522" max="11522" width="29.42578125" style="1" customWidth="1"/>
    <col min="11523" max="11523" width="45.42578125" style="1" customWidth="1"/>
    <col min="11524" max="11524" width="25.5703125" style="1" bestFit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537" width="9.85546875" style="1" bestFit="1" customWidth="1"/>
    <col min="11538" max="11538" width="13" style="1" customWidth="1"/>
    <col min="11539" max="11776" width="11.42578125" style="1"/>
    <col min="11777" max="11777" width="4.7109375" style="1" customWidth="1"/>
    <col min="11778" max="11778" width="29.42578125" style="1" customWidth="1"/>
    <col min="11779" max="11779" width="45.42578125" style="1" customWidth="1"/>
    <col min="11780" max="11780" width="25.5703125" style="1" bestFit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1793" width="9.85546875" style="1" bestFit="1" customWidth="1"/>
    <col min="11794" max="11794" width="13" style="1" customWidth="1"/>
    <col min="11795" max="12032" width="11.42578125" style="1"/>
    <col min="12033" max="12033" width="4.7109375" style="1" customWidth="1"/>
    <col min="12034" max="12034" width="29.42578125" style="1" customWidth="1"/>
    <col min="12035" max="12035" width="45.42578125" style="1" customWidth="1"/>
    <col min="12036" max="12036" width="25.5703125" style="1" bestFit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049" width="9.85546875" style="1" bestFit="1" customWidth="1"/>
    <col min="12050" max="12050" width="13" style="1" customWidth="1"/>
    <col min="12051" max="12288" width="11.42578125" style="1"/>
    <col min="12289" max="12289" width="4.7109375" style="1" customWidth="1"/>
    <col min="12290" max="12290" width="29.42578125" style="1" customWidth="1"/>
    <col min="12291" max="12291" width="45.42578125" style="1" customWidth="1"/>
    <col min="12292" max="12292" width="25.5703125" style="1" bestFit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305" width="9.85546875" style="1" bestFit="1" customWidth="1"/>
    <col min="12306" max="12306" width="13" style="1" customWidth="1"/>
    <col min="12307" max="12544" width="11.42578125" style="1"/>
    <col min="12545" max="12545" width="4.7109375" style="1" customWidth="1"/>
    <col min="12546" max="12546" width="29.42578125" style="1" customWidth="1"/>
    <col min="12547" max="12547" width="45.42578125" style="1" customWidth="1"/>
    <col min="12548" max="12548" width="25.5703125" style="1" bestFit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561" width="9.85546875" style="1" bestFit="1" customWidth="1"/>
    <col min="12562" max="12562" width="13" style="1" customWidth="1"/>
    <col min="12563" max="12800" width="11.42578125" style="1"/>
    <col min="12801" max="12801" width="4.7109375" style="1" customWidth="1"/>
    <col min="12802" max="12802" width="29.42578125" style="1" customWidth="1"/>
    <col min="12803" max="12803" width="45.42578125" style="1" customWidth="1"/>
    <col min="12804" max="12804" width="25.5703125" style="1" bestFit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2817" width="9.85546875" style="1" bestFit="1" customWidth="1"/>
    <col min="12818" max="12818" width="13" style="1" customWidth="1"/>
    <col min="12819" max="13056" width="11.42578125" style="1"/>
    <col min="13057" max="13057" width="4.7109375" style="1" customWidth="1"/>
    <col min="13058" max="13058" width="29.42578125" style="1" customWidth="1"/>
    <col min="13059" max="13059" width="45.42578125" style="1" customWidth="1"/>
    <col min="13060" max="13060" width="25.5703125" style="1" bestFit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073" width="9.85546875" style="1" bestFit="1" customWidth="1"/>
    <col min="13074" max="13074" width="13" style="1" customWidth="1"/>
    <col min="13075" max="13312" width="11.42578125" style="1"/>
    <col min="13313" max="13313" width="4.7109375" style="1" customWidth="1"/>
    <col min="13314" max="13314" width="29.42578125" style="1" customWidth="1"/>
    <col min="13315" max="13315" width="45.42578125" style="1" customWidth="1"/>
    <col min="13316" max="13316" width="25.5703125" style="1" bestFit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329" width="9.85546875" style="1" bestFit="1" customWidth="1"/>
    <col min="13330" max="13330" width="13" style="1" customWidth="1"/>
    <col min="13331" max="13568" width="11.42578125" style="1"/>
    <col min="13569" max="13569" width="4.7109375" style="1" customWidth="1"/>
    <col min="13570" max="13570" width="29.42578125" style="1" customWidth="1"/>
    <col min="13571" max="13571" width="45.42578125" style="1" customWidth="1"/>
    <col min="13572" max="13572" width="25.5703125" style="1" bestFit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585" width="9.85546875" style="1" bestFit="1" customWidth="1"/>
    <col min="13586" max="13586" width="13" style="1" customWidth="1"/>
    <col min="13587" max="13824" width="11.42578125" style="1"/>
    <col min="13825" max="13825" width="4.7109375" style="1" customWidth="1"/>
    <col min="13826" max="13826" width="29.42578125" style="1" customWidth="1"/>
    <col min="13827" max="13827" width="45.42578125" style="1" customWidth="1"/>
    <col min="13828" max="13828" width="25.5703125" style="1" bestFit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3841" width="9.85546875" style="1" bestFit="1" customWidth="1"/>
    <col min="13842" max="13842" width="13" style="1" customWidth="1"/>
    <col min="13843" max="14080" width="11.42578125" style="1"/>
    <col min="14081" max="14081" width="4.7109375" style="1" customWidth="1"/>
    <col min="14082" max="14082" width="29.42578125" style="1" customWidth="1"/>
    <col min="14083" max="14083" width="45.42578125" style="1" customWidth="1"/>
    <col min="14084" max="14084" width="25.5703125" style="1" bestFit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097" width="9.85546875" style="1" bestFit="1" customWidth="1"/>
    <col min="14098" max="14098" width="13" style="1" customWidth="1"/>
    <col min="14099" max="14336" width="11.42578125" style="1"/>
    <col min="14337" max="14337" width="4.7109375" style="1" customWidth="1"/>
    <col min="14338" max="14338" width="29.42578125" style="1" customWidth="1"/>
    <col min="14339" max="14339" width="45.42578125" style="1" customWidth="1"/>
    <col min="14340" max="14340" width="25.5703125" style="1" bestFit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353" width="9.85546875" style="1" bestFit="1" customWidth="1"/>
    <col min="14354" max="14354" width="13" style="1" customWidth="1"/>
    <col min="14355" max="14592" width="11.42578125" style="1"/>
    <col min="14593" max="14593" width="4.7109375" style="1" customWidth="1"/>
    <col min="14594" max="14594" width="29.42578125" style="1" customWidth="1"/>
    <col min="14595" max="14595" width="45.42578125" style="1" customWidth="1"/>
    <col min="14596" max="14596" width="25.5703125" style="1" bestFit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609" width="9.85546875" style="1" bestFit="1" customWidth="1"/>
    <col min="14610" max="14610" width="13" style="1" customWidth="1"/>
    <col min="14611" max="14848" width="11.42578125" style="1"/>
    <col min="14849" max="14849" width="4.7109375" style="1" customWidth="1"/>
    <col min="14850" max="14850" width="29.42578125" style="1" customWidth="1"/>
    <col min="14851" max="14851" width="45.42578125" style="1" customWidth="1"/>
    <col min="14852" max="14852" width="25.5703125" style="1" bestFit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4865" width="9.85546875" style="1" bestFit="1" customWidth="1"/>
    <col min="14866" max="14866" width="13" style="1" customWidth="1"/>
    <col min="14867" max="15104" width="11.42578125" style="1"/>
    <col min="15105" max="15105" width="4.7109375" style="1" customWidth="1"/>
    <col min="15106" max="15106" width="29.42578125" style="1" customWidth="1"/>
    <col min="15107" max="15107" width="45.42578125" style="1" customWidth="1"/>
    <col min="15108" max="15108" width="25.5703125" style="1" bestFit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121" width="9.85546875" style="1" bestFit="1" customWidth="1"/>
    <col min="15122" max="15122" width="13" style="1" customWidth="1"/>
    <col min="15123" max="15360" width="11.42578125" style="1"/>
    <col min="15361" max="15361" width="4.7109375" style="1" customWidth="1"/>
    <col min="15362" max="15362" width="29.42578125" style="1" customWidth="1"/>
    <col min="15363" max="15363" width="45.42578125" style="1" customWidth="1"/>
    <col min="15364" max="15364" width="25.5703125" style="1" bestFit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377" width="9.85546875" style="1" bestFit="1" customWidth="1"/>
    <col min="15378" max="15378" width="13" style="1" customWidth="1"/>
    <col min="15379" max="15616" width="11.42578125" style="1"/>
    <col min="15617" max="15617" width="4.7109375" style="1" customWidth="1"/>
    <col min="15618" max="15618" width="29.42578125" style="1" customWidth="1"/>
    <col min="15619" max="15619" width="45.42578125" style="1" customWidth="1"/>
    <col min="15620" max="15620" width="25.5703125" style="1" bestFit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633" width="9.85546875" style="1" bestFit="1" customWidth="1"/>
    <col min="15634" max="15634" width="13" style="1" customWidth="1"/>
    <col min="15635" max="15872" width="11.42578125" style="1"/>
    <col min="15873" max="15873" width="4.7109375" style="1" customWidth="1"/>
    <col min="15874" max="15874" width="29.42578125" style="1" customWidth="1"/>
    <col min="15875" max="15875" width="45.42578125" style="1" customWidth="1"/>
    <col min="15876" max="15876" width="25.5703125" style="1" bestFit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5889" width="9.85546875" style="1" bestFit="1" customWidth="1"/>
    <col min="15890" max="15890" width="13" style="1" customWidth="1"/>
    <col min="15891" max="16128" width="11.42578125" style="1"/>
    <col min="16129" max="16129" width="4.7109375" style="1" customWidth="1"/>
    <col min="16130" max="16130" width="29.42578125" style="1" customWidth="1"/>
    <col min="16131" max="16131" width="45.42578125" style="1" customWidth="1"/>
    <col min="16132" max="16132" width="25.5703125" style="1" bestFit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145" width="9.85546875" style="1" bestFit="1" customWidth="1"/>
    <col min="16146" max="16146" width="13" style="1" customWidth="1"/>
    <col min="16147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1446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6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6" ht="30" x14ac:dyDescent="0.25">
      <c r="A7" s="4" t="s">
        <v>926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26.25" customHeight="1" x14ac:dyDescent="0.25">
      <c r="A8" s="1">
        <v>1</v>
      </c>
      <c r="B8" t="s">
        <v>1437</v>
      </c>
      <c r="C8" s="1" t="s">
        <v>649</v>
      </c>
      <c r="D8" s="1" t="s">
        <v>204</v>
      </c>
      <c r="E8" s="1" t="s">
        <v>55</v>
      </c>
      <c r="F8" s="1" t="s">
        <v>37</v>
      </c>
      <c r="G8" s="14">
        <v>35000</v>
      </c>
      <c r="H8" s="14">
        <v>0</v>
      </c>
      <c r="I8" s="14">
        <v>35000</v>
      </c>
      <c r="J8" s="14">
        <f>I8*2.87%</f>
        <v>1004.5</v>
      </c>
      <c r="K8" s="14">
        <v>0</v>
      </c>
      <c r="L8" s="14">
        <f>I8*3.04%</f>
        <v>1064</v>
      </c>
      <c r="M8" s="14">
        <v>2920</v>
      </c>
      <c r="N8" s="14">
        <f>J8+K8+L8+M8</f>
        <v>4988.5</v>
      </c>
      <c r="O8" s="14">
        <f>G8-N8</f>
        <v>30011.5</v>
      </c>
    </row>
    <row r="10" spans="1:16" ht="22.5" customHeight="1" x14ac:dyDescent="0.25">
      <c r="G10" s="27">
        <f>SUM(G8:G9)</f>
        <v>35000</v>
      </c>
      <c r="H10" s="27">
        <f t="shared" ref="H10:O10" si="0">SUM(H8:H8)</f>
        <v>0</v>
      </c>
      <c r="I10" s="27">
        <f t="shared" si="0"/>
        <v>35000</v>
      </c>
      <c r="J10" s="27">
        <f t="shared" si="0"/>
        <v>1004.5</v>
      </c>
      <c r="K10" s="27">
        <f t="shared" si="0"/>
        <v>0</v>
      </c>
      <c r="L10" s="27">
        <f t="shared" si="0"/>
        <v>1064</v>
      </c>
      <c r="M10" s="27">
        <f t="shared" si="0"/>
        <v>2920</v>
      </c>
      <c r="N10" s="27">
        <f t="shared" si="0"/>
        <v>4988.5</v>
      </c>
      <c r="O10" s="27">
        <f t="shared" si="0"/>
        <v>30011.5</v>
      </c>
    </row>
    <row r="14" spans="1:16" ht="22.5" customHeight="1" x14ac:dyDescent="0.25">
      <c r="F14" s="16"/>
      <c r="G14" s="16"/>
      <c r="H14" s="16"/>
      <c r="P14" s="18"/>
    </row>
    <row r="15" spans="1:16" ht="22.5" customHeight="1" x14ac:dyDescent="0.25">
      <c r="F15" s="58" t="s">
        <v>924</v>
      </c>
      <c r="G15" s="58"/>
      <c r="H15" s="58"/>
    </row>
    <row r="16" spans="1:16" ht="22.5" customHeight="1" x14ac:dyDescent="0.25">
      <c r="F16" s="59" t="s">
        <v>925</v>
      </c>
      <c r="G16" s="59"/>
      <c r="H16" s="59"/>
    </row>
    <row r="18" spans="7:15" ht="22.5" customHeight="1" x14ac:dyDescent="0.25">
      <c r="G18" s="15"/>
      <c r="H18"/>
      <c r="I18" s="15"/>
      <c r="J18" s="15"/>
      <c r="K18" s="15"/>
      <c r="L18" s="15"/>
      <c r="M18" s="15"/>
      <c r="N18" s="15"/>
      <c r="O18" s="15"/>
    </row>
    <row r="19" spans="7:15" ht="22.5" customHeight="1" x14ac:dyDescent="0.25">
      <c r="G19" s="15"/>
      <c r="H19"/>
      <c r="I19" s="15"/>
      <c r="J19" s="15"/>
      <c r="K19" s="15"/>
      <c r="L19" s="15"/>
      <c r="M19" s="15"/>
      <c r="N19" s="15"/>
      <c r="O19" s="15"/>
    </row>
    <row r="20" spans="7:15" ht="22.5" customHeight="1" x14ac:dyDescent="0.25">
      <c r="G20" s="15"/>
      <c r="H20"/>
      <c r="I20" s="15"/>
      <c r="J20" s="15"/>
      <c r="K20" s="15"/>
      <c r="L20" s="15"/>
      <c r="M20" s="15"/>
      <c r="N20" s="15"/>
      <c r="O20" s="15"/>
    </row>
  </sheetData>
  <mergeCells count="6">
    <mergeCell ref="F16:H16"/>
    <mergeCell ref="A2:O2"/>
    <mergeCell ref="A3:O3"/>
    <mergeCell ref="A4:O4"/>
    <mergeCell ref="A5:O5"/>
    <mergeCell ref="F15:H1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9"/>
  <sheetViews>
    <sheetView zoomScale="130" zoomScaleNormal="13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85546875" style="1" customWidth="1"/>
    <col min="3" max="3" width="39.7109375" style="1" customWidth="1"/>
    <col min="4" max="4" width="36.28515625" style="1" customWidth="1"/>
    <col min="5" max="5" width="14.42578125" style="1" customWidth="1"/>
    <col min="6" max="6" width="12.42578125" style="1" customWidth="1"/>
    <col min="7" max="7" width="18.28515625" style="14" bestFit="1" customWidth="1"/>
    <col min="8" max="8" width="11.5703125" style="14" bestFit="1" customWidth="1"/>
    <col min="9" max="9" width="18.28515625" style="14" bestFit="1" customWidth="1"/>
    <col min="10" max="10" width="11.85546875" style="14" customWidth="1"/>
    <col min="11" max="11" width="12.7109375" style="14" customWidth="1"/>
    <col min="12" max="12" width="12.42578125" style="14" customWidth="1"/>
    <col min="13" max="13" width="14.85546875" style="14" bestFit="1" customWidth="1"/>
    <col min="14" max="14" width="15.85546875" style="14" bestFit="1" customWidth="1"/>
    <col min="15" max="15" width="13.140625" style="14" customWidth="1"/>
    <col min="16" max="256" width="11.42578125" style="1"/>
    <col min="257" max="257" width="4.7109375" style="1" customWidth="1"/>
    <col min="258" max="258" width="33.85546875" style="1" customWidth="1"/>
    <col min="259" max="259" width="39.7109375" style="1" customWidth="1"/>
    <col min="260" max="260" width="36.28515625" style="1" customWidth="1"/>
    <col min="261" max="261" width="14.4257812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6" width="11.85546875" style="1" customWidth="1"/>
    <col min="267" max="267" width="12.7109375" style="1" customWidth="1"/>
    <col min="268" max="268" width="12.42578125" style="1" customWidth="1"/>
    <col min="269" max="269" width="14.85546875" style="1" bestFit="1" customWidth="1"/>
    <col min="270" max="270" width="15.85546875" style="1" bestFit="1" customWidth="1"/>
    <col min="271" max="271" width="13.140625" style="1" customWidth="1"/>
    <col min="272" max="512" width="11.42578125" style="1"/>
    <col min="513" max="513" width="4.7109375" style="1" customWidth="1"/>
    <col min="514" max="514" width="33.85546875" style="1" customWidth="1"/>
    <col min="515" max="515" width="39.7109375" style="1" customWidth="1"/>
    <col min="516" max="516" width="36.28515625" style="1" customWidth="1"/>
    <col min="517" max="517" width="14.4257812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2" width="11.85546875" style="1" customWidth="1"/>
    <col min="523" max="523" width="12.7109375" style="1" customWidth="1"/>
    <col min="524" max="524" width="12.42578125" style="1" customWidth="1"/>
    <col min="525" max="525" width="14.85546875" style="1" bestFit="1" customWidth="1"/>
    <col min="526" max="526" width="15.85546875" style="1" bestFit="1" customWidth="1"/>
    <col min="527" max="527" width="13.140625" style="1" customWidth="1"/>
    <col min="528" max="768" width="11.42578125" style="1"/>
    <col min="769" max="769" width="4.7109375" style="1" customWidth="1"/>
    <col min="770" max="770" width="33.85546875" style="1" customWidth="1"/>
    <col min="771" max="771" width="39.7109375" style="1" customWidth="1"/>
    <col min="772" max="772" width="36.28515625" style="1" customWidth="1"/>
    <col min="773" max="773" width="14.4257812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78" width="11.85546875" style="1" customWidth="1"/>
    <col min="779" max="779" width="12.7109375" style="1" customWidth="1"/>
    <col min="780" max="780" width="12.42578125" style="1" customWidth="1"/>
    <col min="781" max="781" width="14.85546875" style="1" bestFit="1" customWidth="1"/>
    <col min="782" max="782" width="15.85546875" style="1" bestFit="1" customWidth="1"/>
    <col min="783" max="783" width="13.140625" style="1" customWidth="1"/>
    <col min="784" max="1024" width="11.42578125" style="1"/>
    <col min="1025" max="1025" width="4.7109375" style="1" customWidth="1"/>
    <col min="1026" max="1026" width="33.85546875" style="1" customWidth="1"/>
    <col min="1027" max="1027" width="39.7109375" style="1" customWidth="1"/>
    <col min="1028" max="1028" width="36.28515625" style="1" customWidth="1"/>
    <col min="1029" max="1029" width="14.4257812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4" width="11.85546875" style="1" customWidth="1"/>
    <col min="1035" max="1035" width="12.7109375" style="1" customWidth="1"/>
    <col min="1036" max="1036" width="12.42578125" style="1" customWidth="1"/>
    <col min="1037" max="1037" width="14.85546875" style="1" bestFit="1" customWidth="1"/>
    <col min="1038" max="1038" width="15.85546875" style="1" bestFit="1" customWidth="1"/>
    <col min="1039" max="1039" width="13.140625" style="1" customWidth="1"/>
    <col min="1040" max="1280" width="11.42578125" style="1"/>
    <col min="1281" max="1281" width="4.7109375" style="1" customWidth="1"/>
    <col min="1282" max="1282" width="33.85546875" style="1" customWidth="1"/>
    <col min="1283" max="1283" width="39.7109375" style="1" customWidth="1"/>
    <col min="1284" max="1284" width="36.28515625" style="1" customWidth="1"/>
    <col min="1285" max="1285" width="14.4257812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0" width="11.85546875" style="1" customWidth="1"/>
    <col min="1291" max="1291" width="12.7109375" style="1" customWidth="1"/>
    <col min="1292" max="1292" width="12.42578125" style="1" customWidth="1"/>
    <col min="1293" max="1293" width="14.85546875" style="1" bestFit="1" customWidth="1"/>
    <col min="1294" max="1294" width="15.85546875" style="1" bestFit="1" customWidth="1"/>
    <col min="1295" max="1295" width="13.140625" style="1" customWidth="1"/>
    <col min="1296" max="1536" width="11.42578125" style="1"/>
    <col min="1537" max="1537" width="4.7109375" style="1" customWidth="1"/>
    <col min="1538" max="1538" width="33.85546875" style="1" customWidth="1"/>
    <col min="1539" max="1539" width="39.7109375" style="1" customWidth="1"/>
    <col min="1540" max="1540" width="36.28515625" style="1" customWidth="1"/>
    <col min="1541" max="1541" width="14.4257812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6" width="11.85546875" style="1" customWidth="1"/>
    <col min="1547" max="1547" width="12.7109375" style="1" customWidth="1"/>
    <col min="1548" max="1548" width="12.42578125" style="1" customWidth="1"/>
    <col min="1549" max="1549" width="14.85546875" style="1" bestFit="1" customWidth="1"/>
    <col min="1550" max="1550" width="15.85546875" style="1" bestFit="1" customWidth="1"/>
    <col min="1551" max="1551" width="13.140625" style="1" customWidth="1"/>
    <col min="1552" max="1792" width="11.42578125" style="1"/>
    <col min="1793" max="1793" width="4.7109375" style="1" customWidth="1"/>
    <col min="1794" max="1794" width="33.85546875" style="1" customWidth="1"/>
    <col min="1795" max="1795" width="39.7109375" style="1" customWidth="1"/>
    <col min="1796" max="1796" width="36.28515625" style="1" customWidth="1"/>
    <col min="1797" max="1797" width="14.4257812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2" width="11.85546875" style="1" customWidth="1"/>
    <col min="1803" max="1803" width="12.7109375" style="1" customWidth="1"/>
    <col min="1804" max="1804" width="12.42578125" style="1" customWidth="1"/>
    <col min="1805" max="1805" width="14.85546875" style="1" bestFit="1" customWidth="1"/>
    <col min="1806" max="1806" width="15.85546875" style="1" bestFit="1" customWidth="1"/>
    <col min="1807" max="1807" width="13.140625" style="1" customWidth="1"/>
    <col min="1808" max="2048" width="11.42578125" style="1"/>
    <col min="2049" max="2049" width="4.7109375" style="1" customWidth="1"/>
    <col min="2050" max="2050" width="33.85546875" style="1" customWidth="1"/>
    <col min="2051" max="2051" width="39.7109375" style="1" customWidth="1"/>
    <col min="2052" max="2052" width="36.28515625" style="1" customWidth="1"/>
    <col min="2053" max="2053" width="14.4257812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58" width="11.85546875" style="1" customWidth="1"/>
    <col min="2059" max="2059" width="12.7109375" style="1" customWidth="1"/>
    <col min="2060" max="2060" width="12.42578125" style="1" customWidth="1"/>
    <col min="2061" max="2061" width="14.85546875" style="1" bestFit="1" customWidth="1"/>
    <col min="2062" max="2062" width="15.85546875" style="1" bestFit="1" customWidth="1"/>
    <col min="2063" max="2063" width="13.140625" style="1" customWidth="1"/>
    <col min="2064" max="2304" width="11.42578125" style="1"/>
    <col min="2305" max="2305" width="4.7109375" style="1" customWidth="1"/>
    <col min="2306" max="2306" width="33.85546875" style="1" customWidth="1"/>
    <col min="2307" max="2307" width="39.7109375" style="1" customWidth="1"/>
    <col min="2308" max="2308" width="36.28515625" style="1" customWidth="1"/>
    <col min="2309" max="2309" width="14.4257812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4" width="11.85546875" style="1" customWidth="1"/>
    <col min="2315" max="2315" width="12.7109375" style="1" customWidth="1"/>
    <col min="2316" max="2316" width="12.42578125" style="1" customWidth="1"/>
    <col min="2317" max="2317" width="14.85546875" style="1" bestFit="1" customWidth="1"/>
    <col min="2318" max="2318" width="15.85546875" style="1" bestFit="1" customWidth="1"/>
    <col min="2319" max="2319" width="13.140625" style="1" customWidth="1"/>
    <col min="2320" max="2560" width="11.42578125" style="1"/>
    <col min="2561" max="2561" width="4.7109375" style="1" customWidth="1"/>
    <col min="2562" max="2562" width="33.85546875" style="1" customWidth="1"/>
    <col min="2563" max="2563" width="39.7109375" style="1" customWidth="1"/>
    <col min="2564" max="2564" width="36.28515625" style="1" customWidth="1"/>
    <col min="2565" max="2565" width="14.4257812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0" width="11.85546875" style="1" customWidth="1"/>
    <col min="2571" max="2571" width="12.7109375" style="1" customWidth="1"/>
    <col min="2572" max="2572" width="12.42578125" style="1" customWidth="1"/>
    <col min="2573" max="2573" width="14.85546875" style="1" bestFit="1" customWidth="1"/>
    <col min="2574" max="2574" width="15.85546875" style="1" bestFit="1" customWidth="1"/>
    <col min="2575" max="2575" width="13.140625" style="1" customWidth="1"/>
    <col min="2576" max="2816" width="11.42578125" style="1"/>
    <col min="2817" max="2817" width="4.7109375" style="1" customWidth="1"/>
    <col min="2818" max="2818" width="33.85546875" style="1" customWidth="1"/>
    <col min="2819" max="2819" width="39.7109375" style="1" customWidth="1"/>
    <col min="2820" max="2820" width="36.28515625" style="1" customWidth="1"/>
    <col min="2821" max="2821" width="14.4257812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6" width="11.85546875" style="1" customWidth="1"/>
    <col min="2827" max="2827" width="12.7109375" style="1" customWidth="1"/>
    <col min="2828" max="2828" width="12.42578125" style="1" customWidth="1"/>
    <col min="2829" max="2829" width="14.85546875" style="1" bestFit="1" customWidth="1"/>
    <col min="2830" max="2830" width="15.85546875" style="1" bestFit="1" customWidth="1"/>
    <col min="2831" max="2831" width="13.140625" style="1" customWidth="1"/>
    <col min="2832" max="3072" width="11.42578125" style="1"/>
    <col min="3073" max="3073" width="4.7109375" style="1" customWidth="1"/>
    <col min="3074" max="3074" width="33.85546875" style="1" customWidth="1"/>
    <col min="3075" max="3075" width="39.7109375" style="1" customWidth="1"/>
    <col min="3076" max="3076" width="36.28515625" style="1" customWidth="1"/>
    <col min="3077" max="3077" width="14.4257812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2" width="11.85546875" style="1" customWidth="1"/>
    <col min="3083" max="3083" width="12.7109375" style="1" customWidth="1"/>
    <col min="3084" max="3084" width="12.42578125" style="1" customWidth="1"/>
    <col min="3085" max="3085" width="14.85546875" style="1" bestFit="1" customWidth="1"/>
    <col min="3086" max="3086" width="15.85546875" style="1" bestFit="1" customWidth="1"/>
    <col min="3087" max="3087" width="13.140625" style="1" customWidth="1"/>
    <col min="3088" max="3328" width="11.42578125" style="1"/>
    <col min="3329" max="3329" width="4.7109375" style="1" customWidth="1"/>
    <col min="3330" max="3330" width="33.85546875" style="1" customWidth="1"/>
    <col min="3331" max="3331" width="39.7109375" style="1" customWidth="1"/>
    <col min="3332" max="3332" width="36.28515625" style="1" customWidth="1"/>
    <col min="3333" max="3333" width="14.4257812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38" width="11.85546875" style="1" customWidth="1"/>
    <col min="3339" max="3339" width="12.7109375" style="1" customWidth="1"/>
    <col min="3340" max="3340" width="12.42578125" style="1" customWidth="1"/>
    <col min="3341" max="3341" width="14.85546875" style="1" bestFit="1" customWidth="1"/>
    <col min="3342" max="3342" width="15.85546875" style="1" bestFit="1" customWidth="1"/>
    <col min="3343" max="3343" width="13.140625" style="1" customWidth="1"/>
    <col min="3344" max="3584" width="11.42578125" style="1"/>
    <col min="3585" max="3585" width="4.7109375" style="1" customWidth="1"/>
    <col min="3586" max="3586" width="33.85546875" style="1" customWidth="1"/>
    <col min="3587" max="3587" width="39.7109375" style="1" customWidth="1"/>
    <col min="3588" max="3588" width="36.28515625" style="1" customWidth="1"/>
    <col min="3589" max="3589" width="14.4257812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4" width="11.85546875" style="1" customWidth="1"/>
    <col min="3595" max="3595" width="12.7109375" style="1" customWidth="1"/>
    <col min="3596" max="3596" width="12.42578125" style="1" customWidth="1"/>
    <col min="3597" max="3597" width="14.85546875" style="1" bestFit="1" customWidth="1"/>
    <col min="3598" max="3598" width="15.85546875" style="1" bestFit="1" customWidth="1"/>
    <col min="3599" max="3599" width="13.140625" style="1" customWidth="1"/>
    <col min="3600" max="3840" width="11.42578125" style="1"/>
    <col min="3841" max="3841" width="4.7109375" style="1" customWidth="1"/>
    <col min="3842" max="3842" width="33.85546875" style="1" customWidth="1"/>
    <col min="3843" max="3843" width="39.7109375" style="1" customWidth="1"/>
    <col min="3844" max="3844" width="36.28515625" style="1" customWidth="1"/>
    <col min="3845" max="3845" width="14.4257812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0" width="11.85546875" style="1" customWidth="1"/>
    <col min="3851" max="3851" width="12.7109375" style="1" customWidth="1"/>
    <col min="3852" max="3852" width="12.42578125" style="1" customWidth="1"/>
    <col min="3853" max="3853" width="14.85546875" style="1" bestFit="1" customWidth="1"/>
    <col min="3854" max="3854" width="15.85546875" style="1" bestFit="1" customWidth="1"/>
    <col min="3855" max="3855" width="13.140625" style="1" customWidth="1"/>
    <col min="3856" max="4096" width="11.42578125" style="1"/>
    <col min="4097" max="4097" width="4.7109375" style="1" customWidth="1"/>
    <col min="4098" max="4098" width="33.85546875" style="1" customWidth="1"/>
    <col min="4099" max="4099" width="39.7109375" style="1" customWidth="1"/>
    <col min="4100" max="4100" width="36.28515625" style="1" customWidth="1"/>
    <col min="4101" max="4101" width="14.4257812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6" width="11.85546875" style="1" customWidth="1"/>
    <col min="4107" max="4107" width="12.7109375" style="1" customWidth="1"/>
    <col min="4108" max="4108" width="12.42578125" style="1" customWidth="1"/>
    <col min="4109" max="4109" width="14.85546875" style="1" bestFit="1" customWidth="1"/>
    <col min="4110" max="4110" width="15.85546875" style="1" bestFit="1" customWidth="1"/>
    <col min="4111" max="4111" width="13.140625" style="1" customWidth="1"/>
    <col min="4112" max="4352" width="11.42578125" style="1"/>
    <col min="4353" max="4353" width="4.7109375" style="1" customWidth="1"/>
    <col min="4354" max="4354" width="33.85546875" style="1" customWidth="1"/>
    <col min="4355" max="4355" width="39.7109375" style="1" customWidth="1"/>
    <col min="4356" max="4356" width="36.28515625" style="1" customWidth="1"/>
    <col min="4357" max="4357" width="14.4257812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2" width="11.85546875" style="1" customWidth="1"/>
    <col min="4363" max="4363" width="12.7109375" style="1" customWidth="1"/>
    <col min="4364" max="4364" width="12.42578125" style="1" customWidth="1"/>
    <col min="4365" max="4365" width="14.85546875" style="1" bestFit="1" customWidth="1"/>
    <col min="4366" max="4366" width="15.85546875" style="1" bestFit="1" customWidth="1"/>
    <col min="4367" max="4367" width="13.140625" style="1" customWidth="1"/>
    <col min="4368" max="4608" width="11.42578125" style="1"/>
    <col min="4609" max="4609" width="4.7109375" style="1" customWidth="1"/>
    <col min="4610" max="4610" width="33.85546875" style="1" customWidth="1"/>
    <col min="4611" max="4611" width="39.7109375" style="1" customWidth="1"/>
    <col min="4612" max="4612" width="36.28515625" style="1" customWidth="1"/>
    <col min="4613" max="4613" width="14.4257812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18" width="11.85546875" style="1" customWidth="1"/>
    <col min="4619" max="4619" width="12.7109375" style="1" customWidth="1"/>
    <col min="4620" max="4620" width="12.42578125" style="1" customWidth="1"/>
    <col min="4621" max="4621" width="14.85546875" style="1" bestFit="1" customWidth="1"/>
    <col min="4622" max="4622" width="15.85546875" style="1" bestFit="1" customWidth="1"/>
    <col min="4623" max="4623" width="13.140625" style="1" customWidth="1"/>
    <col min="4624" max="4864" width="11.42578125" style="1"/>
    <col min="4865" max="4865" width="4.7109375" style="1" customWidth="1"/>
    <col min="4866" max="4866" width="33.85546875" style="1" customWidth="1"/>
    <col min="4867" max="4867" width="39.7109375" style="1" customWidth="1"/>
    <col min="4868" max="4868" width="36.28515625" style="1" customWidth="1"/>
    <col min="4869" max="4869" width="14.4257812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4" width="11.85546875" style="1" customWidth="1"/>
    <col min="4875" max="4875" width="12.7109375" style="1" customWidth="1"/>
    <col min="4876" max="4876" width="12.42578125" style="1" customWidth="1"/>
    <col min="4877" max="4877" width="14.85546875" style="1" bestFit="1" customWidth="1"/>
    <col min="4878" max="4878" width="15.85546875" style="1" bestFit="1" customWidth="1"/>
    <col min="4879" max="4879" width="13.140625" style="1" customWidth="1"/>
    <col min="4880" max="5120" width="11.42578125" style="1"/>
    <col min="5121" max="5121" width="4.7109375" style="1" customWidth="1"/>
    <col min="5122" max="5122" width="33.85546875" style="1" customWidth="1"/>
    <col min="5123" max="5123" width="39.7109375" style="1" customWidth="1"/>
    <col min="5124" max="5124" width="36.28515625" style="1" customWidth="1"/>
    <col min="5125" max="5125" width="14.4257812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0" width="11.85546875" style="1" customWidth="1"/>
    <col min="5131" max="5131" width="12.7109375" style="1" customWidth="1"/>
    <col min="5132" max="5132" width="12.42578125" style="1" customWidth="1"/>
    <col min="5133" max="5133" width="14.85546875" style="1" bestFit="1" customWidth="1"/>
    <col min="5134" max="5134" width="15.85546875" style="1" bestFit="1" customWidth="1"/>
    <col min="5135" max="5135" width="13.140625" style="1" customWidth="1"/>
    <col min="5136" max="5376" width="11.42578125" style="1"/>
    <col min="5377" max="5377" width="4.7109375" style="1" customWidth="1"/>
    <col min="5378" max="5378" width="33.85546875" style="1" customWidth="1"/>
    <col min="5379" max="5379" width="39.7109375" style="1" customWidth="1"/>
    <col min="5380" max="5380" width="36.28515625" style="1" customWidth="1"/>
    <col min="5381" max="5381" width="14.4257812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6" width="11.85546875" style="1" customWidth="1"/>
    <col min="5387" max="5387" width="12.7109375" style="1" customWidth="1"/>
    <col min="5388" max="5388" width="12.42578125" style="1" customWidth="1"/>
    <col min="5389" max="5389" width="14.85546875" style="1" bestFit="1" customWidth="1"/>
    <col min="5390" max="5390" width="15.85546875" style="1" bestFit="1" customWidth="1"/>
    <col min="5391" max="5391" width="13.140625" style="1" customWidth="1"/>
    <col min="5392" max="5632" width="11.42578125" style="1"/>
    <col min="5633" max="5633" width="4.7109375" style="1" customWidth="1"/>
    <col min="5634" max="5634" width="33.85546875" style="1" customWidth="1"/>
    <col min="5635" max="5635" width="39.7109375" style="1" customWidth="1"/>
    <col min="5636" max="5636" width="36.28515625" style="1" customWidth="1"/>
    <col min="5637" max="5637" width="14.4257812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2" width="11.85546875" style="1" customWidth="1"/>
    <col min="5643" max="5643" width="12.7109375" style="1" customWidth="1"/>
    <col min="5644" max="5644" width="12.42578125" style="1" customWidth="1"/>
    <col min="5645" max="5645" width="14.85546875" style="1" bestFit="1" customWidth="1"/>
    <col min="5646" max="5646" width="15.85546875" style="1" bestFit="1" customWidth="1"/>
    <col min="5647" max="5647" width="13.140625" style="1" customWidth="1"/>
    <col min="5648" max="5888" width="11.42578125" style="1"/>
    <col min="5889" max="5889" width="4.7109375" style="1" customWidth="1"/>
    <col min="5890" max="5890" width="33.85546875" style="1" customWidth="1"/>
    <col min="5891" max="5891" width="39.7109375" style="1" customWidth="1"/>
    <col min="5892" max="5892" width="36.28515625" style="1" customWidth="1"/>
    <col min="5893" max="5893" width="14.4257812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898" width="11.85546875" style="1" customWidth="1"/>
    <col min="5899" max="5899" width="12.7109375" style="1" customWidth="1"/>
    <col min="5900" max="5900" width="12.42578125" style="1" customWidth="1"/>
    <col min="5901" max="5901" width="14.85546875" style="1" bestFit="1" customWidth="1"/>
    <col min="5902" max="5902" width="15.85546875" style="1" bestFit="1" customWidth="1"/>
    <col min="5903" max="5903" width="13.140625" style="1" customWidth="1"/>
    <col min="5904" max="6144" width="11.42578125" style="1"/>
    <col min="6145" max="6145" width="4.7109375" style="1" customWidth="1"/>
    <col min="6146" max="6146" width="33.85546875" style="1" customWidth="1"/>
    <col min="6147" max="6147" width="39.7109375" style="1" customWidth="1"/>
    <col min="6148" max="6148" width="36.28515625" style="1" customWidth="1"/>
    <col min="6149" max="6149" width="14.4257812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4" width="11.85546875" style="1" customWidth="1"/>
    <col min="6155" max="6155" width="12.7109375" style="1" customWidth="1"/>
    <col min="6156" max="6156" width="12.42578125" style="1" customWidth="1"/>
    <col min="6157" max="6157" width="14.85546875" style="1" bestFit="1" customWidth="1"/>
    <col min="6158" max="6158" width="15.85546875" style="1" bestFit="1" customWidth="1"/>
    <col min="6159" max="6159" width="13.140625" style="1" customWidth="1"/>
    <col min="6160" max="6400" width="11.42578125" style="1"/>
    <col min="6401" max="6401" width="4.7109375" style="1" customWidth="1"/>
    <col min="6402" max="6402" width="33.85546875" style="1" customWidth="1"/>
    <col min="6403" max="6403" width="39.7109375" style="1" customWidth="1"/>
    <col min="6404" max="6404" width="36.28515625" style="1" customWidth="1"/>
    <col min="6405" max="6405" width="14.4257812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0" width="11.85546875" style="1" customWidth="1"/>
    <col min="6411" max="6411" width="12.7109375" style="1" customWidth="1"/>
    <col min="6412" max="6412" width="12.42578125" style="1" customWidth="1"/>
    <col min="6413" max="6413" width="14.85546875" style="1" bestFit="1" customWidth="1"/>
    <col min="6414" max="6414" width="15.85546875" style="1" bestFit="1" customWidth="1"/>
    <col min="6415" max="6415" width="13.140625" style="1" customWidth="1"/>
    <col min="6416" max="6656" width="11.42578125" style="1"/>
    <col min="6657" max="6657" width="4.7109375" style="1" customWidth="1"/>
    <col min="6658" max="6658" width="33.85546875" style="1" customWidth="1"/>
    <col min="6659" max="6659" width="39.7109375" style="1" customWidth="1"/>
    <col min="6660" max="6660" width="36.28515625" style="1" customWidth="1"/>
    <col min="6661" max="6661" width="14.4257812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6" width="11.85546875" style="1" customWidth="1"/>
    <col min="6667" max="6667" width="12.7109375" style="1" customWidth="1"/>
    <col min="6668" max="6668" width="12.42578125" style="1" customWidth="1"/>
    <col min="6669" max="6669" width="14.85546875" style="1" bestFit="1" customWidth="1"/>
    <col min="6670" max="6670" width="15.85546875" style="1" bestFit="1" customWidth="1"/>
    <col min="6671" max="6671" width="13.140625" style="1" customWidth="1"/>
    <col min="6672" max="6912" width="11.42578125" style="1"/>
    <col min="6913" max="6913" width="4.7109375" style="1" customWidth="1"/>
    <col min="6914" max="6914" width="33.85546875" style="1" customWidth="1"/>
    <col min="6915" max="6915" width="39.7109375" style="1" customWidth="1"/>
    <col min="6916" max="6916" width="36.28515625" style="1" customWidth="1"/>
    <col min="6917" max="6917" width="14.4257812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2" width="11.85546875" style="1" customWidth="1"/>
    <col min="6923" max="6923" width="12.7109375" style="1" customWidth="1"/>
    <col min="6924" max="6924" width="12.42578125" style="1" customWidth="1"/>
    <col min="6925" max="6925" width="14.85546875" style="1" bestFit="1" customWidth="1"/>
    <col min="6926" max="6926" width="15.85546875" style="1" bestFit="1" customWidth="1"/>
    <col min="6927" max="6927" width="13.140625" style="1" customWidth="1"/>
    <col min="6928" max="7168" width="11.42578125" style="1"/>
    <col min="7169" max="7169" width="4.7109375" style="1" customWidth="1"/>
    <col min="7170" max="7170" width="33.85546875" style="1" customWidth="1"/>
    <col min="7171" max="7171" width="39.7109375" style="1" customWidth="1"/>
    <col min="7172" max="7172" width="36.28515625" style="1" customWidth="1"/>
    <col min="7173" max="7173" width="14.4257812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78" width="11.85546875" style="1" customWidth="1"/>
    <col min="7179" max="7179" width="12.7109375" style="1" customWidth="1"/>
    <col min="7180" max="7180" width="12.42578125" style="1" customWidth="1"/>
    <col min="7181" max="7181" width="14.85546875" style="1" bestFit="1" customWidth="1"/>
    <col min="7182" max="7182" width="15.85546875" style="1" bestFit="1" customWidth="1"/>
    <col min="7183" max="7183" width="13.140625" style="1" customWidth="1"/>
    <col min="7184" max="7424" width="11.42578125" style="1"/>
    <col min="7425" max="7425" width="4.7109375" style="1" customWidth="1"/>
    <col min="7426" max="7426" width="33.85546875" style="1" customWidth="1"/>
    <col min="7427" max="7427" width="39.7109375" style="1" customWidth="1"/>
    <col min="7428" max="7428" width="36.28515625" style="1" customWidth="1"/>
    <col min="7429" max="7429" width="14.4257812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4" width="11.85546875" style="1" customWidth="1"/>
    <col min="7435" max="7435" width="12.7109375" style="1" customWidth="1"/>
    <col min="7436" max="7436" width="12.42578125" style="1" customWidth="1"/>
    <col min="7437" max="7437" width="14.85546875" style="1" bestFit="1" customWidth="1"/>
    <col min="7438" max="7438" width="15.85546875" style="1" bestFit="1" customWidth="1"/>
    <col min="7439" max="7439" width="13.140625" style="1" customWidth="1"/>
    <col min="7440" max="7680" width="11.42578125" style="1"/>
    <col min="7681" max="7681" width="4.7109375" style="1" customWidth="1"/>
    <col min="7682" max="7682" width="33.85546875" style="1" customWidth="1"/>
    <col min="7683" max="7683" width="39.7109375" style="1" customWidth="1"/>
    <col min="7684" max="7684" width="36.28515625" style="1" customWidth="1"/>
    <col min="7685" max="7685" width="14.4257812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0" width="11.85546875" style="1" customWidth="1"/>
    <col min="7691" max="7691" width="12.7109375" style="1" customWidth="1"/>
    <col min="7692" max="7692" width="12.42578125" style="1" customWidth="1"/>
    <col min="7693" max="7693" width="14.85546875" style="1" bestFit="1" customWidth="1"/>
    <col min="7694" max="7694" width="15.85546875" style="1" bestFit="1" customWidth="1"/>
    <col min="7695" max="7695" width="13.140625" style="1" customWidth="1"/>
    <col min="7696" max="7936" width="11.42578125" style="1"/>
    <col min="7937" max="7937" width="4.7109375" style="1" customWidth="1"/>
    <col min="7938" max="7938" width="33.85546875" style="1" customWidth="1"/>
    <col min="7939" max="7939" width="39.7109375" style="1" customWidth="1"/>
    <col min="7940" max="7940" width="36.28515625" style="1" customWidth="1"/>
    <col min="7941" max="7941" width="14.4257812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6" width="11.85546875" style="1" customWidth="1"/>
    <col min="7947" max="7947" width="12.7109375" style="1" customWidth="1"/>
    <col min="7948" max="7948" width="12.42578125" style="1" customWidth="1"/>
    <col min="7949" max="7949" width="14.85546875" style="1" bestFit="1" customWidth="1"/>
    <col min="7950" max="7950" width="15.85546875" style="1" bestFit="1" customWidth="1"/>
    <col min="7951" max="7951" width="13.140625" style="1" customWidth="1"/>
    <col min="7952" max="8192" width="11.42578125" style="1"/>
    <col min="8193" max="8193" width="4.7109375" style="1" customWidth="1"/>
    <col min="8194" max="8194" width="33.85546875" style="1" customWidth="1"/>
    <col min="8195" max="8195" width="39.7109375" style="1" customWidth="1"/>
    <col min="8196" max="8196" width="36.28515625" style="1" customWidth="1"/>
    <col min="8197" max="8197" width="14.4257812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2" width="11.85546875" style="1" customWidth="1"/>
    <col min="8203" max="8203" width="12.7109375" style="1" customWidth="1"/>
    <col min="8204" max="8204" width="12.42578125" style="1" customWidth="1"/>
    <col min="8205" max="8205" width="14.85546875" style="1" bestFit="1" customWidth="1"/>
    <col min="8206" max="8206" width="15.85546875" style="1" bestFit="1" customWidth="1"/>
    <col min="8207" max="8207" width="13.140625" style="1" customWidth="1"/>
    <col min="8208" max="8448" width="11.42578125" style="1"/>
    <col min="8449" max="8449" width="4.7109375" style="1" customWidth="1"/>
    <col min="8450" max="8450" width="33.85546875" style="1" customWidth="1"/>
    <col min="8451" max="8451" width="39.7109375" style="1" customWidth="1"/>
    <col min="8452" max="8452" width="36.28515625" style="1" customWidth="1"/>
    <col min="8453" max="8453" width="14.4257812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58" width="11.85546875" style="1" customWidth="1"/>
    <col min="8459" max="8459" width="12.7109375" style="1" customWidth="1"/>
    <col min="8460" max="8460" width="12.42578125" style="1" customWidth="1"/>
    <col min="8461" max="8461" width="14.85546875" style="1" bestFit="1" customWidth="1"/>
    <col min="8462" max="8462" width="15.85546875" style="1" bestFit="1" customWidth="1"/>
    <col min="8463" max="8463" width="13.140625" style="1" customWidth="1"/>
    <col min="8464" max="8704" width="11.42578125" style="1"/>
    <col min="8705" max="8705" width="4.7109375" style="1" customWidth="1"/>
    <col min="8706" max="8706" width="33.85546875" style="1" customWidth="1"/>
    <col min="8707" max="8707" width="39.7109375" style="1" customWidth="1"/>
    <col min="8708" max="8708" width="36.28515625" style="1" customWidth="1"/>
    <col min="8709" max="8709" width="14.4257812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4" width="11.85546875" style="1" customWidth="1"/>
    <col min="8715" max="8715" width="12.7109375" style="1" customWidth="1"/>
    <col min="8716" max="8716" width="12.42578125" style="1" customWidth="1"/>
    <col min="8717" max="8717" width="14.85546875" style="1" bestFit="1" customWidth="1"/>
    <col min="8718" max="8718" width="15.85546875" style="1" bestFit="1" customWidth="1"/>
    <col min="8719" max="8719" width="13.140625" style="1" customWidth="1"/>
    <col min="8720" max="8960" width="11.42578125" style="1"/>
    <col min="8961" max="8961" width="4.7109375" style="1" customWidth="1"/>
    <col min="8962" max="8962" width="33.85546875" style="1" customWidth="1"/>
    <col min="8963" max="8963" width="39.7109375" style="1" customWidth="1"/>
    <col min="8964" max="8964" width="36.28515625" style="1" customWidth="1"/>
    <col min="8965" max="8965" width="14.4257812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0" width="11.85546875" style="1" customWidth="1"/>
    <col min="8971" max="8971" width="12.7109375" style="1" customWidth="1"/>
    <col min="8972" max="8972" width="12.42578125" style="1" customWidth="1"/>
    <col min="8973" max="8973" width="14.85546875" style="1" bestFit="1" customWidth="1"/>
    <col min="8974" max="8974" width="15.85546875" style="1" bestFit="1" customWidth="1"/>
    <col min="8975" max="8975" width="13.140625" style="1" customWidth="1"/>
    <col min="8976" max="9216" width="11.42578125" style="1"/>
    <col min="9217" max="9217" width="4.7109375" style="1" customWidth="1"/>
    <col min="9218" max="9218" width="33.85546875" style="1" customWidth="1"/>
    <col min="9219" max="9219" width="39.7109375" style="1" customWidth="1"/>
    <col min="9220" max="9220" width="36.28515625" style="1" customWidth="1"/>
    <col min="9221" max="9221" width="14.4257812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6" width="11.85546875" style="1" customWidth="1"/>
    <col min="9227" max="9227" width="12.7109375" style="1" customWidth="1"/>
    <col min="9228" max="9228" width="12.42578125" style="1" customWidth="1"/>
    <col min="9229" max="9229" width="14.85546875" style="1" bestFit="1" customWidth="1"/>
    <col min="9230" max="9230" width="15.85546875" style="1" bestFit="1" customWidth="1"/>
    <col min="9231" max="9231" width="13.140625" style="1" customWidth="1"/>
    <col min="9232" max="9472" width="11.42578125" style="1"/>
    <col min="9473" max="9473" width="4.7109375" style="1" customWidth="1"/>
    <col min="9474" max="9474" width="33.85546875" style="1" customWidth="1"/>
    <col min="9475" max="9475" width="39.7109375" style="1" customWidth="1"/>
    <col min="9476" max="9476" width="36.28515625" style="1" customWidth="1"/>
    <col min="9477" max="9477" width="14.4257812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2" width="11.85546875" style="1" customWidth="1"/>
    <col min="9483" max="9483" width="12.7109375" style="1" customWidth="1"/>
    <col min="9484" max="9484" width="12.42578125" style="1" customWidth="1"/>
    <col min="9485" max="9485" width="14.85546875" style="1" bestFit="1" customWidth="1"/>
    <col min="9486" max="9486" width="15.85546875" style="1" bestFit="1" customWidth="1"/>
    <col min="9487" max="9487" width="13.140625" style="1" customWidth="1"/>
    <col min="9488" max="9728" width="11.42578125" style="1"/>
    <col min="9729" max="9729" width="4.7109375" style="1" customWidth="1"/>
    <col min="9730" max="9730" width="33.85546875" style="1" customWidth="1"/>
    <col min="9731" max="9731" width="39.7109375" style="1" customWidth="1"/>
    <col min="9732" max="9732" width="36.28515625" style="1" customWidth="1"/>
    <col min="9733" max="9733" width="14.4257812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38" width="11.85546875" style="1" customWidth="1"/>
    <col min="9739" max="9739" width="12.7109375" style="1" customWidth="1"/>
    <col min="9740" max="9740" width="12.42578125" style="1" customWidth="1"/>
    <col min="9741" max="9741" width="14.85546875" style="1" bestFit="1" customWidth="1"/>
    <col min="9742" max="9742" width="15.85546875" style="1" bestFit="1" customWidth="1"/>
    <col min="9743" max="9743" width="13.140625" style="1" customWidth="1"/>
    <col min="9744" max="9984" width="11.42578125" style="1"/>
    <col min="9985" max="9985" width="4.7109375" style="1" customWidth="1"/>
    <col min="9986" max="9986" width="33.85546875" style="1" customWidth="1"/>
    <col min="9987" max="9987" width="39.7109375" style="1" customWidth="1"/>
    <col min="9988" max="9988" width="36.28515625" style="1" customWidth="1"/>
    <col min="9989" max="9989" width="14.4257812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4" width="11.85546875" style="1" customWidth="1"/>
    <col min="9995" max="9995" width="12.7109375" style="1" customWidth="1"/>
    <col min="9996" max="9996" width="12.42578125" style="1" customWidth="1"/>
    <col min="9997" max="9997" width="14.85546875" style="1" bestFit="1" customWidth="1"/>
    <col min="9998" max="9998" width="15.85546875" style="1" bestFit="1" customWidth="1"/>
    <col min="9999" max="9999" width="13.140625" style="1" customWidth="1"/>
    <col min="10000" max="10240" width="11.42578125" style="1"/>
    <col min="10241" max="10241" width="4.7109375" style="1" customWidth="1"/>
    <col min="10242" max="10242" width="33.85546875" style="1" customWidth="1"/>
    <col min="10243" max="10243" width="39.7109375" style="1" customWidth="1"/>
    <col min="10244" max="10244" width="36.28515625" style="1" customWidth="1"/>
    <col min="10245" max="10245" width="14.4257812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0" width="11.85546875" style="1" customWidth="1"/>
    <col min="10251" max="10251" width="12.7109375" style="1" customWidth="1"/>
    <col min="10252" max="10252" width="12.42578125" style="1" customWidth="1"/>
    <col min="10253" max="10253" width="14.85546875" style="1" bestFit="1" customWidth="1"/>
    <col min="10254" max="10254" width="15.85546875" style="1" bestFit="1" customWidth="1"/>
    <col min="10255" max="10255" width="13.140625" style="1" customWidth="1"/>
    <col min="10256" max="10496" width="11.42578125" style="1"/>
    <col min="10497" max="10497" width="4.7109375" style="1" customWidth="1"/>
    <col min="10498" max="10498" width="33.85546875" style="1" customWidth="1"/>
    <col min="10499" max="10499" width="39.7109375" style="1" customWidth="1"/>
    <col min="10500" max="10500" width="36.28515625" style="1" customWidth="1"/>
    <col min="10501" max="10501" width="14.4257812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6" width="11.85546875" style="1" customWidth="1"/>
    <col min="10507" max="10507" width="12.7109375" style="1" customWidth="1"/>
    <col min="10508" max="10508" width="12.42578125" style="1" customWidth="1"/>
    <col min="10509" max="10509" width="14.85546875" style="1" bestFit="1" customWidth="1"/>
    <col min="10510" max="10510" width="15.85546875" style="1" bestFit="1" customWidth="1"/>
    <col min="10511" max="10511" width="13.140625" style="1" customWidth="1"/>
    <col min="10512" max="10752" width="11.42578125" style="1"/>
    <col min="10753" max="10753" width="4.7109375" style="1" customWidth="1"/>
    <col min="10754" max="10754" width="33.85546875" style="1" customWidth="1"/>
    <col min="10755" max="10755" width="39.7109375" style="1" customWidth="1"/>
    <col min="10756" max="10756" width="36.28515625" style="1" customWidth="1"/>
    <col min="10757" max="10757" width="14.4257812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2" width="11.85546875" style="1" customWidth="1"/>
    <col min="10763" max="10763" width="12.7109375" style="1" customWidth="1"/>
    <col min="10764" max="10764" width="12.42578125" style="1" customWidth="1"/>
    <col min="10765" max="10765" width="14.85546875" style="1" bestFit="1" customWidth="1"/>
    <col min="10766" max="10766" width="15.85546875" style="1" bestFit="1" customWidth="1"/>
    <col min="10767" max="10767" width="13.140625" style="1" customWidth="1"/>
    <col min="10768" max="11008" width="11.42578125" style="1"/>
    <col min="11009" max="11009" width="4.7109375" style="1" customWidth="1"/>
    <col min="11010" max="11010" width="33.85546875" style="1" customWidth="1"/>
    <col min="11011" max="11011" width="39.7109375" style="1" customWidth="1"/>
    <col min="11012" max="11012" width="36.28515625" style="1" customWidth="1"/>
    <col min="11013" max="11013" width="14.4257812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18" width="11.85546875" style="1" customWidth="1"/>
    <col min="11019" max="11019" width="12.7109375" style="1" customWidth="1"/>
    <col min="11020" max="11020" width="12.42578125" style="1" customWidth="1"/>
    <col min="11021" max="11021" width="14.85546875" style="1" bestFit="1" customWidth="1"/>
    <col min="11022" max="11022" width="15.85546875" style="1" bestFit="1" customWidth="1"/>
    <col min="11023" max="11023" width="13.140625" style="1" customWidth="1"/>
    <col min="11024" max="11264" width="11.42578125" style="1"/>
    <col min="11265" max="11265" width="4.7109375" style="1" customWidth="1"/>
    <col min="11266" max="11266" width="33.85546875" style="1" customWidth="1"/>
    <col min="11267" max="11267" width="39.7109375" style="1" customWidth="1"/>
    <col min="11268" max="11268" width="36.28515625" style="1" customWidth="1"/>
    <col min="11269" max="11269" width="14.4257812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4" width="11.85546875" style="1" customWidth="1"/>
    <col min="11275" max="11275" width="12.7109375" style="1" customWidth="1"/>
    <col min="11276" max="11276" width="12.42578125" style="1" customWidth="1"/>
    <col min="11277" max="11277" width="14.85546875" style="1" bestFit="1" customWidth="1"/>
    <col min="11278" max="11278" width="15.85546875" style="1" bestFit="1" customWidth="1"/>
    <col min="11279" max="11279" width="13.140625" style="1" customWidth="1"/>
    <col min="11280" max="11520" width="11.42578125" style="1"/>
    <col min="11521" max="11521" width="4.7109375" style="1" customWidth="1"/>
    <col min="11522" max="11522" width="33.85546875" style="1" customWidth="1"/>
    <col min="11523" max="11523" width="39.7109375" style="1" customWidth="1"/>
    <col min="11524" max="11524" width="36.28515625" style="1" customWidth="1"/>
    <col min="11525" max="11525" width="14.4257812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0" width="11.85546875" style="1" customWidth="1"/>
    <col min="11531" max="11531" width="12.7109375" style="1" customWidth="1"/>
    <col min="11532" max="11532" width="12.42578125" style="1" customWidth="1"/>
    <col min="11533" max="11533" width="14.85546875" style="1" bestFit="1" customWidth="1"/>
    <col min="11534" max="11534" width="15.85546875" style="1" bestFit="1" customWidth="1"/>
    <col min="11535" max="11535" width="13.140625" style="1" customWidth="1"/>
    <col min="11536" max="11776" width="11.42578125" style="1"/>
    <col min="11777" max="11777" width="4.7109375" style="1" customWidth="1"/>
    <col min="11778" max="11778" width="33.85546875" style="1" customWidth="1"/>
    <col min="11779" max="11779" width="39.7109375" style="1" customWidth="1"/>
    <col min="11780" max="11780" width="36.28515625" style="1" customWidth="1"/>
    <col min="11781" max="11781" width="14.4257812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6" width="11.85546875" style="1" customWidth="1"/>
    <col min="11787" max="11787" width="12.7109375" style="1" customWidth="1"/>
    <col min="11788" max="11788" width="12.42578125" style="1" customWidth="1"/>
    <col min="11789" max="11789" width="14.85546875" style="1" bestFit="1" customWidth="1"/>
    <col min="11790" max="11790" width="15.85546875" style="1" bestFit="1" customWidth="1"/>
    <col min="11791" max="11791" width="13.140625" style="1" customWidth="1"/>
    <col min="11792" max="12032" width="11.42578125" style="1"/>
    <col min="12033" max="12033" width="4.7109375" style="1" customWidth="1"/>
    <col min="12034" max="12034" width="33.85546875" style="1" customWidth="1"/>
    <col min="12035" max="12035" width="39.7109375" style="1" customWidth="1"/>
    <col min="12036" max="12036" width="36.28515625" style="1" customWidth="1"/>
    <col min="12037" max="12037" width="14.4257812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2" width="11.85546875" style="1" customWidth="1"/>
    <col min="12043" max="12043" width="12.7109375" style="1" customWidth="1"/>
    <col min="12044" max="12044" width="12.42578125" style="1" customWidth="1"/>
    <col min="12045" max="12045" width="14.85546875" style="1" bestFit="1" customWidth="1"/>
    <col min="12046" max="12046" width="15.85546875" style="1" bestFit="1" customWidth="1"/>
    <col min="12047" max="12047" width="13.140625" style="1" customWidth="1"/>
    <col min="12048" max="12288" width="11.42578125" style="1"/>
    <col min="12289" max="12289" width="4.7109375" style="1" customWidth="1"/>
    <col min="12290" max="12290" width="33.85546875" style="1" customWidth="1"/>
    <col min="12291" max="12291" width="39.7109375" style="1" customWidth="1"/>
    <col min="12292" max="12292" width="36.28515625" style="1" customWidth="1"/>
    <col min="12293" max="12293" width="14.4257812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298" width="11.85546875" style="1" customWidth="1"/>
    <col min="12299" max="12299" width="12.7109375" style="1" customWidth="1"/>
    <col min="12300" max="12300" width="12.42578125" style="1" customWidth="1"/>
    <col min="12301" max="12301" width="14.85546875" style="1" bestFit="1" customWidth="1"/>
    <col min="12302" max="12302" width="15.85546875" style="1" bestFit="1" customWidth="1"/>
    <col min="12303" max="12303" width="13.140625" style="1" customWidth="1"/>
    <col min="12304" max="12544" width="11.42578125" style="1"/>
    <col min="12545" max="12545" width="4.7109375" style="1" customWidth="1"/>
    <col min="12546" max="12546" width="33.85546875" style="1" customWidth="1"/>
    <col min="12547" max="12547" width="39.7109375" style="1" customWidth="1"/>
    <col min="12548" max="12548" width="36.28515625" style="1" customWidth="1"/>
    <col min="12549" max="12549" width="14.4257812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4" width="11.85546875" style="1" customWidth="1"/>
    <col min="12555" max="12555" width="12.7109375" style="1" customWidth="1"/>
    <col min="12556" max="12556" width="12.42578125" style="1" customWidth="1"/>
    <col min="12557" max="12557" width="14.85546875" style="1" bestFit="1" customWidth="1"/>
    <col min="12558" max="12558" width="15.85546875" style="1" bestFit="1" customWidth="1"/>
    <col min="12559" max="12559" width="13.140625" style="1" customWidth="1"/>
    <col min="12560" max="12800" width="11.42578125" style="1"/>
    <col min="12801" max="12801" width="4.7109375" style="1" customWidth="1"/>
    <col min="12802" max="12802" width="33.85546875" style="1" customWidth="1"/>
    <col min="12803" max="12803" width="39.7109375" style="1" customWidth="1"/>
    <col min="12804" max="12804" width="36.28515625" style="1" customWidth="1"/>
    <col min="12805" max="12805" width="14.4257812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0" width="11.85546875" style="1" customWidth="1"/>
    <col min="12811" max="12811" width="12.7109375" style="1" customWidth="1"/>
    <col min="12812" max="12812" width="12.42578125" style="1" customWidth="1"/>
    <col min="12813" max="12813" width="14.85546875" style="1" bestFit="1" customWidth="1"/>
    <col min="12814" max="12814" width="15.85546875" style="1" bestFit="1" customWidth="1"/>
    <col min="12815" max="12815" width="13.140625" style="1" customWidth="1"/>
    <col min="12816" max="13056" width="11.42578125" style="1"/>
    <col min="13057" max="13057" width="4.7109375" style="1" customWidth="1"/>
    <col min="13058" max="13058" width="33.85546875" style="1" customWidth="1"/>
    <col min="13059" max="13059" width="39.7109375" style="1" customWidth="1"/>
    <col min="13060" max="13060" width="36.28515625" style="1" customWidth="1"/>
    <col min="13061" max="13061" width="14.4257812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6" width="11.85546875" style="1" customWidth="1"/>
    <col min="13067" max="13067" width="12.7109375" style="1" customWidth="1"/>
    <col min="13068" max="13068" width="12.42578125" style="1" customWidth="1"/>
    <col min="13069" max="13069" width="14.85546875" style="1" bestFit="1" customWidth="1"/>
    <col min="13070" max="13070" width="15.85546875" style="1" bestFit="1" customWidth="1"/>
    <col min="13071" max="13071" width="13.140625" style="1" customWidth="1"/>
    <col min="13072" max="13312" width="11.42578125" style="1"/>
    <col min="13313" max="13313" width="4.7109375" style="1" customWidth="1"/>
    <col min="13314" max="13314" width="33.85546875" style="1" customWidth="1"/>
    <col min="13315" max="13315" width="39.7109375" style="1" customWidth="1"/>
    <col min="13316" max="13316" width="36.28515625" style="1" customWidth="1"/>
    <col min="13317" max="13317" width="14.4257812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2" width="11.85546875" style="1" customWidth="1"/>
    <col min="13323" max="13323" width="12.7109375" style="1" customWidth="1"/>
    <col min="13324" max="13324" width="12.42578125" style="1" customWidth="1"/>
    <col min="13325" max="13325" width="14.85546875" style="1" bestFit="1" customWidth="1"/>
    <col min="13326" max="13326" width="15.85546875" style="1" bestFit="1" customWidth="1"/>
    <col min="13327" max="13327" width="13.140625" style="1" customWidth="1"/>
    <col min="13328" max="13568" width="11.42578125" style="1"/>
    <col min="13569" max="13569" width="4.7109375" style="1" customWidth="1"/>
    <col min="13570" max="13570" width="33.85546875" style="1" customWidth="1"/>
    <col min="13571" max="13571" width="39.7109375" style="1" customWidth="1"/>
    <col min="13572" max="13572" width="36.28515625" style="1" customWidth="1"/>
    <col min="13573" max="13573" width="14.4257812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78" width="11.85546875" style="1" customWidth="1"/>
    <col min="13579" max="13579" width="12.7109375" style="1" customWidth="1"/>
    <col min="13580" max="13580" width="12.42578125" style="1" customWidth="1"/>
    <col min="13581" max="13581" width="14.85546875" style="1" bestFit="1" customWidth="1"/>
    <col min="13582" max="13582" width="15.85546875" style="1" bestFit="1" customWidth="1"/>
    <col min="13583" max="13583" width="13.140625" style="1" customWidth="1"/>
    <col min="13584" max="13824" width="11.42578125" style="1"/>
    <col min="13825" max="13825" width="4.7109375" style="1" customWidth="1"/>
    <col min="13826" max="13826" width="33.85546875" style="1" customWidth="1"/>
    <col min="13827" max="13827" width="39.7109375" style="1" customWidth="1"/>
    <col min="13828" max="13828" width="36.28515625" style="1" customWidth="1"/>
    <col min="13829" max="13829" width="14.4257812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4" width="11.85546875" style="1" customWidth="1"/>
    <col min="13835" max="13835" width="12.7109375" style="1" customWidth="1"/>
    <col min="13836" max="13836" width="12.42578125" style="1" customWidth="1"/>
    <col min="13837" max="13837" width="14.85546875" style="1" bestFit="1" customWidth="1"/>
    <col min="13838" max="13838" width="15.85546875" style="1" bestFit="1" customWidth="1"/>
    <col min="13839" max="13839" width="13.140625" style="1" customWidth="1"/>
    <col min="13840" max="14080" width="11.42578125" style="1"/>
    <col min="14081" max="14081" width="4.7109375" style="1" customWidth="1"/>
    <col min="14082" max="14082" width="33.85546875" style="1" customWidth="1"/>
    <col min="14083" max="14083" width="39.7109375" style="1" customWidth="1"/>
    <col min="14084" max="14084" width="36.28515625" style="1" customWidth="1"/>
    <col min="14085" max="14085" width="14.4257812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0" width="11.85546875" style="1" customWidth="1"/>
    <col min="14091" max="14091" width="12.7109375" style="1" customWidth="1"/>
    <col min="14092" max="14092" width="12.42578125" style="1" customWidth="1"/>
    <col min="14093" max="14093" width="14.85546875" style="1" bestFit="1" customWidth="1"/>
    <col min="14094" max="14094" width="15.85546875" style="1" bestFit="1" customWidth="1"/>
    <col min="14095" max="14095" width="13.140625" style="1" customWidth="1"/>
    <col min="14096" max="14336" width="11.42578125" style="1"/>
    <col min="14337" max="14337" width="4.7109375" style="1" customWidth="1"/>
    <col min="14338" max="14338" width="33.85546875" style="1" customWidth="1"/>
    <col min="14339" max="14339" width="39.7109375" style="1" customWidth="1"/>
    <col min="14340" max="14340" width="36.28515625" style="1" customWidth="1"/>
    <col min="14341" max="14341" width="14.4257812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6" width="11.85546875" style="1" customWidth="1"/>
    <col min="14347" max="14347" width="12.7109375" style="1" customWidth="1"/>
    <col min="14348" max="14348" width="12.42578125" style="1" customWidth="1"/>
    <col min="14349" max="14349" width="14.85546875" style="1" bestFit="1" customWidth="1"/>
    <col min="14350" max="14350" width="15.85546875" style="1" bestFit="1" customWidth="1"/>
    <col min="14351" max="14351" width="13.140625" style="1" customWidth="1"/>
    <col min="14352" max="14592" width="11.42578125" style="1"/>
    <col min="14593" max="14593" width="4.7109375" style="1" customWidth="1"/>
    <col min="14594" max="14594" width="33.85546875" style="1" customWidth="1"/>
    <col min="14595" max="14595" width="39.7109375" style="1" customWidth="1"/>
    <col min="14596" max="14596" width="36.28515625" style="1" customWidth="1"/>
    <col min="14597" max="14597" width="14.4257812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2" width="11.85546875" style="1" customWidth="1"/>
    <col min="14603" max="14603" width="12.7109375" style="1" customWidth="1"/>
    <col min="14604" max="14604" width="12.42578125" style="1" customWidth="1"/>
    <col min="14605" max="14605" width="14.85546875" style="1" bestFit="1" customWidth="1"/>
    <col min="14606" max="14606" width="15.85546875" style="1" bestFit="1" customWidth="1"/>
    <col min="14607" max="14607" width="13.140625" style="1" customWidth="1"/>
    <col min="14608" max="14848" width="11.42578125" style="1"/>
    <col min="14849" max="14849" width="4.7109375" style="1" customWidth="1"/>
    <col min="14850" max="14850" width="33.85546875" style="1" customWidth="1"/>
    <col min="14851" max="14851" width="39.7109375" style="1" customWidth="1"/>
    <col min="14852" max="14852" width="36.28515625" style="1" customWidth="1"/>
    <col min="14853" max="14853" width="14.4257812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58" width="11.85546875" style="1" customWidth="1"/>
    <col min="14859" max="14859" width="12.7109375" style="1" customWidth="1"/>
    <col min="14860" max="14860" width="12.42578125" style="1" customWidth="1"/>
    <col min="14861" max="14861" width="14.85546875" style="1" bestFit="1" customWidth="1"/>
    <col min="14862" max="14862" width="15.85546875" style="1" bestFit="1" customWidth="1"/>
    <col min="14863" max="14863" width="13.140625" style="1" customWidth="1"/>
    <col min="14864" max="15104" width="11.42578125" style="1"/>
    <col min="15105" max="15105" width="4.7109375" style="1" customWidth="1"/>
    <col min="15106" max="15106" width="33.85546875" style="1" customWidth="1"/>
    <col min="15107" max="15107" width="39.7109375" style="1" customWidth="1"/>
    <col min="15108" max="15108" width="36.28515625" style="1" customWidth="1"/>
    <col min="15109" max="15109" width="14.4257812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4" width="11.85546875" style="1" customWidth="1"/>
    <col min="15115" max="15115" width="12.7109375" style="1" customWidth="1"/>
    <col min="15116" max="15116" width="12.42578125" style="1" customWidth="1"/>
    <col min="15117" max="15117" width="14.85546875" style="1" bestFit="1" customWidth="1"/>
    <col min="15118" max="15118" width="15.85546875" style="1" bestFit="1" customWidth="1"/>
    <col min="15119" max="15119" width="13.140625" style="1" customWidth="1"/>
    <col min="15120" max="15360" width="11.42578125" style="1"/>
    <col min="15361" max="15361" width="4.7109375" style="1" customWidth="1"/>
    <col min="15362" max="15362" width="33.85546875" style="1" customWidth="1"/>
    <col min="15363" max="15363" width="39.7109375" style="1" customWidth="1"/>
    <col min="15364" max="15364" width="36.28515625" style="1" customWidth="1"/>
    <col min="15365" max="15365" width="14.4257812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0" width="11.85546875" style="1" customWidth="1"/>
    <col min="15371" max="15371" width="12.7109375" style="1" customWidth="1"/>
    <col min="15372" max="15372" width="12.42578125" style="1" customWidth="1"/>
    <col min="15373" max="15373" width="14.85546875" style="1" bestFit="1" customWidth="1"/>
    <col min="15374" max="15374" width="15.85546875" style="1" bestFit="1" customWidth="1"/>
    <col min="15375" max="15375" width="13.140625" style="1" customWidth="1"/>
    <col min="15376" max="15616" width="11.42578125" style="1"/>
    <col min="15617" max="15617" width="4.7109375" style="1" customWidth="1"/>
    <col min="15618" max="15618" width="33.85546875" style="1" customWidth="1"/>
    <col min="15619" max="15619" width="39.7109375" style="1" customWidth="1"/>
    <col min="15620" max="15620" width="36.28515625" style="1" customWidth="1"/>
    <col min="15621" max="15621" width="14.4257812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6" width="11.85546875" style="1" customWidth="1"/>
    <col min="15627" max="15627" width="12.7109375" style="1" customWidth="1"/>
    <col min="15628" max="15628" width="12.42578125" style="1" customWidth="1"/>
    <col min="15629" max="15629" width="14.85546875" style="1" bestFit="1" customWidth="1"/>
    <col min="15630" max="15630" width="15.85546875" style="1" bestFit="1" customWidth="1"/>
    <col min="15631" max="15631" width="13.140625" style="1" customWidth="1"/>
    <col min="15632" max="15872" width="11.42578125" style="1"/>
    <col min="15873" max="15873" width="4.7109375" style="1" customWidth="1"/>
    <col min="15874" max="15874" width="33.85546875" style="1" customWidth="1"/>
    <col min="15875" max="15875" width="39.7109375" style="1" customWidth="1"/>
    <col min="15876" max="15876" width="36.28515625" style="1" customWidth="1"/>
    <col min="15877" max="15877" width="14.4257812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2" width="11.85546875" style="1" customWidth="1"/>
    <col min="15883" max="15883" width="12.7109375" style="1" customWidth="1"/>
    <col min="15884" max="15884" width="12.42578125" style="1" customWidth="1"/>
    <col min="15885" max="15885" width="14.85546875" style="1" bestFit="1" customWidth="1"/>
    <col min="15886" max="15886" width="15.85546875" style="1" bestFit="1" customWidth="1"/>
    <col min="15887" max="15887" width="13.140625" style="1" customWidth="1"/>
    <col min="15888" max="16128" width="11.42578125" style="1"/>
    <col min="16129" max="16129" width="4.7109375" style="1" customWidth="1"/>
    <col min="16130" max="16130" width="33.85546875" style="1" customWidth="1"/>
    <col min="16131" max="16131" width="39.7109375" style="1" customWidth="1"/>
    <col min="16132" max="16132" width="36.28515625" style="1" customWidth="1"/>
    <col min="16133" max="16133" width="14.4257812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38" width="11.85546875" style="1" customWidth="1"/>
    <col min="16139" max="16139" width="12.7109375" style="1" customWidth="1"/>
    <col min="16140" max="16140" width="12.42578125" style="1" customWidth="1"/>
    <col min="16141" max="16141" width="14.85546875" style="1" bestFit="1" customWidth="1"/>
    <col min="16142" max="16142" width="15.85546875" style="1" bestFit="1" customWidth="1"/>
    <col min="16143" max="16143" width="13.140625" style="1" customWidth="1"/>
    <col min="16144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5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21" x14ac:dyDescent="0.35">
      <c r="A5" s="62" t="s">
        <v>1447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5" ht="30" x14ac:dyDescent="0.25">
      <c r="A7" s="4" t="s">
        <v>926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15" x14ac:dyDescent="0.25">
      <c r="A8" s="1">
        <v>1</v>
      </c>
      <c r="B8" s="6" t="s">
        <v>334</v>
      </c>
      <c r="C8" s="6" t="s">
        <v>184</v>
      </c>
      <c r="D8" s="6" t="s">
        <v>1122</v>
      </c>
      <c r="E8" s="1" t="s">
        <v>1123</v>
      </c>
      <c r="F8" s="1" t="s">
        <v>37</v>
      </c>
      <c r="G8" s="14">
        <v>20000</v>
      </c>
      <c r="H8" s="14">
        <v>0</v>
      </c>
      <c r="I8" s="14">
        <f>+G8+H8</f>
        <v>20000</v>
      </c>
      <c r="J8" s="14">
        <f>+I8*2.87%</f>
        <v>574</v>
      </c>
      <c r="K8" s="14">
        <v>3514.48</v>
      </c>
      <c r="L8" s="14">
        <f>+I8*3.04%</f>
        <v>608</v>
      </c>
      <c r="M8" s="14">
        <v>0</v>
      </c>
      <c r="N8" s="14">
        <f>+J8+K8+L8+M8</f>
        <v>4696.4799999999996</v>
      </c>
      <c r="O8" s="14">
        <f>+I8-N8</f>
        <v>15303.52</v>
      </c>
    </row>
    <row r="9" spans="1:15" ht="30" x14ac:dyDescent="0.25">
      <c r="A9" s="1">
        <v>2</v>
      </c>
      <c r="B9" s="6" t="s">
        <v>303</v>
      </c>
      <c r="C9" s="6" t="s">
        <v>184</v>
      </c>
      <c r="D9" s="6" t="s">
        <v>1124</v>
      </c>
      <c r="E9" s="1" t="s">
        <v>1123</v>
      </c>
      <c r="F9" s="1" t="s">
        <v>29</v>
      </c>
      <c r="G9" s="14">
        <v>30000</v>
      </c>
      <c r="H9" s="14">
        <v>0</v>
      </c>
      <c r="I9" s="14">
        <f>+G9+H9</f>
        <v>30000</v>
      </c>
      <c r="J9" s="14">
        <f>+I9*2.87%</f>
        <v>861</v>
      </c>
      <c r="K9" s="14">
        <v>5546.87</v>
      </c>
      <c r="L9" s="14">
        <f>+I9*3.04%</f>
        <v>912</v>
      </c>
      <c r="M9" s="14">
        <v>0</v>
      </c>
      <c r="N9" s="14">
        <f>+J9+K9+L9+M9</f>
        <v>7319.87</v>
      </c>
      <c r="O9" s="14">
        <f>+I9-N9</f>
        <v>22680.13</v>
      </c>
    </row>
    <row r="10" spans="1:15" ht="15" x14ac:dyDescent="0.25">
      <c r="A10" s="1">
        <v>3</v>
      </c>
      <c r="B10" s="6" t="s">
        <v>655</v>
      </c>
      <c r="C10" s="6" t="s">
        <v>649</v>
      </c>
      <c r="D10" s="6" t="s">
        <v>77</v>
      </c>
      <c r="E10" s="1" t="s">
        <v>1123</v>
      </c>
      <c r="F10" s="1" t="s">
        <v>29</v>
      </c>
      <c r="G10" s="14">
        <v>15000</v>
      </c>
      <c r="H10" s="14">
        <v>0</v>
      </c>
      <c r="I10" s="14">
        <f>+G10+H10</f>
        <v>15000</v>
      </c>
      <c r="J10" s="14">
        <f>+I10*2.87%</f>
        <v>430.5</v>
      </c>
      <c r="K10" s="14">
        <v>2573.58</v>
      </c>
      <c r="L10" s="14">
        <f>+I10*3.04%</f>
        <v>456</v>
      </c>
      <c r="M10" s="14">
        <v>0</v>
      </c>
      <c r="N10" s="14">
        <f>+J10+K10+L10+M10</f>
        <v>3460.08</v>
      </c>
      <c r="O10" s="14">
        <f>+I10-N10</f>
        <v>11539.92</v>
      </c>
    </row>
    <row r="11" spans="1:15" ht="15" x14ac:dyDescent="0.25">
      <c r="A11" s="1">
        <v>4</v>
      </c>
      <c r="B11" t="s">
        <v>251</v>
      </c>
      <c r="C11" s="1" t="s">
        <v>841</v>
      </c>
      <c r="D11" t="s">
        <v>1125</v>
      </c>
      <c r="E11" s="1" t="s">
        <v>1123</v>
      </c>
      <c r="F11" s="1" t="s">
        <v>37</v>
      </c>
      <c r="G11" s="15">
        <v>50000</v>
      </c>
      <c r="H11" s="14">
        <v>0</v>
      </c>
      <c r="I11" s="14">
        <v>50000</v>
      </c>
      <c r="J11" s="14">
        <v>1435</v>
      </c>
      <c r="K11" s="15">
        <v>10079.82</v>
      </c>
      <c r="L11" s="14">
        <v>1520</v>
      </c>
      <c r="M11" s="14">
        <v>0</v>
      </c>
      <c r="N11" s="14">
        <v>13034.82</v>
      </c>
      <c r="O11" s="14">
        <v>36965.18</v>
      </c>
    </row>
    <row r="13" spans="1:15" ht="22.5" customHeight="1" x14ac:dyDescent="0.25">
      <c r="G13" s="27">
        <f t="shared" ref="G13:O13" si="0">SUM(G8:G12)</f>
        <v>115000</v>
      </c>
      <c r="H13" s="27">
        <f t="shared" si="0"/>
        <v>0</v>
      </c>
      <c r="I13" s="27">
        <f t="shared" si="0"/>
        <v>115000</v>
      </c>
      <c r="J13" s="27">
        <f t="shared" si="0"/>
        <v>3300.5</v>
      </c>
      <c r="K13" s="27">
        <f t="shared" si="0"/>
        <v>21714.75</v>
      </c>
      <c r="L13" s="27">
        <f t="shared" si="0"/>
        <v>3496</v>
      </c>
      <c r="M13" s="27">
        <f t="shared" si="0"/>
        <v>0</v>
      </c>
      <c r="N13" s="27">
        <f t="shared" si="0"/>
        <v>28511.25</v>
      </c>
      <c r="O13" s="27">
        <f t="shared" si="0"/>
        <v>86488.75</v>
      </c>
    </row>
    <row r="17" spans="3:8" ht="22.5" customHeight="1" x14ac:dyDescent="0.25">
      <c r="F17" s="16"/>
      <c r="G17" s="16"/>
      <c r="H17" s="16"/>
    </row>
    <row r="18" spans="3:8" ht="22.5" customHeight="1" x14ac:dyDescent="0.25">
      <c r="C18" s="18"/>
      <c r="F18" s="58" t="s">
        <v>924</v>
      </c>
      <c r="G18" s="58"/>
      <c r="H18" s="58"/>
    </row>
    <row r="19" spans="3:8" ht="22.5" customHeight="1" x14ac:dyDescent="0.25">
      <c r="F19" s="59" t="s">
        <v>925</v>
      </c>
      <c r="G19" s="59"/>
      <c r="H19" s="59"/>
    </row>
  </sheetData>
  <mergeCells count="6">
    <mergeCell ref="F19:H19"/>
    <mergeCell ref="A2:O2"/>
    <mergeCell ref="A3:O3"/>
    <mergeCell ref="A4:O4"/>
    <mergeCell ref="A5:O5"/>
    <mergeCell ref="F18:H1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4"/>
  <sheetViews>
    <sheetView topLeftCell="D1" zoomScale="130" zoomScaleNormal="130" workbookViewId="0">
      <selection activeCell="S12" sqref="S12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2" style="1" customWidth="1"/>
    <col min="3" max="3" width="43.140625" style="1" customWidth="1"/>
    <col min="4" max="4" width="41" style="1" customWidth="1"/>
    <col min="5" max="5" width="25.7109375" style="1" customWidth="1"/>
    <col min="6" max="6" width="12.42578125" style="1" customWidth="1"/>
    <col min="7" max="7" width="18.28515625" style="14" bestFit="1" customWidth="1"/>
    <col min="8" max="8" width="11.5703125" style="14" bestFit="1" customWidth="1"/>
    <col min="9" max="9" width="18.28515625" style="14" bestFit="1" customWidth="1"/>
    <col min="10" max="13" width="14.85546875" style="14" bestFit="1" customWidth="1"/>
    <col min="14" max="14" width="15.85546875" style="14" bestFit="1" customWidth="1"/>
    <col min="15" max="15" width="16.5703125" style="14" bestFit="1" customWidth="1"/>
    <col min="16" max="253" width="11.42578125" style="1"/>
    <col min="254" max="254" width="4.7109375" style="1" customWidth="1"/>
    <col min="255" max="255" width="42" style="1" customWidth="1"/>
    <col min="256" max="256" width="43.140625" style="1" customWidth="1"/>
    <col min="257" max="257" width="41" style="1" customWidth="1"/>
    <col min="258" max="258" width="25.7109375" style="1" customWidth="1"/>
    <col min="259" max="259" width="12.42578125" style="1" customWidth="1"/>
    <col min="260" max="260" width="18.28515625" style="1" bestFit="1" customWidth="1"/>
    <col min="261" max="261" width="11.5703125" style="1" bestFit="1" customWidth="1"/>
    <col min="262" max="262" width="18.28515625" style="1" bestFit="1" customWidth="1"/>
    <col min="263" max="266" width="14.85546875" style="1" bestFit="1" customWidth="1"/>
    <col min="267" max="267" width="15.85546875" style="1" bestFit="1" customWidth="1"/>
    <col min="268" max="268" width="16.5703125" style="1" bestFit="1" customWidth="1"/>
    <col min="269" max="509" width="11.42578125" style="1"/>
    <col min="510" max="510" width="4.7109375" style="1" customWidth="1"/>
    <col min="511" max="511" width="42" style="1" customWidth="1"/>
    <col min="512" max="512" width="43.140625" style="1" customWidth="1"/>
    <col min="513" max="513" width="41" style="1" customWidth="1"/>
    <col min="514" max="514" width="25.7109375" style="1" customWidth="1"/>
    <col min="515" max="515" width="12.42578125" style="1" customWidth="1"/>
    <col min="516" max="516" width="18.28515625" style="1" bestFit="1" customWidth="1"/>
    <col min="517" max="517" width="11.5703125" style="1" bestFit="1" customWidth="1"/>
    <col min="518" max="518" width="18.28515625" style="1" bestFit="1" customWidth="1"/>
    <col min="519" max="522" width="14.85546875" style="1" bestFit="1" customWidth="1"/>
    <col min="523" max="523" width="15.85546875" style="1" bestFit="1" customWidth="1"/>
    <col min="524" max="524" width="16.5703125" style="1" bestFit="1" customWidth="1"/>
    <col min="525" max="765" width="11.42578125" style="1"/>
    <col min="766" max="766" width="4.7109375" style="1" customWidth="1"/>
    <col min="767" max="767" width="42" style="1" customWidth="1"/>
    <col min="768" max="768" width="43.140625" style="1" customWidth="1"/>
    <col min="769" max="769" width="41" style="1" customWidth="1"/>
    <col min="770" max="770" width="25.7109375" style="1" customWidth="1"/>
    <col min="771" max="771" width="12.42578125" style="1" customWidth="1"/>
    <col min="772" max="772" width="18.28515625" style="1" bestFit="1" customWidth="1"/>
    <col min="773" max="773" width="11.5703125" style="1" bestFit="1" customWidth="1"/>
    <col min="774" max="774" width="18.28515625" style="1" bestFit="1" customWidth="1"/>
    <col min="775" max="778" width="14.85546875" style="1" bestFit="1" customWidth="1"/>
    <col min="779" max="779" width="15.85546875" style="1" bestFit="1" customWidth="1"/>
    <col min="780" max="780" width="16.5703125" style="1" bestFit="1" customWidth="1"/>
    <col min="781" max="1021" width="11.42578125" style="1"/>
    <col min="1022" max="1022" width="4.7109375" style="1" customWidth="1"/>
    <col min="1023" max="1023" width="42" style="1" customWidth="1"/>
    <col min="1024" max="1024" width="43.140625" style="1" customWidth="1"/>
    <col min="1025" max="1025" width="41" style="1" customWidth="1"/>
    <col min="1026" max="1026" width="25.7109375" style="1" customWidth="1"/>
    <col min="1027" max="1027" width="12.42578125" style="1" customWidth="1"/>
    <col min="1028" max="1028" width="18.28515625" style="1" bestFit="1" customWidth="1"/>
    <col min="1029" max="1029" width="11.5703125" style="1" bestFit="1" customWidth="1"/>
    <col min="1030" max="1030" width="18.28515625" style="1" bestFit="1" customWidth="1"/>
    <col min="1031" max="1034" width="14.85546875" style="1" bestFit="1" customWidth="1"/>
    <col min="1035" max="1035" width="15.85546875" style="1" bestFit="1" customWidth="1"/>
    <col min="1036" max="1036" width="16.5703125" style="1" bestFit="1" customWidth="1"/>
    <col min="1037" max="1277" width="11.42578125" style="1"/>
    <col min="1278" max="1278" width="4.7109375" style="1" customWidth="1"/>
    <col min="1279" max="1279" width="42" style="1" customWidth="1"/>
    <col min="1280" max="1280" width="43.140625" style="1" customWidth="1"/>
    <col min="1281" max="1281" width="41" style="1" customWidth="1"/>
    <col min="1282" max="1282" width="25.7109375" style="1" customWidth="1"/>
    <col min="1283" max="1283" width="12.42578125" style="1" customWidth="1"/>
    <col min="1284" max="1284" width="18.28515625" style="1" bestFit="1" customWidth="1"/>
    <col min="1285" max="1285" width="11.5703125" style="1" bestFit="1" customWidth="1"/>
    <col min="1286" max="1286" width="18.28515625" style="1" bestFit="1" customWidth="1"/>
    <col min="1287" max="1290" width="14.85546875" style="1" bestFit="1" customWidth="1"/>
    <col min="1291" max="1291" width="15.85546875" style="1" bestFit="1" customWidth="1"/>
    <col min="1292" max="1292" width="16.5703125" style="1" bestFit="1" customWidth="1"/>
    <col min="1293" max="1533" width="11.42578125" style="1"/>
    <col min="1534" max="1534" width="4.7109375" style="1" customWidth="1"/>
    <col min="1535" max="1535" width="42" style="1" customWidth="1"/>
    <col min="1536" max="1536" width="43.140625" style="1" customWidth="1"/>
    <col min="1537" max="1537" width="41" style="1" customWidth="1"/>
    <col min="1538" max="1538" width="25.7109375" style="1" customWidth="1"/>
    <col min="1539" max="1539" width="12.42578125" style="1" customWidth="1"/>
    <col min="1540" max="1540" width="18.28515625" style="1" bestFit="1" customWidth="1"/>
    <col min="1541" max="1541" width="11.5703125" style="1" bestFit="1" customWidth="1"/>
    <col min="1542" max="1542" width="18.28515625" style="1" bestFit="1" customWidth="1"/>
    <col min="1543" max="1546" width="14.85546875" style="1" bestFit="1" customWidth="1"/>
    <col min="1547" max="1547" width="15.85546875" style="1" bestFit="1" customWidth="1"/>
    <col min="1548" max="1548" width="16.5703125" style="1" bestFit="1" customWidth="1"/>
    <col min="1549" max="1789" width="11.42578125" style="1"/>
    <col min="1790" max="1790" width="4.7109375" style="1" customWidth="1"/>
    <col min="1791" max="1791" width="42" style="1" customWidth="1"/>
    <col min="1792" max="1792" width="43.140625" style="1" customWidth="1"/>
    <col min="1793" max="1793" width="41" style="1" customWidth="1"/>
    <col min="1794" max="1794" width="25.7109375" style="1" customWidth="1"/>
    <col min="1795" max="1795" width="12.42578125" style="1" customWidth="1"/>
    <col min="1796" max="1796" width="18.28515625" style="1" bestFit="1" customWidth="1"/>
    <col min="1797" max="1797" width="11.5703125" style="1" bestFit="1" customWidth="1"/>
    <col min="1798" max="1798" width="18.28515625" style="1" bestFit="1" customWidth="1"/>
    <col min="1799" max="1802" width="14.85546875" style="1" bestFit="1" customWidth="1"/>
    <col min="1803" max="1803" width="15.85546875" style="1" bestFit="1" customWidth="1"/>
    <col min="1804" max="1804" width="16.5703125" style="1" bestFit="1" customWidth="1"/>
    <col min="1805" max="2045" width="11.42578125" style="1"/>
    <col min="2046" max="2046" width="4.7109375" style="1" customWidth="1"/>
    <col min="2047" max="2047" width="42" style="1" customWidth="1"/>
    <col min="2048" max="2048" width="43.140625" style="1" customWidth="1"/>
    <col min="2049" max="2049" width="41" style="1" customWidth="1"/>
    <col min="2050" max="2050" width="25.7109375" style="1" customWidth="1"/>
    <col min="2051" max="2051" width="12.42578125" style="1" customWidth="1"/>
    <col min="2052" max="2052" width="18.28515625" style="1" bestFit="1" customWidth="1"/>
    <col min="2053" max="2053" width="11.5703125" style="1" bestFit="1" customWidth="1"/>
    <col min="2054" max="2054" width="18.28515625" style="1" bestFit="1" customWidth="1"/>
    <col min="2055" max="2058" width="14.85546875" style="1" bestFit="1" customWidth="1"/>
    <col min="2059" max="2059" width="15.85546875" style="1" bestFit="1" customWidth="1"/>
    <col min="2060" max="2060" width="16.5703125" style="1" bestFit="1" customWidth="1"/>
    <col min="2061" max="2301" width="11.42578125" style="1"/>
    <col min="2302" max="2302" width="4.7109375" style="1" customWidth="1"/>
    <col min="2303" max="2303" width="42" style="1" customWidth="1"/>
    <col min="2304" max="2304" width="43.140625" style="1" customWidth="1"/>
    <col min="2305" max="2305" width="41" style="1" customWidth="1"/>
    <col min="2306" max="2306" width="25.7109375" style="1" customWidth="1"/>
    <col min="2307" max="2307" width="12.42578125" style="1" customWidth="1"/>
    <col min="2308" max="2308" width="18.28515625" style="1" bestFit="1" customWidth="1"/>
    <col min="2309" max="2309" width="11.5703125" style="1" bestFit="1" customWidth="1"/>
    <col min="2310" max="2310" width="18.28515625" style="1" bestFit="1" customWidth="1"/>
    <col min="2311" max="2314" width="14.85546875" style="1" bestFit="1" customWidth="1"/>
    <col min="2315" max="2315" width="15.85546875" style="1" bestFit="1" customWidth="1"/>
    <col min="2316" max="2316" width="16.5703125" style="1" bestFit="1" customWidth="1"/>
    <col min="2317" max="2557" width="11.42578125" style="1"/>
    <col min="2558" max="2558" width="4.7109375" style="1" customWidth="1"/>
    <col min="2559" max="2559" width="42" style="1" customWidth="1"/>
    <col min="2560" max="2560" width="43.140625" style="1" customWidth="1"/>
    <col min="2561" max="2561" width="41" style="1" customWidth="1"/>
    <col min="2562" max="2562" width="25.7109375" style="1" customWidth="1"/>
    <col min="2563" max="2563" width="12.42578125" style="1" customWidth="1"/>
    <col min="2564" max="2564" width="18.28515625" style="1" bestFit="1" customWidth="1"/>
    <col min="2565" max="2565" width="11.5703125" style="1" bestFit="1" customWidth="1"/>
    <col min="2566" max="2566" width="18.28515625" style="1" bestFit="1" customWidth="1"/>
    <col min="2567" max="2570" width="14.85546875" style="1" bestFit="1" customWidth="1"/>
    <col min="2571" max="2571" width="15.85546875" style="1" bestFit="1" customWidth="1"/>
    <col min="2572" max="2572" width="16.5703125" style="1" bestFit="1" customWidth="1"/>
    <col min="2573" max="2813" width="11.42578125" style="1"/>
    <col min="2814" max="2814" width="4.7109375" style="1" customWidth="1"/>
    <col min="2815" max="2815" width="42" style="1" customWidth="1"/>
    <col min="2816" max="2816" width="43.140625" style="1" customWidth="1"/>
    <col min="2817" max="2817" width="41" style="1" customWidth="1"/>
    <col min="2818" max="2818" width="25.7109375" style="1" customWidth="1"/>
    <col min="2819" max="2819" width="12.42578125" style="1" customWidth="1"/>
    <col min="2820" max="2820" width="18.28515625" style="1" bestFit="1" customWidth="1"/>
    <col min="2821" max="2821" width="11.5703125" style="1" bestFit="1" customWidth="1"/>
    <col min="2822" max="2822" width="18.28515625" style="1" bestFit="1" customWidth="1"/>
    <col min="2823" max="2826" width="14.85546875" style="1" bestFit="1" customWidth="1"/>
    <col min="2827" max="2827" width="15.85546875" style="1" bestFit="1" customWidth="1"/>
    <col min="2828" max="2828" width="16.5703125" style="1" bestFit="1" customWidth="1"/>
    <col min="2829" max="3069" width="11.42578125" style="1"/>
    <col min="3070" max="3070" width="4.7109375" style="1" customWidth="1"/>
    <col min="3071" max="3071" width="42" style="1" customWidth="1"/>
    <col min="3072" max="3072" width="43.140625" style="1" customWidth="1"/>
    <col min="3073" max="3073" width="41" style="1" customWidth="1"/>
    <col min="3074" max="3074" width="25.7109375" style="1" customWidth="1"/>
    <col min="3075" max="3075" width="12.42578125" style="1" customWidth="1"/>
    <col min="3076" max="3076" width="18.28515625" style="1" bestFit="1" customWidth="1"/>
    <col min="3077" max="3077" width="11.5703125" style="1" bestFit="1" customWidth="1"/>
    <col min="3078" max="3078" width="18.28515625" style="1" bestFit="1" customWidth="1"/>
    <col min="3079" max="3082" width="14.85546875" style="1" bestFit="1" customWidth="1"/>
    <col min="3083" max="3083" width="15.85546875" style="1" bestFit="1" customWidth="1"/>
    <col min="3084" max="3084" width="16.5703125" style="1" bestFit="1" customWidth="1"/>
    <col min="3085" max="3325" width="11.42578125" style="1"/>
    <col min="3326" max="3326" width="4.7109375" style="1" customWidth="1"/>
    <col min="3327" max="3327" width="42" style="1" customWidth="1"/>
    <col min="3328" max="3328" width="43.140625" style="1" customWidth="1"/>
    <col min="3329" max="3329" width="41" style="1" customWidth="1"/>
    <col min="3330" max="3330" width="25.7109375" style="1" customWidth="1"/>
    <col min="3331" max="3331" width="12.42578125" style="1" customWidth="1"/>
    <col min="3332" max="3332" width="18.28515625" style="1" bestFit="1" customWidth="1"/>
    <col min="3333" max="3333" width="11.5703125" style="1" bestFit="1" customWidth="1"/>
    <col min="3334" max="3334" width="18.28515625" style="1" bestFit="1" customWidth="1"/>
    <col min="3335" max="3338" width="14.85546875" style="1" bestFit="1" customWidth="1"/>
    <col min="3339" max="3339" width="15.85546875" style="1" bestFit="1" customWidth="1"/>
    <col min="3340" max="3340" width="16.5703125" style="1" bestFit="1" customWidth="1"/>
    <col min="3341" max="3581" width="11.42578125" style="1"/>
    <col min="3582" max="3582" width="4.7109375" style="1" customWidth="1"/>
    <col min="3583" max="3583" width="42" style="1" customWidth="1"/>
    <col min="3584" max="3584" width="43.140625" style="1" customWidth="1"/>
    <col min="3585" max="3585" width="41" style="1" customWidth="1"/>
    <col min="3586" max="3586" width="25.7109375" style="1" customWidth="1"/>
    <col min="3587" max="3587" width="12.42578125" style="1" customWidth="1"/>
    <col min="3588" max="3588" width="18.28515625" style="1" bestFit="1" customWidth="1"/>
    <col min="3589" max="3589" width="11.5703125" style="1" bestFit="1" customWidth="1"/>
    <col min="3590" max="3590" width="18.28515625" style="1" bestFit="1" customWidth="1"/>
    <col min="3591" max="3594" width="14.85546875" style="1" bestFit="1" customWidth="1"/>
    <col min="3595" max="3595" width="15.85546875" style="1" bestFit="1" customWidth="1"/>
    <col min="3596" max="3596" width="16.5703125" style="1" bestFit="1" customWidth="1"/>
    <col min="3597" max="3837" width="11.42578125" style="1"/>
    <col min="3838" max="3838" width="4.7109375" style="1" customWidth="1"/>
    <col min="3839" max="3839" width="42" style="1" customWidth="1"/>
    <col min="3840" max="3840" width="43.140625" style="1" customWidth="1"/>
    <col min="3841" max="3841" width="41" style="1" customWidth="1"/>
    <col min="3842" max="3842" width="25.7109375" style="1" customWidth="1"/>
    <col min="3843" max="3843" width="12.42578125" style="1" customWidth="1"/>
    <col min="3844" max="3844" width="18.28515625" style="1" bestFit="1" customWidth="1"/>
    <col min="3845" max="3845" width="11.5703125" style="1" bestFit="1" customWidth="1"/>
    <col min="3846" max="3846" width="18.28515625" style="1" bestFit="1" customWidth="1"/>
    <col min="3847" max="3850" width="14.85546875" style="1" bestFit="1" customWidth="1"/>
    <col min="3851" max="3851" width="15.85546875" style="1" bestFit="1" customWidth="1"/>
    <col min="3852" max="3852" width="16.5703125" style="1" bestFit="1" customWidth="1"/>
    <col min="3853" max="4093" width="11.42578125" style="1"/>
    <col min="4094" max="4094" width="4.7109375" style="1" customWidth="1"/>
    <col min="4095" max="4095" width="42" style="1" customWidth="1"/>
    <col min="4096" max="4096" width="43.140625" style="1" customWidth="1"/>
    <col min="4097" max="4097" width="41" style="1" customWidth="1"/>
    <col min="4098" max="4098" width="25.7109375" style="1" customWidth="1"/>
    <col min="4099" max="4099" width="12.42578125" style="1" customWidth="1"/>
    <col min="4100" max="4100" width="18.28515625" style="1" bestFit="1" customWidth="1"/>
    <col min="4101" max="4101" width="11.5703125" style="1" bestFit="1" customWidth="1"/>
    <col min="4102" max="4102" width="18.28515625" style="1" bestFit="1" customWidth="1"/>
    <col min="4103" max="4106" width="14.85546875" style="1" bestFit="1" customWidth="1"/>
    <col min="4107" max="4107" width="15.85546875" style="1" bestFit="1" customWidth="1"/>
    <col min="4108" max="4108" width="16.5703125" style="1" bestFit="1" customWidth="1"/>
    <col min="4109" max="4349" width="11.42578125" style="1"/>
    <col min="4350" max="4350" width="4.7109375" style="1" customWidth="1"/>
    <col min="4351" max="4351" width="42" style="1" customWidth="1"/>
    <col min="4352" max="4352" width="43.140625" style="1" customWidth="1"/>
    <col min="4353" max="4353" width="41" style="1" customWidth="1"/>
    <col min="4354" max="4354" width="25.7109375" style="1" customWidth="1"/>
    <col min="4355" max="4355" width="12.42578125" style="1" customWidth="1"/>
    <col min="4356" max="4356" width="18.28515625" style="1" bestFit="1" customWidth="1"/>
    <col min="4357" max="4357" width="11.5703125" style="1" bestFit="1" customWidth="1"/>
    <col min="4358" max="4358" width="18.28515625" style="1" bestFit="1" customWidth="1"/>
    <col min="4359" max="4362" width="14.85546875" style="1" bestFit="1" customWidth="1"/>
    <col min="4363" max="4363" width="15.85546875" style="1" bestFit="1" customWidth="1"/>
    <col min="4364" max="4364" width="16.5703125" style="1" bestFit="1" customWidth="1"/>
    <col min="4365" max="4605" width="11.42578125" style="1"/>
    <col min="4606" max="4606" width="4.7109375" style="1" customWidth="1"/>
    <col min="4607" max="4607" width="42" style="1" customWidth="1"/>
    <col min="4608" max="4608" width="43.140625" style="1" customWidth="1"/>
    <col min="4609" max="4609" width="41" style="1" customWidth="1"/>
    <col min="4610" max="4610" width="25.7109375" style="1" customWidth="1"/>
    <col min="4611" max="4611" width="12.42578125" style="1" customWidth="1"/>
    <col min="4612" max="4612" width="18.28515625" style="1" bestFit="1" customWidth="1"/>
    <col min="4613" max="4613" width="11.5703125" style="1" bestFit="1" customWidth="1"/>
    <col min="4614" max="4614" width="18.28515625" style="1" bestFit="1" customWidth="1"/>
    <col min="4615" max="4618" width="14.85546875" style="1" bestFit="1" customWidth="1"/>
    <col min="4619" max="4619" width="15.85546875" style="1" bestFit="1" customWidth="1"/>
    <col min="4620" max="4620" width="16.5703125" style="1" bestFit="1" customWidth="1"/>
    <col min="4621" max="4861" width="11.42578125" style="1"/>
    <col min="4862" max="4862" width="4.7109375" style="1" customWidth="1"/>
    <col min="4863" max="4863" width="42" style="1" customWidth="1"/>
    <col min="4864" max="4864" width="43.140625" style="1" customWidth="1"/>
    <col min="4865" max="4865" width="41" style="1" customWidth="1"/>
    <col min="4866" max="4866" width="25.7109375" style="1" customWidth="1"/>
    <col min="4867" max="4867" width="12.42578125" style="1" customWidth="1"/>
    <col min="4868" max="4868" width="18.28515625" style="1" bestFit="1" customWidth="1"/>
    <col min="4869" max="4869" width="11.5703125" style="1" bestFit="1" customWidth="1"/>
    <col min="4870" max="4870" width="18.28515625" style="1" bestFit="1" customWidth="1"/>
    <col min="4871" max="4874" width="14.85546875" style="1" bestFit="1" customWidth="1"/>
    <col min="4875" max="4875" width="15.85546875" style="1" bestFit="1" customWidth="1"/>
    <col min="4876" max="4876" width="16.5703125" style="1" bestFit="1" customWidth="1"/>
    <col min="4877" max="5117" width="11.42578125" style="1"/>
    <col min="5118" max="5118" width="4.7109375" style="1" customWidth="1"/>
    <col min="5119" max="5119" width="42" style="1" customWidth="1"/>
    <col min="5120" max="5120" width="43.140625" style="1" customWidth="1"/>
    <col min="5121" max="5121" width="41" style="1" customWidth="1"/>
    <col min="5122" max="5122" width="25.7109375" style="1" customWidth="1"/>
    <col min="5123" max="5123" width="12.42578125" style="1" customWidth="1"/>
    <col min="5124" max="5124" width="18.28515625" style="1" bestFit="1" customWidth="1"/>
    <col min="5125" max="5125" width="11.5703125" style="1" bestFit="1" customWidth="1"/>
    <col min="5126" max="5126" width="18.28515625" style="1" bestFit="1" customWidth="1"/>
    <col min="5127" max="5130" width="14.85546875" style="1" bestFit="1" customWidth="1"/>
    <col min="5131" max="5131" width="15.85546875" style="1" bestFit="1" customWidth="1"/>
    <col min="5132" max="5132" width="16.5703125" style="1" bestFit="1" customWidth="1"/>
    <col min="5133" max="5373" width="11.42578125" style="1"/>
    <col min="5374" max="5374" width="4.7109375" style="1" customWidth="1"/>
    <col min="5375" max="5375" width="42" style="1" customWidth="1"/>
    <col min="5376" max="5376" width="43.140625" style="1" customWidth="1"/>
    <col min="5377" max="5377" width="41" style="1" customWidth="1"/>
    <col min="5378" max="5378" width="25.7109375" style="1" customWidth="1"/>
    <col min="5379" max="5379" width="12.42578125" style="1" customWidth="1"/>
    <col min="5380" max="5380" width="18.28515625" style="1" bestFit="1" customWidth="1"/>
    <col min="5381" max="5381" width="11.5703125" style="1" bestFit="1" customWidth="1"/>
    <col min="5382" max="5382" width="18.28515625" style="1" bestFit="1" customWidth="1"/>
    <col min="5383" max="5386" width="14.85546875" style="1" bestFit="1" customWidth="1"/>
    <col min="5387" max="5387" width="15.85546875" style="1" bestFit="1" customWidth="1"/>
    <col min="5388" max="5388" width="16.5703125" style="1" bestFit="1" customWidth="1"/>
    <col min="5389" max="5629" width="11.42578125" style="1"/>
    <col min="5630" max="5630" width="4.7109375" style="1" customWidth="1"/>
    <col min="5631" max="5631" width="42" style="1" customWidth="1"/>
    <col min="5632" max="5632" width="43.140625" style="1" customWidth="1"/>
    <col min="5633" max="5633" width="41" style="1" customWidth="1"/>
    <col min="5634" max="5634" width="25.7109375" style="1" customWidth="1"/>
    <col min="5635" max="5635" width="12.42578125" style="1" customWidth="1"/>
    <col min="5636" max="5636" width="18.28515625" style="1" bestFit="1" customWidth="1"/>
    <col min="5637" max="5637" width="11.5703125" style="1" bestFit="1" customWidth="1"/>
    <col min="5638" max="5638" width="18.28515625" style="1" bestFit="1" customWidth="1"/>
    <col min="5639" max="5642" width="14.85546875" style="1" bestFit="1" customWidth="1"/>
    <col min="5643" max="5643" width="15.85546875" style="1" bestFit="1" customWidth="1"/>
    <col min="5644" max="5644" width="16.5703125" style="1" bestFit="1" customWidth="1"/>
    <col min="5645" max="5885" width="11.42578125" style="1"/>
    <col min="5886" max="5886" width="4.7109375" style="1" customWidth="1"/>
    <col min="5887" max="5887" width="42" style="1" customWidth="1"/>
    <col min="5888" max="5888" width="43.140625" style="1" customWidth="1"/>
    <col min="5889" max="5889" width="41" style="1" customWidth="1"/>
    <col min="5890" max="5890" width="25.7109375" style="1" customWidth="1"/>
    <col min="5891" max="5891" width="12.42578125" style="1" customWidth="1"/>
    <col min="5892" max="5892" width="18.28515625" style="1" bestFit="1" customWidth="1"/>
    <col min="5893" max="5893" width="11.5703125" style="1" bestFit="1" customWidth="1"/>
    <col min="5894" max="5894" width="18.28515625" style="1" bestFit="1" customWidth="1"/>
    <col min="5895" max="5898" width="14.85546875" style="1" bestFit="1" customWidth="1"/>
    <col min="5899" max="5899" width="15.85546875" style="1" bestFit="1" customWidth="1"/>
    <col min="5900" max="5900" width="16.5703125" style="1" bestFit="1" customWidth="1"/>
    <col min="5901" max="6141" width="11.42578125" style="1"/>
    <col min="6142" max="6142" width="4.7109375" style="1" customWidth="1"/>
    <col min="6143" max="6143" width="42" style="1" customWidth="1"/>
    <col min="6144" max="6144" width="43.140625" style="1" customWidth="1"/>
    <col min="6145" max="6145" width="41" style="1" customWidth="1"/>
    <col min="6146" max="6146" width="25.7109375" style="1" customWidth="1"/>
    <col min="6147" max="6147" width="12.42578125" style="1" customWidth="1"/>
    <col min="6148" max="6148" width="18.28515625" style="1" bestFit="1" customWidth="1"/>
    <col min="6149" max="6149" width="11.5703125" style="1" bestFit="1" customWidth="1"/>
    <col min="6150" max="6150" width="18.28515625" style="1" bestFit="1" customWidth="1"/>
    <col min="6151" max="6154" width="14.85546875" style="1" bestFit="1" customWidth="1"/>
    <col min="6155" max="6155" width="15.85546875" style="1" bestFit="1" customWidth="1"/>
    <col min="6156" max="6156" width="16.5703125" style="1" bestFit="1" customWidth="1"/>
    <col min="6157" max="6397" width="11.42578125" style="1"/>
    <col min="6398" max="6398" width="4.7109375" style="1" customWidth="1"/>
    <col min="6399" max="6399" width="42" style="1" customWidth="1"/>
    <col min="6400" max="6400" width="43.140625" style="1" customWidth="1"/>
    <col min="6401" max="6401" width="41" style="1" customWidth="1"/>
    <col min="6402" max="6402" width="25.7109375" style="1" customWidth="1"/>
    <col min="6403" max="6403" width="12.42578125" style="1" customWidth="1"/>
    <col min="6404" max="6404" width="18.28515625" style="1" bestFit="1" customWidth="1"/>
    <col min="6405" max="6405" width="11.5703125" style="1" bestFit="1" customWidth="1"/>
    <col min="6406" max="6406" width="18.28515625" style="1" bestFit="1" customWidth="1"/>
    <col min="6407" max="6410" width="14.85546875" style="1" bestFit="1" customWidth="1"/>
    <col min="6411" max="6411" width="15.85546875" style="1" bestFit="1" customWidth="1"/>
    <col min="6412" max="6412" width="16.5703125" style="1" bestFit="1" customWidth="1"/>
    <col min="6413" max="6653" width="11.42578125" style="1"/>
    <col min="6654" max="6654" width="4.7109375" style="1" customWidth="1"/>
    <col min="6655" max="6655" width="42" style="1" customWidth="1"/>
    <col min="6656" max="6656" width="43.140625" style="1" customWidth="1"/>
    <col min="6657" max="6657" width="41" style="1" customWidth="1"/>
    <col min="6658" max="6658" width="25.7109375" style="1" customWidth="1"/>
    <col min="6659" max="6659" width="12.42578125" style="1" customWidth="1"/>
    <col min="6660" max="6660" width="18.28515625" style="1" bestFit="1" customWidth="1"/>
    <col min="6661" max="6661" width="11.5703125" style="1" bestFit="1" customWidth="1"/>
    <col min="6662" max="6662" width="18.28515625" style="1" bestFit="1" customWidth="1"/>
    <col min="6663" max="6666" width="14.85546875" style="1" bestFit="1" customWidth="1"/>
    <col min="6667" max="6667" width="15.85546875" style="1" bestFit="1" customWidth="1"/>
    <col min="6668" max="6668" width="16.5703125" style="1" bestFit="1" customWidth="1"/>
    <col min="6669" max="6909" width="11.42578125" style="1"/>
    <col min="6910" max="6910" width="4.7109375" style="1" customWidth="1"/>
    <col min="6911" max="6911" width="42" style="1" customWidth="1"/>
    <col min="6912" max="6912" width="43.140625" style="1" customWidth="1"/>
    <col min="6913" max="6913" width="41" style="1" customWidth="1"/>
    <col min="6914" max="6914" width="25.7109375" style="1" customWidth="1"/>
    <col min="6915" max="6915" width="12.42578125" style="1" customWidth="1"/>
    <col min="6916" max="6916" width="18.28515625" style="1" bestFit="1" customWidth="1"/>
    <col min="6917" max="6917" width="11.5703125" style="1" bestFit="1" customWidth="1"/>
    <col min="6918" max="6918" width="18.28515625" style="1" bestFit="1" customWidth="1"/>
    <col min="6919" max="6922" width="14.85546875" style="1" bestFit="1" customWidth="1"/>
    <col min="6923" max="6923" width="15.85546875" style="1" bestFit="1" customWidth="1"/>
    <col min="6924" max="6924" width="16.5703125" style="1" bestFit="1" customWidth="1"/>
    <col min="6925" max="7165" width="11.42578125" style="1"/>
    <col min="7166" max="7166" width="4.7109375" style="1" customWidth="1"/>
    <col min="7167" max="7167" width="42" style="1" customWidth="1"/>
    <col min="7168" max="7168" width="43.140625" style="1" customWidth="1"/>
    <col min="7169" max="7169" width="41" style="1" customWidth="1"/>
    <col min="7170" max="7170" width="25.7109375" style="1" customWidth="1"/>
    <col min="7171" max="7171" width="12.42578125" style="1" customWidth="1"/>
    <col min="7172" max="7172" width="18.28515625" style="1" bestFit="1" customWidth="1"/>
    <col min="7173" max="7173" width="11.5703125" style="1" bestFit="1" customWidth="1"/>
    <col min="7174" max="7174" width="18.28515625" style="1" bestFit="1" customWidth="1"/>
    <col min="7175" max="7178" width="14.85546875" style="1" bestFit="1" customWidth="1"/>
    <col min="7179" max="7179" width="15.85546875" style="1" bestFit="1" customWidth="1"/>
    <col min="7180" max="7180" width="16.5703125" style="1" bestFit="1" customWidth="1"/>
    <col min="7181" max="7421" width="11.42578125" style="1"/>
    <col min="7422" max="7422" width="4.7109375" style="1" customWidth="1"/>
    <col min="7423" max="7423" width="42" style="1" customWidth="1"/>
    <col min="7424" max="7424" width="43.140625" style="1" customWidth="1"/>
    <col min="7425" max="7425" width="41" style="1" customWidth="1"/>
    <col min="7426" max="7426" width="25.7109375" style="1" customWidth="1"/>
    <col min="7427" max="7427" width="12.42578125" style="1" customWidth="1"/>
    <col min="7428" max="7428" width="18.28515625" style="1" bestFit="1" customWidth="1"/>
    <col min="7429" max="7429" width="11.5703125" style="1" bestFit="1" customWidth="1"/>
    <col min="7430" max="7430" width="18.28515625" style="1" bestFit="1" customWidth="1"/>
    <col min="7431" max="7434" width="14.85546875" style="1" bestFit="1" customWidth="1"/>
    <col min="7435" max="7435" width="15.85546875" style="1" bestFit="1" customWidth="1"/>
    <col min="7436" max="7436" width="16.5703125" style="1" bestFit="1" customWidth="1"/>
    <col min="7437" max="7677" width="11.42578125" style="1"/>
    <col min="7678" max="7678" width="4.7109375" style="1" customWidth="1"/>
    <col min="7679" max="7679" width="42" style="1" customWidth="1"/>
    <col min="7680" max="7680" width="43.140625" style="1" customWidth="1"/>
    <col min="7681" max="7681" width="41" style="1" customWidth="1"/>
    <col min="7682" max="7682" width="25.7109375" style="1" customWidth="1"/>
    <col min="7683" max="7683" width="12.42578125" style="1" customWidth="1"/>
    <col min="7684" max="7684" width="18.28515625" style="1" bestFit="1" customWidth="1"/>
    <col min="7685" max="7685" width="11.5703125" style="1" bestFit="1" customWidth="1"/>
    <col min="7686" max="7686" width="18.28515625" style="1" bestFit="1" customWidth="1"/>
    <col min="7687" max="7690" width="14.85546875" style="1" bestFit="1" customWidth="1"/>
    <col min="7691" max="7691" width="15.85546875" style="1" bestFit="1" customWidth="1"/>
    <col min="7692" max="7692" width="16.5703125" style="1" bestFit="1" customWidth="1"/>
    <col min="7693" max="7933" width="11.42578125" style="1"/>
    <col min="7934" max="7934" width="4.7109375" style="1" customWidth="1"/>
    <col min="7935" max="7935" width="42" style="1" customWidth="1"/>
    <col min="7936" max="7936" width="43.140625" style="1" customWidth="1"/>
    <col min="7937" max="7937" width="41" style="1" customWidth="1"/>
    <col min="7938" max="7938" width="25.7109375" style="1" customWidth="1"/>
    <col min="7939" max="7939" width="12.42578125" style="1" customWidth="1"/>
    <col min="7940" max="7940" width="18.28515625" style="1" bestFit="1" customWidth="1"/>
    <col min="7941" max="7941" width="11.5703125" style="1" bestFit="1" customWidth="1"/>
    <col min="7942" max="7942" width="18.28515625" style="1" bestFit="1" customWidth="1"/>
    <col min="7943" max="7946" width="14.85546875" style="1" bestFit="1" customWidth="1"/>
    <col min="7947" max="7947" width="15.85546875" style="1" bestFit="1" customWidth="1"/>
    <col min="7948" max="7948" width="16.5703125" style="1" bestFit="1" customWidth="1"/>
    <col min="7949" max="8189" width="11.42578125" style="1"/>
    <col min="8190" max="8190" width="4.7109375" style="1" customWidth="1"/>
    <col min="8191" max="8191" width="42" style="1" customWidth="1"/>
    <col min="8192" max="8192" width="43.140625" style="1" customWidth="1"/>
    <col min="8193" max="8193" width="41" style="1" customWidth="1"/>
    <col min="8194" max="8194" width="25.7109375" style="1" customWidth="1"/>
    <col min="8195" max="8195" width="12.42578125" style="1" customWidth="1"/>
    <col min="8196" max="8196" width="18.28515625" style="1" bestFit="1" customWidth="1"/>
    <col min="8197" max="8197" width="11.5703125" style="1" bestFit="1" customWidth="1"/>
    <col min="8198" max="8198" width="18.28515625" style="1" bestFit="1" customWidth="1"/>
    <col min="8199" max="8202" width="14.85546875" style="1" bestFit="1" customWidth="1"/>
    <col min="8203" max="8203" width="15.85546875" style="1" bestFit="1" customWidth="1"/>
    <col min="8204" max="8204" width="16.5703125" style="1" bestFit="1" customWidth="1"/>
    <col min="8205" max="8445" width="11.42578125" style="1"/>
    <col min="8446" max="8446" width="4.7109375" style="1" customWidth="1"/>
    <col min="8447" max="8447" width="42" style="1" customWidth="1"/>
    <col min="8448" max="8448" width="43.140625" style="1" customWidth="1"/>
    <col min="8449" max="8449" width="41" style="1" customWidth="1"/>
    <col min="8450" max="8450" width="25.7109375" style="1" customWidth="1"/>
    <col min="8451" max="8451" width="12.42578125" style="1" customWidth="1"/>
    <col min="8452" max="8452" width="18.28515625" style="1" bestFit="1" customWidth="1"/>
    <col min="8453" max="8453" width="11.5703125" style="1" bestFit="1" customWidth="1"/>
    <col min="8454" max="8454" width="18.28515625" style="1" bestFit="1" customWidth="1"/>
    <col min="8455" max="8458" width="14.85546875" style="1" bestFit="1" customWidth="1"/>
    <col min="8459" max="8459" width="15.85546875" style="1" bestFit="1" customWidth="1"/>
    <col min="8460" max="8460" width="16.5703125" style="1" bestFit="1" customWidth="1"/>
    <col min="8461" max="8701" width="11.42578125" style="1"/>
    <col min="8702" max="8702" width="4.7109375" style="1" customWidth="1"/>
    <col min="8703" max="8703" width="42" style="1" customWidth="1"/>
    <col min="8704" max="8704" width="43.140625" style="1" customWidth="1"/>
    <col min="8705" max="8705" width="41" style="1" customWidth="1"/>
    <col min="8706" max="8706" width="25.7109375" style="1" customWidth="1"/>
    <col min="8707" max="8707" width="12.42578125" style="1" customWidth="1"/>
    <col min="8708" max="8708" width="18.28515625" style="1" bestFit="1" customWidth="1"/>
    <col min="8709" max="8709" width="11.5703125" style="1" bestFit="1" customWidth="1"/>
    <col min="8710" max="8710" width="18.28515625" style="1" bestFit="1" customWidth="1"/>
    <col min="8711" max="8714" width="14.85546875" style="1" bestFit="1" customWidth="1"/>
    <col min="8715" max="8715" width="15.85546875" style="1" bestFit="1" customWidth="1"/>
    <col min="8716" max="8716" width="16.5703125" style="1" bestFit="1" customWidth="1"/>
    <col min="8717" max="8957" width="11.42578125" style="1"/>
    <col min="8958" max="8958" width="4.7109375" style="1" customWidth="1"/>
    <col min="8959" max="8959" width="42" style="1" customWidth="1"/>
    <col min="8960" max="8960" width="43.140625" style="1" customWidth="1"/>
    <col min="8961" max="8961" width="41" style="1" customWidth="1"/>
    <col min="8962" max="8962" width="25.7109375" style="1" customWidth="1"/>
    <col min="8963" max="8963" width="12.42578125" style="1" customWidth="1"/>
    <col min="8964" max="8964" width="18.28515625" style="1" bestFit="1" customWidth="1"/>
    <col min="8965" max="8965" width="11.5703125" style="1" bestFit="1" customWidth="1"/>
    <col min="8966" max="8966" width="18.28515625" style="1" bestFit="1" customWidth="1"/>
    <col min="8967" max="8970" width="14.85546875" style="1" bestFit="1" customWidth="1"/>
    <col min="8971" max="8971" width="15.85546875" style="1" bestFit="1" customWidth="1"/>
    <col min="8972" max="8972" width="16.5703125" style="1" bestFit="1" customWidth="1"/>
    <col min="8973" max="9213" width="11.42578125" style="1"/>
    <col min="9214" max="9214" width="4.7109375" style="1" customWidth="1"/>
    <col min="9215" max="9215" width="42" style="1" customWidth="1"/>
    <col min="9216" max="9216" width="43.140625" style="1" customWidth="1"/>
    <col min="9217" max="9217" width="41" style="1" customWidth="1"/>
    <col min="9218" max="9218" width="25.7109375" style="1" customWidth="1"/>
    <col min="9219" max="9219" width="12.42578125" style="1" customWidth="1"/>
    <col min="9220" max="9220" width="18.28515625" style="1" bestFit="1" customWidth="1"/>
    <col min="9221" max="9221" width="11.5703125" style="1" bestFit="1" customWidth="1"/>
    <col min="9222" max="9222" width="18.28515625" style="1" bestFit="1" customWidth="1"/>
    <col min="9223" max="9226" width="14.85546875" style="1" bestFit="1" customWidth="1"/>
    <col min="9227" max="9227" width="15.85546875" style="1" bestFit="1" customWidth="1"/>
    <col min="9228" max="9228" width="16.5703125" style="1" bestFit="1" customWidth="1"/>
    <col min="9229" max="9469" width="11.42578125" style="1"/>
    <col min="9470" max="9470" width="4.7109375" style="1" customWidth="1"/>
    <col min="9471" max="9471" width="42" style="1" customWidth="1"/>
    <col min="9472" max="9472" width="43.140625" style="1" customWidth="1"/>
    <col min="9473" max="9473" width="41" style="1" customWidth="1"/>
    <col min="9474" max="9474" width="25.7109375" style="1" customWidth="1"/>
    <col min="9475" max="9475" width="12.42578125" style="1" customWidth="1"/>
    <col min="9476" max="9476" width="18.28515625" style="1" bestFit="1" customWidth="1"/>
    <col min="9477" max="9477" width="11.5703125" style="1" bestFit="1" customWidth="1"/>
    <col min="9478" max="9478" width="18.28515625" style="1" bestFit="1" customWidth="1"/>
    <col min="9479" max="9482" width="14.85546875" style="1" bestFit="1" customWidth="1"/>
    <col min="9483" max="9483" width="15.85546875" style="1" bestFit="1" customWidth="1"/>
    <col min="9484" max="9484" width="16.5703125" style="1" bestFit="1" customWidth="1"/>
    <col min="9485" max="9725" width="11.42578125" style="1"/>
    <col min="9726" max="9726" width="4.7109375" style="1" customWidth="1"/>
    <col min="9727" max="9727" width="42" style="1" customWidth="1"/>
    <col min="9728" max="9728" width="43.140625" style="1" customWidth="1"/>
    <col min="9729" max="9729" width="41" style="1" customWidth="1"/>
    <col min="9730" max="9730" width="25.7109375" style="1" customWidth="1"/>
    <col min="9731" max="9731" width="12.42578125" style="1" customWidth="1"/>
    <col min="9732" max="9732" width="18.28515625" style="1" bestFit="1" customWidth="1"/>
    <col min="9733" max="9733" width="11.5703125" style="1" bestFit="1" customWidth="1"/>
    <col min="9734" max="9734" width="18.28515625" style="1" bestFit="1" customWidth="1"/>
    <col min="9735" max="9738" width="14.85546875" style="1" bestFit="1" customWidth="1"/>
    <col min="9739" max="9739" width="15.85546875" style="1" bestFit="1" customWidth="1"/>
    <col min="9740" max="9740" width="16.5703125" style="1" bestFit="1" customWidth="1"/>
    <col min="9741" max="9981" width="11.42578125" style="1"/>
    <col min="9982" max="9982" width="4.7109375" style="1" customWidth="1"/>
    <col min="9983" max="9983" width="42" style="1" customWidth="1"/>
    <col min="9984" max="9984" width="43.140625" style="1" customWidth="1"/>
    <col min="9985" max="9985" width="41" style="1" customWidth="1"/>
    <col min="9986" max="9986" width="25.7109375" style="1" customWidth="1"/>
    <col min="9987" max="9987" width="12.42578125" style="1" customWidth="1"/>
    <col min="9988" max="9988" width="18.28515625" style="1" bestFit="1" customWidth="1"/>
    <col min="9989" max="9989" width="11.5703125" style="1" bestFit="1" customWidth="1"/>
    <col min="9990" max="9990" width="18.28515625" style="1" bestFit="1" customWidth="1"/>
    <col min="9991" max="9994" width="14.85546875" style="1" bestFit="1" customWidth="1"/>
    <col min="9995" max="9995" width="15.85546875" style="1" bestFit="1" customWidth="1"/>
    <col min="9996" max="9996" width="16.5703125" style="1" bestFit="1" customWidth="1"/>
    <col min="9997" max="10237" width="11.42578125" style="1"/>
    <col min="10238" max="10238" width="4.7109375" style="1" customWidth="1"/>
    <col min="10239" max="10239" width="42" style="1" customWidth="1"/>
    <col min="10240" max="10240" width="43.140625" style="1" customWidth="1"/>
    <col min="10241" max="10241" width="41" style="1" customWidth="1"/>
    <col min="10242" max="10242" width="25.7109375" style="1" customWidth="1"/>
    <col min="10243" max="10243" width="12.42578125" style="1" customWidth="1"/>
    <col min="10244" max="10244" width="18.28515625" style="1" bestFit="1" customWidth="1"/>
    <col min="10245" max="10245" width="11.5703125" style="1" bestFit="1" customWidth="1"/>
    <col min="10246" max="10246" width="18.28515625" style="1" bestFit="1" customWidth="1"/>
    <col min="10247" max="10250" width="14.85546875" style="1" bestFit="1" customWidth="1"/>
    <col min="10251" max="10251" width="15.85546875" style="1" bestFit="1" customWidth="1"/>
    <col min="10252" max="10252" width="16.5703125" style="1" bestFit="1" customWidth="1"/>
    <col min="10253" max="10493" width="11.42578125" style="1"/>
    <col min="10494" max="10494" width="4.7109375" style="1" customWidth="1"/>
    <col min="10495" max="10495" width="42" style="1" customWidth="1"/>
    <col min="10496" max="10496" width="43.140625" style="1" customWidth="1"/>
    <col min="10497" max="10497" width="41" style="1" customWidth="1"/>
    <col min="10498" max="10498" width="25.7109375" style="1" customWidth="1"/>
    <col min="10499" max="10499" width="12.42578125" style="1" customWidth="1"/>
    <col min="10500" max="10500" width="18.28515625" style="1" bestFit="1" customWidth="1"/>
    <col min="10501" max="10501" width="11.5703125" style="1" bestFit="1" customWidth="1"/>
    <col min="10502" max="10502" width="18.28515625" style="1" bestFit="1" customWidth="1"/>
    <col min="10503" max="10506" width="14.85546875" style="1" bestFit="1" customWidth="1"/>
    <col min="10507" max="10507" width="15.85546875" style="1" bestFit="1" customWidth="1"/>
    <col min="10508" max="10508" width="16.5703125" style="1" bestFit="1" customWidth="1"/>
    <col min="10509" max="10749" width="11.42578125" style="1"/>
    <col min="10750" max="10750" width="4.7109375" style="1" customWidth="1"/>
    <col min="10751" max="10751" width="42" style="1" customWidth="1"/>
    <col min="10752" max="10752" width="43.140625" style="1" customWidth="1"/>
    <col min="10753" max="10753" width="41" style="1" customWidth="1"/>
    <col min="10754" max="10754" width="25.7109375" style="1" customWidth="1"/>
    <col min="10755" max="10755" width="12.42578125" style="1" customWidth="1"/>
    <col min="10756" max="10756" width="18.28515625" style="1" bestFit="1" customWidth="1"/>
    <col min="10757" max="10757" width="11.5703125" style="1" bestFit="1" customWidth="1"/>
    <col min="10758" max="10758" width="18.28515625" style="1" bestFit="1" customWidth="1"/>
    <col min="10759" max="10762" width="14.85546875" style="1" bestFit="1" customWidth="1"/>
    <col min="10763" max="10763" width="15.85546875" style="1" bestFit="1" customWidth="1"/>
    <col min="10764" max="10764" width="16.5703125" style="1" bestFit="1" customWidth="1"/>
    <col min="10765" max="11005" width="11.42578125" style="1"/>
    <col min="11006" max="11006" width="4.7109375" style="1" customWidth="1"/>
    <col min="11007" max="11007" width="42" style="1" customWidth="1"/>
    <col min="11008" max="11008" width="43.140625" style="1" customWidth="1"/>
    <col min="11009" max="11009" width="41" style="1" customWidth="1"/>
    <col min="11010" max="11010" width="25.7109375" style="1" customWidth="1"/>
    <col min="11011" max="11011" width="12.42578125" style="1" customWidth="1"/>
    <col min="11012" max="11012" width="18.28515625" style="1" bestFit="1" customWidth="1"/>
    <col min="11013" max="11013" width="11.5703125" style="1" bestFit="1" customWidth="1"/>
    <col min="11014" max="11014" width="18.28515625" style="1" bestFit="1" customWidth="1"/>
    <col min="11015" max="11018" width="14.85546875" style="1" bestFit="1" customWidth="1"/>
    <col min="11019" max="11019" width="15.85546875" style="1" bestFit="1" customWidth="1"/>
    <col min="11020" max="11020" width="16.5703125" style="1" bestFit="1" customWidth="1"/>
    <col min="11021" max="11261" width="11.42578125" style="1"/>
    <col min="11262" max="11262" width="4.7109375" style="1" customWidth="1"/>
    <col min="11263" max="11263" width="42" style="1" customWidth="1"/>
    <col min="11264" max="11264" width="43.140625" style="1" customWidth="1"/>
    <col min="11265" max="11265" width="41" style="1" customWidth="1"/>
    <col min="11266" max="11266" width="25.7109375" style="1" customWidth="1"/>
    <col min="11267" max="11267" width="12.42578125" style="1" customWidth="1"/>
    <col min="11268" max="11268" width="18.28515625" style="1" bestFit="1" customWidth="1"/>
    <col min="11269" max="11269" width="11.5703125" style="1" bestFit="1" customWidth="1"/>
    <col min="11270" max="11270" width="18.28515625" style="1" bestFit="1" customWidth="1"/>
    <col min="11271" max="11274" width="14.85546875" style="1" bestFit="1" customWidth="1"/>
    <col min="11275" max="11275" width="15.85546875" style="1" bestFit="1" customWidth="1"/>
    <col min="11276" max="11276" width="16.5703125" style="1" bestFit="1" customWidth="1"/>
    <col min="11277" max="11517" width="11.42578125" style="1"/>
    <col min="11518" max="11518" width="4.7109375" style="1" customWidth="1"/>
    <col min="11519" max="11519" width="42" style="1" customWidth="1"/>
    <col min="11520" max="11520" width="43.140625" style="1" customWidth="1"/>
    <col min="11521" max="11521" width="41" style="1" customWidth="1"/>
    <col min="11522" max="11522" width="25.7109375" style="1" customWidth="1"/>
    <col min="11523" max="11523" width="12.42578125" style="1" customWidth="1"/>
    <col min="11524" max="11524" width="18.28515625" style="1" bestFit="1" customWidth="1"/>
    <col min="11525" max="11525" width="11.5703125" style="1" bestFit="1" customWidth="1"/>
    <col min="11526" max="11526" width="18.28515625" style="1" bestFit="1" customWidth="1"/>
    <col min="11527" max="11530" width="14.85546875" style="1" bestFit="1" customWidth="1"/>
    <col min="11531" max="11531" width="15.85546875" style="1" bestFit="1" customWidth="1"/>
    <col min="11532" max="11532" width="16.5703125" style="1" bestFit="1" customWidth="1"/>
    <col min="11533" max="11773" width="11.42578125" style="1"/>
    <col min="11774" max="11774" width="4.7109375" style="1" customWidth="1"/>
    <col min="11775" max="11775" width="42" style="1" customWidth="1"/>
    <col min="11776" max="11776" width="43.140625" style="1" customWidth="1"/>
    <col min="11777" max="11777" width="41" style="1" customWidth="1"/>
    <col min="11778" max="11778" width="25.7109375" style="1" customWidth="1"/>
    <col min="11779" max="11779" width="12.42578125" style="1" customWidth="1"/>
    <col min="11780" max="11780" width="18.28515625" style="1" bestFit="1" customWidth="1"/>
    <col min="11781" max="11781" width="11.5703125" style="1" bestFit="1" customWidth="1"/>
    <col min="11782" max="11782" width="18.28515625" style="1" bestFit="1" customWidth="1"/>
    <col min="11783" max="11786" width="14.85546875" style="1" bestFit="1" customWidth="1"/>
    <col min="11787" max="11787" width="15.85546875" style="1" bestFit="1" customWidth="1"/>
    <col min="11788" max="11788" width="16.5703125" style="1" bestFit="1" customWidth="1"/>
    <col min="11789" max="12029" width="11.42578125" style="1"/>
    <col min="12030" max="12030" width="4.7109375" style="1" customWidth="1"/>
    <col min="12031" max="12031" width="42" style="1" customWidth="1"/>
    <col min="12032" max="12032" width="43.140625" style="1" customWidth="1"/>
    <col min="12033" max="12033" width="41" style="1" customWidth="1"/>
    <col min="12034" max="12034" width="25.7109375" style="1" customWidth="1"/>
    <col min="12035" max="12035" width="12.42578125" style="1" customWidth="1"/>
    <col min="12036" max="12036" width="18.28515625" style="1" bestFit="1" customWidth="1"/>
    <col min="12037" max="12037" width="11.5703125" style="1" bestFit="1" customWidth="1"/>
    <col min="12038" max="12038" width="18.28515625" style="1" bestFit="1" customWidth="1"/>
    <col min="12039" max="12042" width="14.85546875" style="1" bestFit="1" customWidth="1"/>
    <col min="12043" max="12043" width="15.85546875" style="1" bestFit="1" customWidth="1"/>
    <col min="12044" max="12044" width="16.5703125" style="1" bestFit="1" customWidth="1"/>
    <col min="12045" max="12285" width="11.42578125" style="1"/>
    <col min="12286" max="12286" width="4.7109375" style="1" customWidth="1"/>
    <col min="12287" max="12287" width="42" style="1" customWidth="1"/>
    <col min="12288" max="12288" width="43.140625" style="1" customWidth="1"/>
    <col min="12289" max="12289" width="41" style="1" customWidth="1"/>
    <col min="12290" max="12290" width="25.7109375" style="1" customWidth="1"/>
    <col min="12291" max="12291" width="12.42578125" style="1" customWidth="1"/>
    <col min="12292" max="12292" width="18.28515625" style="1" bestFit="1" customWidth="1"/>
    <col min="12293" max="12293" width="11.5703125" style="1" bestFit="1" customWidth="1"/>
    <col min="12294" max="12294" width="18.28515625" style="1" bestFit="1" customWidth="1"/>
    <col min="12295" max="12298" width="14.85546875" style="1" bestFit="1" customWidth="1"/>
    <col min="12299" max="12299" width="15.85546875" style="1" bestFit="1" customWidth="1"/>
    <col min="12300" max="12300" width="16.5703125" style="1" bestFit="1" customWidth="1"/>
    <col min="12301" max="12541" width="11.42578125" style="1"/>
    <col min="12542" max="12542" width="4.7109375" style="1" customWidth="1"/>
    <col min="12543" max="12543" width="42" style="1" customWidth="1"/>
    <col min="12544" max="12544" width="43.140625" style="1" customWidth="1"/>
    <col min="12545" max="12545" width="41" style="1" customWidth="1"/>
    <col min="12546" max="12546" width="25.7109375" style="1" customWidth="1"/>
    <col min="12547" max="12547" width="12.42578125" style="1" customWidth="1"/>
    <col min="12548" max="12548" width="18.28515625" style="1" bestFit="1" customWidth="1"/>
    <col min="12549" max="12549" width="11.5703125" style="1" bestFit="1" customWidth="1"/>
    <col min="12550" max="12550" width="18.28515625" style="1" bestFit="1" customWidth="1"/>
    <col min="12551" max="12554" width="14.85546875" style="1" bestFit="1" customWidth="1"/>
    <col min="12555" max="12555" width="15.85546875" style="1" bestFit="1" customWidth="1"/>
    <col min="12556" max="12556" width="16.5703125" style="1" bestFit="1" customWidth="1"/>
    <col min="12557" max="12797" width="11.42578125" style="1"/>
    <col min="12798" max="12798" width="4.7109375" style="1" customWidth="1"/>
    <col min="12799" max="12799" width="42" style="1" customWidth="1"/>
    <col min="12800" max="12800" width="43.140625" style="1" customWidth="1"/>
    <col min="12801" max="12801" width="41" style="1" customWidth="1"/>
    <col min="12802" max="12802" width="25.7109375" style="1" customWidth="1"/>
    <col min="12803" max="12803" width="12.42578125" style="1" customWidth="1"/>
    <col min="12804" max="12804" width="18.28515625" style="1" bestFit="1" customWidth="1"/>
    <col min="12805" max="12805" width="11.5703125" style="1" bestFit="1" customWidth="1"/>
    <col min="12806" max="12806" width="18.28515625" style="1" bestFit="1" customWidth="1"/>
    <col min="12807" max="12810" width="14.85546875" style="1" bestFit="1" customWidth="1"/>
    <col min="12811" max="12811" width="15.85546875" style="1" bestFit="1" customWidth="1"/>
    <col min="12812" max="12812" width="16.5703125" style="1" bestFit="1" customWidth="1"/>
    <col min="12813" max="13053" width="11.42578125" style="1"/>
    <col min="13054" max="13054" width="4.7109375" style="1" customWidth="1"/>
    <col min="13055" max="13055" width="42" style="1" customWidth="1"/>
    <col min="13056" max="13056" width="43.140625" style="1" customWidth="1"/>
    <col min="13057" max="13057" width="41" style="1" customWidth="1"/>
    <col min="13058" max="13058" width="25.7109375" style="1" customWidth="1"/>
    <col min="13059" max="13059" width="12.42578125" style="1" customWidth="1"/>
    <col min="13060" max="13060" width="18.28515625" style="1" bestFit="1" customWidth="1"/>
    <col min="13061" max="13061" width="11.5703125" style="1" bestFit="1" customWidth="1"/>
    <col min="13062" max="13062" width="18.28515625" style="1" bestFit="1" customWidth="1"/>
    <col min="13063" max="13066" width="14.85546875" style="1" bestFit="1" customWidth="1"/>
    <col min="13067" max="13067" width="15.85546875" style="1" bestFit="1" customWidth="1"/>
    <col min="13068" max="13068" width="16.5703125" style="1" bestFit="1" customWidth="1"/>
    <col min="13069" max="13309" width="11.42578125" style="1"/>
    <col min="13310" max="13310" width="4.7109375" style="1" customWidth="1"/>
    <col min="13311" max="13311" width="42" style="1" customWidth="1"/>
    <col min="13312" max="13312" width="43.140625" style="1" customWidth="1"/>
    <col min="13313" max="13313" width="41" style="1" customWidth="1"/>
    <col min="13314" max="13314" width="25.7109375" style="1" customWidth="1"/>
    <col min="13315" max="13315" width="12.42578125" style="1" customWidth="1"/>
    <col min="13316" max="13316" width="18.28515625" style="1" bestFit="1" customWidth="1"/>
    <col min="13317" max="13317" width="11.5703125" style="1" bestFit="1" customWidth="1"/>
    <col min="13318" max="13318" width="18.28515625" style="1" bestFit="1" customWidth="1"/>
    <col min="13319" max="13322" width="14.85546875" style="1" bestFit="1" customWidth="1"/>
    <col min="13323" max="13323" width="15.85546875" style="1" bestFit="1" customWidth="1"/>
    <col min="13324" max="13324" width="16.5703125" style="1" bestFit="1" customWidth="1"/>
    <col min="13325" max="13565" width="11.42578125" style="1"/>
    <col min="13566" max="13566" width="4.7109375" style="1" customWidth="1"/>
    <col min="13567" max="13567" width="42" style="1" customWidth="1"/>
    <col min="13568" max="13568" width="43.140625" style="1" customWidth="1"/>
    <col min="13569" max="13569" width="41" style="1" customWidth="1"/>
    <col min="13570" max="13570" width="25.7109375" style="1" customWidth="1"/>
    <col min="13571" max="13571" width="12.42578125" style="1" customWidth="1"/>
    <col min="13572" max="13572" width="18.28515625" style="1" bestFit="1" customWidth="1"/>
    <col min="13573" max="13573" width="11.5703125" style="1" bestFit="1" customWidth="1"/>
    <col min="13574" max="13574" width="18.28515625" style="1" bestFit="1" customWidth="1"/>
    <col min="13575" max="13578" width="14.85546875" style="1" bestFit="1" customWidth="1"/>
    <col min="13579" max="13579" width="15.85546875" style="1" bestFit="1" customWidth="1"/>
    <col min="13580" max="13580" width="16.5703125" style="1" bestFit="1" customWidth="1"/>
    <col min="13581" max="13821" width="11.42578125" style="1"/>
    <col min="13822" max="13822" width="4.7109375" style="1" customWidth="1"/>
    <col min="13823" max="13823" width="42" style="1" customWidth="1"/>
    <col min="13824" max="13824" width="43.140625" style="1" customWidth="1"/>
    <col min="13825" max="13825" width="41" style="1" customWidth="1"/>
    <col min="13826" max="13826" width="25.7109375" style="1" customWidth="1"/>
    <col min="13827" max="13827" width="12.42578125" style="1" customWidth="1"/>
    <col min="13828" max="13828" width="18.28515625" style="1" bestFit="1" customWidth="1"/>
    <col min="13829" max="13829" width="11.5703125" style="1" bestFit="1" customWidth="1"/>
    <col min="13830" max="13830" width="18.28515625" style="1" bestFit="1" customWidth="1"/>
    <col min="13831" max="13834" width="14.85546875" style="1" bestFit="1" customWidth="1"/>
    <col min="13835" max="13835" width="15.85546875" style="1" bestFit="1" customWidth="1"/>
    <col min="13836" max="13836" width="16.5703125" style="1" bestFit="1" customWidth="1"/>
    <col min="13837" max="14077" width="11.42578125" style="1"/>
    <col min="14078" max="14078" width="4.7109375" style="1" customWidth="1"/>
    <col min="14079" max="14079" width="42" style="1" customWidth="1"/>
    <col min="14080" max="14080" width="43.140625" style="1" customWidth="1"/>
    <col min="14081" max="14081" width="41" style="1" customWidth="1"/>
    <col min="14082" max="14082" width="25.7109375" style="1" customWidth="1"/>
    <col min="14083" max="14083" width="12.42578125" style="1" customWidth="1"/>
    <col min="14084" max="14084" width="18.28515625" style="1" bestFit="1" customWidth="1"/>
    <col min="14085" max="14085" width="11.5703125" style="1" bestFit="1" customWidth="1"/>
    <col min="14086" max="14086" width="18.28515625" style="1" bestFit="1" customWidth="1"/>
    <col min="14087" max="14090" width="14.85546875" style="1" bestFit="1" customWidth="1"/>
    <col min="14091" max="14091" width="15.85546875" style="1" bestFit="1" customWidth="1"/>
    <col min="14092" max="14092" width="16.5703125" style="1" bestFit="1" customWidth="1"/>
    <col min="14093" max="14333" width="11.42578125" style="1"/>
    <col min="14334" max="14334" width="4.7109375" style="1" customWidth="1"/>
    <col min="14335" max="14335" width="42" style="1" customWidth="1"/>
    <col min="14336" max="14336" width="43.140625" style="1" customWidth="1"/>
    <col min="14337" max="14337" width="41" style="1" customWidth="1"/>
    <col min="14338" max="14338" width="25.7109375" style="1" customWidth="1"/>
    <col min="14339" max="14339" width="12.42578125" style="1" customWidth="1"/>
    <col min="14340" max="14340" width="18.28515625" style="1" bestFit="1" customWidth="1"/>
    <col min="14341" max="14341" width="11.5703125" style="1" bestFit="1" customWidth="1"/>
    <col min="14342" max="14342" width="18.28515625" style="1" bestFit="1" customWidth="1"/>
    <col min="14343" max="14346" width="14.85546875" style="1" bestFit="1" customWidth="1"/>
    <col min="14347" max="14347" width="15.85546875" style="1" bestFit="1" customWidth="1"/>
    <col min="14348" max="14348" width="16.5703125" style="1" bestFit="1" customWidth="1"/>
    <col min="14349" max="14589" width="11.42578125" style="1"/>
    <col min="14590" max="14590" width="4.7109375" style="1" customWidth="1"/>
    <col min="14591" max="14591" width="42" style="1" customWidth="1"/>
    <col min="14592" max="14592" width="43.140625" style="1" customWidth="1"/>
    <col min="14593" max="14593" width="41" style="1" customWidth="1"/>
    <col min="14594" max="14594" width="25.7109375" style="1" customWidth="1"/>
    <col min="14595" max="14595" width="12.42578125" style="1" customWidth="1"/>
    <col min="14596" max="14596" width="18.28515625" style="1" bestFit="1" customWidth="1"/>
    <col min="14597" max="14597" width="11.5703125" style="1" bestFit="1" customWidth="1"/>
    <col min="14598" max="14598" width="18.28515625" style="1" bestFit="1" customWidth="1"/>
    <col min="14599" max="14602" width="14.85546875" style="1" bestFit="1" customWidth="1"/>
    <col min="14603" max="14603" width="15.85546875" style="1" bestFit="1" customWidth="1"/>
    <col min="14604" max="14604" width="16.5703125" style="1" bestFit="1" customWidth="1"/>
    <col min="14605" max="14845" width="11.42578125" style="1"/>
    <col min="14846" max="14846" width="4.7109375" style="1" customWidth="1"/>
    <col min="14847" max="14847" width="42" style="1" customWidth="1"/>
    <col min="14848" max="14848" width="43.140625" style="1" customWidth="1"/>
    <col min="14849" max="14849" width="41" style="1" customWidth="1"/>
    <col min="14850" max="14850" width="25.7109375" style="1" customWidth="1"/>
    <col min="14851" max="14851" width="12.42578125" style="1" customWidth="1"/>
    <col min="14852" max="14852" width="18.28515625" style="1" bestFit="1" customWidth="1"/>
    <col min="14853" max="14853" width="11.5703125" style="1" bestFit="1" customWidth="1"/>
    <col min="14854" max="14854" width="18.28515625" style="1" bestFit="1" customWidth="1"/>
    <col min="14855" max="14858" width="14.85546875" style="1" bestFit="1" customWidth="1"/>
    <col min="14859" max="14859" width="15.85546875" style="1" bestFit="1" customWidth="1"/>
    <col min="14860" max="14860" width="16.5703125" style="1" bestFit="1" customWidth="1"/>
    <col min="14861" max="15101" width="11.42578125" style="1"/>
    <col min="15102" max="15102" width="4.7109375" style="1" customWidth="1"/>
    <col min="15103" max="15103" width="42" style="1" customWidth="1"/>
    <col min="15104" max="15104" width="43.140625" style="1" customWidth="1"/>
    <col min="15105" max="15105" width="41" style="1" customWidth="1"/>
    <col min="15106" max="15106" width="25.7109375" style="1" customWidth="1"/>
    <col min="15107" max="15107" width="12.42578125" style="1" customWidth="1"/>
    <col min="15108" max="15108" width="18.28515625" style="1" bestFit="1" customWidth="1"/>
    <col min="15109" max="15109" width="11.5703125" style="1" bestFit="1" customWidth="1"/>
    <col min="15110" max="15110" width="18.28515625" style="1" bestFit="1" customWidth="1"/>
    <col min="15111" max="15114" width="14.85546875" style="1" bestFit="1" customWidth="1"/>
    <col min="15115" max="15115" width="15.85546875" style="1" bestFit="1" customWidth="1"/>
    <col min="15116" max="15116" width="16.5703125" style="1" bestFit="1" customWidth="1"/>
    <col min="15117" max="15357" width="11.42578125" style="1"/>
    <col min="15358" max="15358" width="4.7109375" style="1" customWidth="1"/>
    <col min="15359" max="15359" width="42" style="1" customWidth="1"/>
    <col min="15360" max="15360" width="43.140625" style="1" customWidth="1"/>
    <col min="15361" max="15361" width="41" style="1" customWidth="1"/>
    <col min="15362" max="15362" width="25.7109375" style="1" customWidth="1"/>
    <col min="15363" max="15363" width="12.42578125" style="1" customWidth="1"/>
    <col min="15364" max="15364" width="18.28515625" style="1" bestFit="1" customWidth="1"/>
    <col min="15365" max="15365" width="11.5703125" style="1" bestFit="1" customWidth="1"/>
    <col min="15366" max="15366" width="18.28515625" style="1" bestFit="1" customWidth="1"/>
    <col min="15367" max="15370" width="14.85546875" style="1" bestFit="1" customWidth="1"/>
    <col min="15371" max="15371" width="15.85546875" style="1" bestFit="1" customWidth="1"/>
    <col min="15372" max="15372" width="16.5703125" style="1" bestFit="1" customWidth="1"/>
    <col min="15373" max="15613" width="11.42578125" style="1"/>
    <col min="15614" max="15614" width="4.7109375" style="1" customWidth="1"/>
    <col min="15615" max="15615" width="42" style="1" customWidth="1"/>
    <col min="15616" max="15616" width="43.140625" style="1" customWidth="1"/>
    <col min="15617" max="15617" width="41" style="1" customWidth="1"/>
    <col min="15618" max="15618" width="25.7109375" style="1" customWidth="1"/>
    <col min="15619" max="15619" width="12.42578125" style="1" customWidth="1"/>
    <col min="15620" max="15620" width="18.28515625" style="1" bestFit="1" customWidth="1"/>
    <col min="15621" max="15621" width="11.5703125" style="1" bestFit="1" customWidth="1"/>
    <col min="15622" max="15622" width="18.28515625" style="1" bestFit="1" customWidth="1"/>
    <col min="15623" max="15626" width="14.85546875" style="1" bestFit="1" customWidth="1"/>
    <col min="15627" max="15627" width="15.85546875" style="1" bestFit="1" customWidth="1"/>
    <col min="15628" max="15628" width="16.5703125" style="1" bestFit="1" customWidth="1"/>
    <col min="15629" max="15869" width="11.42578125" style="1"/>
    <col min="15870" max="15870" width="4.7109375" style="1" customWidth="1"/>
    <col min="15871" max="15871" width="42" style="1" customWidth="1"/>
    <col min="15872" max="15872" width="43.140625" style="1" customWidth="1"/>
    <col min="15873" max="15873" width="41" style="1" customWidth="1"/>
    <col min="15874" max="15874" width="25.7109375" style="1" customWidth="1"/>
    <col min="15875" max="15875" width="12.42578125" style="1" customWidth="1"/>
    <col min="15876" max="15876" width="18.28515625" style="1" bestFit="1" customWidth="1"/>
    <col min="15877" max="15877" width="11.5703125" style="1" bestFit="1" customWidth="1"/>
    <col min="15878" max="15878" width="18.28515625" style="1" bestFit="1" customWidth="1"/>
    <col min="15879" max="15882" width="14.85546875" style="1" bestFit="1" customWidth="1"/>
    <col min="15883" max="15883" width="15.85546875" style="1" bestFit="1" customWidth="1"/>
    <col min="15884" max="15884" width="16.5703125" style="1" bestFit="1" customWidth="1"/>
    <col min="15885" max="16125" width="11.42578125" style="1"/>
    <col min="16126" max="16126" width="4.7109375" style="1" customWidth="1"/>
    <col min="16127" max="16127" width="42" style="1" customWidth="1"/>
    <col min="16128" max="16128" width="43.140625" style="1" customWidth="1"/>
    <col min="16129" max="16129" width="41" style="1" customWidth="1"/>
    <col min="16130" max="16130" width="25.7109375" style="1" customWidth="1"/>
    <col min="16131" max="16131" width="12.42578125" style="1" customWidth="1"/>
    <col min="16132" max="16132" width="18.28515625" style="1" bestFit="1" customWidth="1"/>
    <col min="16133" max="16133" width="11.5703125" style="1" bestFit="1" customWidth="1"/>
    <col min="16134" max="16134" width="18.28515625" style="1" bestFit="1" customWidth="1"/>
    <col min="16135" max="16138" width="14.85546875" style="1" bestFit="1" customWidth="1"/>
    <col min="16139" max="16139" width="15.85546875" style="1" bestFit="1" customWidth="1"/>
    <col min="16140" max="16140" width="16.5703125" style="1" bestFit="1" customWidth="1"/>
    <col min="16141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5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21" x14ac:dyDescent="0.35">
      <c r="A5" s="62" t="s">
        <v>1448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5" ht="30" x14ac:dyDescent="0.25">
      <c r="A7" s="4" t="s">
        <v>926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15" x14ac:dyDescent="0.25">
      <c r="A8" s="1">
        <v>1</v>
      </c>
      <c r="B8" s="6" t="s">
        <v>93</v>
      </c>
      <c r="C8" s="6" t="s">
        <v>91</v>
      </c>
      <c r="D8" s="6" t="s">
        <v>94</v>
      </c>
      <c r="E8" s="1" t="s">
        <v>1126</v>
      </c>
      <c r="F8" s="1" t="s">
        <v>37</v>
      </c>
      <c r="G8" s="14">
        <v>8750</v>
      </c>
      <c r="H8" s="14">
        <v>0</v>
      </c>
      <c r="I8" s="14">
        <f>+G8+H8</f>
        <v>8750</v>
      </c>
      <c r="J8" s="14">
        <f>+I8*2.87%</f>
        <v>251.125</v>
      </c>
      <c r="K8" s="14">
        <v>0</v>
      </c>
      <c r="L8" s="14">
        <f t="shared" ref="L8:L30" si="0">+I8*3.04%</f>
        <v>266</v>
      </c>
      <c r="M8" s="14">
        <v>0</v>
      </c>
      <c r="N8" s="14">
        <f>+J8+K8+L8+M8</f>
        <v>517.125</v>
      </c>
      <c r="O8" s="14">
        <f>+I8-N8</f>
        <v>8232.875</v>
      </c>
    </row>
    <row r="9" spans="1:15" ht="15" x14ac:dyDescent="0.25">
      <c r="A9" s="1">
        <v>2</v>
      </c>
      <c r="B9" s="6" t="s">
        <v>71</v>
      </c>
      <c r="C9" s="6" t="s">
        <v>1127</v>
      </c>
      <c r="D9" s="6" t="s">
        <v>73</v>
      </c>
      <c r="E9" s="1" t="s">
        <v>1126</v>
      </c>
      <c r="F9" s="1" t="s">
        <v>37</v>
      </c>
      <c r="G9" s="14">
        <v>20000</v>
      </c>
      <c r="H9" s="14">
        <v>0</v>
      </c>
      <c r="I9" s="14">
        <f>+G9+H9</f>
        <v>20000</v>
      </c>
      <c r="J9" s="14">
        <f>+I9*2.87%</f>
        <v>574</v>
      </c>
      <c r="K9" s="14">
        <v>1148.33</v>
      </c>
      <c r="L9" s="14">
        <f t="shared" si="0"/>
        <v>608</v>
      </c>
      <c r="M9" s="14">
        <v>0</v>
      </c>
      <c r="N9" s="14">
        <f t="shared" ref="N9:N31" si="1">+J9+K9+L9+M9</f>
        <v>2330.33</v>
      </c>
      <c r="O9" s="14">
        <f t="shared" ref="O9:O31" si="2">+I9-N9</f>
        <v>17669.669999999998</v>
      </c>
    </row>
    <row r="10" spans="1:15" ht="15" x14ac:dyDescent="0.25">
      <c r="A10" s="1">
        <v>3</v>
      </c>
      <c r="B10" s="6" t="s">
        <v>1128</v>
      </c>
      <c r="C10" s="6" t="s">
        <v>1127</v>
      </c>
      <c r="D10" s="6" t="s">
        <v>1129</v>
      </c>
      <c r="E10" s="1" t="s">
        <v>1126</v>
      </c>
      <c r="F10" s="1" t="s">
        <v>37</v>
      </c>
      <c r="G10" s="14">
        <v>15000</v>
      </c>
      <c r="H10" s="14">
        <v>0</v>
      </c>
      <c r="I10" s="14">
        <f>+G10+H10</f>
        <v>15000</v>
      </c>
      <c r="J10" s="14">
        <f>+I10*2.87%</f>
        <v>430.5</v>
      </c>
      <c r="K10" s="14">
        <v>2338.35</v>
      </c>
      <c r="L10" s="14">
        <f t="shared" si="0"/>
        <v>456</v>
      </c>
      <c r="M10" s="14">
        <v>0</v>
      </c>
      <c r="N10" s="14">
        <f t="shared" si="1"/>
        <v>3224.85</v>
      </c>
      <c r="O10" s="14">
        <f t="shared" si="2"/>
        <v>11775.15</v>
      </c>
    </row>
    <row r="11" spans="1:15" ht="15" x14ac:dyDescent="0.25">
      <c r="A11" s="1">
        <v>4</v>
      </c>
      <c r="B11" s="6" t="s">
        <v>189</v>
      </c>
      <c r="C11" s="6" t="s">
        <v>184</v>
      </c>
      <c r="D11" s="1" t="s">
        <v>1130</v>
      </c>
      <c r="E11" s="1" t="s">
        <v>1126</v>
      </c>
      <c r="F11" s="1" t="s">
        <v>37</v>
      </c>
      <c r="G11" s="14">
        <v>70000</v>
      </c>
      <c r="H11" s="14">
        <v>0</v>
      </c>
      <c r="I11" s="14">
        <f>+G11+H11</f>
        <v>70000</v>
      </c>
      <c r="J11" s="14">
        <f t="shared" ref="J11:J30" si="3">+I11*2.87%</f>
        <v>2009</v>
      </c>
      <c r="K11" s="14">
        <v>14955.87</v>
      </c>
      <c r="L11" s="14">
        <f t="shared" si="0"/>
        <v>2128</v>
      </c>
      <c r="M11" s="14">
        <v>0</v>
      </c>
      <c r="N11" s="14">
        <f t="shared" si="1"/>
        <v>19092.870000000003</v>
      </c>
      <c r="O11" s="14">
        <f t="shared" si="2"/>
        <v>50907.13</v>
      </c>
    </row>
    <row r="12" spans="1:15" ht="30" x14ac:dyDescent="0.25">
      <c r="A12" s="1">
        <v>5</v>
      </c>
      <c r="B12" t="s">
        <v>355</v>
      </c>
      <c r="C12" s="6" t="s">
        <v>184</v>
      </c>
      <c r="D12" s="1" t="s">
        <v>1131</v>
      </c>
      <c r="E12" s="1" t="s">
        <v>1126</v>
      </c>
      <c r="F12" s="1" t="s">
        <v>29</v>
      </c>
      <c r="G12" s="14">
        <v>30000</v>
      </c>
      <c r="H12" s="14">
        <v>0</v>
      </c>
      <c r="I12" s="14">
        <v>30000</v>
      </c>
      <c r="J12" s="14">
        <v>861</v>
      </c>
      <c r="K12" s="14">
        <v>5546.87</v>
      </c>
      <c r="L12" s="14">
        <f>+I12*3.04%</f>
        <v>912</v>
      </c>
      <c r="M12" s="14">
        <v>0</v>
      </c>
      <c r="N12" s="14">
        <f t="shared" si="1"/>
        <v>7319.87</v>
      </c>
      <c r="O12" s="14">
        <f t="shared" si="2"/>
        <v>22680.13</v>
      </c>
    </row>
    <row r="13" spans="1:15" ht="15" x14ac:dyDescent="0.25">
      <c r="A13" s="1">
        <v>6</v>
      </c>
      <c r="B13" t="s">
        <v>183</v>
      </c>
      <c r="C13" s="6" t="s">
        <v>184</v>
      </c>
      <c r="D13" t="s">
        <v>47</v>
      </c>
      <c r="E13" s="1" t="s">
        <v>1126</v>
      </c>
      <c r="F13" s="1" t="s">
        <v>37</v>
      </c>
      <c r="G13" s="14">
        <v>19000</v>
      </c>
      <c r="H13" s="14">
        <v>0</v>
      </c>
      <c r="I13" s="14">
        <v>19000</v>
      </c>
      <c r="J13" s="14">
        <v>545.29999999999995</v>
      </c>
      <c r="K13" s="14">
        <v>0</v>
      </c>
      <c r="L13" s="14">
        <v>577.6</v>
      </c>
      <c r="M13" s="14">
        <v>0</v>
      </c>
      <c r="N13" s="14">
        <f t="shared" si="1"/>
        <v>1122.9000000000001</v>
      </c>
      <c r="O13" s="14">
        <f t="shared" si="2"/>
        <v>17877.099999999999</v>
      </c>
    </row>
    <row r="14" spans="1:15" ht="15" x14ac:dyDescent="0.25">
      <c r="A14" s="1">
        <v>7</v>
      </c>
      <c r="B14" t="s">
        <v>144</v>
      </c>
      <c r="C14" s="6" t="s">
        <v>184</v>
      </c>
      <c r="D14" t="s">
        <v>931</v>
      </c>
      <c r="E14" s="1" t="s">
        <v>1126</v>
      </c>
      <c r="F14" s="1" t="s">
        <v>37</v>
      </c>
      <c r="G14" s="14">
        <v>15000</v>
      </c>
      <c r="H14" s="14">
        <v>0</v>
      </c>
      <c r="I14" s="14">
        <v>15000</v>
      </c>
      <c r="J14" s="14">
        <v>430.5</v>
      </c>
      <c r="K14" s="14">
        <v>1148.33</v>
      </c>
      <c r="L14" s="14">
        <v>456</v>
      </c>
      <c r="M14" s="14">
        <v>0</v>
      </c>
      <c r="N14" s="14">
        <f t="shared" si="1"/>
        <v>2034.83</v>
      </c>
      <c r="O14" s="14">
        <f t="shared" si="2"/>
        <v>12965.17</v>
      </c>
    </row>
    <row r="15" spans="1:15" ht="15" x14ac:dyDescent="0.25">
      <c r="A15" s="1">
        <v>8</v>
      </c>
      <c r="B15" t="s">
        <v>676</v>
      </c>
      <c r="C15" s="6" t="s">
        <v>184</v>
      </c>
      <c r="D15" t="s">
        <v>1132</v>
      </c>
      <c r="E15" s="1" t="s">
        <v>1126</v>
      </c>
      <c r="F15" s="1" t="s">
        <v>29</v>
      </c>
      <c r="G15" s="14">
        <v>70000</v>
      </c>
      <c r="H15" s="14">
        <v>0</v>
      </c>
      <c r="I15" s="14">
        <v>70000</v>
      </c>
      <c r="J15" s="14">
        <v>2009</v>
      </c>
      <c r="K15" s="14">
        <v>14955.87</v>
      </c>
      <c r="L15" s="14">
        <v>2128</v>
      </c>
      <c r="M15" s="14">
        <v>0</v>
      </c>
      <c r="N15" s="14">
        <f t="shared" si="1"/>
        <v>19092.870000000003</v>
      </c>
      <c r="O15" s="14">
        <f t="shared" si="2"/>
        <v>50907.13</v>
      </c>
    </row>
    <row r="16" spans="1:15" ht="15" x14ac:dyDescent="0.25">
      <c r="A16" s="1">
        <v>9</v>
      </c>
      <c r="B16" s="6" t="s">
        <v>349</v>
      </c>
      <c r="C16" s="6" t="s">
        <v>350</v>
      </c>
      <c r="D16" s="6" t="s">
        <v>1133</v>
      </c>
      <c r="E16" s="1" t="s">
        <v>1126</v>
      </c>
      <c r="F16" s="1" t="s">
        <v>37</v>
      </c>
      <c r="G16" s="14">
        <v>20000</v>
      </c>
      <c r="H16" s="14">
        <v>0</v>
      </c>
      <c r="I16" s="14">
        <f>+G16+H16</f>
        <v>20000</v>
      </c>
      <c r="J16" s="14">
        <f t="shared" si="3"/>
        <v>574</v>
      </c>
      <c r="K16" s="14">
        <v>3342.93</v>
      </c>
      <c r="L16" s="14">
        <f t="shared" si="0"/>
        <v>608</v>
      </c>
      <c r="M16" s="14">
        <v>0</v>
      </c>
      <c r="N16" s="14">
        <f t="shared" si="1"/>
        <v>4524.93</v>
      </c>
      <c r="O16" s="14">
        <f t="shared" si="2"/>
        <v>15475.07</v>
      </c>
    </row>
    <row r="17" spans="1:15" ht="15" x14ac:dyDescent="0.25">
      <c r="A17" s="1">
        <v>10</v>
      </c>
      <c r="B17" s="6" t="s">
        <v>221</v>
      </c>
      <c r="C17" s="6" t="s">
        <v>222</v>
      </c>
      <c r="D17" s="1" t="s">
        <v>1133</v>
      </c>
      <c r="E17" s="1" t="s">
        <v>1126</v>
      </c>
      <c r="F17" s="1" t="s">
        <v>29</v>
      </c>
      <c r="G17" s="14">
        <v>30000</v>
      </c>
      <c r="H17" s="14">
        <v>0</v>
      </c>
      <c r="I17" s="14">
        <v>30000</v>
      </c>
      <c r="J17" s="14">
        <v>861</v>
      </c>
      <c r="K17" s="14">
        <v>5546.87</v>
      </c>
      <c r="L17" s="14">
        <v>912</v>
      </c>
      <c r="M17" s="14">
        <v>0</v>
      </c>
      <c r="N17" s="14">
        <f t="shared" si="1"/>
        <v>7319.87</v>
      </c>
      <c r="O17" s="14">
        <f t="shared" si="2"/>
        <v>22680.13</v>
      </c>
    </row>
    <row r="18" spans="1:15" ht="30" x14ac:dyDescent="0.25">
      <c r="A18" s="1">
        <v>11</v>
      </c>
      <c r="B18" s="6" t="s">
        <v>223</v>
      </c>
      <c r="C18" s="6" t="s">
        <v>224</v>
      </c>
      <c r="D18" s="1" t="s">
        <v>1134</v>
      </c>
      <c r="E18" s="1" t="s">
        <v>1126</v>
      </c>
      <c r="F18" s="1" t="s">
        <v>37</v>
      </c>
      <c r="G18" s="14">
        <v>20000</v>
      </c>
      <c r="H18" s="14">
        <v>0</v>
      </c>
      <c r="I18" s="14">
        <v>20000</v>
      </c>
      <c r="J18" s="14">
        <f t="shared" si="3"/>
        <v>574</v>
      </c>
      <c r="K18" s="14">
        <v>3514.48</v>
      </c>
      <c r="L18" s="14">
        <f t="shared" si="0"/>
        <v>608</v>
      </c>
      <c r="M18" s="14">
        <v>0</v>
      </c>
      <c r="N18" s="14">
        <f t="shared" si="1"/>
        <v>4696.4799999999996</v>
      </c>
      <c r="O18" s="14">
        <f t="shared" si="2"/>
        <v>15303.52</v>
      </c>
    </row>
    <row r="19" spans="1:15" ht="15" x14ac:dyDescent="0.25">
      <c r="A19" s="1">
        <v>12</v>
      </c>
      <c r="B19" s="6" t="s">
        <v>1135</v>
      </c>
      <c r="C19" s="6" t="s">
        <v>374</v>
      </c>
      <c r="D19" s="1" t="s">
        <v>1136</v>
      </c>
      <c r="E19" s="1" t="s">
        <v>1126</v>
      </c>
      <c r="F19" s="1" t="s">
        <v>29</v>
      </c>
      <c r="G19" s="14">
        <v>60000</v>
      </c>
      <c r="H19" s="14">
        <v>0</v>
      </c>
      <c r="I19" s="14">
        <f t="shared" ref="I19:I28" si="4">+G19+H19</f>
        <v>60000</v>
      </c>
      <c r="J19" s="14">
        <f t="shared" si="3"/>
        <v>1722</v>
      </c>
      <c r="K19" s="14">
        <v>12603.62</v>
      </c>
      <c r="L19" s="14">
        <f t="shared" si="0"/>
        <v>1824</v>
      </c>
      <c r="M19" s="14">
        <v>0</v>
      </c>
      <c r="N19" s="14">
        <f t="shared" si="1"/>
        <v>16149.62</v>
      </c>
      <c r="O19" s="14">
        <f t="shared" si="2"/>
        <v>43850.38</v>
      </c>
    </row>
    <row r="20" spans="1:15" ht="15" x14ac:dyDescent="0.25">
      <c r="A20" s="1">
        <v>13</v>
      </c>
      <c r="B20" s="1" t="s">
        <v>752</v>
      </c>
      <c r="C20" s="6" t="s">
        <v>649</v>
      </c>
      <c r="D20" s="1" t="s">
        <v>1137</v>
      </c>
      <c r="E20" s="1" t="s">
        <v>1126</v>
      </c>
      <c r="F20" s="1" t="s">
        <v>37</v>
      </c>
      <c r="G20" s="14">
        <v>60000</v>
      </c>
      <c r="H20" s="14">
        <v>0</v>
      </c>
      <c r="I20" s="14">
        <f t="shared" si="4"/>
        <v>60000</v>
      </c>
      <c r="J20" s="14">
        <f t="shared" si="3"/>
        <v>1722</v>
      </c>
      <c r="K20" s="14">
        <v>12603.62</v>
      </c>
      <c r="L20" s="14">
        <f t="shared" si="0"/>
        <v>1824</v>
      </c>
      <c r="M20" s="14">
        <v>0</v>
      </c>
      <c r="N20" s="14">
        <f t="shared" si="1"/>
        <v>16149.62</v>
      </c>
      <c r="O20" s="14">
        <f t="shared" si="2"/>
        <v>43850.38</v>
      </c>
    </row>
    <row r="21" spans="1:15" ht="15" x14ac:dyDescent="0.25">
      <c r="A21" s="1">
        <v>14</v>
      </c>
      <c r="B21" s="1" t="s">
        <v>664</v>
      </c>
      <c r="C21" s="6" t="s">
        <v>649</v>
      </c>
      <c r="D21" s="1" t="s">
        <v>1138</v>
      </c>
      <c r="E21" s="1" t="s">
        <v>1126</v>
      </c>
      <c r="F21" s="1" t="s">
        <v>29</v>
      </c>
      <c r="G21" s="14">
        <v>24000</v>
      </c>
      <c r="H21" s="14">
        <v>0</v>
      </c>
      <c r="I21" s="14">
        <v>24000</v>
      </c>
      <c r="J21" s="14">
        <v>688.8</v>
      </c>
      <c r="K21" s="14">
        <v>0</v>
      </c>
      <c r="L21" s="14">
        <v>729.6</v>
      </c>
      <c r="M21" s="14">
        <v>0</v>
      </c>
      <c r="N21" s="14">
        <f t="shared" si="1"/>
        <v>1418.4</v>
      </c>
      <c r="O21" s="14">
        <f t="shared" si="2"/>
        <v>22581.599999999999</v>
      </c>
    </row>
    <row r="22" spans="1:15" ht="15" x14ac:dyDescent="0.25">
      <c r="A22" s="1">
        <v>15</v>
      </c>
      <c r="B22" s="1" t="s">
        <v>485</v>
      </c>
      <c r="C22" s="6" t="s">
        <v>1139</v>
      </c>
      <c r="D22" s="1" t="s">
        <v>1140</v>
      </c>
      <c r="E22" s="1" t="s">
        <v>1126</v>
      </c>
      <c r="F22" s="1" t="s">
        <v>29</v>
      </c>
      <c r="G22" s="14">
        <v>30000</v>
      </c>
      <c r="H22" s="14">
        <v>0</v>
      </c>
      <c r="I22" s="14">
        <f t="shared" si="4"/>
        <v>30000</v>
      </c>
      <c r="J22" s="14">
        <f t="shared" si="3"/>
        <v>861</v>
      </c>
      <c r="K22" s="14">
        <v>7056.75</v>
      </c>
      <c r="L22" s="14">
        <f t="shared" si="0"/>
        <v>912</v>
      </c>
      <c r="M22" s="14">
        <v>0</v>
      </c>
      <c r="N22" s="14">
        <f t="shared" si="1"/>
        <v>8829.75</v>
      </c>
      <c r="O22" s="14">
        <f t="shared" si="2"/>
        <v>21170.25</v>
      </c>
    </row>
    <row r="23" spans="1:15" ht="15" x14ac:dyDescent="0.25">
      <c r="A23" s="1">
        <v>16</v>
      </c>
      <c r="B23" s="1" t="s">
        <v>767</v>
      </c>
      <c r="C23" s="1" t="s">
        <v>729</v>
      </c>
      <c r="D23" s="1" t="s">
        <v>1141</v>
      </c>
      <c r="E23" s="1" t="s">
        <v>1126</v>
      </c>
      <c r="F23" s="1" t="s">
        <v>29</v>
      </c>
      <c r="G23" s="14">
        <v>60000</v>
      </c>
      <c r="H23" s="14">
        <v>0</v>
      </c>
      <c r="I23" s="14">
        <f t="shared" si="4"/>
        <v>60000</v>
      </c>
      <c r="J23" s="14">
        <f t="shared" si="3"/>
        <v>1722</v>
      </c>
      <c r="K23" s="14">
        <v>12260.53</v>
      </c>
      <c r="L23" s="14">
        <f t="shared" si="0"/>
        <v>1824</v>
      </c>
      <c r="M23" s="14">
        <v>0</v>
      </c>
      <c r="N23" s="14">
        <f t="shared" si="1"/>
        <v>15806.53</v>
      </c>
      <c r="O23" s="14">
        <f t="shared" si="2"/>
        <v>44193.47</v>
      </c>
    </row>
    <row r="24" spans="1:15" ht="15" x14ac:dyDescent="0.25">
      <c r="A24" s="1">
        <v>17</v>
      </c>
      <c r="B24" s="1" t="s">
        <v>820</v>
      </c>
      <c r="C24" s="1" t="s">
        <v>786</v>
      </c>
      <c r="D24" s="1" t="s">
        <v>1142</v>
      </c>
      <c r="E24" s="1" t="s">
        <v>1126</v>
      </c>
      <c r="F24" s="1" t="s">
        <v>29</v>
      </c>
      <c r="G24" s="14">
        <v>60000</v>
      </c>
      <c r="H24" s="14">
        <v>0</v>
      </c>
      <c r="I24" s="14">
        <f t="shared" si="4"/>
        <v>60000</v>
      </c>
      <c r="J24" s="14">
        <f t="shared" si="3"/>
        <v>1722</v>
      </c>
      <c r="K24" s="14">
        <v>12603.62</v>
      </c>
      <c r="L24" s="14">
        <f t="shared" si="0"/>
        <v>1824</v>
      </c>
      <c r="M24" s="14">
        <v>0</v>
      </c>
      <c r="N24" s="14">
        <f t="shared" si="1"/>
        <v>16149.62</v>
      </c>
      <c r="O24" s="14">
        <f t="shared" si="2"/>
        <v>43850.38</v>
      </c>
    </row>
    <row r="25" spans="1:15" ht="15" x14ac:dyDescent="0.25">
      <c r="A25" s="1">
        <v>18</v>
      </c>
      <c r="B25" s="6" t="s">
        <v>833</v>
      </c>
      <c r="C25" s="6" t="s">
        <v>786</v>
      </c>
      <c r="D25" s="6" t="s">
        <v>931</v>
      </c>
      <c r="E25" s="1" t="s">
        <v>1126</v>
      </c>
      <c r="F25" s="1" t="s">
        <v>37</v>
      </c>
      <c r="G25" s="14">
        <v>24000</v>
      </c>
      <c r="H25" s="14">
        <v>0</v>
      </c>
      <c r="I25" s="14">
        <f t="shared" si="4"/>
        <v>24000</v>
      </c>
      <c r="J25" s="14">
        <f t="shared" si="3"/>
        <v>688.8</v>
      </c>
      <c r="K25" s="14">
        <v>0</v>
      </c>
      <c r="L25" s="14">
        <f t="shared" si="0"/>
        <v>729.6</v>
      </c>
      <c r="M25" s="14">
        <v>0</v>
      </c>
      <c r="N25" s="14">
        <f t="shared" si="1"/>
        <v>1418.4</v>
      </c>
      <c r="O25" s="14">
        <f t="shared" si="2"/>
        <v>22581.599999999999</v>
      </c>
    </row>
    <row r="26" spans="1:15" ht="15" x14ac:dyDescent="0.25">
      <c r="A26" s="1">
        <v>19</v>
      </c>
      <c r="B26" s="6" t="s">
        <v>433</v>
      </c>
      <c r="C26" s="6" t="s">
        <v>424</v>
      </c>
      <c r="D26" s="6" t="s">
        <v>305</v>
      </c>
      <c r="E26" s="1" t="s">
        <v>1126</v>
      </c>
      <c r="F26" s="1" t="s">
        <v>29</v>
      </c>
      <c r="G26" s="14">
        <v>25000</v>
      </c>
      <c r="H26" s="14">
        <v>0</v>
      </c>
      <c r="I26" s="14">
        <f t="shared" si="4"/>
        <v>25000</v>
      </c>
      <c r="J26" s="14">
        <f t="shared" si="3"/>
        <v>717.5</v>
      </c>
      <c r="K26" s="14">
        <v>4455.38</v>
      </c>
      <c r="L26" s="14">
        <f t="shared" si="0"/>
        <v>760</v>
      </c>
      <c r="M26" s="14">
        <v>0</v>
      </c>
      <c r="N26" s="14">
        <f t="shared" si="1"/>
        <v>5932.88</v>
      </c>
      <c r="O26" s="14">
        <f t="shared" si="2"/>
        <v>19067.12</v>
      </c>
    </row>
    <row r="27" spans="1:15" ht="15" x14ac:dyDescent="0.25">
      <c r="A27" s="1">
        <v>20</v>
      </c>
      <c r="B27" s="6" t="s">
        <v>448</v>
      </c>
      <c r="C27" s="6" t="s">
        <v>424</v>
      </c>
      <c r="D27" s="6" t="s">
        <v>1473</v>
      </c>
      <c r="E27" s="1" t="s">
        <v>1126</v>
      </c>
      <c r="F27" s="1" t="s">
        <v>29</v>
      </c>
      <c r="G27" s="14">
        <v>19000</v>
      </c>
      <c r="H27" s="14">
        <v>0</v>
      </c>
      <c r="I27" s="14">
        <f t="shared" si="4"/>
        <v>19000</v>
      </c>
      <c r="J27" s="14">
        <f t="shared" si="3"/>
        <v>545.29999999999995</v>
      </c>
      <c r="L27" s="14">
        <f t="shared" si="0"/>
        <v>577.6</v>
      </c>
      <c r="M27" s="14">
        <v>0</v>
      </c>
      <c r="N27" s="14">
        <f t="shared" si="1"/>
        <v>1122.9000000000001</v>
      </c>
      <c r="O27" s="14">
        <f t="shared" si="2"/>
        <v>17877.099999999999</v>
      </c>
    </row>
    <row r="28" spans="1:15" ht="15" x14ac:dyDescent="0.25">
      <c r="A28" s="1">
        <v>21</v>
      </c>
      <c r="B28" s="6" t="s">
        <v>899</v>
      </c>
      <c r="C28" s="6" t="s">
        <v>841</v>
      </c>
      <c r="D28" s="6" t="s">
        <v>1143</v>
      </c>
      <c r="E28" s="1" t="s">
        <v>1126</v>
      </c>
      <c r="F28" s="1" t="s">
        <v>29</v>
      </c>
      <c r="G28" s="14">
        <v>20000</v>
      </c>
      <c r="H28" s="14">
        <v>0</v>
      </c>
      <c r="I28" s="14">
        <f t="shared" si="4"/>
        <v>20000</v>
      </c>
      <c r="J28" s="14">
        <f t="shared" si="3"/>
        <v>574</v>
      </c>
      <c r="K28" s="14">
        <v>1148.33</v>
      </c>
      <c r="L28" s="14">
        <f t="shared" si="0"/>
        <v>608</v>
      </c>
      <c r="M28" s="14">
        <v>0</v>
      </c>
      <c r="N28" s="14">
        <f t="shared" si="1"/>
        <v>2330.33</v>
      </c>
      <c r="O28" s="14">
        <f t="shared" si="2"/>
        <v>17669.669999999998</v>
      </c>
    </row>
    <row r="29" spans="1:15" ht="15" x14ac:dyDescent="0.25">
      <c r="A29" s="1">
        <v>22</v>
      </c>
      <c r="B29" t="s">
        <v>881</v>
      </c>
      <c r="C29" s="6" t="s">
        <v>841</v>
      </c>
      <c r="D29" s="6" t="s">
        <v>204</v>
      </c>
      <c r="E29" s="1" t="s">
        <v>1126</v>
      </c>
      <c r="F29" s="1" t="s">
        <v>1144</v>
      </c>
      <c r="G29" s="14">
        <v>10000</v>
      </c>
      <c r="H29" s="14">
        <v>0</v>
      </c>
      <c r="I29" s="14">
        <v>10000</v>
      </c>
      <c r="J29" s="14">
        <v>287</v>
      </c>
      <c r="K29" s="14">
        <v>1632.68</v>
      </c>
      <c r="L29" s="14">
        <v>304</v>
      </c>
      <c r="M29" s="14">
        <v>0</v>
      </c>
      <c r="N29" s="14">
        <f t="shared" si="1"/>
        <v>2223.6800000000003</v>
      </c>
      <c r="O29" s="14">
        <f t="shared" si="2"/>
        <v>7776.32</v>
      </c>
    </row>
    <row r="30" spans="1:15" ht="15" x14ac:dyDescent="0.25">
      <c r="A30" s="1">
        <v>23</v>
      </c>
      <c r="B30" s="6" t="s">
        <v>1145</v>
      </c>
      <c r="C30" s="6" t="s">
        <v>1072</v>
      </c>
      <c r="D30" s="6" t="s">
        <v>1073</v>
      </c>
      <c r="E30" s="1" t="s">
        <v>1126</v>
      </c>
      <c r="F30" s="1" t="s">
        <v>1144</v>
      </c>
      <c r="G30" s="14">
        <v>24000</v>
      </c>
      <c r="H30" s="14">
        <v>0</v>
      </c>
      <c r="I30" s="14">
        <v>24000</v>
      </c>
      <c r="J30" s="14">
        <f t="shared" si="3"/>
        <v>688.8</v>
      </c>
      <c r="K30" s="14">
        <v>0</v>
      </c>
      <c r="L30" s="14">
        <f t="shared" si="0"/>
        <v>729.6</v>
      </c>
      <c r="M30" s="14">
        <v>0</v>
      </c>
      <c r="N30" s="14">
        <f t="shared" si="1"/>
        <v>1418.4</v>
      </c>
      <c r="O30" s="14">
        <f t="shared" si="2"/>
        <v>22581.599999999999</v>
      </c>
    </row>
    <row r="31" spans="1:15" ht="15" x14ac:dyDescent="0.25">
      <c r="A31" s="1">
        <v>24</v>
      </c>
      <c r="B31" s="6" t="s">
        <v>199</v>
      </c>
      <c r="C31" s="6" t="s">
        <v>283</v>
      </c>
      <c r="D31" s="6" t="s">
        <v>1146</v>
      </c>
      <c r="E31" s="1" t="s">
        <v>1126</v>
      </c>
      <c r="F31" s="1" t="s">
        <v>1144</v>
      </c>
      <c r="G31" s="14">
        <v>50000</v>
      </c>
      <c r="H31" s="14">
        <v>0</v>
      </c>
      <c r="I31" s="14">
        <v>50000</v>
      </c>
      <c r="J31" s="14">
        <v>1435</v>
      </c>
      <c r="K31" s="14">
        <v>10251.370000000001</v>
      </c>
      <c r="L31" s="14">
        <f>+I31*3.04%</f>
        <v>1520</v>
      </c>
      <c r="M31" s="14">
        <v>0</v>
      </c>
      <c r="N31" s="14">
        <f t="shared" si="1"/>
        <v>13206.37</v>
      </c>
      <c r="O31" s="14">
        <f t="shared" si="2"/>
        <v>36793.629999999997</v>
      </c>
    </row>
    <row r="33" spans="1:15" ht="36" customHeight="1" x14ac:dyDescent="0.25">
      <c r="B33" s="6"/>
      <c r="C33" s="6"/>
      <c r="D33" s="6"/>
    </row>
    <row r="34" spans="1:15" ht="36" customHeight="1" x14ac:dyDescent="0.25">
      <c r="B34" s="6"/>
      <c r="C34" s="6"/>
      <c r="D34" s="6"/>
    </row>
    <row r="35" spans="1:15" ht="22.5" customHeight="1" x14ac:dyDescent="0.25">
      <c r="A35" s="25"/>
      <c r="G35" s="27">
        <f>SUM(G8:G34)</f>
        <v>783750</v>
      </c>
      <c r="H35" s="27">
        <f>SUM(H8:H31)</f>
        <v>0</v>
      </c>
      <c r="I35" s="27">
        <f>SUM(G35:H35)</f>
        <v>783750</v>
      </c>
      <c r="J35" s="27">
        <f>SUM(J8:J34)</f>
        <v>22493.624999999996</v>
      </c>
      <c r="K35" s="27">
        <f>SUM(K8:K34)</f>
        <v>127113.8</v>
      </c>
      <c r="L35" s="27">
        <f>SUM(L8:L31)</f>
        <v>23825.999999999996</v>
      </c>
      <c r="M35" s="27">
        <f>SUM(M8:M31)</f>
        <v>0</v>
      </c>
      <c r="N35" s="27">
        <f>SUM(N8:N31)</f>
        <v>173433.42499999996</v>
      </c>
      <c r="O35" s="27">
        <f>SUM(O8:O31)</f>
        <v>610316.57499999995</v>
      </c>
    </row>
    <row r="36" spans="1:15" ht="22.5" customHeight="1" x14ac:dyDescent="0.25">
      <c r="G36" s="29"/>
      <c r="H36" s="29"/>
      <c r="I36" s="29"/>
      <c r="J36" s="29"/>
      <c r="K36" s="29"/>
      <c r="L36" s="29"/>
      <c r="M36" s="29"/>
      <c r="N36" s="30"/>
      <c r="O36" s="29"/>
    </row>
    <row r="37" spans="1:15" ht="22.5" customHeight="1" x14ac:dyDescent="0.25">
      <c r="G37" s="31"/>
      <c r="H37" s="31"/>
      <c r="I37" s="29"/>
      <c r="J37" s="29"/>
      <c r="K37" s="29"/>
      <c r="L37" s="29"/>
      <c r="M37" s="29"/>
      <c r="N37" s="29"/>
      <c r="O37" s="29"/>
    </row>
    <row r="38" spans="1:15" ht="22.5" customHeight="1" x14ac:dyDescent="0.25">
      <c r="F38" s="16"/>
      <c r="G38" s="16"/>
      <c r="H38" s="16"/>
    </row>
    <row r="39" spans="1:15" ht="22.5" customHeight="1" x14ac:dyDescent="0.25">
      <c r="F39" s="58" t="s">
        <v>924</v>
      </c>
      <c r="G39" s="58"/>
      <c r="H39" s="58"/>
    </row>
    <row r="40" spans="1:15" ht="22.5" customHeight="1" x14ac:dyDescent="0.25">
      <c r="F40" s="59" t="s">
        <v>925</v>
      </c>
      <c r="G40" s="59"/>
      <c r="H40" s="59"/>
    </row>
    <row r="44" spans="1:15" ht="22.5" customHeight="1" x14ac:dyDescent="0.25">
      <c r="G44" s="15"/>
      <c r="H44"/>
      <c r="I44" s="15"/>
      <c r="J44" s="15"/>
      <c r="K44" s="15"/>
      <c r="L44" s="15"/>
      <c r="M44"/>
      <c r="N44" s="15"/>
      <c r="O44" s="15"/>
    </row>
  </sheetData>
  <mergeCells count="6">
    <mergeCell ref="F40:H40"/>
    <mergeCell ref="A2:O2"/>
    <mergeCell ref="A3:O3"/>
    <mergeCell ref="A4:O4"/>
    <mergeCell ref="A5:O5"/>
    <mergeCell ref="F39:H3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32"/>
  <sheetViews>
    <sheetView zoomScale="110" zoomScaleNormal="110" workbookViewId="0">
      <selection activeCell="E93" sqref="A93:XFD93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1.5703125" style="1" customWidth="1"/>
    <col min="6" max="6" width="33.140625" style="14" bestFit="1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4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22.285156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5" x14ac:dyDescent="0.25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ht="15.75" x14ac:dyDescent="0.25">
      <c r="B4" s="61" t="s">
        <v>3</v>
      </c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21" x14ac:dyDescent="0.35">
      <c r="A5" s="62" t="s">
        <v>1449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30" x14ac:dyDescent="0.25">
      <c r="D6" s="19" t="s">
        <v>4</v>
      </c>
      <c r="E6" s="20" t="s">
        <v>5</v>
      </c>
      <c r="F6" s="20" t="s">
        <v>6</v>
      </c>
      <c r="G6" s="14"/>
      <c r="H6" s="14" t="s">
        <v>9</v>
      </c>
      <c r="I6" s="14"/>
      <c r="K6" s="14"/>
      <c r="L6" s="14"/>
      <c r="M6" s="14"/>
      <c r="N6" s="14"/>
      <c r="O6" s="14"/>
    </row>
    <row r="7" spans="1:15" ht="29.25" customHeight="1" x14ac:dyDescent="0.25">
      <c r="A7" s="4" t="s">
        <v>926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1" t="s">
        <v>1147</v>
      </c>
      <c r="C8" s="1" t="s">
        <v>1148</v>
      </c>
      <c r="D8" s="1" t="s">
        <v>1138</v>
      </c>
      <c r="E8" s="14" t="s">
        <v>932</v>
      </c>
      <c r="F8" s="14" t="s">
        <v>29</v>
      </c>
      <c r="G8" s="15">
        <v>35000</v>
      </c>
      <c r="H8">
        <v>0</v>
      </c>
      <c r="I8" s="15">
        <f t="shared" ref="I8:I64" si="0">+G8+H8</f>
        <v>35000</v>
      </c>
      <c r="J8">
        <f t="shared" ref="J8:J64" si="1">+I8*2.87%</f>
        <v>1004.5</v>
      </c>
      <c r="K8" s="7">
        <v>0</v>
      </c>
      <c r="L8">
        <f t="shared" ref="L8:L64" si="2">+I8*3.04%</f>
        <v>1064</v>
      </c>
      <c r="M8">
        <f>400+25</f>
        <v>425</v>
      </c>
      <c r="N8" s="7">
        <f t="shared" ref="N8:N45" si="3">+J8+K8+L8+M8</f>
        <v>2493.5</v>
      </c>
      <c r="O8" s="15">
        <f>+I8-N8</f>
        <v>32506.5</v>
      </c>
    </row>
    <row r="9" spans="1:15" ht="30" x14ac:dyDescent="0.25">
      <c r="A9" s="1">
        <v>2</v>
      </c>
      <c r="B9" s="1" t="s">
        <v>1149</v>
      </c>
      <c r="C9" s="1" t="s">
        <v>301</v>
      </c>
      <c r="D9" s="1" t="s">
        <v>190</v>
      </c>
      <c r="E9" s="53" t="s">
        <v>1469</v>
      </c>
      <c r="F9" s="14" t="s">
        <v>29</v>
      </c>
      <c r="G9" s="15">
        <v>50000</v>
      </c>
      <c r="H9">
        <v>0</v>
      </c>
      <c r="I9" s="15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5">
        <f t="shared" ref="O9:O64" si="4">+I9-N9</f>
        <v>43507</v>
      </c>
    </row>
    <row r="10" spans="1:15" ht="30" x14ac:dyDescent="0.25">
      <c r="A10" s="1">
        <v>3</v>
      </c>
      <c r="B10" s="1" t="s">
        <v>1150</v>
      </c>
      <c r="C10" s="1" t="s">
        <v>1148</v>
      </c>
      <c r="D10" s="1" t="s">
        <v>1151</v>
      </c>
      <c r="E10" s="14" t="s">
        <v>932</v>
      </c>
      <c r="F10" s="14" t="s">
        <v>29</v>
      </c>
      <c r="G10" s="15">
        <v>35000</v>
      </c>
      <c r="H10">
        <v>0</v>
      </c>
      <c r="I10" s="15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5">
        <f t="shared" si="4"/>
        <v>32906.5</v>
      </c>
    </row>
    <row r="11" spans="1:15" ht="30" x14ac:dyDescent="0.25">
      <c r="A11" s="1">
        <v>4</v>
      </c>
      <c r="B11" s="1" t="s">
        <v>1152</v>
      </c>
      <c r="C11" s="1" t="s">
        <v>1148</v>
      </c>
      <c r="D11" s="1" t="s">
        <v>1153</v>
      </c>
      <c r="E11" s="53" t="s">
        <v>1469</v>
      </c>
      <c r="F11" s="14" t="s">
        <v>29</v>
      </c>
      <c r="G11" s="15">
        <v>20000</v>
      </c>
      <c r="H11">
        <v>0</v>
      </c>
      <c r="I11" s="15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5">
        <f>+I11-N11</f>
        <v>18793</v>
      </c>
    </row>
    <row r="12" spans="1:15" ht="30" x14ac:dyDescent="0.25">
      <c r="A12" s="1">
        <v>5</v>
      </c>
      <c r="B12" s="1" t="s">
        <v>1154</v>
      </c>
      <c r="C12" s="1" t="s">
        <v>1155</v>
      </c>
      <c r="D12" s="1" t="s">
        <v>1156</v>
      </c>
      <c r="E12" s="14" t="s">
        <v>932</v>
      </c>
      <c r="F12" s="14" t="s">
        <v>37</v>
      </c>
      <c r="G12" s="15">
        <v>50000</v>
      </c>
      <c r="H12">
        <v>0</v>
      </c>
      <c r="I12" s="15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5">
        <f t="shared" si="4"/>
        <v>45166</v>
      </c>
    </row>
    <row r="13" spans="1:15" ht="30" x14ac:dyDescent="0.25">
      <c r="A13" s="1">
        <v>6</v>
      </c>
      <c r="B13" s="1" t="s">
        <v>1157</v>
      </c>
      <c r="C13" s="1" t="s">
        <v>1158</v>
      </c>
      <c r="D13" s="1" t="s">
        <v>204</v>
      </c>
      <c r="E13" s="14" t="s">
        <v>932</v>
      </c>
      <c r="F13" s="14" t="s">
        <v>37</v>
      </c>
      <c r="G13" s="15">
        <v>35000</v>
      </c>
      <c r="H13">
        <v>0</v>
      </c>
      <c r="I13" s="15">
        <f t="shared" si="0"/>
        <v>35000</v>
      </c>
      <c r="J13">
        <f t="shared" si="1"/>
        <v>1004.5</v>
      </c>
      <c r="K13" s="7">
        <v>0</v>
      </c>
      <c r="L13">
        <f t="shared" si="2"/>
        <v>1064</v>
      </c>
      <c r="M13">
        <v>425</v>
      </c>
      <c r="N13" s="7">
        <f t="shared" si="3"/>
        <v>2493.5</v>
      </c>
      <c r="O13" s="15">
        <f t="shared" si="4"/>
        <v>32506.5</v>
      </c>
    </row>
    <row r="14" spans="1:15" ht="30" x14ac:dyDescent="0.25">
      <c r="A14" s="1">
        <v>7</v>
      </c>
      <c r="B14" s="1" t="s">
        <v>1159</v>
      </c>
      <c r="C14" s="1" t="s">
        <v>1160</v>
      </c>
      <c r="D14" s="1" t="s">
        <v>67</v>
      </c>
      <c r="E14" s="14" t="s">
        <v>932</v>
      </c>
      <c r="F14" s="14" t="s">
        <v>37</v>
      </c>
      <c r="G14" s="15">
        <v>25000</v>
      </c>
      <c r="H14">
        <v>0</v>
      </c>
      <c r="I14" s="15">
        <f t="shared" si="0"/>
        <v>25000</v>
      </c>
      <c r="J14">
        <f t="shared" si="1"/>
        <v>717.5</v>
      </c>
      <c r="K14" s="7">
        <v>0</v>
      </c>
      <c r="L14">
        <f t="shared" si="2"/>
        <v>760</v>
      </c>
      <c r="M14">
        <f>1715.46+25</f>
        <v>1740.46</v>
      </c>
      <c r="N14" s="7">
        <f t="shared" si="3"/>
        <v>3217.96</v>
      </c>
      <c r="O14" s="15">
        <f t="shared" si="4"/>
        <v>21782.04</v>
      </c>
    </row>
    <row r="15" spans="1:15" ht="30" x14ac:dyDescent="0.25">
      <c r="A15" s="1">
        <v>8</v>
      </c>
      <c r="B15" s="1" t="s">
        <v>1161</v>
      </c>
      <c r="C15" s="1" t="s">
        <v>424</v>
      </c>
      <c r="D15" s="1" t="s">
        <v>204</v>
      </c>
      <c r="E15" s="14" t="s">
        <v>932</v>
      </c>
      <c r="F15" s="14" t="s">
        <v>29</v>
      </c>
      <c r="G15" s="15">
        <v>35000</v>
      </c>
      <c r="H15">
        <v>0</v>
      </c>
      <c r="I15" s="15">
        <f t="shared" si="0"/>
        <v>35000</v>
      </c>
      <c r="J15">
        <f>+I15*2.87%</f>
        <v>1004.5</v>
      </c>
      <c r="K15" s="7">
        <v>0</v>
      </c>
      <c r="L15">
        <f>+I15*3.04%</f>
        <v>1064</v>
      </c>
      <c r="M15">
        <v>25</v>
      </c>
      <c r="N15" s="7">
        <f t="shared" si="3"/>
        <v>2093.5</v>
      </c>
      <c r="O15" s="15">
        <f t="shared" si="4"/>
        <v>32906.5</v>
      </c>
    </row>
    <row r="16" spans="1:15" x14ac:dyDescent="0.25">
      <c r="A16" s="1">
        <v>9</v>
      </c>
      <c r="B16" s="1" t="s">
        <v>1162</v>
      </c>
      <c r="C16" s="1" t="s">
        <v>424</v>
      </c>
      <c r="D16" s="1" t="s">
        <v>263</v>
      </c>
      <c r="E16" s="53" t="s">
        <v>1469</v>
      </c>
      <c r="F16" s="14" t="s">
        <v>29</v>
      </c>
      <c r="G16" s="15">
        <v>25000</v>
      </c>
      <c r="H16">
        <v>0</v>
      </c>
      <c r="I16" s="15">
        <f t="shared" si="0"/>
        <v>25000</v>
      </c>
      <c r="J16">
        <f t="shared" si="1"/>
        <v>717.5</v>
      </c>
      <c r="K16" s="7">
        <v>0</v>
      </c>
      <c r="L16">
        <f t="shared" si="2"/>
        <v>760</v>
      </c>
      <c r="M16">
        <f>1715.45+25</f>
        <v>1740.45</v>
      </c>
      <c r="N16" s="7">
        <f t="shared" si="3"/>
        <v>3217.95</v>
      </c>
      <c r="O16" s="15">
        <f t="shared" si="4"/>
        <v>21782.05</v>
      </c>
    </row>
    <row r="17" spans="1:15" x14ac:dyDescent="0.25">
      <c r="A17" s="1">
        <v>10</v>
      </c>
      <c r="B17" s="1" t="s">
        <v>1163</v>
      </c>
      <c r="C17" s="1" t="s">
        <v>424</v>
      </c>
      <c r="D17" s="1" t="s">
        <v>190</v>
      </c>
      <c r="E17" s="53" t="s">
        <v>1469</v>
      </c>
      <c r="F17" s="14" t="s">
        <v>29</v>
      </c>
      <c r="G17" s="15">
        <v>40000</v>
      </c>
      <c r="H17">
        <v>0</v>
      </c>
      <c r="I17" s="15">
        <f t="shared" si="0"/>
        <v>40000</v>
      </c>
      <c r="J17">
        <f t="shared" si="1"/>
        <v>1148</v>
      </c>
      <c r="K17" s="7">
        <v>442.65</v>
      </c>
      <c r="L17">
        <f t="shared" si="2"/>
        <v>1216</v>
      </c>
      <c r="M17">
        <v>25</v>
      </c>
      <c r="N17" s="7">
        <f t="shared" si="3"/>
        <v>2831.65</v>
      </c>
      <c r="O17" s="15">
        <f t="shared" si="4"/>
        <v>37168.35</v>
      </c>
    </row>
    <row r="18" spans="1:15" ht="30" x14ac:dyDescent="0.25">
      <c r="A18" s="1">
        <v>11</v>
      </c>
      <c r="B18" s="1" t="s">
        <v>1164</v>
      </c>
      <c r="C18" s="1" t="s">
        <v>1165</v>
      </c>
      <c r="D18" s="1" t="s">
        <v>98</v>
      </c>
      <c r="E18" s="14" t="s">
        <v>932</v>
      </c>
      <c r="F18" s="14" t="s">
        <v>29</v>
      </c>
      <c r="G18" s="15">
        <v>50000</v>
      </c>
      <c r="H18">
        <v>0</v>
      </c>
      <c r="I18" s="15">
        <f t="shared" si="0"/>
        <v>50000</v>
      </c>
      <c r="J18">
        <f t="shared" si="1"/>
        <v>1435</v>
      </c>
      <c r="K18" s="7">
        <v>1854</v>
      </c>
      <c r="L18">
        <f>+I18*3.04%</f>
        <v>1520</v>
      </c>
      <c r="M18">
        <v>425</v>
      </c>
      <c r="N18" s="7">
        <f t="shared" si="3"/>
        <v>5234</v>
      </c>
      <c r="O18" s="15">
        <f t="shared" si="4"/>
        <v>44766</v>
      </c>
    </row>
    <row r="19" spans="1:15" ht="30" x14ac:dyDescent="0.25">
      <c r="A19" s="1">
        <v>12</v>
      </c>
      <c r="B19" s="1" t="s">
        <v>1166</v>
      </c>
      <c r="C19" s="1" t="s">
        <v>1167</v>
      </c>
      <c r="D19" s="1" t="s">
        <v>98</v>
      </c>
      <c r="E19" s="14" t="s">
        <v>932</v>
      </c>
      <c r="F19" s="14" t="s">
        <v>29</v>
      </c>
      <c r="G19" s="15">
        <v>50000</v>
      </c>
      <c r="H19">
        <v>0</v>
      </c>
      <c r="I19" s="15">
        <f t="shared" si="0"/>
        <v>50000</v>
      </c>
      <c r="J19">
        <f>+I19*2.87%</f>
        <v>1435</v>
      </c>
      <c r="K19" s="7">
        <v>1854</v>
      </c>
      <c r="L19">
        <f t="shared" si="2"/>
        <v>1520</v>
      </c>
      <c r="M19">
        <f>400+25</f>
        <v>425</v>
      </c>
      <c r="N19" s="7">
        <f t="shared" si="3"/>
        <v>5234</v>
      </c>
      <c r="O19" s="15">
        <f t="shared" si="4"/>
        <v>44766</v>
      </c>
    </row>
    <row r="20" spans="1:15" ht="30" x14ac:dyDescent="0.25">
      <c r="A20" s="1">
        <v>13</v>
      </c>
      <c r="B20" s="1" t="s">
        <v>1168</v>
      </c>
      <c r="C20" s="1" t="s">
        <v>1167</v>
      </c>
      <c r="D20" s="1" t="s">
        <v>98</v>
      </c>
      <c r="E20" s="14" t="s">
        <v>932</v>
      </c>
      <c r="F20" s="14" t="s">
        <v>29</v>
      </c>
      <c r="G20" s="15">
        <v>50000</v>
      </c>
      <c r="H20">
        <v>0</v>
      </c>
      <c r="I20" s="15">
        <f t="shared" si="0"/>
        <v>50000</v>
      </c>
      <c r="J20">
        <f t="shared" si="1"/>
        <v>1435</v>
      </c>
      <c r="K20" s="7">
        <v>1854</v>
      </c>
      <c r="L20">
        <f t="shared" si="2"/>
        <v>1520</v>
      </c>
      <c r="M20">
        <v>25</v>
      </c>
      <c r="N20" s="7">
        <f t="shared" si="3"/>
        <v>4834</v>
      </c>
      <c r="O20" s="15">
        <f t="shared" si="4"/>
        <v>45166</v>
      </c>
    </row>
    <row r="21" spans="1:15" x14ac:dyDescent="0.25">
      <c r="A21" s="1">
        <v>14</v>
      </c>
      <c r="B21" s="1" t="s">
        <v>1169</v>
      </c>
      <c r="C21" s="1" t="s">
        <v>424</v>
      </c>
      <c r="D21" s="1" t="s">
        <v>263</v>
      </c>
      <c r="E21" s="53" t="s">
        <v>1469</v>
      </c>
      <c r="F21" s="14" t="s">
        <v>37</v>
      </c>
      <c r="G21" s="15">
        <v>15000</v>
      </c>
      <c r="H21">
        <v>0</v>
      </c>
      <c r="I21" s="15">
        <f t="shared" si="0"/>
        <v>15000</v>
      </c>
      <c r="J21">
        <f>+I21*2.87%</f>
        <v>430.5</v>
      </c>
      <c r="K21" s="7">
        <v>0</v>
      </c>
      <c r="L21">
        <f>+I21*3.04%</f>
        <v>456</v>
      </c>
      <c r="M21">
        <v>25</v>
      </c>
      <c r="N21" s="7">
        <f t="shared" si="3"/>
        <v>911.5</v>
      </c>
      <c r="O21" s="15">
        <f t="shared" si="4"/>
        <v>14088.5</v>
      </c>
    </row>
    <row r="22" spans="1:15" ht="30" x14ac:dyDescent="0.25">
      <c r="A22" s="1">
        <v>15</v>
      </c>
      <c r="B22" s="1" t="s">
        <v>1170</v>
      </c>
      <c r="C22" s="1" t="s">
        <v>424</v>
      </c>
      <c r="D22" s="1" t="s">
        <v>1156</v>
      </c>
      <c r="E22" s="14" t="s">
        <v>932</v>
      </c>
      <c r="F22" s="14" t="s">
        <v>1171</v>
      </c>
      <c r="G22" s="15">
        <v>50000</v>
      </c>
      <c r="H22">
        <v>0</v>
      </c>
      <c r="I22" s="15">
        <f t="shared" si="0"/>
        <v>50000</v>
      </c>
      <c r="J22">
        <f>+I22*2.87%</f>
        <v>1435</v>
      </c>
      <c r="K22" s="7">
        <v>1854</v>
      </c>
      <c r="L22">
        <f>+I22*3.04%</f>
        <v>1520</v>
      </c>
      <c r="M22">
        <f>4964.98+25</f>
        <v>4989.9799999999996</v>
      </c>
      <c r="N22" s="7">
        <f t="shared" si="3"/>
        <v>9798.98</v>
      </c>
      <c r="O22" s="15">
        <f t="shared" si="4"/>
        <v>40201.020000000004</v>
      </c>
    </row>
    <row r="23" spans="1:15" ht="30" x14ac:dyDescent="0.25">
      <c r="A23" s="1">
        <v>16</v>
      </c>
      <c r="B23" s="1" t="s">
        <v>1172</v>
      </c>
      <c r="C23" s="1" t="s">
        <v>587</v>
      </c>
      <c r="D23" s="1" t="s">
        <v>1173</v>
      </c>
      <c r="E23" s="14" t="s">
        <v>932</v>
      </c>
      <c r="F23" s="14" t="s">
        <v>29</v>
      </c>
      <c r="G23" s="15">
        <v>15000</v>
      </c>
      <c r="H23">
        <v>0</v>
      </c>
      <c r="I23" s="15">
        <f t="shared" si="0"/>
        <v>15000</v>
      </c>
      <c r="J23">
        <f>+I23*2.87%</f>
        <v>430.5</v>
      </c>
      <c r="K23" s="7">
        <v>0</v>
      </c>
      <c r="L23">
        <f>+I23*3.04%</f>
        <v>456</v>
      </c>
      <c r="M23">
        <v>25</v>
      </c>
      <c r="N23" s="7">
        <f t="shared" si="3"/>
        <v>911.5</v>
      </c>
      <c r="O23" s="15">
        <f t="shared" si="4"/>
        <v>14088.5</v>
      </c>
    </row>
    <row r="24" spans="1:15" ht="30" x14ac:dyDescent="0.25">
      <c r="A24" s="1">
        <v>17</v>
      </c>
      <c r="B24" s="1" t="s">
        <v>1174</v>
      </c>
      <c r="C24" s="1" t="s">
        <v>587</v>
      </c>
      <c r="D24" s="1" t="s">
        <v>1173</v>
      </c>
      <c r="E24" s="14" t="s">
        <v>932</v>
      </c>
      <c r="F24" s="14" t="s">
        <v>29</v>
      </c>
      <c r="G24" s="15">
        <v>15000</v>
      </c>
      <c r="H24">
        <v>0</v>
      </c>
      <c r="I24" s="15">
        <f t="shared" si="0"/>
        <v>15000</v>
      </c>
      <c r="J24">
        <f>+I24*2.87%</f>
        <v>430.5</v>
      </c>
      <c r="K24" s="7">
        <v>0</v>
      </c>
      <c r="L24">
        <f>+I24*3.04%</f>
        <v>456</v>
      </c>
      <c r="M24">
        <v>25</v>
      </c>
      <c r="N24" s="7">
        <f t="shared" si="3"/>
        <v>911.5</v>
      </c>
      <c r="O24" s="15">
        <f t="shared" si="4"/>
        <v>14088.5</v>
      </c>
    </row>
    <row r="25" spans="1:15" ht="30" x14ac:dyDescent="0.25">
      <c r="A25" s="1">
        <v>18</v>
      </c>
      <c r="B25" s="1" t="s">
        <v>1175</v>
      </c>
      <c r="C25" s="1" t="s">
        <v>587</v>
      </c>
      <c r="D25" s="1" t="s">
        <v>1173</v>
      </c>
      <c r="E25" s="14" t="s">
        <v>932</v>
      </c>
      <c r="F25" s="14" t="s">
        <v>29</v>
      </c>
      <c r="G25" s="15">
        <v>15000</v>
      </c>
      <c r="H25">
        <v>0</v>
      </c>
      <c r="I25" s="15">
        <f t="shared" si="0"/>
        <v>15000</v>
      </c>
      <c r="J25">
        <f>+I25*2.87%</f>
        <v>430.5</v>
      </c>
      <c r="K25" s="7">
        <v>0</v>
      </c>
      <c r="L25">
        <f>+I25*3.04%</f>
        <v>456</v>
      </c>
      <c r="M25">
        <v>25</v>
      </c>
      <c r="N25" s="7">
        <f t="shared" si="3"/>
        <v>911.5</v>
      </c>
      <c r="O25" s="15">
        <f t="shared" si="4"/>
        <v>14088.5</v>
      </c>
    </row>
    <row r="26" spans="1:15" ht="30" x14ac:dyDescent="0.25">
      <c r="A26" s="1">
        <v>19</v>
      </c>
      <c r="B26" s="1" t="s">
        <v>1176</v>
      </c>
      <c r="C26" s="1" t="s">
        <v>587</v>
      </c>
      <c r="D26" s="1" t="s">
        <v>1177</v>
      </c>
      <c r="E26" s="14" t="s">
        <v>932</v>
      </c>
      <c r="F26" s="14" t="s">
        <v>29</v>
      </c>
      <c r="G26" s="15">
        <v>15000</v>
      </c>
      <c r="H26">
        <v>0</v>
      </c>
      <c r="I26" s="15">
        <f t="shared" si="0"/>
        <v>15000</v>
      </c>
      <c r="J26">
        <f t="shared" si="1"/>
        <v>430.5</v>
      </c>
      <c r="K26" s="7">
        <v>0</v>
      </c>
      <c r="L26">
        <f t="shared" si="2"/>
        <v>456</v>
      </c>
      <c r="M26">
        <v>25</v>
      </c>
      <c r="N26" s="7">
        <f t="shared" si="3"/>
        <v>911.5</v>
      </c>
      <c r="O26" s="15">
        <f t="shared" si="4"/>
        <v>14088.5</v>
      </c>
    </row>
    <row r="27" spans="1:15" ht="30" x14ac:dyDescent="0.25">
      <c r="A27" s="1">
        <v>20</v>
      </c>
      <c r="B27" s="1" t="s">
        <v>1178</v>
      </c>
      <c r="C27" s="1" t="s">
        <v>587</v>
      </c>
      <c r="D27" s="1" t="s">
        <v>1177</v>
      </c>
      <c r="E27" s="14" t="s">
        <v>932</v>
      </c>
      <c r="F27" s="14" t="s">
        <v>29</v>
      </c>
      <c r="G27" s="15">
        <v>15000</v>
      </c>
      <c r="H27">
        <v>0</v>
      </c>
      <c r="I27" s="15">
        <f t="shared" si="0"/>
        <v>15000</v>
      </c>
      <c r="J27">
        <f t="shared" si="1"/>
        <v>430.5</v>
      </c>
      <c r="K27" s="7">
        <v>0</v>
      </c>
      <c r="L27">
        <f t="shared" si="2"/>
        <v>456</v>
      </c>
      <c r="M27">
        <v>25</v>
      </c>
      <c r="N27" s="7">
        <f t="shared" si="3"/>
        <v>911.5</v>
      </c>
      <c r="O27" s="15">
        <f t="shared" si="4"/>
        <v>14088.5</v>
      </c>
    </row>
    <row r="28" spans="1:15" ht="30" x14ac:dyDescent="0.25">
      <c r="A28" s="1">
        <v>21</v>
      </c>
      <c r="B28" s="1" t="s">
        <v>1179</v>
      </c>
      <c r="C28" s="1" t="s">
        <v>587</v>
      </c>
      <c r="D28" s="1" t="s">
        <v>1177</v>
      </c>
      <c r="E28" s="14" t="s">
        <v>932</v>
      </c>
      <c r="F28" s="14" t="s">
        <v>29</v>
      </c>
      <c r="G28" s="15">
        <v>15000</v>
      </c>
      <c r="H28">
        <v>0</v>
      </c>
      <c r="I28" s="15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5">
        <f t="shared" si="4"/>
        <v>14088.5</v>
      </c>
    </row>
    <row r="29" spans="1:15" ht="30" x14ac:dyDescent="0.25">
      <c r="A29" s="1">
        <v>22</v>
      </c>
      <c r="B29" s="1" t="s">
        <v>1180</v>
      </c>
      <c r="C29" s="1" t="s">
        <v>587</v>
      </c>
      <c r="D29" s="1" t="s">
        <v>204</v>
      </c>
      <c r="E29" s="14" t="s">
        <v>932</v>
      </c>
      <c r="F29" s="14" t="s">
        <v>29</v>
      </c>
      <c r="G29" s="15">
        <v>35000</v>
      </c>
      <c r="H29">
        <v>0</v>
      </c>
      <c r="I29" s="15">
        <f t="shared" si="0"/>
        <v>35000</v>
      </c>
      <c r="J29">
        <f t="shared" si="1"/>
        <v>1004.5</v>
      </c>
      <c r="K29" s="7">
        <v>0</v>
      </c>
      <c r="L29">
        <f t="shared" si="2"/>
        <v>1064</v>
      </c>
      <c r="M29">
        <v>25</v>
      </c>
      <c r="N29" s="7">
        <f t="shared" si="3"/>
        <v>2093.5</v>
      </c>
      <c r="O29" s="15">
        <f t="shared" si="4"/>
        <v>32906.5</v>
      </c>
    </row>
    <row r="30" spans="1:15" ht="30" x14ac:dyDescent="0.25">
      <c r="A30" s="1">
        <v>23</v>
      </c>
      <c r="B30" s="1" t="s">
        <v>1181</v>
      </c>
      <c r="C30" s="1" t="s">
        <v>587</v>
      </c>
      <c r="D30" s="1" t="s">
        <v>1177</v>
      </c>
      <c r="E30" s="14" t="s">
        <v>932</v>
      </c>
      <c r="F30" s="14" t="s">
        <v>29</v>
      </c>
      <c r="G30" s="15">
        <v>15000</v>
      </c>
      <c r="H30">
        <v>0</v>
      </c>
      <c r="I30" s="15">
        <f t="shared" si="0"/>
        <v>15000</v>
      </c>
      <c r="J30">
        <f t="shared" si="1"/>
        <v>430.5</v>
      </c>
      <c r="K30" s="7">
        <v>0</v>
      </c>
      <c r="L30">
        <f t="shared" si="2"/>
        <v>456</v>
      </c>
      <c r="M30">
        <v>25</v>
      </c>
      <c r="N30" s="7">
        <f t="shared" si="3"/>
        <v>911.5</v>
      </c>
      <c r="O30" s="15">
        <f t="shared" si="4"/>
        <v>14088.5</v>
      </c>
    </row>
    <row r="31" spans="1:15" ht="30" x14ac:dyDescent="0.25">
      <c r="A31" s="1">
        <v>24</v>
      </c>
      <c r="B31" s="1" t="s">
        <v>1182</v>
      </c>
      <c r="C31" s="1" t="s">
        <v>587</v>
      </c>
      <c r="D31" s="1" t="s">
        <v>204</v>
      </c>
      <c r="E31" s="14" t="s">
        <v>932</v>
      </c>
      <c r="F31" s="14" t="s">
        <v>29</v>
      </c>
      <c r="G31" s="15">
        <v>35000</v>
      </c>
      <c r="H31">
        <v>0</v>
      </c>
      <c r="I31" s="15">
        <f t="shared" si="0"/>
        <v>35000</v>
      </c>
      <c r="J31">
        <f t="shared" si="1"/>
        <v>1004.5</v>
      </c>
      <c r="K31" s="7">
        <v>0</v>
      </c>
      <c r="L31">
        <f t="shared" si="2"/>
        <v>1064</v>
      </c>
      <c r="M31">
        <v>25</v>
      </c>
      <c r="N31" s="7">
        <f t="shared" si="3"/>
        <v>2093.5</v>
      </c>
      <c r="O31" s="15">
        <f t="shared" si="4"/>
        <v>32906.5</v>
      </c>
    </row>
    <row r="32" spans="1:15" ht="30" x14ac:dyDescent="0.25">
      <c r="A32" s="1">
        <v>25</v>
      </c>
      <c r="B32" s="1" t="s">
        <v>1183</v>
      </c>
      <c r="C32" s="1" t="s">
        <v>587</v>
      </c>
      <c r="D32" s="1" t="s">
        <v>1177</v>
      </c>
      <c r="E32" s="14" t="s">
        <v>932</v>
      </c>
      <c r="F32" s="14" t="s">
        <v>29</v>
      </c>
      <c r="G32" s="15">
        <v>11000</v>
      </c>
      <c r="H32">
        <v>0</v>
      </c>
      <c r="I32" s="15">
        <f t="shared" si="0"/>
        <v>11000</v>
      </c>
      <c r="J32">
        <f t="shared" si="1"/>
        <v>315.7</v>
      </c>
      <c r="K32" s="7">
        <v>0</v>
      </c>
      <c r="L32">
        <f t="shared" si="2"/>
        <v>334.4</v>
      </c>
      <c r="M32">
        <v>25</v>
      </c>
      <c r="N32" s="7">
        <f t="shared" si="3"/>
        <v>675.09999999999991</v>
      </c>
      <c r="O32" s="15">
        <f t="shared" si="4"/>
        <v>10324.9</v>
      </c>
    </row>
    <row r="33" spans="1:15" ht="30" x14ac:dyDescent="0.25">
      <c r="A33" s="1">
        <v>26</v>
      </c>
      <c r="B33" s="1" t="s">
        <v>1184</v>
      </c>
      <c r="C33" s="1" t="s">
        <v>587</v>
      </c>
      <c r="D33" s="1" t="s">
        <v>204</v>
      </c>
      <c r="E33" s="14" t="s">
        <v>932</v>
      </c>
      <c r="F33" s="14" t="s">
        <v>29</v>
      </c>
      <c r="G33" s="15">
        <v>35000</v>
      </c>
      <c r="H33">
        <v>0</v>
      </c>
      <c r="I33" s="15">
        <f t="shared" si="0"/>
        <v>35000</v>
      </c>
      <c r="J33">
        <f t="shared" si="1"/>
        <v>1004.5</v>
      </c>
      <c r="K33" s="7">
        <v>0</v>
      </c>
      <c r="L33">
        <f t="shared" si="2"/>
        <v>1064</v>
      </c>
      <c r="M33">
        <f>1715.46+25</f>
        <v>1740.46</v>
      </c>
      <c r="N33" s="7">
        <f t="shared" si="3"/>
        <v>3808.96</v>
      </c>
      <c r="O33" s="15">
        <f t="shared" si="4"/>
        <v>31191.040000000001</v>
      </c>
    </row>
    <row r="34" spans="1:15" ht="30" x14ac:dyDescent="0.25">
      <c r="A34" s="1">
        <v>27</v>
      </c>
      <c r="B34" s="1" t="s">
        <v>1185</v>
      </c>
      <c r="C34" s="1" t="s">
        <v>587</v>
      </c>
      <c r="D34" s="1" t="s">
        <v>204</v>
      </c>
      <c r="E34" s="14" t="s">
        <v>932</v>
      </c>
      <c r="F34" s="14" t="s">
        <v>29</v>
      </c>
      <c r="G34" s="15">
        <v>35000</v>
      </c>
      <c r="H34">
        <v>0</v>
      </c>
      <c r="I34" s="15">
        <f t="shared" si="0"/>
        <v>35000</v>
      </c>
      <c r="J34">
        <f t="shared" si="1"/>
        <v>1004.5</v>
      </c>
      <c r="K34" s="7">
        <v>0</v>
      </c>
      <c r="L34">
        <f t="shared" si="2"/>
        <v>1064</v>
      </c>
      <c r="M34">
        <v>13412</v>
      </c>
      <c r="N34" s="7">
        <f t="shared" si="3"/>
        <v>15480.5</v>
      </c>
      <c r="O34" s="15">
        <f t="shared" si="4"/>
        <v>19519.5</v>
      </c>
    </row>
    <row r="35" spans="1:15" ht="30" x14ac:dyDescent="0.25">
      <c r="A35" s="1">
        <v>28</v>
      </c>
      <c r="B35" s="1" t="s">
        <v>1186</v>
      </c>
      <c r="C35" s="1" t="s">
        <v>587</v>
      </c>
      <c r="D35" s="1" t="s">
        <v>1177</v>
      </c>
      <c r="E35" s="14" t="s">
        <v>932</v>
      </c>
      <c r="F35" s="14" t="s">
        <v>29</v>
      </c>
      <c r="G35" s="15">
        <v>15000</v>
      </c>
      <c r="H35">
        <v>0</v>
      </c>
      <c r="I35" s="15">
        <f t="shared" si="0"/>
        <v>15000</v>
      </c>
      <c r="J35">
        <f t="shared" si="1"/>
        <v>430.5</v>
      </c>
      <c r="K35" s="7">
        <v>0</v>
      </c>
      <c r="L35">
        <f t="shared" si="2"/>
        <v>456</v>
      </c>
      <c r="M35">
        <v>25</v>
      </c>
      <c r="N35" s="7">
        <f t="shared" si="3"/>
        <v>911.5</v>
      </c>
      <c r="O35" s="15">
        <f t="shared" si="4"/>
        <v>14088.5</v>
      </c>
    </row>
    <row r="36" spans="1:15" ht="30" x14ac:dyDescent="0.25">
      <c r="A36" s="1">
        <v>29</v>
      </c>
      <c r="B36" s="1" t="s">
        <v>1187</v>
      </c>
      <c r="C36" s="1" t="s">
        <v>587</v>
      </c>
      <c r="D36" s="1" t="s">
        <v>204</v>
      </c>
      <c r="E36" s="14" t="s">
        <v>932</v>
      </c>
      <c r="F36" s="14" t="s">
        <v>29</v>
      </c>
      <c r="G36" s="15">
        <v>35000</v>
      </c>
      <c r="H36">
        <v>0</v>
      </c>
      <c r="I36" s="15">
        <f t="shared" si="0"/>
        <v>35000</v>
      </c>
      <c r="J36">
        <f t="shared" si="1"/>
        <v>1004.5</v>
      </c>
      <c r="K36" s="7">
        <v>0</v>
      </c>
      <c r="L36">
        <f t="shared" si="2"/>
        <v>1064</v>
      </c>
      <c r="M36">
        <v>25</v>
      </c>
      <c r="N36" s="7">
        <f t="shared" si="3"/>
        <v>2093.5</v>
      </c>
      <c r="O36" s="15">
        <f t="shared" si="4"/>
        <v>32906.5</v>
      </c>
    </row>
    <row r="37" spans="1:15" ht="30" x14ac:dyDescent="0.25">
      <c r="A37" s="1">
        <v>30</v>
      </c>
      <c r="B37" s="1" t="s">
        <v>1188</v>
      </c>
      <c r="C37" s="1" t="s">
        <v>587</v>
      </c>
      <c r="D37" s="1" t="s">
        <v>1177</v>
      </c>
      <c r="E37" s="14" t="s">
        <v>932</v>
      </c>
      <c r="F37" s="14" t="s">
        <v>29</v>
      </c>
      <c r="G37" s="15">
        <v>15000</v>
      </c>
      <c r="H37">
        <v>0</v>
      </c>
      <c r="I37" s="15">
        <f t="shared" si="0"/>
        <v>15000</v>
      </c>
      <c r="J37">
        <f t="shared" si="1"/>
        <v>430.5</v>
      </c>
      <c r="K37" s="7">
        <v>0</v>
      </c>
      <c r="L37">
        <f t="shared" si="2"/>
        <v>456</v>
      </c>
      <c r="M37">
        <v>25</v>
      </c>
      <c r="N37" s="7">
        <f t="shared" si="3"/>
        <v>911.5</v>
      </c>
      <c r="O37" s="15">
        <f t="shared" si="4"/>
        <v>14088.5</v>
      </c>
    </row>
    <row r="38" spans="1:15" ht="30" x14ac:dyDescent="0.25">
      <c r="A38" s="1">
        <v>31</v>
      </c>
      <c r="B38" s="1" t="s">
        <v>1189</v>
      </c>
      <c r="C38" s="1" t="s">
        <v>587</v>
      </c>
      <c r="D38" s="1" t="s">
        <v>1177</v>
      </c>
      <c r="E38" s="14" t="s">
        <v>932</v>
      </c>
      <c r="F38" s="14" t="s">
        <v>29</v>
      </c>
      <c r="G38" s="15">
        <v>15000</v>
      </c>
      <c r="H38">
        <v>0</v>
      </c>
      <c r="I38" s="15">
        <f t="shared" si="0"/>
        <v>15000</v>
      </c>
      <c r="J38">
        <f t="shared" si="1"/>
        <v>430.5</v>
      </c>
      <c r="K38" s="7">
        <v>0</v>
      </c>
      <c r="L38">
        <f t="shared" si="2"/>
        <v>456</v>
      </c>
      <c r="M38">
        <v>25</v>
      </c>
      <c r="N38" s="7">
        <f t="shared" si="3"/>
        <v>911.5</v>
      </c>
      <c r="O38" s="15">
        <f t="shared" si="4"/>
        <v>14088.5</v>
      </c>
    </row>
    <row r="39" spans="1:15" ht="30" x14ac:dyDescent="0.25">
      <c r="A39" s="1">
        <v>32</v>
      </c>
      <c r="B39" s="1" t="s">
        <v>1190</v>
      </c>
      <c r="C39" s="1" t="s">
        <v>587</v>
      </c>
      <c r="D39" s="1" t="s">
        <v>204</v>
      </c>
      <c r="E39" s="14" t="s">
        <v>932</v>
      </c>
      <c r="F39" s="14" t="s">
        <v>29</v>
      </c>
      <c r="G39" s="15">
        <v>35000</v>
      </c>
      <c r="H39">
        <v>0</v>
      </c>
      <c r="I39" s="15">
        <f t="shared" si="0"/>
        <v>35000</v>
      </c>
      <c r="J39">
        <f t="shared" si="1"/>
        <v>1004.5</v>
      </c>
      <c r="K39" s="7">
        <v>0</v>
      </c>
      <c r="L39">
        <f t="shared" si="2"/>
        <v>1064</v>
      </c>
      <c r="M39">
        <v>25</v>
      </c>
      <c r="N39" s="7">
        <f t="shared" si="3"/>
        <v>2093.5</v>
      </c>
      <c r="O39" s="15">
        <f t="shared" si="4"/>
        <v>32906.5</v>
      </c>
    </row>
    <row r="40" spans="1:15" ht="30" x14ac:dyDescent="0.25">
      <c r="A40" s="1">
        <v>33</v>
      </c>
      <c r="B40" s="1" t="s">
        <v>1191</v>
      </c>
      <c r="C40" s="1" t="s">
        <v>587</v>
      </c>
      <c r="D40" s="1" t="s">
        <v>204</v>
      </c>
      <c r="E40" s="14" t="s">
        <v>932</v>
      </c>
      <c r="F40" s="14" t="s">
        <v>29</v>
      </c>
      <c r="G40" s="15">
        <v>35000</v>
      </c>
      <c r="H40">
        <v>0</v>
      </c>
      <c r="I40" s="15">
        <f t="shared" si="0"/>
        <v>35000</v>
      </c>
      <c r="J40">
        <f t="shared" si="1"/>
        <v>1004.5</v>
      </c>
      <c r="K40" s="7">
        <v>0</v>
      </c>
      <c r="L40">
        <f t="shared" si="2"/>
        <v>1064</v>
      </c>
      <c r="M40">
        <v>25</v>
      </c>
      <c r="N40" s="7">
        <f t="shared" si="3"/>
        <v>2093.5</v>
      </c>
      <c r="O40" s="15">
        <f t="shared" si="4"/>
        <v>32906.5</v>
      </c>
    </row>
    <row r="41" spans="1:15" x14ac:dyDescent="0.25">
      <c r="A41" s="1">
        <v>34</v>
      </c>
      <c r="B41" s="1" t="s">
        <v>1192</v>
      </c>
      <c r="C41" s="1" t="s">
        <v>587</v>
      </c>
      <c r="D41" s="1" t="s">
        <v>1153</v>
      </c>
      <c r="E41" s="53" t="s">
        <v>1469</v>
      </c>
      <c r="F41" s="14" t="s">
        <v>29</v>
      </c>
      <c r="G41" s="15">
        <v>15000</v>
      </c>
      <c r="H41">
        <v>0</v>
      </c>
      <c r="I41" s="15">
        <f t="shared" si="0"/>
        <v>15000</v>
      </c>
      <c r="J41">
        <f t="shared" si="1"/>
        <v>430.5</v>
      </c>
      <c r="K41" s="7">
        <v>0</v>
      </c>
      <c r="L41">
        <f t="shared" si="2"/>
        <v>456</v>
      </c>
      <c r="M41">
        <v>25</v>
      </c>
      <c r="N41" s="7">
        <f t="shared" si="3"/>
        <v>911.5</v>
      </c>
      <c r="O41" s="15">
        <f t="shared" si="4"/>
        <v>14088.5</v>
      </c>
    </row>
    <row r="42" spans="1:15" x14ac:dyDescent="0.25">
      <c r="A42" s="1">
        <v>35</v>
      </c>
      <c r="B42" s="1" t="s">
        <v>1464</v>
      </c>
      <c r="C42" s="1" t="s">
        <v>587</v>
      </c>
      <c r="D42" s="1" t="s">
        <v>1153</v>
      </c>
      <c r="E42" s="53" t="s">
        <v>1469</v>
      </c>
      <c r="F42" s="14" t="s">
        <v>29</v>
      </c>
      <c r="G42" s="15">
        <v>15000</v>
      </c>
      <c r="H42">
        <v>0</v>
      </c>
      <c r="I42" s="15">
        <f t="shared" si="0"/>
        <v>15000</v>
      </c>
      <c r="J42">
        <f t="shared" ref="J42:J50" si="5">+I42*2.87%</f>
        <v>430.5</v>
      </c>
      <c r="K42" s="7">
        <v>0</v>
      </c>
      <c r="L42">
        <f t="shared" ref="L42:L50" si="6">+I42*3.04%</f>
        <v>456</v>
      </c>
      <c r="M42">
        <v>25</v>
      </c>
      <c r="N42" s="7">
        <f t="shared" si="3"/>
        <v>911.5</v>
      </c>
      <c r="O42" s="15">
        <f t="shared" si="4"/>
        <v>14088.5</v>
      </c>
    </row>
    <row r="43" spans="1:15" ht="30" x14ac:dyDescent="0.25">
      <c r="A43" s="1">
        <v>36</v>
      </c>
      <c r="B43" s="1" t="s">
        <v>1193</v>
      </c>
      <c r="C43" s="1" t="s">
        <v>587</v>
      </c>
      <c r="D43" s="1" t="s">
        <v>1194</v>
      </c>
      <c r="E43" s="53" t="s">
        <v>1469</v>
      </c>
      <c r="F43" s="14" t="s">
        <v>29</v>
      </c>
      <c r="G43" s="15">
        <v>15000</v>
      </c>
      <c r="H43">
        <v>0</v>
      </c>
      <c r="I43" s="15">
        <f t="shared" si="0"/>
        <v>15000</v>
      </c>
      <c r="J43">
        <f t="shared" si="5"/>
        <v>430.5</v>
      </c>
      <c r="K43" s="7">
        <v>0</v>
      </c>
      <c r="L43">
        <f t="shared" si="6"/>
        <v>456</v>
      </c>
      <c r="M43">
        <v>25</v>
      </c>
      <c r="N43" s="7">
        <f t="shared" si="3"/>
        <v>911.5</v>
      </c>
      <c r="O43" s="15">
        <f t="shared" si="4"/>
        <v>14088.5</v>
      </c>
    </row>
    <row r="44" spans="1:15" x14ac:dyDescent="0.25">
      <c r="A44" s="1">
        <v>37</v>
      </c>
      <c r="B44" s="1" t="s">
        <v>1195</v>
      </c>
      <c r="C44" s="1" t="s">
        <v>587</v>
      </c>
      <c r="D44" s="1" t="s">
        <v>1153</v>
      </c>
      <c r="E44" s="53" t="s">
        <v>1469</v>
      </c>
      <c r="F44" s="14" t="s">
        <v>29</v>
      </c>
      <c r="G44" s="15">
        <v>15000</v>
      </c>
      <c r="H44">
        <v>0</v>
      </c>
      <c r="I44" s="15">
        <f t="shared" si="0"/>
        <v>15000</v>
      </c>
      <c r="J44">
        <f t="shared" si="5"/>
        <v>430.5</v>
      </c>
      <c r="K44" s="7">
        <v>0</v>
      </c>
      <c r="L44">
        <f t="shared" si="6"/>
        <v>456</v>
      </c>
      <c r="M44">
        <v>25</v>
      </c>
      <c r="N44" s="7">
        <f>+J44+K44+L44+M44</f>
        <v>911.5</v>
      </c>
      <c r="O44" s="15">
        <f>+I44-N44</f>
        <v>14088.5</v>
      </c>
    </row>
    <row r="45" spans="1:15" x14ac:dyDescent="0.25">
      <c r="A45" s="1">
        <v>38</v>
      </c>
      <c r="B45" s="1" t="s">
        <v>1196</v>
      </c>
      <c r="C45" s="1" t="s">
        <v>587</v>
      </c>
      <c r="D45" s="1" t="s">
        <v>1153</v>
      </c>
      <c r="E45" s="53" t="s">
        <v>1469</v>
      </c>
      <c r="F45" s="14" t="s">
        <v>29</v>
      </c>
      <c r="G45" s="15">
        <v>11000</v>
      </c>
      <c r="H45">
        <v>0</v>
      </c>
      <c r="I45" s="15">
        <f t="shared" si="0"/>
        <v>11000</v>
      </c>
      <c r="J45">
        <f t="shared" si="5"/>
        <v>315.7</v>
      </c>
      <c r="K45" s="7">
        <v>0</v>
      </c>
      <c r="L45">
        <f t="shared" si="6"/>
        <v>334.4</v>
      </c>
      <c r="M45">
        <v>25</v>
      </c>
      <c r="N45" s="7">
        <f t="shared" si="3"/>
        <v>675.09999999999991</v>
      </c>
      <c r="O45" s="15">
        <f t="shared" si="4"/>
        <v>10324.9</v>
      </c>
    </row>
    <row r="46" spans="1:15" ht="30" x14ac:dyDescent="0.25">
      <c r="A46" s="1">
        <v>39</v>
      </c>
      <c r="B46" s="1" t="s">
        <v>1362</v>
      </c>
      <c r="C46" s="1" t="s">
        <v>587</v>
      </c>
      <c r="D46" s="1" t="s">
        <v>1363</v>
      </c>
      <c r="E46" s="53" t="s">
        <v>1469</v>
      </c>
      <c r="F46" s="14" t="s">
        <v>37</v>
      </c>
      <c r="G46" s="15">
        <v>15000</v>
      </c>
      <c r="H46">
        <v>0</v>
      </c>
      <c r="I46" s="15">
        <f t="shared" si="0"/>
        <v>15000</v>
      </c>
      <c r="J46">
        <f t="shared" si="5"/>
        <v>430.5</v>
      </c>
      <c r="K46" s="7">
        <v>0</v>
      </c>
      <c r="L46">
        <f t="shared" si="6"/>
        <v>456</v>
      </c>
      <c r="M46">
        <v>25</v>
      </c>
      <c r="N46" s="7">
        <f>+J46+K46+L46+M46</f>
        <v>911.5</v>
      </c>
      <c r="O46" s="15">
        <f>+I46-N46</f>
        <v>14088.5</v>
      </c>
    </row>
    <row r="47" spans="1:15" ht="30" x14ac:dyDescent="0.25">
      <c r="A47" s="1">
        <v>40</v>
      </c>
      <c r="B47" s="1" t="s">
        <v>1470</v>
      </c>
      <c r="C47" s="1" t="s">
        <v>587</v>
      </c>
      <c r="D47" s="1" t="s">
        <v>1473</v>
      </c>
      <c r="E47" s="53" t="s">
        <v>932</v>
      </c>
      <c r="F47" s="14" t="s">
        <v>37</v>
      </c>
      <c r="G47" s="15">
        <v>30000</v>
      </c>
      <c r="H47">
        <v>0</v>
      </c>
      <c r="I47" s="15">
        <f t="shared" si="0"/>
        <v>30000</v>
      </c>
      <c r="J47">
        <f t="shared" si="5"/>
        <v>861</v>
      </c>
      <c r="K47" s="7">
        <v>0</v>
      </c>
      <c r="L47">
        <f t="shared" si="6"/>
        <v>912</v>
      </c>
      <c r="M47">
        <v>25</v>
      </c>
      <c r="N47" s="7">
        <f t="shared" ref="N47:N49" si="7">+J47+K47+L47+M47</f>
        <v>1798</v>
      </c>
      <c r="O47" s="15">
        <f t="shared" ref="O47:O49" si="8">+I47-N47</f>
        <v>28202</v>
      </c>
    </row>
    <row r="48" spans="1:15" ht="30" x14ac:dyDescent="0.25">
      <c r="A48" s="1">
        <v>41</v>
      </c>
      <c r="B48" s="1" t="s">
        <v>1471</v>
      </c>
      <c r="C48" s="1" t="s">
        <v>587</v>
      </c>
      <c r="D48" s="1" t="s">
        <v>204</v>
      </c>
      <c r="E48" s="53" t="s">
        <v>932</v>
      </c>
      <c r="F48" s="14" t="s">
        <v>29</v>
      </c>
      <c r="G48" s="15">
        <v>35000</v>
      </c>
      <c r="H48">
        <v>0</v>
      </c>
      <c r="I48" s="15">
        <f t="shared" si="0"/>
        <v>35000</v>
      </c>
      <c r="J48">
        <f t="shared" si="5"/>
        <v>1004.5</v>
      </c>
      <c r="K48" s="7">
        <v>0</v>
      </c>
      <c r="L48">
        <f t="shared" si="6"/>
        <v>1064</v>
      </c>
      <c r="M48">
        <v>25</v>
      </c>
      <c r="N48" s="7">
        <f t="shared" si="7"/>
        <v>2093.5</v>
      </c>
      <c r="O48" s="15">
        <f t="shared" si="8"/>
        <v>32906.5</v>
      </c>
    </row>
    <row r="49" spans="1:15" ht="30" x14ac:dyDescent="0.25">
      <c r="A49" s="1">
        <v>42</v>
      </c>
      <c r="B49" s="1" t="s">
        <v>1472</v>
      </c>
      <c r="C49" s="1" t="s">
        <v>587</v>
      </c>
      <c r="D49" s="1" t="s">
        <v>204</v>
      </c>
      <c r="E49" s="53" t="s">
        <v>932</v>
      </c>
      <c r="F49" s="14" t="s">
        <v>29</v>
      </c>
      <c r="G49" s="15">
        <v>35000</v>
      </c>
      <c r="H49">
        <v>0</v>
      </c>
      <c r="I49" s="15">
        <f t="shared" si="0"/>
        <v>35000</v>
      </c>
      <c r="J49">
        <f t="shared" si="5"/>
        <v>1004.5</v>
      </c>
      <c r="K49" s="7">
        <v>0</v>
      </c>
      <c r="L49">
        <f t="shared" si="6"/>
        <v>1064</v>
      </c>
      <c r="M49">
        <v>25</v>
      </c>
      <c r="N49" s="7">
        <f t="shared" si="7"/>
        <v>2093.5</v>
      </c>
      <c r="O49" s="15">
        <f t="shared" si="8"/>
        <v>32906.5</v>
      </c>
    </row>
    <row r="50" spans="1:15" ht="30" x14ac:dyDescent="0.25">
      <c r="A50" s="1">
        <v>43</v>
      </c>
      <c r="B50" s="1" t="s">
        <v>1197</v>
      </c>
      <c r="C50" s="1" t="s">
        <v>828</v>
      </c>
      <c r="D50" s="1" t="s">
        <v>1173</v>
      </c>
      <c r="E50" s="14" t="s">
        <v>932</v>
      </c>
      <c r="F50" s="14" t="s">
        <v>29</v>
      </c>
      <c r="G50" s="15">
        <v>11000</v>
      </c>
      <c r="H50">
        <v>0</v>
      </c>
      <c r="I50" s="15">
        <f t="shared" si="0"/>
        <v>11000</v>
      </c>
      <c r="J50">
        <f t="shared" si="5"/>
        <v>315.7</v>
      </c>
      <c r="K50" s="7">
        <v>0</v>
      </c>
      <c r="L50">
        <f t="shared" si="6"/>
        <v>334.4</v>
      </c>
      <c r="M50">
        <v>25</v>
      </c>
      <c r="N50" s="7">
        <f>+J50+K50+L50+M50</f>
        <v>675.09999999999991</v>
      </c>
      <c r="O50" s="15">
        <f>+I50-N50</f>
        <v>10324.9</v>
      </c>
    </row>
    <row r="51" spans="1:15" x14ac:dyDescent="0.25">
      <c r="A51" s="1">
        <v>44</v>
      </c>
      <c r="B51" s="1" t="s">
        <v>1198</v>
      </c>
      <c r="C51" s="1" t="s">
        <v>786</v>
      </c>
      <c r="D51" s="1" t="s">
        <v>190</v>
      </c>
      <c r="E51" s="53" t="s">
        <v>1469</v>
      </c>
      <c r="F51" s="14" t="s">
        <v>29</v>
      </c>
      <c r="G51" s="15">
        <v>50000</v>
      </c>
      <c r="H51">
        <v>0</v>
      </c>
      <c r="I51" s="15">
        <f t="shared" si="0"/>
        <v>50000</v>
      </c>
      <c r="J51">
        <f t="shared" si="1"/>
        <v>1435</v>
      </c>
      <c r="K51" s="7">
        <v>1854</v>
      </c>
      <c r="L51">
        <f t="shared" si="2"/>
        <v>1520</v>
      </c>
      <c r="M51">
        <v>25</v>
      </c>
      <c r="N51" s="7">
        <f>+J51+K51+L51+M51</f>
        <v>4834</v>
      </c>
      <c r="O51" s="15">
        <f t="shared" si="4"/>
        <v>45166</v>
      </c>
    </row>
    <row r="52" spans="1:15" ht="30" x14ac:dyDescent="0.25">
      <c r="A52" s="1">
        <v>45</v>
      </c>
      <c r="B52" s="1" t="s">
        <v>1465</v>
      </c>
      <c r="C52" s="6" t="s">
        <v>288</v>
      </c>
      <c r="D52" s="1" t="s">
        <v>67</v>
      </c>
      <c r="E52" s="1" t="s">
        <v>1469</v>
      </c>
      <c r="F52" s="14" t="s">
        <v>37</v>
      </c>
      <c r="G52" s="15">
        <v>25000</v>
      </c>
      <c r="H52">
        <v>0</v>
      </c>
      <c r="I52" s="15">
        <f t="shared" si="0"/>
        <v>25000</v>
      </c>
      <c r="J52">
        <f t="shared" si="1"/>
        <v>717.5</v>
      </c>
      <c r="K52" s="7">
        <v>0</v>
      </c>
      <c r="L52">
        <f t="shared" si="2"/>
        <v>760</v>
      </c>
      <c r="M52">
        <v>25</v>
      </c>
      <c r="N52" s="7">
        <f t="shared" ref="N52:N64" si="9">+J52+K52+L52+M52</f>
        <v>1502.5</v>
      </c>
      <c r="O52" s="15">
        <f t="shared" si="4"/>
        <v>23497.5</v>
      </c>
    </row>
    <row r="53" spans="1:15" ht="30" x14ac:dyDescent="0.25">
      <c r="A53" s="1">
        <v>46</v>
      </c>
      <c r="B53" s="1" t="s">
        <v>1466</v>
      </c>
      <c r="C53" s="6" t="s">
        <v>288</v>
      </c>
      <c r="D53" s="1" t="s">
        <v>67</v>
      </c>
      <c r="E53" s="1" t="s">
        <v>1469</v>
      </c>
      <c r="F53" s="14" t="s">
        <v>37</v>
      </c>
      <c r="G53" s="15">
        <v>25000</v>
      </c>
      <c r="H53">
        <v>0</v>
      </c>
      <c r="I53" s="15">
        <f t="shared" si="0"/>
        <v>25000</v>
      </c>
      <c r="J53">
        <f t="shared" si="1"/>
        <v>717.5</v>
      </c>
      <c r="K53" s="7">
        <v>0</v>
      </c>
      <c r="L53">
        <f t="shared" si="2"/>
        <v>760</v>
      </c>
      <c r="M53">
        <v>25</v>
      </c>
      <c r="N53" s="7">
        <f t="shared" si="9"/>
        <v>1502.5</v>
      </c>
      <c r="O53" s="15">
        <f t="shared" si="4"/>
        <v>23497.5</v>
      </c>
    </row>
    <row r="54" spans="1:15" ht="30" x14ac:dyDescent="0.25">
      <c r="A54" s="1">
        <v>47</v>
      </c>
      <c r="B54" s="1" t="s">
        <v>1467</v>
      </c>
      <c r="C54" s="6" t="s">
        <v>288</v>
      </c>
      <c r="D54" s="1" t="s">
        <v>41</v>
      </c>
      <c r="E54" s="1" t="s">
        <v>1469</v>
      </c>
      <c r="F54" s="14" t="s">
        <v>29</v>
      </c>
      <c r="G54" s="15">
        <v>30000</v>
      </c>
      <c r="H54">
        <v>0</v>
      </c>
      <c r="I54" s="15">
        <f t="shared" si="0"/>
        <v>30000</v>
      </c>
      <c r="J54">
        <f t="shared" si="1"/>
        <v>861</v>
      </c>
      <c r="K54" s="7">
        <v>0</v>
      </c>
      <c r="L54">
        <f t="shared" si="2"/>
        <v>912</v>
      </c>
      <c r="M54">
        <v>25</v>
      </c>
      <c r="N54" s="7">
        <f t="shared" si="9"/>
        <v>1798</v>
      </c>
      <c r="O54" s="15">
        <f t="shared" si="4"/>
        <v>28202</v>
      </c>
    </row>
    <row r="55" spans="1:15" ht="30" x14ac:dyDescent="0.25">
      <c r="A55" s="1">
        <v>48</v>
      </c>
      <c r="B55" s="1" t="s">
        <v>1430</v>
      </c>
      <c r="C55" s="6" t="s">
        <v>288</v>
      </c>
      <c r="D55" s="1" t="s">
        <v>41</v>
      </c>
      <c r="E55" s="1" t="s">
        <v>1469</v>
      </c>
      <c r="F55" s="14" t="s">
        <v>29</v>
      </c>
      <c r="G55" s="15">
        <v>30000</v>
      </c>
      <c r="H55">
        <v>0</v>
      </c>
      <c r="I55" s="15">
        <f t="shared" si="0"/>
        <v>30000</v>
      </c>
      <c r="J55">
        <f t="shared" si="1"/>
        <v>861</v>
      </c>
      <c r="K55" s="7">
        <v>0</v>
      </c>
      <c r="L55">
        <f t="shared" si="2"/>
        <v>912</v>
      </c>
      <c r="M55">
        <v>25</v>
      </c>
      <c r="N55" s="7">
        <f t="shared" si="9"/>
        <v>1798</v>
      </c>
      <c r="O55" s="15">
        <f t="shared" si="4"/>
        <v>28202</v>
      </c>
    </row>
    <row r="56" spans="1:15" ht="30" x14ac:dyDescent="0.25">
      <c r="A56" s="1">
        <v>49</v>
      </c>
      <c r="B56" s="1" t="s">
        <v>1468</v>
      </c>
      <c r="C56" s="6" t="s">
        <v>288</v>
      </c>
      <c r="D56" s="1" t="s">
        <v>1153</v>
      </c>
      <c r="E56" s="1" t="s">
        <v>1469</v>
      </c>
      <c r="F56" s="14" t="s">
        <v>29</v>
      </c>
      <c r="G56" s="15">
        <v>15000</v>
      </c>
      <c r="H56">
        <v>0</v>
      </c>
      <c r="I56" s="15">
        <f t="shared" si="0"/>
        <v>15000</v>
      </c>
      <c r="J56">
        <f t="shared" si="1"/>
        <v>430.5</v>
      </c>
      <c r="K56" s="7">
        <v>0</v>
      </c>
      <c r="L56">
        <f t="shared" si="2"/>
        <v>456</v>
      </c>
      <c r="M56">
        <v>25</v>
      </c>
      <c r="N56" s="7">
        <f t="shared" si="9"/>
        <v>911.5</v>
      </c>
      <c r="O56" s="15">
        <f t="shared" si="4"/>
        <v>14088.5</v>
      </c>
    </row>
    <row r="57" spans="1:15" ht="30" x14ac:dyDescent="0.25">
      <c r="A57" s="1">
        <v>50</v>
      </c>
      <c r="B57" s="1" t="s">
        <v>1481</v>
      </c>
      <c r="C57" s="6" t="s">
        <v>288</v>
      </c>
      <c r="D57" s="1" t="s">
        <v>1473</v>
      </c>
      <c r="E57" s="14" t="s">
        <v>932</v>
      </c>
      <c r="F57" s="14" t="s">
        <v>37</v>
      </c>
      <c r="G57" s="15">
        <v>30000</v>
      </c>
      <c r="H57">
        <v>0</v>
      </c>
      <c r="I57" s="15">
        <f t="shared" si="0"/>
        <v>30000</v>
      </c>
      <c r="J57">
        <f t="shared" si="1"/>
        <v>861</v>
      </c>
      <c r="K57" s="7">
        <v>0</v>
      </c>
      <c r="L57">
        <f t="shared" si="2"/>
        <v>912</v>
      </c>
      <c r="M57">
        <v>25</v>
      </c>
      <c r="N57" s="7">
        <f t="shared" si="9"/>
        <v>1798</v>
      </c>
      <c r="O57" s="15">
        <f t="shared" si="4"/>
        <v>28202</v>
      </c>
    </row>
    <row r="58" spans="1:15" ht="30" x14ac:dyDescent="0.25">
      <c r="A58" s="1">
        <v>51</v>
      </c>
      <c r="B58" s="1" t="s">
        <v>1474</v>
      </c>
      <c r="C58" s="6" t="s">
        <v>288</v>
      </c>
      <c r="D58" s="1" t="s">
        <v>204</v>
      </c>
      <c r="E58" s="14" t="s">
        <v>932</v>
      </c>
      <c r="F58" s="14" t="s">
        <v>29</v>
      </c>
      <c r="G58" s="15">
        <v>35000</v>
      </c>
      <c r="H58">
        <v>0</v>
      </c>
      <c r="I58" s="15">
        <f t="shared" si="0"/>
        <v>35000</v>
      </c>
      <c r="J58">
        <f t="shared" si="1"/>
        <v>1004.5</v>
      </c>
      <c r="K58" s="7">
        <v>0</v>
      </c>
      <c r="L58">
        <f t="shared" si="2"/>
        <v>1064</v>
      </c>
      <c r="M58">
        <v>25</v>
      </c>
      <c r="N58" s="7">
        <f t="shared" si="9"/>
        <v>2093.5</v>
      </c>
      <c r="O58" s="15">
        <f t="shared" si="4"/>
        <v>32906.5</v>
      </c>
    </row>
    <row r="59" spans="1:15" ht="30" x14ac:dyDescent="0.25">
      <c r="A59" s="1">
        <v>52</v>
      </c>
      <c r="B59" s="1" t="s">
        <v>1475</v>
      </c>
      <c r="C59" s="6" t="s">
        <v>288</v>
      </c>
      <c r="D59" s="1" t="s">
        <v>204</v>
      </c>
      <c r="E59" s="14" t="s">
        <v>932</v>
      </c>
      <c r="F59" s="14" t="s">
        <v>29</v>
      </c>
      <c r="G59" s="15">
        <v>35000</v>
      </c>
      <c r="H59">
        <v>0</v>
      </c>
      <c r="I59" s="15">
        <f t="shared" si="0"/>
        <v>35000</v>
      </c>
      <c r="J59">
        <f t="shared" si="1"/>
        <v>1004.5</v>
      </c>
      <c r="K59" s="7">
        <v>0</v>
      </c>
      <c r="L59">
        <f t="shared" si="2"/>
        <v>1064</v>
      </c>
      <c r="M59">
        <v>25</v>
      </c>
      <c r="N59" s="7">
        <f t="shared" si="9"/>
        <v>2093.5</v>
      </c>
      <c r="O59" s="15">
        <f t="shared" si="4"/>
        <v>32906.5</v>
      </c>
    </row>
    <row r="60" spans="1:15" ht="30" x14ac:dyDescent="0.25">
      <c r="A60" s="1">
        <v>53</v>
      </c>
      <c r="B60" s="1" t="s">
        <v>1476</v>
      </c>
      <c r="C60" s="6" t="s">
        <v>288</v>
      </c>
      <c r="D60" s="1" t="s">
        <v>204</v>
      </c>
      <c r="E60" s="14" t="s">
        <v>932</v>
      </c>
      <c r="F60" s="14" t="s">
        <v>29</v>
      </c>
      <c r="G60" s="15">
        <v>35000</v>
      </c>
      <c r="H60">
        <v>0</v>
      </c>
      <c r="I60" s="15">
        <f t="shared" si="0"/>
        <v>35000</v>
      </c>
      <c r="J60">
        <f t="shared" si="1"/>
        <v>1004.5</v>
      </c>
      <c r="K60" s="7">
        <v>0</v>
      </c>
      <c r="L60">
        <f t="shared" si="2"/>
        <v>1064</v>
      </c>
      <c r="M60">
        <v>25</v>
      </c>
      <c r="N60" s="7">
        <f t="shared" si="9"/>
        <v>2093.5</v>
      </c>
      <c r="O60" s="15">
        <f t="shared" si="4"/>
        <v>32906.5</v>
      </c>
    </row>
    <row r="61" spans="1:15" ht="30" x14ac:dyDescent="0.25">
      <c r="A61" s="1">
        <v>54</v>
      </c>
      <c r="B61" s="1" t="s">
        <v>1477</v>
      </c>
      <c r="C61" s="6" t="s">
        <v>288</v>
      </c>
      <c r="D61" s="1" t="s">
        <v>204</v>
      </c>
      <c r="E61" s="14" t="s">
        <v>932</v>
      </c>
      <c r="F61" s="14" t="s">
        <v>37</v>
      </c>
      <c r="G61" s="15">
        <v>35000</v>
      </c>
      <c r="H61">
        <v>0</v>
      </c>
      <c r="I61" s="15">
        <f t="shared" si="0"/>
        <v>35000</v>
      </c>
      <c r="J61">
        <f t="shared" si="1"/>
        <v>1004.5</v>
      </c>
      <c r="K61" s="7">
        <v>0</v>
      </c>
      <c r="L61">
        <f t="shared" si="2"/>
        <v>1064</v>
      </c>
      <c r="M61">
        <v>25</v>
      </c>
      <c r="N61" s="7">
        <f t="shared" si="9"/>
        <v>2093.5</v>
      </c>
      <c r="O61" s="15">
        <f t="shared" si="4"/>
        <v>32906.5</v>
      </c>
    </row>
    <row r="62" spans="1:15" ht="30" x14ac:dyDescent="0.25">
      <c r="A62" s="1">
        <v>55</v>
      </c>
      <c r="B62" s="1" t="s">
        <v>1478</v>
      </c>
      <c r="C62" s="6" t="s">
        <v>288</v>
      </c>
      <c r="D62" s="1" t="s">
        <v>204</v>
      </c>
      <c r="E62" s="14" t="s">
        <v>932</v>
      </c>
      <c r="F62" s="14" t="s">
        <v>37</v>
      </c>
      <c r="G62" s="15">
        <v>35000</v>
      </c>
      <c r="H62">
        <v>0</v>
      </c>
      <c r="I62" s="15">
        <f t="shared" si="0"/>
        <v>35000</v>
      </c>
      <c r="J62">
        <f t="shared" si="1"/>
        <v>1004.5</v>
      </c>
      <c r="K62" s="7">
        <v>0</v>
      </c>
      <c r="L62">
        <f t="shared" si="2"/>
        <v>1064</v>
      </c>
      <c r="M62">
        <v>25</v>
      </c>
      <c r="N62" s="7">
        <f t="shared" si="9"/>
        <v>2093.5</v>
      </c>
      <c r="O62" s="15">
        <f t="shared" si="4"/>
        <v>32906.5</v>
      </c>
    </row>
    <row r="63" spans="1:15" ht="30" x14ac:dyDescent="0.25">
      <c r="A63" s="1">
        <v>56</v>
      </c>
      <c r="B63" s="1" t="s">
        <v>1479</v>
      </c>
      <c r="C63" s="6" t="s">
        <v>288</v>
      </c>
      <c r="D63" s="1" t="s">
        <v>204</v>
      </c>
      <c r="E63" s="14" t="s">
        <v>932</v>
      </c>
      <c r="F63" s="14" t="s">
        <v>37</v>
      </c>
      <c r="G63" s="15">
        <v>35000</v>
      </c>
      <c r="H63">
        <v>0</v>
      </c>
      <c r="I63" s="15">
        <f t="shared" si="0"/>
        <v>35000</v>
      </c>
      <c r="J63">
        <f t="shared" si="1"/>
        <v>1004.5</v>
      </c>
      <c r="K63" s="7">
        <v>0</v>
      </c>
      <c r="L63">
        <f t="shared" si="2"/>
        <v>1064</v>
      </c>
      <c r="M63">
        <v>25</v>
      </c>
      <c r="N63" s="7">
        <f t="shared" si="9"/>
        <v>2093.5</v>
      </c>
      <c r="O63" s="15">
        <f t="shared" si="4"/>
        <v>32906.5</v>
      </c>
    </row>
    <row r="64" spans="1:15" ht="30" x14ac:dyDescent="0.25">
      <c r="A64" s="1">
        <v>57</v>
      </c>
      <c r="B64" s="1" t="s">
        <v>1480</v>
      </c>
      <c r="C64" s="6" t="s">
        <v>288</v>
      </c>
      <c r="D64" s="1" t="s">
        <v>204</v>
      </c>
      <c r="E64" s="14" t="s">
        <v>932</v>
      </c>
      <c r="F64" s="14" t="s">
        <v>37</v>
      </c>
      <c r="G64" s="15">
        <v>35000</v>
      </c>
      <c r="H64">
        <v>0</v>
      </c>
      <c r="I64" s="15">
        <f t="shared" si="0"/>
        <v>35000</v>
      </c>
      <c r="J64">
        <f t="shared" si="1"/>
        <v>1004.5</v>
      </c>
      <c r="K64" s="7">
        <v>0</v>
      </c>
      <c r="L64">
        <f t="shared" si="2"/>
        <v>1064</v>
      </c>
      <c r="M64">
        <v>25</v>
      </c>
      <c r="N64" s="7">
        <f t="shared" si="9"/>
        <v>2093.5</v>
      </c>
      <c r="O64" s="15">
        <f t="shared" si="4"/>
        <v>32906.5</v>
      </c>
    </row>
    <row r="65" spans="3:18" x14ac:dyDescent="0.25">
      <c r="C65" s="6"/>
      <c r="E65" s="14"/>
      <c r="G65" s="15"/>
      <c r="H65"/>
      <c r="I65" s="15"/>
      <c r="J65"/>
      <c r="K65" s="7"/>
      <c r="L65"/>
      <c r="M65"/>
      <c r="N65" s="7"/>
      <c r="O65" s="15"/>
    </row>
    <row r="66" spans="3:18" x14ac:dyDescent="0.25">
      <c r="C66" s="6"/>
      <c r="E66" s="14"/>
      <c r="G66" s="15"/>
      <c r="H66"/>
      <c r="I66" s="15"/>
      <c r="J66"/>
      <c r="K66" s="7"/>
      <c r="L66"/>
      <c r="M66"/>
      <c r="N66" s="7"/>
      <c r="O66" s="15"/>
    </row>
    <row r="67" spans="3:18" x14ac:dyDescent="0.25">
      <c r="G67" s="14"/>
      <c r="H67" s="14"/>
      <c r="I67" s="14"/>
      <c r="K67" s="14"/>
      <c r="L67" s="14"/>
      <c r="M67" s="14"/>
      <c r="N67" s="14"/>
      <c r="O67" s="14"/>
    </row>
    <row r="68" spans="3:18" x14ac:dyDescent="0.25">
      <c r="G68" s="27">
        <f t="shared" ref="G68:O68" si="10">SUM(G8:G67)</f>
        <v>1618000</v>
      </c>
      <c r="H68" s="27">
        <f t="shared" si="10"/>
        <v>0</v>
      </c>
      <c r="I68" s="27">
        <f t="shared" si="10"/>
        <v>1618000</v>
      </c>
      <c r="J68" s="27">
        <f t="shared" si="10"/>
        <v>46436.6</v>
      </c>
      <c r="K68" s="27">
        <f t="shared" si="10"/>
        <v>13420.65</v>
      </c>
      <c r="L68" s="27">
        <f t="shared" si="10"/>
        <v>49187.200000000004</v>
      </c>
      <c r="M68" s="27">
        <f t="shared" si="10"/>
        <v>28182.35</v>
      </c>
      <c r="N68" s="27">
        <f t="shared" si="10"/>
        <v>137226.80000000002</v>
      </c>
      <c r="O68" s="27">
        <f t="shared" si="10"/>
        <v>1480773.2</v>
      </c>
    </row>
    <row r="69" spans="3:18" x14ac:dyDescent="0.25">
      <c r="G69" s="14"/>
      <c r="H69" s="14"/>
      <c r="I69" s="14"/>
      <c r="K69" s="14"/>
      <c r="L69" s="14"/>
      <c r="M69" s="14"/>
      <c r="N69" s="14"/>
      <c r="O69" s="14"/>
    </row>
    <row r="70" spans="3:18" x14ac:dyDescent="0.25">
      <c r="G70" s="14"/>
      <c r="H70" s="14"/>
      <c r="I70" s="14"/>
      <c r="K70" s="14"/>
      <c r="L70" s="14"/>
      <c r="M70" s="14"/>
      <c r="N70" s="14"/>
      <c r="O70" s="14"/>
    </row>
    <row r="71" spans="3:18" x14ac:dyDescent="0.25">
      <c r="G71" s="14"/>
      <c r="H71" s="14"/>
      <c r="I71" s="14"/>
      <c r="K71" s="14"/>
      <c r="L71" s="14"/>
      <c r="M71" s="14"/>
      <c r="N71" s="14"/>
      <c r="O71" s="14"/>
      <c r="R71" s="14"/>
    </row>
    <row r="72" spans="3:18" x14ac:dyDescent="0.25">
      <c r="G72" s="14"/>
      <c r="H72" s="14"/>
      <c r="I72" s="14"/>
      <c r="K72" s="14"/>
      <c r="L72" s="14"/>
      <c r="M72" s="14"/>
      <c r="N72" s="14"/>
      <c r="O72" s="14"/>
      <c r="R72" s="14"/>
    </row>
    <row r="73" spans="3:18" ht="15" customHeight="1" x14ac:dyDescent="0.25">
      <c r="F73" s="32" t="s">
        <v>924</v>
      </c>
      <c r="G73" s="14"/>
      <c r="H73" s="14"/>
      <c r="I73" s="14"/>
      <c r="K73" s="14"/>
      <c r="L73" s="14"/>
      <c r="M73" s="14"/>
      <c r="R73" s="14"/>
    </row>
    <row r="74" spans="3:18" ht="30" x14ac:dyDescent="0.25">
      <c r="F74" s="33" t="s">
        <v>925</v>
      </c>
      <c r="G74" s="14"/>
      <c r="H74" s="14"/>
      <c r="I74" s="14"/>
      <c r="K74" s="14"/>
      <c r="L74" s="14"/>
      <c r="M74" s="14"/>
      <c r="N74" s="14"/>
      <c r="O74" s="14"/>
      <c r="P74" s="14"/>
      <c r="Q74" s="14"/>
      <c r="R74" s="14"/>
    </row>
    <row r="75" spans="3:18" x14ac:dyDescent="0.25">
      <c r="F75" s="33"/>
      <c r="G75" s="14"/>
      <c r="H75" s="14"/>
      <c r="I75" s="14"/>
      <c r="K75" s="14"/>
      <c r="L75" s="14"/>
      <c r="M75" s="14"/>
      <c r="N75" s="14"/>
      <c r="O75" s="14"/>
      <c r="P75" s="14"/>
      <c r="Q75" s="14"/>
      <c r="R75" s="14"/>
    </row>
    <row r="76" spans="3:18" x14ac:dyDescent="0.25">
      <c r="F76" s="33"/>
      <c r="G76" s="14"/>
      <c r="H76" s="14"/>
      <c r="I76" s="14"/>
      <c r="K76" s="14"/>
      <c r="L76" s="14"/>
      <c r="M76" s="14"/>
      <c r="N76" s="14"/>
      <c r="O76" s="14"/>
      <c r="P76" s="14"/>
      <c r="Q76" s="14"/>
      <c r="R76" s="14"/>
    </row>
    <row r="77" spans="3:18" x14ac:dyDescent="0.25">
      <c r="F77" s="33"/>
      <c r="G77" s="14"/>
      <c r="H77" s="14"/>
      <c r="I77" s="14"/>
      <c r="K77" s="14"/>
      <c r="L77" s="14"/>
      <c r="M77" s="14"/>
      <c r="N77" s="14"/>
      <c r="O77" s="14"/>
      <c r="P77" s="14"/>
      <c r="Q77" s="14"/>
      <c r="R77" s="14"/>
    </row>
    <row r="78" spans="3:18" x14ac:dyDescent="0.25">
      <c r="F78" s="33"/>
      <c r="G78" s="14"/>
      <c r="H78" s="14"/>
      <c r="I78" s="14"/>
      <c r="K78" s="14"/>
      <c r="L78" s="14"/>
      <c r="M78" s="14"/>
      <c r="N78" s="14"/>
      <c r="O78" s="14"/>
      <c r="P78" s="14"/>
      <c r="Q78" s="14"/>
      <c r="R78" s="14"/>
    </row>
    <row r="79" spans="3:18" x14ac:dyDescent="0.25">
      <c r="F79" s="33"/>
      <c r="G79" s="14"/>
      <c r="H79" s="14"/>
      <c r="I79" s="14"/>
      <c r="K79" s="14"/>
      <c r="L79" s="14"/>
      <c r="M79" s="14"/>
      <c r="N79" s="14"/>
      <c r="O79" s="14"/>
      <c r="P79" s="14"/>
      <c r="Q79" s="14"/>
      <c r="R79" s="14"/>
    </row>
    <row r="80" spans="3:18" x14ac:dyDescent="0.25">
      <c r="F80" s="33"/>
      <c r="G80" s="14"/>
      <c r="H80" s="14"/>
      <c r="I80" s="14"/>
      <c r="K80" s="14"/>
      <c r="L80" s="14"/>
      <c r="M80" s="14"/>
      <c r="N80" s="14"/>
      <c r="O80" s="14"/>
      <c r="P80" s="14"/>
      <c r="Q80" s="14"/>
      <c r="R80" s="14"/>
    </row>
    <row r="82" spans="3:19" x14ac:dyDescent="0.25">
      <c r="K82" s="14"/>
      <c r="L82" s="14"/>
      <c r="M82" s="14"/>
      <c r="N82" s="14"/>
      <c r="O82" s="14"/>
      <c r="P82" s="14"/>
      <c r="Q82" s="14"/>
      <c r="R82" s="14"/>
    </row>
    <row r="83" spans="3:19" x14ac:dyDescent="0.25">
      <c r="C83" s="14"/>
      <c r="D83" s="14"/>
      <c r="H83" s="14"/>
      <c r="I83" s="14"/>
      <c r="K83" s="14"/>
      <c r="L83" s="14"/>
      <c r="M83" s="14"/>
      <c r="N83" s="14"/>
      <c r="O83" s="14"/>
      <c r="P83" s="14"/>
      <c r="Q83" s="14"/>
      <c r="R83" s="14"/>
    </row>
    <row r="84" spans="3:19" x14ac:dyDescent="0.25">
      <c r="C84" s="14"/>
      <c r="D84" s="14"/>
      <c r="H84" s="14"/>
      <c r="I84" s="14"/>
      <c r="K84" s="14"/>
      <c r="L84" s="14"/>
      <c r="M84" s="14"/>
      <c r="N84" s="14"/>
      <c r="O84" s="14"/>
      <c r="P84" s="14"/>
      <c r="Q84" s="14"/>
      <c r="R84" s="14"/>
    </row>
    <row r="85" spans="3:19" x14ac:dyDescent="0.25">
      <c r="C85" s="14"/>
      <c r="D85" s="14"/>
      <c r="H85" s="14"/>
      <c r="I85" s="14"/>
      <c r="K85" s="14"/>
      <c r="L85" s="14"/>
      <c r="M85" s="14"/>
      <c r="N85" s="14"/>
      <c r="O85" s="14"/>
      <c r="P85" s="14"/>
      <c r="Q85" s="14"/>
      <c r="R85" s="14"/>
    </row>
    <row r="86" spans="3:19" x14ac:dyDescent="0.25">
      <c r="C86" s="14"/>
      <c r="D86" s="14"/>
      <c r="G86" s="14"/>
      <c r="H86" s="14"/>
      <c r="I86" s="14"/>
      <c r="K86" s="14"/>
      <c r="L86" s="14"/>
      <c r="M86" s="14"/>
      <c r="N86" s="14"/>
      <c r="O86" s="14"/>
      <c r="P86" s="14"/>
      <c r="Q86" s="14"/>
      <c r="R86" s="14"/>
    </row>
    <row r="87" spans="3:19" x14ac:dyDescent="0.25">
      <c r="C87" s="14"/>
      <c r="D87" s="14"/>
      <c r="G87" s="14"/>
      <c r="H87" s="14"/>
      <c r="I87" s="14"/>
      <c r="K87" s="14"/>
      <c r="L87" s="14"/>
      <c r="M87" s="14"/>
      <c r="N87" s="14"/>
      <c r="O87" s="14"/>
      <c r="P87" s="14"/>
      <c r="Q87" s="14"/>
      <c r="R87" s="14"/>
    </row>
    <row r="88" spans="3:19" x14ac:dyDescent="0.25">
      <c r="C88" s="14"/>
      <c r="D88" s="14"/>
      <c r="G88" s="14"/>
      <c r="H88" s="14"/>
      <c r="I88" s="14"/>
      <c r="K88" s="14"/>
      <c r="L88" s="14"/>
      <c r="M88" s="14"/>
      <c r="N88" s="14"/>
      <c r="O88" s="14"/>
      <c r="P88" s="14"/>
      <c r="Q88" s="14"/>
      <c r="R88" s="14"/>
      <c r="S88" s="18"/>
    </row>
    <row r="89" spans="3:19" s="34" customFormat="1" x14ac:dyDescent="0.25">
      <c r="C89" s="35"/>
      <c r="D89" s="35"/>
      <c r="F89" s="35">
        <v>6</v>
      </c>
      <c r="G89" s="35">
        <v>200000</v>
      </c>
      <c r="H89" s="35"/>
      <c r="I89" s="35">
        <v>200000</v>
      </c>
      <c r="J89" s="35">
        <v>5740</v>
      </c>
      <c r="K89" s="35">
        <v>4150.6499999999996</v>
      </c>
      <c r="L89" s="35">
        <v>6080</v>
      </c>
      <c r="M89" s="35">
        <f>3374.45+150</f>
        <v>3524.45</v>
      </c>
      <c r="N89" s="35">
        <f>+J89+K89+L89+M89</f>
        <v>19495.099999999999</v>
      </c>
      <c r="O89" s="35">
        <f>+I89-N89</f>
        <v>180504.9</v>
      </c>
      <c r="P89" s="35"/>
      <c r="Q89" s="35" t="s">
        <v>1199</v>
      </c>
      <c r="R89" s="35"/>
    </row>
    <row r="90" spans="3:19" s="36" customFormat="1" x14ac:dyDescent="0.25">
      <c r="C90" s="37"/>
      <c r="D90" s="37"/>
      <c r="F90" s="37">
        <v>11</v>
      </c>
      <c r="G90" s="37">
        <v>211000</v>
      </c>
      <c r="H90" s="37"/>
      <c r="I90" s="37">
        <v>211000</v>
      </c>
      <c r="J90" s="37">
        <v>6055.7</v>
      </c>
      <c r="K90" s="37">
        <v>0</v>
      </c>
      <c r="L90" s="37">
        <v>6414.4</v>
      </c>
      <c r="M90" s="37">
        <v>275</v>
      </c>
      <c r="N90" s="37">
        <f>+J90+K90+L90+M90</f>
        <v>12745.099999999999</v>
      </c>
      <c r="O90" s="37">
        <f>+I90-N90</f>
        <v>198254.9</v>
      </c>
      <c r="P90" s="37"/>
      <c r="Q90" s="37" t="s">
        <v>1200</v>
      </c>
      <c r="R90" s="37"/>
    </row>
    <row r="91" spans="3:19" s="38" customFormat="1" x14ac:dyDescent="0.25">
      <c r="C91" s="39"/>
      <c r="D91" s="39"/>
      <c r="F91" s="38">
        <v>26</v>
      </c>
      <c r="G91" s="39">
        <v>736000</v>
      </c>
      <c r="H91" s="39"/>
      <c r="I91" s="39">
        <v>736000</v>
      </c>
      <c r="J91" s="39">
        <v>21123.200000000001</v>
      </c>
      <c r="K91" s="39">
        <v>0</v>
      </c>
      <c r="L91" s="39">
        <v>22374.400000000001</v>
      </c>
      <c r="M91" s="39">
        <f>15102.46+650</f>
        <v>15752.46</v>
      </c>
      <c r="N91" s="39">
        <f>+J91+K91+L91+M91</f>
        <v>59250.060000000005</v>
      </c>
      <c r="O91" s="39">
        <f>+I91-N91</f>
        <v>676749.94</v>
      </c>
      <c r="P91" s="39"/>
      <c r="Q91" s="39" t="s">
        <v>1201</v>
      </c>
      <c r="R91" s="39"/>
      <c r="S91" s="39"/>
    </row>
    <row r="92" spans="3:19" s="40" customFormat="1" x14ac:dyDescent="0.25">
      <c r="C92" s="41"/>
      <c r="D92" s="41"/>
      <c r="F92" s="40">
        <v>9</v>
      </c>
      <c r="G92" s="41">
        <v>390000</v>
      </c>
      <c r="H92" s="41"/>
      <c r="I92" s="41">
        <v>390000</v>
      </c>
      <c r="J92" s="41">
        <v>11193</v>
      </c>
      <c r="K92" s="41">
        <v>9270</v>
      </c>
      <c r="L92" s="41">
        <v>11856</v>
      </c>
      <c r="M92" s="41">
        <f>6564.98+225</f>
        <v>6789.98</v>
      </c>
      <c r="N92" s="41">
        <f>+J92+K92+L92+M92</f>
        <v>39108.979999999996</v>
      </c>
      <c r="O92" s="41">
        <f>+I92-N92</f>
        <v>350891.02</v>
      </c>
      <c r="P92" s="41"/>
      <c r="Q92" s="41" t="s">
        <v>1202</v>
      </c>
      <c r="R92" s="41"/>
      <c r="S92" s="41"/>
    </row>
    <row r="93" spans="3:19" s="42" customFormat="1" x14ac:dyDescent="0.25">
      <c r="C93" s="43"/>
      <c r="D93" s="43"/>
      <c r="F93" s="42">
        <v>5</v>
      </c>
      <c r="G93" s="43">
        <v>81000</v>
      </c>
      <c r="H93" s="43"/>
      <c r="I93" s="43">
        <v>81000</v>
      </c>
      <c r="J93" s="43">
        <v>2324.6999999999998</v>
      </c>
      <c r="K93" s="43">
        <v>0</v>
      </c>
      <c r="L93" s="43">
        <v>2462.4</v>
      </c>
      <c r="M93" s="43">
        <f>1715.46+125</f>
        <v>1840.46</v>
      </c>
      <c r="N93" s="43">
        <f>+J93+K93+L93+M93</f>
        <v>6627.56</v>
      </c>
      <c r="O93" s="43">
        <f>+I93-N93</f>
        <v>74372.44</v>
      </c>
      <c r="P93" s="43"/>
      <c r="Q93" s="43" t="s">
        <v>1203</v>
      </c>
      <c r="R93" s="43"/>
      <c r="S93" s="43"/>
    </row>
    <row r="94" spans="3:19" x14ac:dyDescent="0.25">
      <c r="C94" s="14"/>
      <c r="D94" s="14"/>
      <c r="F94" s="1"/>
      <c r="G94" s="14"/>
      <c r="J94" s="1"/>
      <c r="K94" s="14"/>
      <c r="L94" s="14"/>
      <c r="M94" s="14"/>
      <c r="N94" s="14"/>
      <c r="O94" s="14"/>
      <c r="P94" s="14"/>
      <c r="Q94" s="14"/>
      <c r="R94" s="14"/>
      <c r="S94" s="14"/>
    </row>
    <row r="95" spans="3:19" x14ac:dyDescent="0.25">
      <c r="C95" s="14"/>
      <c r="D95" s="14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4"/>
      <c r="Q95" s="14"/>
      <c r="R95" s="14"/>
      <c r="S95" s="14"/>
    </row>
    <row r="96" spans="3:19" x14ac:dyDescent="0.25">
      <c r="C96" s="14"/>
      <c r="D96" s="14"/>
      <c r="F96" s="44">
        <f>SUM(F89:F95)</f>
        <v>57</v>
      </c>
      <c r="G96" s="44">
        <f>SUM(G89:G95)</f>
        <v>1618000</v>
      </c>
      <c r="H96" s="44">
        <f t="shared" ref="H96:O96" si="11">SUM(H89:H95)</f>
        <v>0</v>
      </c>
      <c r="I96" s="44">
        <f>SUM(I89:I95)</f>
        <v>1618000</v>
      </c>
      <c r="J96" s="44">
        <f>SUM(J89:J95)</f>
        <v>46436.6</v>
      </c>
      <c r="K96" s="44">
        <f>SUM(K89:K95)</f>
        <v>13420.65</v>
      </c>
      <c r="L96" s="44">
        <f t="shared" si="11"/>
        <v>49187.200000000004</v>
      </c>
      <c r="M96" s="44">
        <f>SUM(M89:M95)</f>
        <v>28182.35</v>
      </c>
      <c r="N96" s="44">
        <f t="shared" si="11"/>
        <v>137226.80000000002</v>
      </c>
      <c r="O96" s="44">
        <f t="shared" si="11"/>
        <v>1480773.2</v>
      </c>
      <c r="P96" s="14"/>
      <c r="Q96" s="14"/>
      <c r="R96" s="14"/>
      <c r="S96" s="14"/>
    </row>
    <row r="97" spans="3:19" x14ac:dyDescent="0.25">
      <c r="C97" s="14"/>
      <c r="D97" s="14"/>
      <c r="F97" s="1"/>
      <c r="G97" s="14"/>
      <c r="J97" s="1"/>
      <c r="K97" s="14"/>
      <c r="L97" s="14"/>
      <c r="M97" s="14"/>
      <c r="N97" s="14"/>
      <c r="O97" s="14"/>
      <c r="P97" s="14"/>
      <c r="Q97" s="14"/>
      <c r="R97" s="14"/>
      <c r="S97" s="14"/>
    </row>
    <row r="98" spans="3:19" x14ac:dyDescent="0.25">
      <c r="C98" s="14"/>
      <c r="D98" s="14"/>
      <c r="F98" s="1"/>
      <c r="G98" s="18"/>
      <c r="H98" s="18"/>
      <c r="I98" s="18"/>
      <c r="J98" s="18"/>
      <c r="K98" s="18"/>
      <c r="L98" s="18"/>
      <c r="M98" s="18"/>
      <c r="N98" s="18"/>
      <c r="O98" s="18"/>
      <c r="P98" s="14"/>
      <c r="Q98" s="14"/>
      <c r="R98" s="14"/>
      <c r="S98" s="14"/>
    </row>
    <row r="99" spans="3:19" x14ac:dyDescent="0.25">
      <c r="C99" s="14"/>
      <c r="D99" s="14"/>
      <c r="G99" s="14">
        <f>+G68-G96</f>
        <v>0</v>
      </c>
      <c r="H99" s="14">
        <f t="shared" ref="H99:O99" si="12">+H68-H96</f>
        <v>0</v>
      </c>
      <c r="I99" s="14">
        <f t="shared" si="12"/>
        <v>0</v>
      </c>
      <c r="J99" s="14">
        <f t="shared" si="12"/>
        <v>0</v>
      </c>
      <c r="K99" s="14">
        <f t="shared" si="12"/>
        <v>0</v>
      </c>
      <c r="L99" s="14">
        <f t="shared" si="12"/>
        <v>0</v>
      </c>
      <c r="M99" s="14">
        <f>+M68-M96</f>
        <v>0</v>
      </c>
      <c r="N99" s="14">
        <f t="shared" si="12"/>
        <v>0</v>
      </c>
      <c r="O99" s="14">
        <f t="shared" si="12"/>
        <v>0</v>
      </c>
      <c r="P99" s="14"/>
      <c r="Q99" s="14"/>
      <c r="R99" s="14"/>
    </row>
    <row r="100" spans="3:19" x14ac:dyDescent="0.25">
      <c r="C100" s="14"/>
      <c r="D100" s="14"/>
      <c r="G100" s="14"/>
      <c r="H100" s="14"/>
      <c r="I100" s="14"/>
      <c r="K100" s="14"/>
      <c r="L100" s="14"/>
      <c r="M100" s="14"/>
      <c r="N100" s="14"/>
      <c r="O100" s="14"/>
      <c r="P100" s="14"/>
      <c r="Q100" s="14"/>
      <c r="R100" s="14"/>
    </row>
    <row r="101" spans="3:19" x14ac:dyDescent="0.25">
      <c r="C101" s="14"/>
      <c r="D101" s="14"/>
      <c r="F101" s="1"/>
      <c r="G101" s="18"/>
      <c r="H101" s="18"/>
      <c r="I101" s="18"/>
      <c r="J101" s="18"/>
      <c r="K101" s="18"/>
      <c r="L101" s="18"/>
      <c r="M101" s="18"/>
      <c r="N101" s="18"/>
      <c r="O101" s="18"/>
      <c r="P101" s="14"/>
      <c r="Q101" s="14"/>
      <c r="R101" s="14"/>
      <c r="S101" s="14"/>
    </row>
    <row r="102" spans="3:19" x14ac:dyDescent="0.25">
      <c r="C102" s="14"/>
      <c r="D102" s="14"/>
      <c r="G102" s="14"/>
      <c r="H102" s="14"/>
      <c r="I102" s="14"/>
      <c r="K102" s="14"/>
      <c r="L102" s="14"/>
      <c r="M102" s="14"/>
      <c r="N102" s="14"/>
      <c r="O102" s="14"/>
    </row>
    <row r="103" spans="3:19" x14ac:dyDescent="0.25">
      <c r="C103" s="14"/>
      <c r="D103" s="14"/>
      <c r="E103" s="14"/>
      <c r="G103" s="14"/>
      <c r="H103" s="14"/>
      <c r="I103" s="14"/>
      <c r="K103" s="14"/>
      <c r="L103" s="14"/>
      <c r="M103" s="14"/>
      <c r="N103" s="14"/>
    </row>
    <row r="104" spans="3:19" x14ac:dyDescent="0.25">
      <c r="C104" s="14"/>
      <c r="D104" s="14"/>
      <c r="E104" s="14"/>
      <c r="G104" s="14"/>
      <c r="H104" s="14"/>
      <c r="I104" s="14"/>
      <c r="K104" s="14"/>
      <c r="L104" s="14"/>
      <c r="M104" s="14"/>
      <c r="N104" s="14"/>
    </row>
    <row r="105" spans="3:19" x14ac:dyDescent="0.25">
      <c r="C105" s="14"/>
      <c r="D105" s="14"/>
      <c r="E105" s="14"/>
    </row>
    <row r="106" spans="3:19" x14ac:dyDescent="0.25">
      <c r="C106" s="14"/>
      <c r="D106" s="14"/>
      <c r="E106" s="14"/>
    </row>
    <row r="107" spans="3:19" x14ac:dyDescent="0.25">
      <c r="C107" s="14"/>
      <c r="D107" s="14"/>
      <c r="E107" s="14"/>
    </row>
    <row r="108" spans="3:19" x14ac:dyDescent="0.25">
      <c r="C108" s="14"/>
      <c r="D108" s="14"/>
      <c r="E108" s="14"/>
    </row>
    <row r="109" spans="3:19" x14ac:dyDescent="0.25">
      <c r="E109" s="14"/>
    </row>
    <row r="110" spans="3:19" x14ac:dyDescent="0.25">
      <c r="E110" s="14"/>
    </row>
    <row r="111" spans="3:19" x14ac:dyDescent="0.25">
      <c r="E111" s="14"/>
    </row>
    <row r="112" spans="3:19" x14ac:dyDescent="0.25">
      <c r="E112" s="14"/>
    </row>
    <row r="113" spans="5:5" x14ac:dyDescent="0.25">
      <c r="E113" s="14"/>
    </row>
    <row r="114" spans="5:5" x14ac:dyDescent="0.25">
      <c r="E114" s="14"/>
    </row>
    <row r="115" spans="5:5" x14ac:dyDescent="0.25">
      <c r="E115" s="14"/>
    </row>
    <row r="116" spans="5:5" x14ac:dyDescent="0.25">
      <c r="E116" s="14"/>
    </row>
    <row r="117" spans="5:5" x14ac:dyDescent="0.25">
      <c r="E117" s="14"/>
    </row>
    <row r="118" spans="5:5" x14ac:dyDescent="0.25">
      <c r="E118" s="14"/>
    </row>
    <row r="119" spans="5:5" x14ac:dyDescent="0.25">
      <c r="E119" s="14"/>
    </row>
    <row r="120" spans="5:5" x14ac:dyDescent="0.25">
      <c r="E120" s="14"/>
    </row>
    <row r="121" spans="5:5" x14ac:dyDescent="0.25">
      <c r="E121" s="14"/>
    </row>
    <row r="122" spans="5:5" x14ac:dyDescent="0.25">
      <c r="E122" s="14"/>
    </row>
    <row r="123" spans="5:5" x14ac:dyDescent="0.25">
      <c r="E123" s="14"/>
    </row>
    <row r="124" spans="5:5" x14ac:dyDescent="0.25">
      <c r="E124" s="14"/>
    </row>
    <row r="125" spans="5:5" x14ac:dyDescent="0.25">
      <c r="E125" s="14"/>
    </row>
    <row r="126" spans="5:5" x14ac:dyDescent="0.25">
      <c r="E126" s="14"/>
    </row>
    <row r="127" spans="5:5" x14ac:dyDescent="0.25">
      <c r="E127" s="14"/>
    </row>
    <row r="128" spans="5:5" x14ac:dyDescent="0.25">
      <c r="E128" s="14"/>
    </row>
    <row r="129" spans="5:5" x14ac:dyDescent="0.25">
      <c r="E129" s="14"/>
    </row>
    <row r="130" spans="5:5" x14ac:dyDescent="0.25">
      <c r="E130" s="14"/>
    </row>
    <row r="131" spans="5:5" x14ac:dyDescent="0.25">
      <c r="E131" s="14"/>
    </row>
    <row r="132" spans="5:5" x14ac:dyDescent="0.25">
      <c r="E132" s="14"/>
    </row>
  </sheetData>
  <mergeCells count="4">
    <mergeCell ref="B2:O2"/>
    <mergeCell ref="B3:O3"/>
    <mergeCell ref="B4:O4"/>
    <mergeCell ref="A5:O5"/>
  </mergeCells>
  <conditionalFormatting sqref="A5">
    <cfRule type="duplicateValues" dxfId="5" priority="3"/>
    <cfRule type="duplicateValues" dxfId="4" priority="4"/>
  </conditionalFormatting>
  <conditionalFormatting sqref="B1:B4 B6:B7">
    <cfRule type="expression" dxfId="3" priority="5" stopIfTrue="1">
      <formula>AND(COUNTIF($B$1:$B$4, B1)+COUNTIF($B$6:$B$7, B1)&gt;1,NOT(ISBLANK(B1)))</formula>
    </cfRule>
  </conditionalFormatting>
  <conditionalFormatting sqref="B67:B80">
    <cfRule type="duplicateValues" dxfId="2" priority="1"/>
    <cfRule type="duplicateValues" dxfId="1" priority="2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741"/>
  <sheetViews>
    <sheetView topLeftCell="A7" zoomScale="120" zoomScaleNormal="120" workbookViewId="0">
      <selection activeCell="E53" sqref="E53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4" customWidth="1"/>
    <col min="8" max="8" width="13.42578125" style="14" customWidth="1"/>
    <col min="9" max="9" width="21.140625" style="14" bestFit="1" customWidth="1"/>
    <col min="10" max="10" width="15.42578125" style="14" customWidth="1"/>
    <col min="11" max="11" width="14.7109375" style="14" customWidth="1"/>
    <col min="12" max="12" width="16.7109375" style="14" customWidth="1"/>
    <col min="13" max="13" width="16.42578125" style="45" bestFit="1" customWidth="1"/>
    <col min="14" max="14" width="16" style="14" bestFit="1" customWidth="1"/>
    <col min="15" max="15" width="19.5703125" style="14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6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1450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1" t="s">
        <v>0</v>
      </c>
    </row>
    <row r="6" spans="1:16" ht="30" x14ac:dyDescent="0.25">
      <c r="E6" s="63" t="s">
        <v>4</v>
      </c>
      <c r="F6" s="63"/>
      <c r="G6" s="14" t="s">
        <v>5</v>
      </c>
      <c r="H6" s="14" t="s">
        <v>6</v>
      </c>
      <c r="I6" s="14" t="s">
        <v>7</v>
      </c>
      <c r="J6" s="14" t="s">
        <v>8</v>
      </c>
      <c r="L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6" t="s">
        <v>22</v>
      </c>
      <c r="N7" s="5" t="s">
        <v>23</v>
      </c>
      <c r="O7" s="5" t="s">
        <v>24</v>
      </c>
    </row>
    <row r="8" spans="1:16" x14ac:dyDescent="0.25">
      <c r="A8" s="1">
        <v>1</v>
      </c>
      <c r="B8" s="1" t="s">
        <v>1207</v>
      </c>
      <c r="C8" s="1" t="s">
        <v>1105</v>
      </c>
      <c r="D8" s="1" t="s">
        <v>1208</v>
      </c>
      <c r="E8" s="14" t="s">
        <v>28</v>
      </c>
      <c r="F8" s="14" t="s">
        <v>1171</v>
      </c>
      <c r="G8" s="15">
        <v>35000</v>
      </c>
      <c r="H8">
        <v>0</v>
      </c>
      <c r="I8" s="15">
        <f t="shared" ref="I8:I39" si="0">+G8+H8</f>
        <v>35000</v>
      </c>
      <c r="J8">
        <f t="shared" ref="J8:J71" si="1">+I8*2.87%</f>
        <v>1004.5</v>
      </c>
      <c r="K8" s="7"/>
      <c r="L8">
        <f t="shared" ref="L8:L71" si="2">+I8*3.04%</f>
        <v>1064</v>
      </c>
      <c r="M8">
        <v>25</v>
      </c>
      <c r="N8" s="7">
        <f t="shared" ref="N8:N71" si="3">+J8+K8+L8+M8</f>
        <v>2093.5</v>
      </c>
      <c r="O8" s="15">
        <f t="shared" ref="O8:O71" si="4">+I8-N8</f>
        <v>32906.5</v>
      </c>
    </row>
    <row r="9" spans="1:16" x14ac:dyDescent="0.25">
      <c r="A9" s="1">
        <v>2</v>
      </c>
      <c r="B9" s="1" t="s">
        <v>1213</v>
      </c>
      <c r="C9" s="1" t="s">
        <v>587</v>
      </c>
      <c r="D9" s="1" t="s">
        <v>67</v>
      </c>
      <c r="E9" s="14" t="s">
        <v>28</v>
      </c>
      <c r="F9" s="14" t="s">
        <v>37</v>
      </c>
      <c r="G9" s="15">
        <v>28350</v>
      </c>
      <c r="H9">
        <v>0</v>
      </c>
      <c r="I9" s="15">
        <f t="shared" si="0"/>
        <v>28350</v>
      </c>
      <c r="J9">
        <f t="shared" si="1"/>
        <v>813.64499999999998</v>
      </c>
      <c r="K9" s="7"/>
      <c r="L9">
        <f t="shared" si="2"/>
        <v>861.84</v>
      </c>
      <c r="M9">
        <v>25</v>
      </c>
      <c r="N9" s="7">
        <f t="shared" si="3"/>
        <v>1700.4850000000001</v>
      </c>
      <c r="O9" s="15">
        <f t="shared" si="4"/>
        <v>26649.514999999999</v>
      </c>
    </row>
    <row r="10" spans="1:16" ht="30" x14ac:dyDescent="0.25">
      <c r="A10" s="1">
        <v>3</v>
      </c>
      <c r="B10" s="1" t="s">
        <v>1214</v>
      </c>
      <c r="C10" s="1" t="s">
        <v>587</v>
      </c>
      <c r="D10" s="1" t="s">
        <v>104</v>
      </c>
      <c r="E10" s="14" t="s">
        <v>36</v>
      </c>
      <c r="F10" s="14" t="s">
        <v>1171</v>
      </c>
      <c r="G10" s="15">
        <v>20000</v>
      </c>
      <c r="H10">
        <v>0</v>
      </c>
      <c r="I10" s="15">
        <f t="shared" si="0"/>
        <v>20000</v>
      </c>
      <c r="J10">
        <f t="shared" si="1"/>
        <v>574</v>
      </c>
      <c r="K10" s="7">
        <v>0</v>
      </c>
      <c r="L10">
        <f t="shared" si="2"/>
        <v>608</v>
      </c>
      <c r="M10">
        <v>25</v>
      </c>
      <c r="N10" s="7">
        <f t="shared" si="3"/>
        <v>1207</v>
      </c>
      <c r="O10" s="15">
        <f t="shared" si="4"/>
        <v>18793</v>
      </c>
    </row>
    <row r="11" spans="1:16" x14ac:dyDescent="0.25">
      <c r="A11" s="1">
        <v>4</v>
      </c>
      <c r="B11" s="1" t="s">
        <v>1218</v>
      </c>
      <c r="C11" s="1" t="s">
        <v>587</v>
      </c>
      <c r="D11" s="1" t="s">
        <v>181</v>
      </c>
      <c r="E11" s="14" t="s">
        <v>28</v>
      </c>
      <c r="F11" s="14" t="s">
        <v>37</v>
      </c>
      <c r="G11" s="15">
        <v>22050</v>
      </c>
      <c r="H11">
        <v>0</v>
      </c>
      <c r="I11" s="15">
        <f t="shared" si="0"/>
        <v>22050</v>
      </c>
      <c r="J11">
        <f t="shared" si="1"/>
        <v>632.83500000000004</v>
      </c>
      <c r="K11" s="7"/>
      <c r="L11">
        <f t="shared" si="2"/>
        <v>670.32</v>
      </c>
      <c r="M11">
        <v>25</v>
      </c>
      <c r="N11" s="7">
        <f t="shared" si="3"/>
        <v>1328.1550000000002</v>
      </c>
      <c r="O11" s="15">
        <f t="shared" si="4"/>
        <v>20721.845000000001</v>
      </c>
    </row>
    <row r="12" spans="1:16" ht="30" x14ac:dyDescent="0.25">
      <c r="A12" s="1">
        <v>5</v>
      </c>
      <c r="B12" s="1" t="s">
        <v>1221</v>
      </c>
      <c r="C12" s="1" t="s">
        <v>587</v>
      </c>
      <c r="D12" s="1" t="s">
        <v>1222</v>
      </c>
      <c r="E12" s="14" t="s">
        <v>36</v>
      </c>
      <c r="F12" s="14" t="s">
        <v>1171</v>
      </c>
      <c r="G12" s="15">
        <v>11000</v>
      </c>
      <c r="H12">
        <v>0</v>
      </c>
      <c r="I12" s="15">
        <f t="shared" si="0"/>
        <v>11000</v>
      </c>
      <c r="J12">
        <f t="shared" si="1"/>
        <v>315.7</v>
      </c>
      <c r="K12" s="7"/>
      <c r="L12">
        <f t="shared" si="2"/>
        <v>334.4</v>
      </c>
      <c r="M12">
        <v>25</v>
      </c>
      <c r="N12" s="7">
        <f t="shared" si="3"/>
        <v>675.09999999999991</v>
      </c>
      <c r="O12" s="15">
        <f t="shared" si="4"/>
        <v>10324.9</v>
      </c>
    </row>
    <row r="13" spans="1:16" ht="30" x14ac:dyDescent="0.25">
      <c r="A13" s="1">
        <v>6</v>
      </c>
      <c r="B13" s="1" t="s">
        <v>1223</v>
      </c>
      <c r="C13" s="1" t="s">
        <v>587</v>
      </c>
      <c r="D13" s="1" t="s">
        <v>1224</v>
      </c>
      <c r="E13" s="14" t="s">
        <v>36</v>
      </c>
      <c r="F13" s="14" t="s">
        <v>1171</v>
      </c>
      <c r="G13" s="15">
        <v>10000</v>
      </c>
      <c r="H13">
        <v>0</v>
      </c>
      <c r="I13" s="15">
        <f t="shared" si="0"/>
        <v>10000</v>
      </c>
      <c r="J13">
        <f t="shared" si="1"/>
        <v>287</v>
      </c>
      <c r="K13" s="7"/>
      <c r="L13">
        <f t="shared" si="2"/>
        <v>304</v>
      </c>
      <c r="M13">
        <v>25</v>
      </c>
      <c r="N13" s="7">
        <f t="shared" si="3"/>
        <v>616</v>
      </c>
      <c r="O13" s="15">
        <f t="shared" si="4"/>
        <v>9384</v>
      </c>
    </row>
    <row r="14" spans="1:16" ht="30" x14ac:dyDescent="0.25">
      <c r="A14" s="1">
        <v>7</v>
      </c>
      <c r="B14" s="1" t="s">
        <v>1225</v>
      </c>
      <c r="C14" s="1" t="s">
        <v>1226</v>
      </c>
      <c r="D14" s="1" t="s">
        <v>1222</v>
      </c>
      <c r="E14" s="14" t="s">
        <v>36</v>
      </c>
      <c r="F14" s="14" t="s">
        <v>1171</v>
      </c>
      <c r="G14" s="15">
        <v>11000</v>
      </c>
      <c r="H14">
        <v>0</v>
      </c>
      <c r="I14" s="15">
        <f>+G14+H14</f>
        <v>11000</v>
      </c>
      <c r="J14">
        <f>+I14*2.87%</f>
        <v>315.7</v>
      </c>
      <c r="K14" s="7"/>
      <c r="L14">
        <f>+I14*3.04%</f>
        <v>334.4</v>
      </c>
      <c r="M14">
        <v>25</v>
      </c>
      <c r="N14" s="7">
        <f>+J14+K14+L14+M14</f>
        <v>675.09999999999991</v>
      </c>
      <c r="O14" s="15">
        <f>+I14-N14</f>
        <v>10324.9</v>
      </c>
    </row>
    <row r="15" spans="1:16" ht="30" x14ac:dyDescent="0.25">
      <c r="A15" s="1">
        <v>8</v>
      </c>
      <c r="B15" s="1" t="s">
        <v>1227</v>
      </c>
      <c r="C15" s="1" t="s">
        <v>1226</v>
      </c>
      <c r="D15" s="1" t="s">
        <v>1153</v>
      </c>
      <c r="E15" s="14" t="s">
        <v>36</v>
      </c>
      <c r="F15" s="14" t="s">
        <v>37</v>
      </c>
      <c r="G15" s="15">
        <v>20000</v>
      </c>
      <c r="H15"/>
      <c r="I15" s="15">
        <v>20000</v>
      </c>
      <c r="J15">
        <f>+I15*2.87%</f>
        <v>574</v>
      </c>
      <c r="K15" s="7"/>
      <c r="L15">
        <f t="shared" si="2"/>
        <v>608</v>
      </c>
      <c r="M15">
        <v>25</v>
      </c>
      <c r="N15" s="7">
        <f t="shared" si="3"/>
        <v>1207</v>
      </c>
      <c r="O15" s="15">
        <f t="shared" si="4"/>
        <v>18793</v>
      </c>
    </row>
    <row r="16" spans="1:16" ht="30" x14ac:dyDescent="0.25">
      <c r="A16" s="1">
        <v>9</v>
      </c>
      <c r="B16" s="1" t="s">
        <v>1228</v>
      </c>
      <c r="C16" s="1" t="s">
        <v>1226</v>
      </c>
      <c r="D16" s="1" t="s">
        <v>41</v>
      </c>
      <c r="E16" s="14" t="s">
        <v>36</v>
      </c>
      <c r="F16" s="14" t="s">
        <v>37</v>
      </c>
      <c r="G16" s="15">
        <v>25000</v>
      </c>
      <c r="H16">
        <v>0</v>
      </c>
      <c r="I16" s="15">
        <v>25000</v>
      </c>
      <c r="J16">
        <f>+I16*2.87%</f>
        <v>717.5</v>
      </c>
      <c r="K16" s="7"/>
      <c r="L16">
        <f t="shared" si="2"/>
        <v>760</v>
      </c>
      <c r="M16">
        <v>25</v>
      </c>
      <c r="N16" s="7">
        <f t="shared" si="3"/>
        <v>1502.5</v>
      </c>
      <c r="O16" s="15">
        <f>+I16-N16</f>
        <v>23497.5</v>
      </c>
    </row>
    <row r="17" spans="1:15" x14ac:dyDescent="0.25">
      <c r="A17" s="1">
        <v>10</v>
      </c>
      <c r="B17" s="1" t="s">
        <v>1229</v>
      </c>
      <c r="C17" s="1" t="s">
        <v>1226</v>
      </c>
      <c r="D17" s="1" t="s">
        <v>1230</v>
      </c>
      <c r="E17" s="14" t="s">
        <v>28</v>
      </c>
      <c r="F17" s="14" t="s">
        <v>1171</v>
      </c>
      <c r="G17" s="15">
        <v>10000</v>
      </c>
      <c r="H17">
        <v>0</v>
      </c>
      <c r="I17" s="15">
        <f>+G17+H17</f>
        <v>10000</v>
      </c>
      <c r="J17">
        <f>+I17*2.87%</f>
        <v>287</v>
      </c>
      <c r="K17" s="7"/>
      <c r="L17">
        <f t="shared" si="2"/>
        <v>304</v>
      </c>
      <c r="M17">
        <v>25</v>
      </c>
      <c r="N17" s="7">
        <f t="shared" si="3"/>
        <v>616</v>
      </c>
      <c r="O17" s="15">
        <f>+I17-N17</f>
        <v>9384</v>
      </c>
    </row>
    <row r="18" spans="1:15" ht="30" x14ac:dyDescent="0.25">
      <c r="A18" s="1">
        <v>11</v>
      </c>
      <c r="B18" s="1" t="s">
        <v>1233</v>
      </c>
      <c r="C18" s="1" t="s">
        <v>535</v>
      </c>
      <c r="D18" s="1" t="s">
        <v>104</v>
      </c>
      <c r="E18" s="53" t="s">
        <v>36</v>
      </c>
      <c r="F18" s="14" t="s">
        <v>1171</v>
      </c>
      <c r="G18" s="15">
        <v>11000</v>
      </c>
      <c r="H18">
        <v>0</v>
      </c>
      <c r="I18" s="15">
        <f t="shared" si="0"/>
        <v>11000</v>
      </c>
      <c r="J18">
        <f t="shared" si="1"/>
        <v>315.7</v>
      </c>
      <c r="K18" s="7"/>
      <c r="L18">
        <f t="shared" si="2"/>
        <v>334.4</v>
      </c>
      <c r="M18">
        <f>1500+25</f>
        <v>1525</v>
      </c>
      <c r="N18" s="7">
        <f t="shared" si="3"/>
        <v>2175.1</v>
      </c>
      <c r="O18" s="15">
        <f t="shared" si="4"/>
        <v>8824.9</v>
      </c>
    </row>
    <row r="19" spans="1:15" ht="30" x14ac:dyDescent="0.25">
      <c r="A19" s="1">
        <v>12</v>
      </c>
      <c r="B19" s="1" t="s">
        <v>1236</v>
      </c>
      <c r="C19" s="1" t="s">
        <v>535</v>
      </c>
      <c r="D19" s="1" t="s">
        <v>1237</v>
      </c>
      <c r="E19" s="14" t="s">
        <v>36</v>
      </c>
      <c r="F19" s="14" t="s">
        <v>1171</v>
      </c>
      <c r="G19" s="15">
        <v>11000</v>
      </c>
      <c r="H19">
        <v>0</v>
      </c>
      <c r="I19" s="15">
        <f t="shared" si="0"/>
        <v>11000</v>
      </c>
      <c r="J19">
        <f t="shared" si="1"/>
        <v>315.7</v>
      </c>
      <c r="K19" s="7"/>
      <c r="L19">
        <f t="shared" si="2"/>
        <v>334.4</v>
      </c>
      <c r="M19">
        <v>25</v>
      </c>
      <c r="N19" s="7">
        <f t="shared" si="3"/>
        <v>675.09999999999991</v>
      </c>
      <c r="O19" s="15">
        <f t="shared" si="4"/>
        <v>10324.9</v>
      </c>
    </row>
    <row r="20" spans="1:15" ht="30" x14ac:dyDescent="0.25">
      <c r="A20" s="1">
        <v>13</v>
      </c>
      <c r="B20" s="1" t="s">
        <v>1238</v>
      </c>
      <c r="C20" s="1" t="s">
        <v>535</v>
      </c>
      <c r="D20" s="1" t="s">
        <v>263</v>
      </c>
      <c r="E20" s="14" t="s">
        <v>36</v>
      </c>
      <c r="F20" s="14" t="s">
        <v>1171</v>
      </c>
      <c r="G20" s="15">
        <v>15000</v>
      </c>
      <c r="H20">
        <v>0</v>
      </c>
      <c r="I20" s="15">
        <f t="shared" si="0"/>
        <v>15000</v>
      </c>
      <c r="J20">
        <f t="shared" si="1"/>
        <v>430.5</v>
      </c>
      <c r="K20" s="7"/>
      <c r="L20">
        <f t="shared" si="2"/>
        <v>456</v>
      </c>
      <c r="M20">
        <v>25</v>
      </c>
      <c r="N20" s="7">
        <f t="shared" si="3"/>
        <v>911.5</v>
      </c>
      <c r="O20" s="15">
        <f t="shared" si="4"/>
        <v>14088.5</v>
      </c>
    </row>
    <row r="21" spans="1:15" ht="30" x14ac:dyDescent="0.25">
      <c r="A21" s="1">
        <v>14</v>
      </c>
      <c r="B21" s="1" t="s">
        <v>1364</v>
      </c>
      <c r="C21" s="1" t="s">
        <v>535</v>
      </c>
      <c r="D21" s="1" t="s">
        <v>104</v>
      </c>
      <c r="E21" s="14" t="s">
        <v>36</v>
      </c>
      <c r="F21" s="14" t="s">
        <v>1171</v>
      </c>
      <c r="G21" s="15">
        <v>11000</v>
      </c>
      <c r="H21">
        <v>0</v>
      </c>
      <c r="I21" s="15">
        <f t="shared" ref="I21" si="5">+G21+H21</f>
        <v>11000</v>
      </c>
      <c r="J21">
        <f t="shared" ref="J21" si="6">+I21*2.87%</f>
        <v>315.7</v>
      </c>
      <c r="K21" s="7"/>
      <c r="L21">
        <f>+I21*3.04%</f>
        <v>334.4</v>
      </c>
      <c r="M21">
        <v>25</v>
      </c>
      <c r="N21" s="7">
        <f>+J21+K21+L21+M21</f>
        <v>675.09999999999991</v>
      </c>
      <c r="O21" s="15">
        <f>+I21-N21</f>
        <v>10324.9</v>
      </c>
    </row>
    <row r="22" spans="1:15" x14ac:dyDescent="0.25">
      <c r="A22" s="1">
        <v>15</v>
      </c>
      <c r="B22" s="1" t="s">
        <v>1239</v>
      </c>
      <c r="C22" s="1" t="s">
        <v>486</v>
      </c>
      <c r="D22" s="1" t="s">
        <v>41</v>
      </c>
      <c r="E22" s="14" t="s">
        <v>28</v>
      </c>
      <c r="F22" s="14" t="s">
        <v>1171</v>
      </c>
      <c r="G22" s="15">
        <v>30000</v>
      </c>
      <c r="H22">
        <v>0</v>
      </c>
      <c r="I22" s="15">
        <f t="shared" si="0"/>
        <v>30000</v>
      </c>
      <c r="J22">
        <f t="shared" si="1"/>
        <v>861</v>
      </c>
      <c r="K22" s="7"/>
      <c r="L22">
        <f t="shared" si="2"/>
        <v>912</v>
      </c>
      <c r="M22">
        <v>25</v>
      </c>
      <c r="N22" s="7">
        <f t="shared" si="3"/>
        <v>1798</v>
      </c>
      <c r="O22" s="15">
        <f t="shared" si="4"/>
        <v>28202</v>
      </c>
    </row>
    <row r="23" spans="1:15" ht="30" x14ac:dyDescent="0.25">
      <c r="A23" s="1">
        <v>16</v>
      </c>
      <c r="B23" s="1" t="s">
        <v>1241</v>
      </c>
      <c r="C23" s="1" t="s">
        <v>486</v>
      </c>
      <c r="D23" s="1" t="s">
        <v>1222</v>
      </c>
      <c r="E23" s="14" t="s">
        <v>36</v>
      </c>
      <c r="F23" s="14" t="s">
        <v>1171</v>
      </c>
      <c r="G23" s="15">
        <v>15000</v>
      </c>
      <c r="H23">
        <v>0</v>
      </c>
      <c r="I23" s="15">
        <f t="shared" si="0"/>
        <v>15000</v>
      </c>
      <c r="J23">
        <f t="shared" si="1"/>
        <v>430.5</v>
      </c>
      <c r="K23" s="7"/>
      <c r="L23">
        <f t="shared" si="2"/>
        <v>456</v>
      </c>
      <c r="M23">
        <v>25</v>
      </c>
      <c r="N23" s="7">
        <f t="shared" si="3"/>
        <v>911.5</v>
      </c>
      <c r="O23" s="15">
        <f t="shared" si="4"/>
        <v>14088.5</v>
      </c>
    </row>
    <row r="24" spans="1:15" ht="30" x14ac:dyDescent="0.25">
      <c r="A24" s="1">
        <v>17</v>
      </c>
      <c r="B24" s="1" t="s">
        <v>1242</v>
      </c>
      <c r="C24" s="1" t="s">
        <v>486</v>
      </c>
      <c r="D24" s="1" t="s">
        <v>1222</v>
      </c>
      <c r="E24" s="14" t="s">
        <v>36</v>
      </c>
      <c r="F24" s="14" t="s">
        <v>1171</v>
      </c>
      <c r="G24" s="15">
        <v>15000</v>
      </c>
      <c r="H24">
        <v>0</v>
      </c>
      <c r="I24" s="15">
        <f t="shared" si="0"/>
        <v>15000</v>
      </c>
      <c r="J24">
        <f t="shared" si="1"/>
        <v>430.5</v>
      </c>
      <c r="K24" s="7"/>
      <c r="L24">
        <f t="shared" si="2"/>
        <v>456</v>
      </c>
      <c r="M24">
        <v>25</v>
      </c>
      <c r="N24" s="7">
        <f t="shared" si="3"/>
        <v>911.5</v>
      </c>
      <c r="O24" s="15">
        <f t="shared" si="4"/>
        <v>14088.5</v>
      </c>
    </row>
    <row r="25" spans="1:15" ht="30" x14ac:dyDescent="0.25">
      <c r="A25" s="1">
        <v>18</v>
      </c>
      <c r="B25" s="1" t="s">
        <v>1243</v>
      </c>
      <c r="C25" s="1" t="s">
        <v>486</v>
      </c>
      <c r="D25" s="1" t="s">
        <v>1222</v>
      </c>
      <c r="E25" s="14" t="s">
        <v>36</v>
      </c>
      <c r="F25" s="14" t="s">
        <v>1171</v>
      </c>
      <c r="G25" s="15">
        <v>15000</v>
      </c>
      <c r="H25">
        <v>0</v>
      </c>
      <c r="I25" s="15">
        <f t="shared" si="0"/>
        <v>15000</v>
      </c>
      <c r="J25">
        <f t="shared" si="1"/>
        <v>430.5</v>
      </c>
      <c r="K25" s="7"/>
      <c r="L25">
        <f t="shared" si="2"/>
        <v>456</v>
      </c>
      <c r="M25">
        <v>25</v>
      </c>
      <c r="N25" s="7">
        <f t="shared" si="3"/>
        <v>911.5</v>
      </c>
      <c r="O25" s="15">
        <f t="shared" si="4"/>
        <v>14088.5</v>
      </c>
    </row>
    <row r="26" spans="1:15" ht="30" x14ac:dyDescent="0.25">
      <c r="A26" s="1">
        <v>19</v>
      </c>
      <c r="B26" s="1" t="s">
        <v>1244</v>
      </c>
      <c r="C26" s="1" t="s">
        <v>486</v>
      </c>
      <c r="D26" s="1" t="s">
        <v>1224</v>
      </c>
      <c r="E26" s="14" t="s">
        <v>36</v>
      </c>
      <c r="F26" s="14" t="s">
        <v>1171</v>
      </c>
      <c r="G26" s="15">
        <v>15000</v>
      </c>
      <c r="H26">
        <v>0</v>
      </c>
      <c r="I26" s="15">
        <f t="shared" si="0"/>
        <v>15000</v>
      </c>
      <c r="J26">
        <f t="shared" si="1"/>
        <v>430.5</v>
      </c>
      <c r="K26" s="7"/>
      <c r="L26">
        <f t="shared" si="2"/>
        <v>456</v>
      </c>
      <c r="M26">
        <v>25</v>
      </c>
      <c r="N26" s="7">
        <f t="shared" si="3"/>
        <v>911.5</v>
      </c>
      <c r="O26" s="15">
        <f t="shared" si="4"/>
        <v>14088.5</v>
      </c>
    </row>
    <row r="27" spans="1:15" ht="30" x14ac:dyDescent="0.25">
      <c r="A27" s="1">
        <v>20</v>
      </c>
      <c r="B27" s="1" t="s">
        <v>1246</v>
      </c>
      <c r="C27" s="1" t="s">
        <v>486</v>
      </c>
      <c r="D27" s="1" t="s">
        <v>1247</v>
      </c>
      <c r="E27" s="14" t="s">
        <v>36</v>
      </c>
      <c r="F27" s="14" t="s">
        <v>1171</v>
      </c>
      <c r="G27" s="15">
        <v>11000</v>
      </c>
      <c r="H27">
        <v>0</v>
      </c>
      <c r="I27" s="15">
        <f>+G27+H27</f>
        <v>11000</v>
      </c>
      <c r="J27">
        <f t="shared" si="1"/>
        <v>315.7</v>
      </c>
      <c r="K27" s="7"/>
      <c r="L27">
        <f t="shared" si="2"/>
        <v>334.4</v>
      </c>
      <c r="M27">
        <v>25</v>
      </c>
      <c r="N27" s="7">
        <f t="shared" si="3"/>
        <v>675.09999999999991</v>
      </c>
      <c r="O27" s="15">
        <f t="shared" si="4"/>
        <v>10324.9</v>
      </c>
    </row>
    <row r="28" spans="1:15" ht="30" x14ac:dyDescent="0.25">
      <c r="A28" s="1">
        <v>21</v>
      </c>
      <c r="B28" s="1" t="s">
        <v>1248</v>
      </c>
      <c r="C28" s="1" t="s">
        <v>649</v>
      </c>
      <c r="D28" s="1" t="s">
        <v>1222</v>
      </c>
      <c r="E28" s="14" t="s">
        <v>36</v>
      </c>
      <c r="F28" s="14" t="s">
        <v>37</v>
      </c>
      <c r="G28" s="15">
        <v>15000</v>
      </c>
      <c r="H28">
        <v>0</v>
      </c>
      <c r="I28" s="15">
        <f t="shared" si="0"/>
        <v>15000</v>
      </c>
      <c r="J28">
        <f t="shared" si="1"/>
        <v>430.5</v>
      </c>
      <c r="K28" s="7"/>
      <c r="L28">
        <f t="shared" si="2"/>
        <v>456</v>
      </c>
      <c r="M28">
        <v>25</v>
      </c>
      <c r="N28" s="7">
        <f t="shared" si="3"/>
        <v>911.5</v>
      </c>
      <c r="O28" s="15">
        <f t="shared" si="4"/>
        <v>14088.5</v>
      </c>
    </row>
    <row r="29" spans="1:15" ht="30" x14ac:dyDescent="0.25">
      <c r="A29" s="1">
        <v>22</v>
      </c>
      <c r="B29" s="1" t="s">
        <v>1249</v>
      </c>
      <c r="C29" s="1" t="s">
        <v>649</v>
      </c>
      <c r="D29" s="1" t="s">
        <v>1222</v>
      </c>
      <c r="E29" s="14" t="s">
        <v>36</v>
      </c>
      <c r="F29" s="14" t="s">
        <v>1171</v>
      </c>
      <c r="G29" s="15">
        <v>15000</v>
      </c>
      <c r="H29">
        <v>0</v>
      </c>
      <c r="I29" s="15">
        <f t="shared" si="0"/>
        <v>15000</v>
      </c>
      <c r="J29">
        <f t="shared" si="1"/>
        <v>430.5</v>
      </c>
      <c r="K29" s="7"/>
      <c r="L29">
        <f t="shared" si="2"/>
        <v>456</v>
      </c>
      <c r="M29">
        <f>1715.46+25</f>
        <v>1740.46</v>
      </c>
      <c r="N29" s="7">
        <f t="shared" si="3"/>
        <v>2626.96</v>
      </c>
      <c r="O29" s="15">
        <f t="shared" si="4"/>
        <v>12373.04</v>
      </c>
    </row>
    <row r="30" spans="1:15" ht="30" x14ac:dyDescent="0.25">
      <c r="A30" s="1">
        <v>23</v>
      </c>
      <c r="B30" s="1" t="s">
        <v>1250</v>
      </c>
      <c r="C30" s="1" t="s">
        <v>649</v>
      </c>
      <c r="D30" s="1" t="s">
        <v>1222</v>
      </c>
      <c r="E30" s="14" t="s">
        <v>36</v>
      </c>
      <c r="F30" s="14" t="s">
        <v>1171</v>
      </c>
      <c r="G30" s="15">
        <v>10000</v>
      </c>
      <c r="H30">
        <v>0</v>
      </c>
      <c r="I30" s="15">
        <f t="shared" si="0"/>
        <v>10000</v>
      </c>
      <c r="J30">
        <f t="shared" si="1"/>
        <v>287</v>
      </c>
      <c r="K30" s="7"/>
      <c r="L30">
        <f t="shared" si="2"/>
        <v>304</v>
      </c>
      <c r="M30">
        <v>25</v>
      </c>
      <c r="N30" s="7">
        <f t="shared" si="3"/>
        <v>616</v>
      </c>
      <c r="O30" s="15">
        <f t="shared" si="4"/>
        <v>9384</v>
      </c>
    </row>
    <row r="31" spans="1:15" ht="30" x14ac:dyDescent="0.25">
      <c r="A31" s="1">
        <v>24</v>
      </c>
      <c r="B31" s="1" t="s">
        <v>1251</v>
      </c>
      <c r="C31" s="1" t="s">
        <v>649</v>
      </c>
      <c r="D31" s="1" t="s">
        <v>1224</v>
      </c>
      <c r="E31" s="14" t="s">
        <v>36</v>
      </c>
      <c r="F31" s="14" t="s">
        <v>1171</v>
      </c>
      <c r="G31" s="15">
        <v>15000</v>
      </c>
      <c r="H31">
        <v>0</v>
      </c>
      <c r="I31" s="15">
        <f t="shared" si="0"/>
        <v>15000</v>
      </c>
      <c r="J31">
        <f t="shared" si="1"/>
        <v>430.5</v>
      </c>
      <c r="K31" s="7"/>
      <c r="L31">
        <f t="shared" si="2"/>
        <v>456</v>
      </c>
      <c r="M31">
        <v>25</v>
      </c>
      <c r="N31" s="7">
        <f t="shared" si="3"/>
        <v>911.5</v>
      </c>
      <c r="O31" s="15">
        <f t="shared" si="4"/>
        <v>14088.5</v>
      </c>
    </row>
    <row r="32" spans="1:15" ht="30" x14ac:dyDescent="0.25">
      <c r="A32" s="1">
        <v>25</v>
      </c>
      <c r="B32" s="1" t="s">
        <v>1252</v>
      </c>
      <c r="C32" s="1" t="s">
        <v>649</v>
      </c>
      <c r="D32" s="1" t="s">
        <v>1222</v>
      </c>
      <c r="E32" s="14" t="s">
        <v>36</v>
      </c>
      <c r="F32" s="14" t="s">
        <v>1171</v>
      </c>
      <c r="G32" s="15">
        <v>15000</v>
      </c>
      <c r="H32">
        <v>0</v>
      </c>
      <c r="I32" s="15">
        <f t="shared" si="0"/>
        <v>15000</v>
      </c>
      <c r="J32">
        <f t="shared" si="1"/>
        <v>430.5</v>
      </c>
      <c r="K32" s="7"/>
      <c r="L32">
        <f t="shared" si="2"/>
        <v>456</v>
      </c>
      <c r="M32">
        <v>25</v>
      </c>
      <c r="N32" s="7">
        <f t="shared" si="3"/>
        <v>911.5</v>
      </c>
      <c r="O32" s="15">
        <f t="shared" si="4"/>
        <v>14088.5</v>
      </c>
    </row>
    <row r="33" spans="1:15" ht="30" x14ac:dyDescent="0.25">
      <c r="A33" s="1">
        <v>26</v>
      </c>
      <c r="B33" s="1" t="s">
        <v>1253</v>
      </c>
      <c r="C33" s="1" t="s">
        <v>649</v>
      </c>
      <c r="D33" s="1" t="s">
        <v>1254</v>
      </c>
      <c r="E33" s="14" t="s">
        <v>36</v>
      </c>
      <c r="F33" s="14" t="s">
        <v>1171</v>
      </c>
      <c r="G33" s="15">
        <v>15000</v>
      </c>
      <c r="H33">
        <v>0</v>
      </c>
      <c r="I33" s="15">
        <f t="shared" si="0"/>
        <v>15000</v>
      </c>
      <c r="J33">
        <f t="shared" si="1"/>
        <v>430.5</v>
      </c>
      <c r="K33" s="7"/>
      <c r="L33">
        <f t="shared" si="2"/>
        <v>456</v>
      </c>
      <c r="M33">
        <v>25</v>
      </c>
      <c r="N33" s="7">
        <f t="shared" si="3"/>
        <v>911.5</v>
      </c>
      <c r="O33" s="15">
        <f t="shared" si="4"/>
        <v>14088.5</v>
      </c>
    </row>
    <row r="34" spans="1:15" ht="30" x14ac:dyDescent="0.25">
      <c r="A34" s="1">
        <v>27</v>
      </c>
      <c r="B34" s="1" t="s">
        <v>1255</v>
      </c>
      <c r="C34" s="1" t="s">
        <v>649</v>
      </c>
      <c r="D34" s="1" t="s">
        <v>47</v>
      </c>
      <c r="E34" s="14" t="s">
        <v>36</v>
      </c>
      <c r="F34" s="14" t="s">
        <v>1171</v>
      </c>
      <c r="G34" s="15">
        <v>15000</v>
      </c>
      <c r="H34">
        <v>0</v>
      </c>
      <c r="I34" s="15">
        <f t="shared" si="0"/>
        <v>15000</v>
      </c>
      <c r="J34">
        <f t="shared" si="1"/>
        <v>430.5</v>
      </c>
      <c r="K34" s="7"/>
      <c r="L34">
        <f t="shared" si="2"/>
        <v>456</v>
      </c>
      <c r="M34">
        <v>25</v>
      </c>
      <c r="N34" s="7">
        <f t="shared" si="3"/>
        <v>911.5</v>
      </c>
      <c r="O34" s="15">
        <f t="shared" si="4"/>
        <v>14088.5</v>
      </c>
    </row>
    <row r="35" spans="1:15" ht="30" x14ac:dyDescent="0.25">
      <c r="A35" s="1">
        <v>28</v>
      </c>
      <c r="B35" s="1" t="s">
        <v>1258</v>
      </c>
      <c r="C35" s="1" t="s">
        <v>649</v>
      </c>
      <c r="D35" s="1" t="s">
        <v>104</v>
      </c>
      <c r="E35" s="14" t="s">
        <v>36</v>
      </c>
      <c r="F35" s="14" t="s">
        <v>1171</v>
      </c>
      <c r="G35" s="15">
        <v>15000</v>
      </c>
      <c r="H35">
        <v>0</v>
      </c>
      <c r="I35" s="15">
        <f t="shared" si="0"/>
        <v>15000</v>
      </c>
      <c r="J35">
        <f t="shared" si="1"/>
        <v>430.5</v>
      </c>
      <c r="K35" s="7"/>
      <c r="L35">
        <f t="shared" si="2"/>
        <v>456</v>
      </c>
      <c r="M35">
        <v>25</v>
      </c>
      <c r="N35" s="7">
        <f t="shared" si="3"/>
        <v>911.5</v>
      </c>
      <c r="O35" s="15">
        <f t="shared" si="4"/>
        <v>14088.5</v>
      </c>
    </row>
    <row r="36" spans="1:15" ht="30" x14ac:dyDescent="0.25">
      <c r="A36" s="1">
        <v>29</v>
      </c>
      <c r="B36" s="1" t="s">
        <v>1259</v>
      </c>
      <c r="C36" s="1" t="s">
        <v>723</v>
      </c>
      <c r="D36" s="1" t="s">
        <v>104</v>
      </c>
      <c r="E36" s="14" t="s">
        <v>36</v>
      </c>
      <c r="F36" s="14" t="s">
        <v>1171</v>
      </c>
      <c r="G36" s="15">
        <v>21000</v>
      </c>
      <c r="H36">
        <v>0</v>
      </c>
      <c r="I36" s="15">
        <f t="shared" si="0"/>
        <v>21000</v>
      </c>
      <c r="J36">
        <f t="shared" si="1"/>
        <v>602.70000000000005</v>
      </c>
      <c r="K36" s="7"/>
      <c r="L36">
        <f t="shared" si="2"/>
        <v>638.4</v>
      </c>
      <c r="M36">
        <v>25</v>
      </c>
      <c r="N36" s="7">
        <f t="shared" si="3"/>
        <v>1266.0999999999999</v>
      </c>
      <c r="O36" s="15">
        <f t="shared" si="4"/>
        <v>19733.900000000001</v>
      </c>
    </row>
    <row r="37" spans="1:15" x14ac:dyDescent="0.25">
      <c r="A37" s="1">
        <v>30</v>
      </c>
      <c r="B37" s="1" t="s">
        <v>1261</v>
      </c>
      <c r="C37" s="1" t="s">
        <v>649</v>
      </c>
      <c r="D37" s="1" t="s">
        <v>263</v>
      </c>
      <c r="E37" s="14" t="s">
        <v>28</v>
      </c>
      <c r="F37" s="14" t="s">
        <v>1171</v>
      </c>
      <c r="G37" s="15">
        <v>11000</v>
      </c>
      <c r="H37">
        <v>0</v>
      </c>
      <c r="I37" s="15">
        <f>+G37+H37</f>
        <v>11000</v>
      </c>
      <c r="J37">
        <f>+I37*2.87%</f>
        <v>315.7</v>
      </c>
      <c r="K37" s="7"/>
      <c r="L37">
        <f>+I37*3.04%</f>
        <v>334.4</v>
      </c>
      <c r="M37">
        <v>25</v>
      </c>
      <c r="N37" s="7">
        <f>+J37+K37+L37+M37</f>
        <v>675.09999999999991</v>
      </c>
      <c r="O37" s="15">
        <f>+I37-N37</f>
        <v>10324.9</v>
      </c>
    </row>
    <row r="38" spans="1:15" x14ac:dyDescent="0.25">
      <c r="A38" s="1">
        <v>31</v>
      </c>
      <c r="B38" s="1" t="s">
        <v>1262</v>
      </c>
      <c r="C38" s="1" t="s">
        <v>1263</v>
      </c>
      <c r="D38" s="1" t="s">
        <v>67</v>
      </c>
      <c r="E38" s="14" t="s">
        <v>28</v>
      </c>
      <c r="F38" s="14" t="s">
        <v>37</v>
      </c>
      <c r="G38" s="15">
        <v>22050</v>
      </c>
      <c r="H38">
        <v>0</v>
      </c>
      <c r="I38" s="15">
        <f t="shared" si="0"/>
        <v>22050</v>
      </c>
      <c r="J38">
        <f t="shared" si="1"/>
        <v>632.83500000000004</v>
      </c>
      <c r="K38" s="7"/>
      <c r="L38">
        <f t="shared" si="2"/>
        <v>670.32</v>
      </c>
      <c r="M38">
        <v>25</v>
      </c>
      <c r="N38" s="7">
        <f t="shared" si="3"/>
        <v>1328.1550000000002</v>
      </c>
      <c r="O38" s="15">
        <v>20721.84</v>
      </c>
    </row>
    <row r="39" spans="1:15" ht="30" x14ac:dyDescent="0.25">
      <c r="A39" s="1">
        <v>32</v>
      </c>
      <c r="B39" s="1" t="s">
        <v>1267</v>
      </c>
      <c r="C39" s="1" t="s">
        <v>424</v>
      </c>
      <c r="D39" s="1" t="s">
        <v>1153</v>
      </c>
      <c r="E39" s="14" t="s">
        <v>36</v>
      </c>
      <c r="F39" s="14" t="s">
        <v>1171</v>
      </c>
      <c r="G39" s="15">
        <v>15000</v>
      </c>
      <c r="H39">
        <v>0</v>
      </c>
      <c r="I39" s="15">
        <f t="shared" si="0"/>
        <v>15000</v>
      </c>
      <c r="J39">
        <f t="shared" si="1"/>
        <v>430.5</v>
      </c>
      <c r="K39" s="7"/>
      <c r="L39">
        <f t="shared" si="2"/>
        <v>456</v>
      </c>
      <c r="M39">
        <v>25</v>
      </c>
      <c r="N39" s="7">
        <f t="shared" si="3"/>
        <v>911.5</v>
      </c>
      <c r="O39" s="15">
        <f t="shared" si="4"/>
        <v>14088.5</v>
      </c>
    </row>
    <row r="40" spans="1:15" x14ac:dyDescent="0.25">
      <c r="A40" s="1">
        <v>33</v>
      </c>
      <c r="B40" s="1" t="s">
        <v>1268</v>
      </c>
      <c r="C40" s="1" t="s">
        <v>424</v>
      </c>
      <c r="D40" s="1" t="s">
        <v>41</v>
      </c>
      <c r="E40" s="14" t="s">
        <v>28</v>
      </c>
      <c r="F40" s="14" t="s">
        <v>1171</v>
      </c>
      <c r="G40" s="15">
        <v>25000</v>
      </c>
      <c r="H40"/>
      <c r="I40" s="15">
        <v>25000</v>
      </c>
      <c r="J40">
        <f t="shared" si="1"/>
        <v>717.5</v>
      </c>
      <c r="K40" s="7"/>
      <c r="L40">
        <f t="shared" si="2"/>
        <v>760</v>
      </c>
      <c r="M40">
        <v>25</v>
      </c>
      <c r="N40" s="7">
        <f t="shared" si="3"/>
        <v>1502.5</v>
      </c>
      <c r="O40" s="15">
        <f t="shared" si="4"/>
        <v>23497.5</v>
      </c>
    </row>
    <row r="41" spans="1:15" ht="30" x14ac:dyDescent="0.25">
      <c r="A41" s="1">
        <v>34</v>
      </c>
      <c r="B41" s="1" t="s">
        <v>1271</v>
      </c>
      <c r="C41" s="1" t="s">
        <v>786</v>
      </c>
      <c r="D41" s="1" t="s">
        <v>1254</v>
      </c>
      <c r="E41" s="14" t="s">
        <v>36</v>
      </c>
      <c r="F41" s="14" t="s">
        <v>1171</v>
      </c>
      <c r="G41" s="15">
        <v>10000</v>
      </c>
      <c r="H41">
        <v>0</v>
      </c>
      <c r="I41" s="15">
        <f t="shared" ref="I41:I57" si="7">+G41+H41</f>
        <v>10000</v>
      </c>
      <c r="J41">
        <f t="shared" si="1"/>
        <v>287</v>
      </c>
      <c r="K41" s="7"/>
      <c r="L41">
        <f t="shared" si="2"/>
        <v>304</v>
      </c>
      <c r="M41">
        <v>25</v>
      </c>
      <c r="N41" s="7">
        <f t="shared" si="3"/>
        <v>616</v>
      </c>
      <c r="O41" s="15">
        <f t="shared" si="4"/>
        <v>9384</v>
      </c>
    </row>
    <row r="42" spans="1:15" ht="30" x14ac:dyDescent="0.25">
      <c r="A42" s="1">
        <v>35</v>
      </c>
      <c r="B42" s="1" t="s">
        <v>1272</v>
      </c>
      <c r="C42" s="1" t="s">
        <v>786</v>
      </c>
      <c r="D42" s="1" t="s">
        <v>1224</v>
      </c>
      <c r="E42" s="14" t="s">
        <v>36</v>
      </c>
      <c r="F42" s="14" t="s">
        <v>1171</v>
      </c>
      <c r="G42" s="15">
        <v>10000</v>
      </c>
      <c r="H42"/>
      <c r="I42" s="15">
        <f t="shared" si="7"/>
        <v>10000</v>
      </c>
      <c r="J42">
        <f t="shared" si="1"/>
        <v>287</v>
      </c>
      <c r="K42" s="7"/>
      <c r="L42">
        <f t="shared" si="2"/>
        <v>304</v>
      </c>
      <c r="M42">
        <v>25</v>
      </c>
      <c r="N42" s="7">
        <f t="shared" si="3"/>
        <v>616</v>
      </c>
      <c r="O42" s="15">
        <f t="shared" si="4"/>
        <v>9384</v>
      </c>
    </row>
    <row r="43" spans="1:15" ht="30" x14ac:dyDescent="0.25">
      <c r="A43" s="1">
        <v>36</v>
      </c>
      <c r="B43" s="1" t="s">
        <v>1273</v>
      </c>
      <c r="C43" s="1" t="s">
        <v>786</v>
      </c>
      <c r="D43" s="1" t="s">
        <v>1254</v>
      </c>
      <c r="E43" s="14" t="s">
        <v>36</v>
      </c>
      <c r="F43" s="14" t="s">
        <v>1171</v>
      </c>
      <c r="G43" s="15">
        <v>10000</v>
      </c>
      <c r="H43">
        <v>0</v>
      </c>
      <c r="I43" s="15">
        <f t="shared" si="7"/>
        <v>10000</v>
      </c>
      <c r="J43">
        <f t="shared" si="1"/>
        <v>287</v>
      </c>
      <c r="K43" s="7"/>
      <c r="L43">
        <f t="shared" si="2"/>
        <v>304</v>
      </c>
      <c r="M43">
        <v>25</v>
      </c>
      <c r="N43" s="7">
        <f t="shared" si="3"/>
        <v>616</v>
      </c>
      <c r="O43" s="15">
        <f t="shared" si="4"/>
        <v>9384</v>
      </c>
    </row>
    <row r="44" spans="1:15" ht="30" x14ac:dyDescent="0.25">
      <c r="A44" s="1">
        <v>37</v>
      </c>
      <c r="B44" s="1" t="s">
        <v>1274</v>
      </c>
      <c r="C44" s="1" t="s">
        <v>786</v>
      </c>
      <c r="D44" s="1" t="s">
        <v>1222</v>
      </c>
      <c r="E44" s="14" t="s">
        <v>36</v>
      </c>
      <c r="F44" s="14" t="s">
        <v>37</v>
      </c>
      <c r="G44" s="15">
        <v>10000</v>
      </c>
      <c r="H44">
        <v>0</v>
      </c>
      <c r="I44" s="15">
        <f t="shared" si="7"/>
        <v>10000</v>
      </c>
      <c r="J44">
        <f t="shared" si="1"/>
        <v>287</v>
      </c>
      <c r="K44" s="7"/>
      <c r="L44">
        <f t="shared" si="2"/>
        <v>304</v>
      </c>
      <c r="M44">
        <v>25</v>
      </c>
      <c r="N44" s="7">
        <f t="shared" si="3"/>
        <v>616</v>
      </c>
      <c r="O44" s="15">
        <f t="shared" si="4"/>
        <v>9384</v>
      </c>
    </row>
    <row r="45" spans="1:15" ht="30" x14ac:dyDescent="0.25">
      <c r="A45" s="1">
        <v>38</v>
      </c>
      <c r="B45" s="1" t="s">
        <v>1275</v>
      </c>
      <c r="C45" s="1" t="s">
        <v>786</v>
      </c>
      <c r="D45" s="1" t="s">
        <v>1222</v>
      </c>
      <c r="E45" s="14" t="s">
        <v>36</v>
      </c>
      <c r="F45" s="14" t="s">
        <v>1171</v>
      </c>
      <c r="G45" s="15">
        <v>10000</v>
      </c>
      <c r="H45">
        <v>0</v>
      </c>
      <c r="I45" s="15">
        <f t="shared" si="7"/>
        <v>10000</v>
      </c>
      <c r="J45">
        <f t="shared" si="1"/>
        <v>287</v>
      </c>
      <c r="K45" s="7"/>
      <c r="L45">
        <f t="shared" si="2"/>
        <v>304</v>
      </c>
      <c r="M45">
        <v>25</v>
      </c>
      <c r="N45" s="7">
        <f t="shared" si="3"/>
        <v>616</v>
      </c>
      <c r="O45" s="15">
        <f t="shared" si="4"/>
        <v>9384</v>
      </c>
    </row>
    <row r="46" spans="1:15" ht="30" x14ac:dyDescent="0.25">
      <c r="A46" s="1">
        <v>39</v>
      </c>
      <c r="B46" s="1" t="s">
        <v>1349</v>
      </c>
      <c r="C46" s="1" t="s">
        <v>786</v>
      </c>
      <c r="D46" s="1" t="s">
        <v>1222</v>
      </c>
      <c r="E46" s="14" t="s">
        <v>36</v>
      </c>
      <c r="F46" s="14" t="s">
        <v>1171</v>
      </c>
      <c r="G46" s="15">
        <v>10000</v>
      </c>
      <c r="H46">
        <v>0</v>
      </c>
      <c r="I46" s="15">
        <f t="shared" si="7"/>
        <v>10000</v>
      </c>
      <c r="J46">
        <f t="shared" si="1"/>
        <v>287</v>
      </c>
      <c r="K46" s="7"/>
      <c r="L46">
        <f t="shared" si="2"/>
        <v>304</v>
      </c>
      <c r="M46">
        <v>25</v>
      </c>
      <c r="N46" s="7">
        <f t="shared" si="3"/>
        <v>616</v>
      </c>
      <c r="O46" s="15">
        <f t="shared" si="4"/>
        <v>9384</v>
      </c>
    </row>
    <row r="47" spans="1:15" ht="30" x14ac:dyDescent="0.25">
      <c r="A47" s="1">
        <v>40</v>
      </c>
      <c r="B47" s="1" t="s">
        <v>1276</v>
      </c>
      <c r="C47" s="1" t="s">
        <v>1277</v>
      </c>
      <c r="D47" s="1" t="s">
        <v>1222</v>
      </c>
      <c r="E47" s="14" t="s">
        <v>36</v>
      </c>
      <c r="F47" s="14" t="s">
        <v>1171</v>
      </c>
      <c r="G47" s="15">
        <v>15000</v>
      </c>
      <c r="H47">
        <v>0</v>
      </c>
      <c r="I47" s="15">
        <f t="shared" si="7"/>
        <v>15000</v>
      </c>
      <c r="J47">
        <f t="shared" si="1"/>
        <v>430.5</v>
      </c>
      <c r="K47" s="7"/>
      <c r="L47">
        <f t="shared" si="2"/>
        <v>456</v>
      </c>
      <c r="M47">
        <v>25</v>
      </c>
      <c r="N47" s="7">
        <f t="shared" si="3"/>
        <v>911.5</v>
      </c>
      <c r="O47" s="15">
        <f t="shared" si="4"/>
        <v>14088.5</v>
      </c>
    </row>
    <row r="48" spans="1:15" ht="30" x14ac:dyDescent="0.25">
      <c r="A48" s="1">
        <v>41</v>
      </c>
      <c r="B48" s="1" t="s">
        <v>1278</v>
      </c>
      <c r="C48" s="1" t="s">
        <v>374</v>
      </c>
      <c r="D48" s="1" t="s">
        <v>104</v>
      </c>
      <c r="E48" s="14" t="s">
        <v>36</v>
      </c>
      <c r="F48" s="14" t="s">
        <v>1171</v>
      </c>
      <c r="G48" s="15">
        <v>15000</v>
      </c>
      <c r="H48">
        <v>0</v>
      </c>
      <c r="I48" s="15">
        <f t="shared" si="7"/>
        <v>15000</v>
      </c>
      <c r="J48">
        <f t="shared" si="1"/>
        <v>430.5</v>
      </c>
      <c r="K48" s="7"/>
      <c r="L48">
        <f t="shared" si="2"/>
        <v>456</v>
      </c>
      <c r="M48">
        <v>25</v>
      </c>
      <c r="N48" s="7">
        <f t="shared" si="3"/>
        <v>911.5</v>
      </c>
      <c r="O48" s="15">
        <f t="shared" si="4"/>
        <v>14088.5</v>
      </c>
    </row>
    <row r="49" spans="1:15" ht="30" x14ac:dyDescent="0.25">
      <c r="A49" s="1">
        <v>42</v>
      </c>
      <c r="B49" s="1" t="s">
        <v>1279</v>
      </c>
      <c r="C49" s="1" t="s">
        <v>374</v>
      </c>
      <c r="D49" s="1" t="s">
        <v>104</v>
      </c>
      <c r="E49" s="14" t="s">
        <v>36</v>
      </c>
      <c r="F49" s="14" t="s">
        <v>1171</v>
      </c>
      <c r="G49" s="15">
        <v>11000</v>
      </c>
      <c r="H49">
        <v>0</v>
      </c>
      <c r="I49" s="15">
        <f t="shared" si="7"/>
        <v>11000</v>
      </c>
      <c r="J49">
        <f t="shared" si="1"/>
        <v>315.7</v>
      </c>
      <c r="K49" s="7"/>
      <c r="L49">
        <f t="shared" si="2"/>
        <v>334.4</v>
      </c>
      <c r="M49">
        <v>25</v>
      </c>
      <c r="N49" s="7">
        <f t="shared" si="3"/>
        <v>675.09999999999991</v>
      </c>
      <c r="O49" s="15">
        <f t="shared" si="4"/>
        <v>10324.9</v>
      </c>
    </row>
    <row r="50" spans="1:15" ht="30" x14ac:dyDescent="0.25">
      <c r="A50" s="1">
        <v>43</v>
      </c>
      <c r="B50" s="1" t="s">
        <v>1280</v>
      </c>
      <c r="C50" s="1" t="s">
        <v>374</v>
      </c>
      <c r="D50" s="1" t="s">
        <v>104</v>
      </c>
      <c r="E50" s="14" t="s">
        <v>36</v>
      </c>
      <c r="F50" s="14" t="s">
        <v>1171</v>
      </c>
      <c r="G50" s="15">
        <v>11000</v>
      </c>
      <c r="H50">
        <v>0</v>
      </c>
      <c r="I50" s="15">
        <f t="shared" si="7"/>
        <v>11000</v>
      </c>
      <c r="J50">
        <f t="shared" si="1"/>
        <v>315.7</v>
      </c>
      <c r="K50" s="7"/>
      <c r="L50">
        <f t="shared" si="2"/>
        <v>334.4</v>
      </c>
      <c r="M50">
        <v>25</v>
      </c>
      <c r="N50" s="7">
        <f t="shared" si="3"/>
        <v>675.09999999999991</v>
      </c>
      <c r="O50" s="15">
        <f t="shared" si="4"/>
        <v>10324.9</v>
      </c>
    </row>
    <row r="51" spans="1:15" x14ac:dyDescent="0.25">
      <c r="A51" s="1">
        <v>44</v>
      </c>
      <c r="B51" s="1" t="s">
        <v>1281</v>
      </c>
      <c r="C51" s="1" t="s">
        <v>374</v>
      </c>
      <c r="D51" s="1" t="s">
        <v>181</v>
      </c>
      <c r="E51" s="14" t="s">
        <v>28</v>
      </c>
      <c r="F51" s="14" t="s">
        <v>1171</v>
      </c>
      <c r="G51" s="15">
        <v>25000</v>
      </c>
      <c r="H51">
        <v>0</v>
      </c>
      <c r="I51" s="15">
        <f t="shared" si="7"/>
        <v>25000</v>
      </c>
      <c r="J51">
        <f t="shared" si="1"/>
        <v>717.5</v>
      </c>
      <c r="K51" s="7"/>
      <c r="L51">
        <f t="shared" si="2"/>
        <v>760</v>
      </c>
      <c r="M51">
        <v>25</v>
      </c>
      <c r="N51" s="7">
        <f t="shared" si="3"/>
        <v>1502.5</v>
      </c>
      <c r="O51" s="15">
        <f t="shared" si="4"/>
        <v>23497.5</v>
      </c>
    </row>
    <row r="52" spans="1:15" x14ac:dyDescent="0.25">
      <c r="A52" s="1">
        <v>45</v>
      </c>
      <c r="B52" s="1" t="s">
        <v>1282</v>
      </c>
      <c r="C52" s="1" t="s">
        <v>374</v>
      </c>
      <c r="D52" s="1" t="s">
        <v>41</v>
      </c>
      <c r="E52" s="14" t="s">
        <v>28</v>
      </c>
      <c r="F52" s="14" t="s">
        <v>1171</v>
      </c>
      <c r="G52" s="15">
        <v>20000</v>
      </c>
      <c r="H52">
        <v>0</v>
      </c>
      <c r="I52" s="15">
        <f t="shared" si="7"/>
        <v>20000</v>
      </c>
      <c r="J52">
        <f t="shared" si="1"/>
        <v>574</v>
      </c>
      <c r="K52" s="7"/>
      <c r="L52">
        <f t="shared" si="2"/>
        <v>608</v>
      </c>
      <c r="M52">
        <v>25</v>
      </c>
      <c r="N52" s="7">
        <f t="shared" si="3"/>
        <v>1207</v>
      </c>
      <c r="O52" s="15">
        <f t="shared" si="4"/>
        <v>18793</v>
      </c>
    </row>
    <row r="53" spans="1:15" ht="30" x14ac:dyDescent="0.25">
      <c r="A53" s="1">
        <v>46</v>
      </c>
      <c r="B53" s="1" t="s">
        <v>1289</v>
      </c>
      <c r="C53" s="1" t="s">
        <v>1283</v>
      </c>
      <c r="D53" s="1" t="s">
        <v>1290</v>
      </c>
      <c r="E53" s="14" t="s">
        <v>36</v>
      </c>
      <c r="F53" s="14" t="s">
        <v>1171</v>
      </c>
      <c r="G53" s="15">
        <v>15000</v>
      </c>
      <c r="H53">
        <v>0</v>
      </c>
      <c r="I53" s="15">
        <f t="shared" si="7"/>
        <v>15000</v>
      </c>
      <c r="J53">
        <f t="shared" si="1"/>
        <v>430.5</v>
      </c>
      <c r="K53" s="7"/>
      <c r="L53">
        <f t="shared" si="2"/>
        <v>456</v>
      </c>
      <c r="M53">
        <v>25</v>
      </c>
      <c r="N53" s="7">
        <f t="shared" si="3"/>
        <v>911.5</v>
      </c>
      <c r="O53" s="15">
        <f t="shared" si="4"/>
        <v>14088.5</v>
      </c>
    </row>
    <row r="54" spans="1:15" ht="30" x14ac:dyDescent="0.25">
      <c r="A54" s="1">
        <v>47</v>
      </c>
      <c r="B54" s="1" t="s">
        <v>1293</v>
      </c>
      <c r="C54" s="1" t="s">
        <v>227</v>
      </c>
      <c r="D54" s="1" t="s">
        <v>41</v>
      </c>
      <c r="E54" s="14" t="s">
        <v>28</v>
      </c>
      <c r="F54" s="14" t="s">
        <v>1171</v>
      </c>
      <c r="G54" s="15">
        <v>25000</v>
      </c>
      <c r="H54">
        <v>0</v>
      </c>
      <c r="I54" s="15">
        <f t="shared" si="7"/>
        <v>25000</v>
      </c>
      <c r="J54">
        <f t="shared" si="1"/>
        <v>717.5</v>
      </c>
      <c r="K54" s="7"/>
      <c r="L54">
        <f t="shared" si="2"/>
        <v>760</v>
      </c>
      <c r="M54">
        <v>25</v>
      </c>
      <c r="N54" s="7">
        <f t="shared" si="3"/>
        <v>1502.5</v>
      </c>
      <c r="O54" s="15">
        <f t="shared" si="4"/>
        <v>23497.5</v>
      </c>
    </row>
    <row r="55" spans="1:15" ht="30" x14ac:dyDescent="0.25">
      <c r="A55" s="1">
        <v>48</v>
      </c>
      <c r="B55" s="1" t="s">
        <v>1295</v>
      </c>
      <c r="C55" s="1" t="s">
        <v>227</v>
      </c>
      <c r="D55" s="1" t="s">
        <v>120</v>
      </c>
      <c r="E55" s="14" t="s">
        <v>36</v>
      </c>
      <c r="F55" s="14" t="s">
        <v>37</v>
      </c>
      <c r="G55" s="15">
        <v>11000</v>
      </c>
      <c r="H55">
        <v>0</v>
      </c>
      <c r="I55" s="15">
        <f t="shared" si="7"/>
        <v>11000</v>
      </c>
      <c r="J55">
        <f t="shared" si="1"/>
        <v>315.7</v>
      </c>
      <c r="K55" s="7"/>
      <c r="L55">
        <f t="shared" si="2"/>
        <v>334.4</v>
      </c>
      <c r="M55">
        <v>25</v>
      </c>
      <c r="N55" s="7">
        <f t="shared" si="3"/>
        <v>675.09999999999991</v>
      </c>
      <c r="O55" s="15">
        <f t="shared" si="4"/>
        <v>10324.9</v>
      </c>
    </row>
    <row r="56" spans="1:15" ht="30" x14ac:dyDescent="0.25">
      <c r="A56" s="1">
        <v>49</v>
      </c>
      <c r="B56" s="1" t="s">
        <v>1296</v>
      </c>
      <c r="C56" s="1" t="s">
        <v>227</v>
      </c>
      <c r="D56" s="1" t="s">
        <v>67</v>
      </c>
      <c r="E56" s="14" t="s">
        <v>36</v>
      </c>
      <c r="F56" s="14" t="s">
        <v>37</v>
      </c>
      <c r="G56" s="15">
        <v>13000</v>
      </c>
      <c r="H56">
        <v>0</v>
      </c>
      <c r="I56" s="15">
        <f t="shared" si="7"/>
        <v>13000</v>
      </c>
      <c r="J56">
        <f t="shared" si="1"/>
        <v>373.1</v>
      </c>
      <c r="K56" s="7"/>
      <c r="L56">
        <f t="shared" si="2"/>
        <v>395.2</v>
      </c>
      <c r="M56">
        <v>25</v>
      </c>
      <c r="N56" s="7">
        <f t="shared" si="3"/>
        <v>793.3</v>
      </c>
      <c r="O56" s="15">
        <f t="shared" si="4"/>
        <v>12206.7</v>
      </c>
    </row>
    <row r="57" spans="1:15" ht="30" x14ac:dyDescent="0.25">
      <c r="A57" s="1">
        <v>50</v>
      </c>
      <c r="B57" s="1" t="s">
        <v>1300</v>
      </c>
      <c r="C57" s="1" t="s">
        <v>1298</v>
      </c>
      <c r="D57" s="1" t="s">
        <v>86</v>
      </c>
      <c r="E57" s="14" t="s">
        <v>36</v>
      </c>
      <c r="F57" s="14" t="s">
        <v>37</v>
      </c>
      <c r="G57" s="15">
        <v>13200</v>
      </c>
      <c r="H57">
        <v>0</v>
      </c>
      <c r="I57" s="15">
        <f t="shared" si="7"/>
        <v>13200</v>
      </c>
      <c r="J57">
        <f t="shared" si="1"/>
        <v>378.84</v>
      </c>
      <c r="K57" s="7">
        <v>0</v>
      </c>
      <c r="L57">
        <f t="shared" si="2"/>
        <v>401.28</v>
      </c>
      <c r="M57">
        <f>25</f>
        <v>25</v>
      </c>
      <c r="N57" s="7">
        <f t="shared" si="3"/>
        <v>805.11999999999989</v>
      </c>
      <c r="O57" s="15">
        <f>+I57-N57</f>
        <v>12394.880000000001</v>
      </c>
    </row>
    <row r="58" spans="1:15" ht="30" x14ac:dyDescent="0.25">
      <c r="A58" s="1">
        <v>51</v>
      </c>
      <c r="B58" s="1" t="s">
        <v>1301</v>
      </c>
      <c r="C58" s="1" t="s">
        <v>1298</v>
      </c>
      <c r="D58" s="1" t="s">
        <v>263</v>
      </c>
      <c r="E58" s="14" t="s">
        <v>36</v>
      </c>
      <c r="F58" s="14" t="s">
        <v>1171</v>
      </c>
      <c r="G58" s="15">
        <v>15000</v>
      </c>
      <c r="H58">
        <v>0</v>
      </c>
      <c r="I58" s="15">
        <f>+G58+H58</f>
        <v>15000</v>
      </c>
      <c r="J58">
        <f t="shared" si="1"/>
        <v>430.5</v>
      </c>
      <c r="K58" s="7"/>
      <c r="L58">
        <f t="shared" si="2"/>
        <v>456</v>
      </c>
      <c r="M58">
        <v>25</v>
      </c>
      <c r="N58" s="7">
        <f t="shared" si="3"/>
        <v>911.5</v>
      </c>
      <c r="O58" s="15">
        <f t="shared" si="4"/>
        <v>14088.5</v>
      </c>
    </row>
    <row r="59" spans="1:15" ht="30" x14ac:dyDescent="0.25">
      <c r="A59" s="1">
        <v>52</v>
      </c>
      <c r="B59" s="1" t="s">
        <v>1304</v>
      </c>
      <c r="C59" s="1" t="s">
        <v>1303</v>
      </c>
      <c r="D59" s="1" t="s">
        <v>263</v>
      </c>
      <c r="E59" s="14" t="s">
        <v>36</v>
      </c>
      <c r="F59" s="14" t="s">
        <v>1171</v>
      </c>
      <c r="G59" s="15">
        <v>11000</v>
      </c>
      <c r="H59">
        <v>0</v>
      </c>
      <c r="I59" s="15">
        <f t="shared" ref="I59:I69" si="8">+G59+H59</f>
        <v>11000</v>
      </c>
      <c r="J59">
        <f t="shared" si="1"/>
        <v>315.7</v>
      </c>
      <c r="K59" s="7"/>
      <c r="L59">
        <f t="shared" si="2"/>
        <v>334.4</v>
      </c>
      <c r="M59">
        <v>25</v>
      </c>
      <c r="N59" s="7">
        <f t="shared" si="3"/>
        <v>675.09999999999991</v>
      </c>
      <c r="O59" s="15">
        <f t="shared" si="4"/>
        <v>10324.9</v>
      </c>
    </row>
    <row r="60" spans="1:15" ht="30" x14ac:dyDescent="0.25">
      <c r="A60" s="1">
        <v>53</v>
      </c>
      <c r="B60" s="1" t="s">
        <v>1305</v>
      </c>
      <c r="C60" s="1" t="s">
        <v>1306</v>
      </c>
      <c r="D60" s="1" t="s">
        <v>263</v>
      </c>
      <c r="E60" s="14" t="s">
        <v>36</v>
      </c>
      <c r="F60" s="14" t="s">
        <v>1171</v>
      </c>
      <c r="G60" s="15">
        <v>11000</v>
      </c>
      <c r="H60">
        <v>0</v>
      </c>
      <c r="I60" s="15">
        <f t="shared" si="8"/>
        <v>11000</v>
      </c>
      <c r="J60">
        <f t="shared" si="1"/>
        <v>315.7</v>
      </c>
      <c r="K60" s="7"/>
      <c r="L60">
        <f t="shared" si="2"/>
        <v>334.4</v>
      </c>
      <c r="M60">
        <v>25</v>
      </c>
      <c r="N60" s="7">
        <f t="shared" si="3"/>
        <v>675.09999999999991</v>
      </c>
      <c r="O60" s="15">
        <f t="shared" si="4"/>
        <v>10324.9</v>
      </c>
    </row>
    <row r="61" spans="1:15" ht="30" x14ac:dyDescent="0.25">
      <c r="A61" s="1">
        <v>54</v>
      </c>
      <c r="B61" s="1" t="s">
        <v>1307</v>
      </c>
      <c r="C61" s="1" t="s">
        <v>1306</v>
      </c>
      <c r="D61" s="1" t="s">
        <v>263</v>
      </c>
      <c r="E61" s="14" t="s">
        <v>28</v>
      </c>
      <c r="F61" s="14" t="s">
        <v>1171</v>
      </c>
      <c r="G61" s="15">
        <v>14300</v>
      </c>
      <c r="H61">
        <v>0</v>
      </c>
      <c r="I61" s="15">
        <f t="shared" si="8"/>
        <v>14300</v>
      </c>
      <c r="J61">
        <f t="shared" si="1"/>
        <v>410.41</v>
      </c>
      <c r="K61" s="7"/>
      <c r="L61">
        <f t="shared" si="2"/>
        <v>434.72</v>
      </c>
      <c r="M61">
        <v>25</v>
      </c>
      <c r="N61" s="7">
        <f t="shared" si="3"/>
        <v>870.13000000000011</v>
      </c>
      <c r="O61" s="15">
        <f t="shared" si="4"/>
        <v>13429.869999999999</v>
      </c>
    </row>
    <row r="62" spans="1:15" ht="30" x14ac:dyDescent="0.25">
      <c r="A62" s="1">
        <v>55</v>
      </c>
      <c r="B62" s="1" t="s">
        <v>1308</v>
      </c>
      <c r="C62" s="1" t="s">
        <v>1306</v>
      </c>
      <c r="D62" s="1" t="s">
        <v>263</v>
      </c>
      <c r="E62" s="14" t="s">
        <v>36</v>
      </c>
      <c r="F62" s="14" t="s">
        <v>1171</v>
      </c>
      <c r="G62" s="15">
        <v>10000</v>
      </c>
      <c r="H62">
        <v>0</v>
      </c>
      <c r="I62" s="15">
        <f t="shared" si="8"/>
        <v>10000</v>
      </c>
      <c r="J62">
        <f t="shared" si="1"/>
        <v>287</v>
      </c>
      <c r="K62" s="7"/>
      <c r="L62">
        <f t="shared" si="2"/>
        <v>304</v>
      </c>
      <c r="M62">
        <v>25</v>
      </c>
      <c r="N62" s="7">
        <f t="shared" si="3"/>
        <v>616</v>
      </c>
      <c r="O62" s="15">
        <f t="shared" si="4"/>
        <v>9384</v>
      </c>
    </row>
    <row r="63" spans="1:15" ht="30" x14ac:dyDescent="0.25">
      <c r="A63" s="1">
        <v>56</v>
      </c>
      <c r="B63" s="1" t="s">
        <v>1309</v>
      </c>
      <c r="C63" s="1" t="s">
        <v>1306</v>
      </c>
      <c r="D63" s="1" t="s">
        <v>263</v>
      </c>
      <c r="E63" s="14" t="s">
        <v>28</v>
      </c>
      <c r="F63" s="14" t="s">
        <v>1171</v>
      </c>
      <c r="G63" s="15">
        <v>14300</v>
      </c>
      <c r="H63">
        <v>0</v>
      </c>
      <c r="I63" s="15">
        <f t="shared" si="8"/>
        <v>14300</v>
      </c>
      <c r="J63">
        <f t="shared" si="1"/>
        <v>410.41</v>
      </c>
      <c r="K63" s="7"/>
      <c r="L63">
        <f t="shared" si="2"/>
        <v>434.72</v>
      </c>
      <c r="M63">
        <v>25</v>
      </c>
      <c r="N63" s="7">
        <f t="shared" si="3"/>
        <v>870.13000000000011</v>
      </c>
      <c r="O63" s="15">
        <f t="shared" si="4"/>
        <v>13429.869999999999</v>
      </c>
    </row>
    <row r="64" spans="1:15" ht="30" x14ac:dyDescent="0.25">
      <c r="A64" s="1">
        <v>57</v>
      </c>
      <c r="B64" s="1" t="s">
        <v>1360</v>
      </c>
      <c r="C64" s="1" t="s">
        <v>1306</v>
      </c>
      <c r="D64" s="1" t="s">
        <v>41</v>
      </c>
      <c r="E64" s="14" t="s">
        <v>28</v>
      </c>
      <c r="F64" s="14" t="s">
        <v>37</v>
      </c>
      <c r="G64" s="15">
        <v>35000</v>
      </c>
      <c r="H64">
        <v>0</v>
      </c>
      <c r="I64" s="15">
        <f t="shared" si="8"/>
        <v>35000</v>
      </c>
      <c r="J64">
        <f t="shared" si="1"/>
        <v>1004.5</v>
      </c>
      <c r="K64" s="7"/>
      <c r="L64">
        <f t="shared" si="2"/>
        <v>1064</v>
      </c>
      <c r="M64">
        <v>25</v>
      </c>
      <c r="N64" s="7">
        <f t="shared" si="3"/>
        <v>2093.5</v>
      </c>
      <c r="O64" s="15">
        <f t="shared" si="4"/>
        <v>32906.5</v>
      </c>
    </row>
    <row r="65" spans="1:15" ht="30" x14ac:dyDescent="0.25">
      <c r="A65" s="1">
        <v>58</v>
      </c>
      <c r="B65" s="1" t="s">
        <v>1312</v>
      </c>
      <c r="C65" s="1" t="s">
        <v>1155</v>
      </c>
      <c r="D65" s="1" t="s">
        <v>1290</v>
      </c>
      <c r="E65" s="14" t="s">
        <v>36</v>
      </c>
      <c r="F65" s="14" t="s">
        <v>1171</v>
      </c>
      <c r="G65" s="15">
        <v>20000</v>
      </c>
      <c r="H65">
        <v>0</v>
      </c>
      <c r="I65" s="15">
        <f t="shared" si="8"/>
        <v>20000</v>
      </c>
      <c r="J65">
        <f t="shared" si="1"/>
        <v>574</v>
      </c>
      <c r="K65" s="7"/>
      <c r="L65">
        <f t="shared" si="2"/>
        <v>608</v>
      </c>
      <c r="M65">
        <v>25</v>
      </c>
      <c r="N65" s="7">
        <f t="shared" si="3"/>
        <v>1207</v>
      </c>
      <c r="O65" s="15">
        <f t="shared" si="4"/>
        <v>18793</v>
      </c>
    </row>
    <row r="66" spans="1:15" ht="30" x14ac:dyDescent="0.25">
      <c r="A66" s="1">
        <v>59</v>
      </c>
      <c r="B66" s="1" t="s">
        <v>1314</v>
      </c>
      <c r="C66" s="1" t="s">
        <v>1315</v>
      </c>
      <c r="D66" s="1" t="s">
        <v>263</v>
      </c>
      <c r="E66" s="14" t="s">
        <v>36</v>
      </c>
      <c r="F66" s="14" t="s">
        <v>1171</v>
      </c>
      <c r="G66" s="15">
        <v>25000</v>
      </c>
      <c r="H66">
        <v>0</v>
      </c>
      <c r="I66" s="15">
        <f t="shared" si="8"/>
        <v>25000</v>
      </c>
      <c r="J66">
        <f t="shared" si="1"/>
        <v>717.5</v>
      </c>
      <c r="K66" s="7"/>
      <c r="L66">
        <f t="shared" si="2"/>
        <v>760</v>
      </c>
      <c r="M66">
        <v>25</v>
      </c>
      <c r="N66" s="7">
        <f t="shared" si="3"/>
        <v>1502.5</v>
      </c>
      <c r="O66" s="15">
        <f t="shared" si="4"/>
        <v>23497.5</v>
      </c>
    </row>
    <row r="67" spans="1:15" ht="30" x14ac:dyDescent="0.25">
      <c r="A67" s="1">
        <v>60</v>
      </c>
      <c r="B67" s="1" t="s">
        <v>1316</v>
      </c>
      <c r="C67" s="1" t="s">
        <v>1155</v>
      </c>
      <c r="D67" s="1" t="s">
        <v>263</v>
      </c>
      <c r="E67" s="14" t="s">
        <v>36</v>
      </c>
      <c r="F67" s="14" t="s">
        <v>1171</v>
      </c>
      <c r="G67" s="15">
        <v>11000</v>
      </c>
      <c r="H67">
        <v>0</v>
      </c>
      <c r="I67" s="15">
        <f t="shared" si="8"/>
        <v>11000</v>
      </c>
      <c r="J67">
        <f t="shared" si="1"/>
        <v>315.7</v>
      </c>
      <c r="K67" s="7"/>
      <c r="L67">
        <f t="shared" si="2"/>
        <v>334.4</v>
      </c>
      <c r="M67">
        <f>25+1715.46</f>
        <v>1740.46</v>
      </c>
      <c r="N67" s="7">
        <f t="shared" si="3"/>
        <v>2390.56</v>
      </c>
      <c r="O67" s="15">
        <f t="shared" si="4"/>
        <v>8609.44</v>
      </c>
    </row>
    <row r="68" spans="1:15" ht="30" x14ac:dyDescent="0.25">
      <c r="A68" s="1">
        <v>61</v>
      </c>
      <c r="B68" s="1" t="s">
        <v>1330</v>
      </c>
      <c r="C68" s="1" t="s">
        <v>1155</v>
      </c>
      <c r="D68" s="1" t="s">
        <v>1290</v>
      </c>
      <c r="E68" s="14" t="s">
        <v>36</v>
      </c>
      <c r="F68" s="14" t="s">
        <v>1171</v>
      </c>
      <c r="G68" s="15">
        <v>15000</v>
      </c>
      <c r="H68">
        <v>0</v>
      </c>
      <c r="I68" s="15">
        <f t="shared" si="8"/>
        <v>15000</v>
      </c>
      <c r="J68">
        <f t="shared" si="1"/>
        <v>430.5</v>
      </c>
      <c r="K68" s="7"/>
      <c r="L68">
        <f t="shared" si="2"/>
        <v>456</v>
      </c>
      <c r="M68">
        <v>25</v>
      </c>
      <c r="N68" s="7">
        <f t="shared" si="3"/>
        <v>911.5</v>
      </c>
      <c r="O68" s="15">
        <f t="shared" si="4"/>
        <v>14088.5</v>
      </c>
    </row>
    <row r="69" spans="1:15" ht="30" x14ac:dyDescent="0.25">
      <c r="A69" s="1">
        <v>62</v>
      </c>
      <c r="B69" s="1" t="s">
        <v>1331</v>
      </c>
      <c r="C69" s="1" t="s">
        <v>1332</v>
      </c>
      <c r="D69" s="1" t="s">
        <v>1333</v>
      </c>
      <c r="E69" s="14" t="s">
        <v>36</v>
      </c>
      <c r="F69" s="14" t="s">
        <v>1171</v>
      </c>
      <c r="G69" s="15">
        <v>11000</v>
      </c>
      <c r="H69">
        <v>0</v>
      </c>
      <c r="I69" s="15">
        <f t="shared" si="8"/>
        <v>11000</v>
      </c>
      <c r="J69">
        <f t="shared" si="1"/>
        <v>315.7</v>
      </c>
      <c r="K69" s="7"/>
      <c r="L69">
        <f t="shared" si="2"/>
        <v>334.4</v>
      </c>
      <c r="M69">
        <v>25</v>
      </c>
      <c r="N69" s="7">
        <f t="shared" si="3"/>
        <v>675.09999999999991</v>
      </c>
      <c r="O69" s="15">
        <f t="shared" si="4"/>
        <v>10324.9</v>
      </c>
    </row>
    <row r="70" spans="1:15" ht="30" x14ac:dyDescent="0.25">
      <c r="A70" s="1">
        <v>63</v>
      </c>
      <c r="B70" s="1" t="s">
        <v>1334</v>
      </c>
      <c r="C70" s="1" t="s">
        <v>1332</v>
      </c>
      <c r="D70" s="1" t="s">
        <v>263</v>
      </c>
      <c r="E70" s="14" t="s">
        <v>36</v>
      </c>
      <c r="F70" s="14" t="s">
        <v>1171</v>
      </c>
      <c r="G70" s="15">
        <v>11000</v>
      </c>
      <c r="H70">
        <v>0</v>
      </c>
      <c r="I70" s="15">
        <f>+G70+H70</f>
        <v>11000</v>
      </c>
      <c r="J70">
        <f t="shared" si="1"/>
        <v>315.7</v>
      </c>
      <c r="K70" s="7"/>
      <c r="L70">
        <f t="shared" si="2"/>
        <v>334.4</v>
      </c>
      <c r="M70">
        <v>25</v>
      </c>
      <c r="N70" s="7">
        <f t="shared" si="3"/>
        <v>675.09999999999991</v>
      </c>
      <c r="O70" s="15">
        <f t="shared" si="4"/>
        <v>10324.9</v>
      </c>
    </row>
    <row r="71" spans="1:15" ht="30" x14ac:dyDescent="0.25">
      <c r="A71" s="1">
        <v>64</v>
      </c>
      <c r="B71" s="1" t="s">
        <v>1335</v>
      </c>
      <c r="C71" s="1" t="s">
        <v>1332</v>
      </c>
      <c r="D71" s="1" t="s">
        <v>263</v>
      </c>
      <c r="E71" s="14" t="s">
        <v>36</v>
      </c>
      <c r="F71" s="14" t="s">
        <v>1171</v>
      </c>
      <c r="G71" s="15">
        <v>11000</v>
      </c>
      <c r="H71">
        <v>0</v>
      </c>
      <c r="I71" s="15">
        <f>+G71+H71</f>
        <v>11000</v>
      </c>
      <c r="J71">
        <f t="shared" si="1"/>
        <v>315.7</v>
      </c>
      <c r="K71" s="7"/>
      <c r="L71">
        <f t="shared" si="2"/>
        <v>334.4</v>
      </c>
      <c r="M71">
        <v>25</v>
      </c>
      <c r="N71" s="7">
        <f t="shared" si="3"/>
        <v>675.09999999999991</v>
      </c>
      <c r="O71" s="15">
        <f t="shared" si="4"/>
        <v>10324.9</v>
      </c>
    </row>
    <row r="72" spans="1:15" ht="30" x14ac:dyDescent="0.25">
      <c r="A72" s="1">
        <v>65</v>
      </c>
      <c r="B72" s="1" t="s">
        <v>1342</v>
      </c>
      <c r="C72" s="1" t="s">
        <v>344</v>
      </c>
      <c r="D72" s="1" t="s">
        <v>1222</v>
      </c>
      <c r="E72" s="14" t="s">
        <v>36</v>
      </c>
      <c r="F72" s="14" t="s">
        <v>1171</v>
      </c>
      <c r="G72" s="15">
        <v>15000</v>
      </c>
      <c r="H72">
        <v>0</v>
      </c>
      <c r="I72" s="15">
        <f>+G72+H72</f>
        <v>15000</v>
      </c>
      <c r="J72">
        <f t="shared" ref="J72:J73" si="9">+I72*2.87%</f>
        <v>430.5</v>
      </c>
      <c r="K72" s="7"/>
      <c r="L72">
        <f t="shared" ref="L72:L74" si="10">+I72*3.04%</f>
        <v>456</v>
      </c>
      <c r="M72">
        <v>25</v>
      </c>
      <c r="N72" s="7">
        <f t="shared" ref="N72:N74" si="11">+J72+K72+L72+M72</f>
        <v>911.5</v>
      </c>
      <c r="O72" s="15">
        <f t="shared" ref="O72:O74" si="12">+I72-N72</f>
        <v>14088.5</v>
      </c>
    </row>
    <row r="73" spans="1:15" ht="30" x14ac:dyDescent="0.25">
      <c r="A73" s="1">
        <v>66</v>
      </c>
      <c r="B73" s="1" t="s">
        <v>1343</v>
      </c>
      <c r="C73" s="1" t="s">
        <v>841</v>
      </c>
      <c r="D73" s="1" t="s">
        <v>41</v>
      </c>
      <c r="E73" s="14" t="s">
        <v>36</v>
      </c>
      <c r="F73" s="14" t="s">
        <v>37</v>
      </c>
      <c r="G73" s="15">
        <v>30000</v>
      </c>
      <c r="H73">
        <v>0</v>
      </c>
      <c r="I73" s="15">
        <f>+G73+H73</f>
        <v>30000</v>
      </c>
      <c r="J73">
        <f t="shared" si="9"/>
        <v>861</v>
      </c>
      <c r="K73" s="7"/>
      <c r="L73">
        <f t="shared" si="10"/>
        <v>912</v>
      </c>
      <c r="M73">
        <v>25</v>
      </c>
      <c r="N73" s="7">
        <f t="shared" si="11"/>
        <v>1798</v>
      </c>
      <c r="O73" s="15">
        <f t="shared" si="12"/>
        <v>28202</v>
      </c>
    </row>
    <row r="74" spans="1:15" ht="30" x14ac:dyDescent="0.25">
      <c r="A74" s="1">
        <v>67</v>
      </c>
      <c r="B74" s="1" t="s">
        <v>1344</v>
      </c>
      <c r="C74" s="1" t="s">
        <v>1114</v>
      </c>
      <c r="D74" s="1" t="s">
        <v>67</v>
      </c>
      <c r="E74" s="14" t="s">
        <v>36</v>
      </c>
      <c r="F74" s="14" t="s">
        <v>37</v>
      </c>
      <c r="G74" s="15">
        <v>25000</v>
      </c>
      <c r="H74">
        <v>0</v>
      </c>
      <c r="I74" s="15">
        <f>+G74+H74</f>
        <v>25000</v>
      </c>
      <c r="J74">
        <f>+I74*2.87%</f>
        <v>717.5</v>
      </c>
      <c r="K74" s="7"/>
      <c r="L74">
        <f t="shared" si="10"/>
        <v>760</v>
      </c>
      <c r="M74">
        <v>25</v>
      </c>
      <c r="N74" s="7">
        <f t="shared" si="11"/>
        <v>1502.5</v>
      </c>
      <c r="O74" s="15">
        <f t="shared" si="12"/>
        <v>23497.5</v>
      </c>
    </row>
    <row r="77" spans="1:15" ht="15.75" thickBot="1" x14ac:dyDescent="0.3">
      <c r="A77" s="2"/>
      <c r="B77" s="2"/>
      <c r="C77" s="2"/>
      <c r="D77" s="2"/>
      <c r="E77" s="2"/>
      <c r="F77" s="2"/>
      <c r="G77" s="13">
        <f>SUM(G8:G76)</f>
        <v>1069250</v>
      </c>
      <c r="H77" s="13">
        <f>SUM(H8:H74)</f>
        <v>0</v>
      </c>
      <c r="I77" s="13">
        <f>SUM(I8:I74)</f>
        <v>1069250</v>
      </c>
      <c r="J77" s="13">
        <f>SUM(J8:J76)</f>
        <v>30687.475000000006</v>
      </c>
      <c r="K77" s="13">
        <f>SUM(K8:K74)</f>
        <v>0</v>
      </c>
      <c r="L77" s="13">
        <f>SUM(L8:L74)</f>
        <v>32505.200000000015</v>
      </c>
      <c r="M77" s="13">
        <f>SUM(M8:M74)</f>
        <v>6605.92</v>
      </c>
      <c r="N77" s="13">
        <f>SUM(N8:N74)</f>
        <v>69798.594999999987</v>
      </c>
      <c r="O77" s="13">
        <f>SUM(O8:O74)</f>
        <v>999451.40000000014</v>
      </c>
    </row>
    <row r="78" spans="1:15" ht="15.75" thickTop="1" x14ac:dyDescent="0.25"/>
    <row r="81" spans="6:8" x14ac:dyDescent="0.25">
      <c r="F81" s="16"/>
      <c r="G81" s="16"/>
      <c r="H81" s="16"/>
    </row>
    <row r="82" spans="6:8" x14ac:dyDescent="0.25">
      <c r="F82" s="58" t="s">
        <v>924</v>
      </c>
      <c r="G82" s="58"/>
      <c r="H82" s="58"/>
    </row>
    <row r="83" spans="6:8" x14ac:dyDescent="0.25">
      <c r="F83" s="59" t="s">
        <v>925</v>
      </c>
      <c r="G83" s="59"/>
      <c r="H83" s="59"/>
    </row>
    <row r="84" spans="6:8" x14ac:dyDescent="0.25">
      <c r="G84" s="1"/>
      <c r="H84" s="1"/>
    </row>
    <row r="741" spans="11:11" x14ac:dyDescent="0.25">
      <c r="K741" s="14" t="s">
        <v>0</v>
      </c>
    </row>
  </sheetData>
  <mergeCells count="8">
    <mergeCell ref="F82:H82"/>
    <mergeCell ref="F83:H83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757"/>
  <sheetViews>
    <sheetView topLeftCell="B1" zoomScale="110" zoomScaleNormal="110" workbookViewId="0">
      <selection activeCell="D69" sqref="D69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4" customWidth="1"/>
    <col min="8" max="8" width="13.42578125" style="14" customWidth="1"/>
    <col min="9" max="9" width="21.140625" style="14" bestFit="1" customWidth="1"/>
    <col min="10" max="10" width="15.42578125" style="14" customWidth="1"/>
    <col min="11" max="11" width="14.7109375" style="14" customWidth="1"/>
    <col min="12" max="12" width="16.7109375" style="14" customWidth="1"/>
    <col min="13" max="13" width="16.42578125" style="45" bestFit="1" customWidth="1"/>
    <col min="14" max="14" width="16" style="14" bestFit="1" customWidth="1"/>
    <col min="15" max="15" width="19.5703125" style="14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6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1451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1" t="s">
        <v>0</v>
      </c>
    </row>
    <row r="6" spans="1:16" ht="30" x14ac:dyDescent="0.25">
      <c r="E6" s="63" t="s">
        <v>4</v>
      </c>
      <c r="F6" s="63"/>
      <c r="G6" s="14" t="s">
        <v>5</v>
      </c>
      <c r="H6" s="14" t="s">
        <v>6</v>
      </c>
      <c r="I6" s="14" t="s">
        <v>7</v>
      </c>
      <c r="J6" s="14" t="s">
        <v>8</v>
      </c>
      <c r="L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6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1204</v>
      </c>
      <c r="C8" s="1" t="s">
        <v>81</v>
      </c>
      <c r="D8" s="1" t="s">
        <v>100</v>
      </c>
      <c r="E8" s="14" t="s">
        <v>28</v>
      </c>
      <c r="F8" s="14" t="s">
        <v>37</v>
      </c>
      <c r="G8" s="15">
        <v>35000</v>
      </c>
      <c r="H8">
        <v>0</v>
      </c>
      <c r="I8" s="15">
        <f t="shared" ref="I8:I26" si="0">+G8+H8</f>
        <v>35000</v>
      </c>
      <c r="J8">
        <f t="shared" ref="J8:J29" si="1">+I8*2.87%</f>
        <v>1004.5</v>
      </c>
      <c r="K8" s="7"/>
      <c r="L8">
        <f t="shared" ref="L8:L29" si="2">+I8*3.04%</f>
        <v>1064</v>
      </c>
      <c r="M8">
        <v>25</v>
      </c>
      <c r="N8" s="7">
        <f t="shared" ref="N8:N29" si="3">+J8+K8+L8+M8</f>
        <v>2093.5</v>
      </c>
      <c r="O8" s="15">
        <f t="shared" ref="O8:O29" si="4">+I8-N8</f>
        <v>32906.5</v>
      </c>
    </row>
    <row r="9" spans="1:16" x14ac:dyDescent="0.25">
      <c r="A9" s="1">
        <v>2</v>
      </c>
      <c r="B9" s="1" t="s">
        <v>1205</v>
      </c>
      <c r="C9" s="1" t="s">
        <v>174</v>
      </c>
      <c r="D9" s="1" t="s">
        <v>1206</v>
      </c>
      <c r="E9" s="14" t="s">
        <v>28</v>
      </c>
      <c r="F9" s="14" t="s">
        <v>37</v>
      </c>
      <c r="G9" s="15">
        <v>41000</v>
      </c>
      <c r="H9">
        <v>0</v>
      </c>
      <c r="I9" s="15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5">
        <f t="shared" si="4"/>
        <v>37968.11</v>
      </c>
    </row>
    <row r="10" spans="1:16" x14ac:dyDescent="0.25">
      <c r="A10" s="1">
        <v>3</v>
      </c>
      <c r="B10" s="1" t="s">
        <v>1209</v>
      </c>
      <c r="C10" s="1" t="s">
        <v>985</v>
      </c>
      <c r="D10" s="1" t="s">
        <v>31</v>
      </c>
      <c r="E10" s="14" t="s">
        <v>28</v>
      </c>
      <c r="F10" s="14" t="s">
        <v>1171</v>
      </c>
      <c r="G10" s="15">
        <v>90000</v>
      </c>
      <c r="H10">
        <v>0</v>
      </c>
      <c r="I10" s="15">
        <f t="shared" si="0"/>
        <v>90000</v>
      </c>
      <c r="J10">
        <f t="shared" si="1"/>
        <v>2583</v>
      </c>
      <c r="K10" s="7">
        <v>9753.19</v>
      </c>
      <c r="L10">
        <f t="shared" si="2"/>
        <v>2736</v>
      </c>
      <c r="M10">
        <v>25</v>
      </c>
      <c r="N10" s="7">
        <f t="shared" si="3"/>
        <v>15097.19</v>
      </c>
      <c r="O10" s="15">
        <f t="shared" si="4"/>
        <v>74902.81</v>
      </c>
    </row>
    <row r="11" spans="1:16" ht="30" x14ac:dyDescent="0.25">
      <c r="A11" s="1">
        <v>4</v>
      </c>
      <c r="B11" s="1" t="s">
        <v>1210</v>
      </c>
      <c r="C11" s="1" t="s">
        <v>1211</v>
      </c>
      <c r="D11" s="1" t="s">
        <v>204</v>
      </c>
      <c r="E11" s="14" t="s">
        <v>28</v>
      </c>
      <c r="F11" s="14" t="s">
        <v>37</v>
      </c>
      <c r="G11" s="15">
        <v>35000</v>
      </c>
      <c r="H11">
        <v>0</v>
      </c>
      <c r="I11" s="15">
        <f t="shared" si="0"/>
        <v>35000</v>
      </c>
      <c r="J11">
        <f t="shared" si="1"/>
        <v>1004.5</v>
      </c>
      <c r="K11" s="7">
        <v>0</v>
      </c>
      <c r="L11">
        <f t="shared" si="2"/>
        <v>1064</v>
      </c>
      <c r="M11">
        <v>25</v>
      </c>
      <c r="N11" s="7">
        <f t="shared" si="3"/>
        <v>2093.5</v>
      </c>
      <c r="O11" s="15">
        <f t="shared" si="4"/>
        <v>32906.5</v>
      </c>
    </row>
    <row r="12" spans="1:16" ht="30" x14ac:dyDescent="0.25">
      <c r="A12" s="1">
        <v>5</v>
      </c>
      <c r="B12" s="1" t="s">
        <v>1212</v>
      </c>
      <c r="C12" s="1" t="s">
        <v>1211</v>
      </c>
      <c r="D12" s="1" t="s">
        <v>204</v>
      </c>
      <c r="E12" s="14" t="s">
        <v>28</v>
      </c>
      <c r="F12" s="14" t="s">
        <v>37</v>
      </c>
      <c r="G12" s="15">
        <v>30000</v>
      </c>
      <c r="H12">
        <v>0</v>
      </c>
      <c r="I12" s="15">
        <f>+G12+H12</f>
        <v>30000</v>
      </c>
      <c r="J12">
        <f>+I12*2.87%</f>
        <v>861</v>
      </c>
      <c r="K12" s="7">
        <v>0</v>
      </c>
      <c r="L12">
        <f t="shared" si="2"/>
        <v>912</v>
      </c>
      <c r="M12">
        <v>25</v>
      </c>
      <c r="N12" s="7">
        <f t="shared" si="3"/>
        <v>1798</v>
      </c>
      <c r="O12" s="15">
        <f t="shared" si="4"/>
        <v>28202</v>
      </c>
    </row>
    <row r="13" spans="1:16" x14ac:dyDescent="0.25">
      <c r="A13" s="1">
        <v>6</v>
      </c>
      <c r="B13" s="1" t="s">
        <v>1215</v>
      </c>
      <c r="C13" s="1" t="s">
        <v>587</v>
      </c>
      <c r="D13" s="1" t="s">
        <v>1216</v>
      </c>
      <c r="E13" s="14" t="s">
        <v>28</v>
      </c>
      <c r="F13" s="14" t="s">
        <v>37</v>
      </c>
      <c r="G13" s="15">
        <v>50000</v>
      </c>
      <c r="H13">
        <v>0</v>
      </c>
      <c r="I13" s="15">
        <f t="shared" si="0"/>
        <v>50000</v>
      </c>
      <c r="J13">
        <f t="shared" si="1"/>
        <v>1435</v>
      </c>
      <c r="K13" s="7">
        <v>1854</v>
      </c>
      <c r="L13">
        <f t="shared" si="2"/>
        <v>1520</v>
      </c>
      <c r="M13">
        <f>25+3830.92</f>
        <v>3855.92</v>
      </c>
      <c r="N13" s="7">
        <f t="shared" si="3"/>
        <v>8664.92</v>
      </c>
      <c r="O13" s="15">
        <f t="shared" si="4"/>
        <v>41335.08</v>
      </c>
    </row>
    <row r="14" spans="1:16" x14ac:dyDescent="0.25">
      <c r="A14" s="1">
        <v>7</v>
      </c>
      <c r="B14" s="1" t="s">
        <v>1217</v>
      </c>
      <c r="C14" s="1" t="s">
        <v>587</v>
      </c>
      <c r="D14" s="1" t="s">
        <v>1156</v>
      </c>
      <c r="E14" s="14" t="s">
        <v>28</v>
      </c>
      <c r="F14" s="14" t="s">
        <v>1171</v>
      </c>
      <c r="G14" s="15">
        <v>50000</v>
      </c>
      <c r="H14">
        <v>0</v>
      </c>
      <c r="I14" s="15">
        <f t="shared" si="0"/>
        <v>50000</v>
      </c>
      <c r="J14">
        <f t="shared" si="1"/>
        <v>1435</v>
      </c>
      <c r="K14" s="7">
        <v>1854</v>
      </c>
      <c r="L14">
        <f t="shared" si="2"/>
        <v>1520</v>
      </c>
      <c r="M14">
        <f>1715.46+25</f>
        <v>1740.46</v>
      </c>
      <c r="N14" s="7">
        <f t="shared" si="3"/>
        <v>6549.46</v>
      </c>
      <c r="O14" s="15">
        <f t="shared" si="4"/>
        <v>43450.54</v>
      </c>
    </row>
    <row r="15" spans="1:16" x14ac:dyDescent="0.25">
      <c r="A15" s="1">
        <v>8</v>
      </c>
      <c r="B15" s="1" t="s">
        <v>1219</v>
      </c>
      <c r="C15" s="1" t="s">
        <v>587</v>
      </c>
      <c r="D15" s="1" t="s">
        <v>1220</v>
      </c>
      <c r="E15" s="14" t="s">
        <v>28</v>
      </c>
      <c r="F15" s="14" t="s">
        <v>37</v>
      </c>
      <c r="G15" s="15">
        <v>50000</v>
      </c>
      <c r="H15">
        <v>0</v>
      </c>
      <c r="I15" s="15">
        <f t="shared" si="0"/>
        <v>50000</v>
      </c>
      <c r="J15">
        <f t="shared" si="1"/>
        <v>1435</v>
      </c>
      <c r="K15" s="7">
        <v>1854</v>
      </c>
      <c r="L15">
        <f t="shared" si="2"/>
        <v>1520</v>
      </c>
      <c r="M15">
        <f>25+2115.46</f>
        <v>2140.46</v>
      </c>
      <c r="N15" s="7">
        <f t="shared" si="3"/>
        <v>6949.46</v>
      </c>
      <c r="O15" s="15">
        <f t="shared" si="4"/>
        <v>43050.54</v>
      </c>
    </row>
    <row r="16" spans="1:16" x14ac:dyDescent="0.25">
      <c r="A16" s="1">
        <v>9</v>
      </c>
      <c r="B16" s="1" t="s">
        <v>1353</v>
      </c>
      <c r="C16" s="1" t="s">
        <v>587</v>
      </c>
      <c r="D16" s="1" t="s">
        <v>1156</v>
      </c>
      <c r="E16" s="14" t="s">
        <v>28</v>
      </c>
      <c r="F16" s="14" t="s">
        <v>1171</v>
      </c>
      <c r="G16" s="15">
        <v>50000</v>
      </c>
      <c r="H16">
        <v>0</v>
      </c>
      <c r="I16" s="15">
        <f t="shared" si="0"/>
        <v>50000</v>
      </c>
      <c r="J16">
        <f t="shared" si="1"/>
        <v>1435</v>
      </c>
      <c r="K16" s="7">
        <v>1854</v>
      </c>
      <c r="L16">
        <f t="shared" si="2"/>
        <v>1520</v>
      </c>
      <c r="M16">
        <v>425</v>
      </c>
      <c r="N16" s="7">
        <f t="shared" si="3"/>
        <v>5234</v>
      </c>
      <c r="O16" s="15">
        <f t="shared" si="4"/>
        <v>44766</v>
      </c>
    </row>
    <row r="17" spans="1:15" x14ac:dyDescent="0.25">
      <c r="A17" s="1">
        <v>10</v>
      </c>
      <c r="B17" s="1" t="s">
        <v>1354</v>
      </c>
      <c r="C17" s="1" t="s">
        <v>587</v>
      </c>
      <c r="D17" s="1" t="s">
        <v>1073</v>
      </c>
      <c r="E17" s="14" t="s">
        <v>28</v>
      </c>
      <c r="F17" s="14" t="s">
        <v>37</v>
      </c>
      <c r="G17" s="15">
        <v>50000</v>
      </c>
      <c r="H17">
        <v>0</v>
      </c>
      <c r="I17" s="15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f>1715.46+25</f>
        <v>1740.46</v>
      </c>
      <c r="N17" s="7">
        <f t="shared" si="3"/>
        <v>6549.46</v>
      </c>
      <c r="O17" s="15">
        <f t="shared" si="4"/>
        <v>43450.54</v>
      </c>
    </row>
    <row r="18" spans="1:15" x14ac:dyDescent="0.25">
      <c r="A18" s="1">
        <v>11</v>
      </c>
      <c r="B18" s="1" t="s">
        <v>1231</v>
      </c>
      <c r="C18" s="1" t="s">
        <v>535</v>
      </c>
      <c r="D18" s="1" t="s">
        <v>1232</v>
      </c>
      <c r="E18" s="14" t="s">
        <v>28</v>
      </c>
      <c r="F18" s="14" t="s">
        <v>1171</v>
      </c>
      <c r="G18" s="15">
        <v>50000</v>
      </c>
      <c r="H18">
        <v>0</v>
      </c>
      <c r="I18" s="15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25+3830.92</f>
        <v>3855.92</v>
      </c>
      <c r="N18" s="7">
        <f t="shared" si="3"/>
        <v>8664.92</v>
      </c>
      <c r="O18" s="15">
        <f t="shared" si="4"/>
        <v>41335.08</v>
      </c>
    </row>
    <row r="19" spans="1:15" ht="30" x14ac:dyDescent="0.25">
      <c r="A19" s="1">
        <v>12</v>
      </c>
      <c r="B19" s="1" t="s">
        <v>1234</v>
      </c>
      <c r="C19" s="1" t="s">
        <v>1235</v>
      </c>
      <c r="D19" s="1" t="s">
        <v>1220</v>
      </c>
      <c r="E19" s="14" t="s">
        <v>28</v>
      </c>
      <c r="F19" s="14" t="s">
        <v>1171</v>
      </c>
      <c r="G19" s="15">
        <v>50000</v>
      </c>
      <c r="H19">
        <v>0</v>
      </c>
      <c r="I19" s="15">
        <f t="shared" si="0"/>
        <v>50000</v>
      </c>
      <c r="J19">
        <f t="shared" si="1"/>
        <v>1435</v>
      </c>
      <c r="K19" s="7">
        <v>1854</v>
      </c>
      <c r="L19">
        <f t="shared" si="2"/>
        <v>1520</v>
      </c>
      <c r="M19">
        <f>25+400</f>
        <v>425</v>
      </c>
      <c r="N19" s="7">
        <f t="shared" si="3"/>
        <v>5234</v>
      </c>
      <c r="O19" s="15">
        <f t="shared" si="4"/>
        <v>44766</v>
      </c>
    </row>
    <row r="20" spans="1:15" x14ac:dyDescent="0.25">
      <c r="A20" s="1">
        <v>13</v>
      </c>
      <c r="B20" s="1" t="s">
        <v>1240</v>
      </c>
      <c r="C20" s="1" t="s">
        <v>486</v>
      </c>
      <c r="D20" s="1" t="s">
        <v>1156</v>
      </c>
      <c r="E20" s="14" t="s">
        <v>28</v>
      </c>
      <c r="F20" s="14" t="s">
        <v>1171</v>
      </c>
      <c r="G20" s="15">
        <v>50000</v>
      </c>
      <c r="H20">
        <v>0</v>
      </c>
      <c r="I20" s="15">
        <f t="shared" si="0"/>
        <v>50000</v>
      </c>
      <c r="J20">
        <f t="shared" si="1"/>
        <v>1435</v>
      </c>
      <c r="K20" s="7">
        <v>1854</v>
      </c>
      <c r="L20">
        <f t="shared" si="2"/>
        <v>1520</v>
      </c>
      <c r="M20">
        <v>25</v>
      </c>
      <c r="N20" s="7">
        <f t="shared" si="3"/>
        <v>4834</v>
      </c>
      <c r="O20" s="15">
        <f t="shared" si="4"/>
        <v>45166</v>
      </c>
    </row>
    <row r="21" spans="1:15" x14ac:dyDescent="0.25">
      <c r="A21" s="1">
        <v>14</v>
      </c>
      <c r="B21" s="1" t="s">
        <v>1245</v>
      </c>
      <c r="C21" s="1" t="s">
        <v>486</v>
      </c>
      <c r="D21" s="1" t="s">
        <v>1156</v>
      </c>
      <c r="E21" s="14" t="s">
        <v>28</v>
      </c>
      <c r="F21" s="14" t="s">
        <v>1171</v>
      </c>
      <c r="G21" s="15">
        <v>50000</v>
      </c>
      <c r="H21">
        <v>0</v>
      </c>
      <c r="I21" s="15">
        <f t="shared" si="0"/>
        <v>50000</v>
      </c>
      <c r="J21">
        <f t="shared" si="1"/>
        <v>1435</v>
      </c>
      <c r="K21" s="7">
        <v>1854</v>
      </c>
      <c r="L21">
        <f t="shared" si="2"/>
        <v>1520</v>
      </c>
      <c r="M21">
        <f>4425+25</f>
        <v>4450</v>
      </c>
      <c r="N21" s="7">
        <f t="shared" si="3"/>
        <v>9259</v>
      </c>
      <c r="O21" s="15">
        <f t="shared" si="4"/>
        <v>40741</v>
      </c>
    </row>
    <row r="22" spans="1:15" x14ac:dyDescent="0.25">
      <c r="A22" s="1">
        <v>15</v>
      </c>
      <c r="B22" s="1" t="s">
        <v>1256</v>
      </c>
      <c r="C22" s="1" t="s">
        <v>649</v>
      </c>
      <c r="D22" s="1" t="s">
        <v>1156</v>
      </c>
      <c r="E22" s="14" t="s">
        <v>28</v>
      </c>
      <c r="F22" s="14" t="s">
        <v>37</v>
      </c>
      <c r="G22" s="15">
        <v>50000</v>
      </c>
      <c r="H22">
        <v>0</v>
      </c>
      <c r="I22" s="15">
        <f t="shared" si="0"/>
        <v>50000</v>
      </c>
      <c r="J22">
        <f t="shared" si="1"/>
        <v>1435</v>
      </c>
      <c r="K22" s="7">
        <v>1854</v>
      </c>
      <c r="L22">
        <f t="shared" si="2"/>
        <v>1520</v>
      </c>
      <c r="M22">
        <f>25+400</f>
        <v>425</v>
      </c>
      <c r="N22" s="7">
        <f t="shared" si="3"/>
        <v>5234</v>
      </c>
      <c r="O22" s="15">
        <f t="shared" si="4"/>
        <v>44766</v>
      </c>
    </row>
    <row r="23" spans="1:15" x14ac:dyDescent="0.25">
      <c r="A23" s="1">
        <v>16</v>
      </c>
      <c r="B23" s="1" t="s">
        <v>1257</v>
      </c>
      <c r="C23" s="1" t="s">
        <v>649</v>
      </c>
      <c r="D23" s="1" t="s">
        <v>204</v>
      </c>
      <c r="E23" s="14" t="s">
        <v>28</v>
      </c>
      <c r="F23" s="14" t="s">
        <v>1171</v>
      </c>
      <c r="G23" s="15">
        <v>50000</v>
      </c>
      <c r="H23">
        <v>0</v>
      </c>
      <c r="I23" s="15">
        <f t="shared" si="0"/>
        <v>50000</v>
      </c>
      <c r="J23">
        <f t="shared" si="1"/>
        <v>1435</v>
      </c>
      <c r="K23" s="7">
        <v>1854</v>
      </c>
      <c r="L23">
        <f t="shared" si="2"/>
        <v>1520</v>
      </c>
      <c r="M23">
        <f>25+400</f>
        <v>425</v>
      </c>
      <c r="N23" s="7">
        <f t="shared" si="3"/>
        <v>5234</v>
      </c>
      <c r="O23" s="15">
        <f t="shared" si="4"/>
        <v>44766</v>
      </c>
    </row>
    <row r="24" spans="1:15" x14ac:dyDescent="0.25">
      <c r="A24" s="1">
        <v>17</v>
      </c>
      <c r="B24" s="1" t="s">
        <v>1260</v>
      </c>
      <c r="C24" s="1" t="s">
        <v>649</v>
      </c>
      <c r="D24" s="1" t="s">
        <v>1220</v>
      </c>
      <c r="E24" s="14" t="s">
        <v>28</v>
      </c>
      <c r="F24" s="14" t="s">
        <v>1171</v>
      </c>
      <c r="G24" s="15">
        <v>50000</v>
      </c>
      <c r="H24"/>
      <c r="I24" s="15">
        <f t="shared" si="0"/>
        <v>50000</v>
      </c>
      <c r="J24">
        <f t="shared" si="1"/>
        <v>1435</v>
      </c>
      <c r="K24" s="7">
        <v>1854</v>
      </c>
      <c r="L24">
        <f t="shared" si="2"/>
        <v>1520</v>
      </c>
      <c r="M24">
        <v>425</v>
      </c>
      <c r="N24" s="7">
        <f t="shared" si="3"/>
        <v>5234</v>
      </c>
      <c r="O24" s="15">
        <f t="shared" si="4"/>
        <v>44766</v>
      </c>
    </row>
    <row r="25" spans="1:15" x14ac:dyDescent="0.25">
      <c r="A25" s="1">
        <v>18</v>
      </c>
      <c r="B25" s="1" t="s">
        <v>1264</v>
      </c>
      <c r="C25" s="1" t="s">
        <v>424</v>
      </c>
      <c r="D25" s="1" t="s">
        <v>190</v>
      </c>
      <c r="E25" s="14" t="s">
        <v>28</v>
      </c>
      <c r="F25" s="14" t="s">
        <v>37</v>
      </c>
      <c r="G25" s="15">
        <v>50000</v>
      </c>
      <c r="H25">
        <v>0</v>
      </c>
      <c r="I25" s="15">
        <f t="shared" si="0"/>
        <v>50000</v>
      </c>
      <c r="J25">
        <f t="shared" si="1"/>
        <v>1435</v>
      </c>
      <c r="K25" s="7">
        <v>1854</v>
      </c>
      <c r="L25">
        <f t="shared" si="2"/>
        <v>1520</v>
      </c>
      <c r="M25">
        <f>25+400</f>
        <v>425</v>
      </c>
      <c r="N25" s="7">
        <f t="shared" si="3"/>
        <v>5234</v>
      </c>
      <c r="O25" s="15">
        <f t="shared" si="4"/>
        <v>44766</v>
      </c>
    </row>
    <row r="26" spans="1:15" x14ac:dyDescent="0.25">
      <c r="A26" s="1">
        <v>19</v>
      </c>
      <c r="B26" s="1" t="s">
        <v>1265</v>
      </c>
      <c r="C26" s="1" t="s">
        <v>424</v>
      </c>
      <c r="D26" s="1" t="s">
        <v>1266</v>
      </c>
      <c r="E26" s="14" t="s">
        <v>28</v>
      </c>
      <c r="F26" s="14" t="s">
        <v>1171</v>
      </c>
      <c r="G26" s="15">
        <v>50000</v>
      </c>
      <c r="H26">
        <v>0</v>
      </c>
      <c r="I26" s="15">
        <f t="shared" si="0"/>
        <v>50000</v>
      </c>
      <c r="J26">
        <f t="shared" si="1"/>
        <v>1435</v>
      </c>
      <c r="K26" s="7">
        <v>1854</v>
      </c>
      <c r="L26">
        <f t="shared" si="2"/>
        <v>1520</v>
      </c>
      <c r="M26">
        <f>25+400</f>
        <v>425</v>
      </c>
      <c r="N26" s="7">
        <f t="shared" si="3"/>
        <v>5234</v>
      </c>
      <c r="O26" s="15">
        <f t="shared" si="4"/>
        <v>44766</v>
      </c>
    </row>
    <row r="27" spans="1:15" x14ac:dyDescent="0.25">
      <c r="A27" s="1">
        <v>20</v>
      </c>
      <c r="B27" s="1" t="s">
        <v>1355</v>
      </c>
      <c r="C27" s="1" t="s">
        <v>424</v>
      </c>
      <c r="D27" s="1" t="s">
        <v>1073</v>
      </c>
      <c r="E27" s="14" t="s">
        <v>28</v>
      </c>
      <c r="F27" s="14" t="s">
        <v>37</v>
      </c>
      <c r="G27" s="15">
        <v>35000</v>
      </c>
      <c r="H27">
        <v>0</v>
      </c>
      <c r="I27" s="15">
        <v>35000</v>
      </c>
      <c r="J27">
        <f t="shared" si="1"/>
        <v>1004.5</v>
      </c>
      <c r="K27" s="7"/>
      <c r="L27">
        <v>1064</v>
      </c>
      <c r="M27">
        <v>25</v>
      </c>
      <c r="N27" s="7">
        <f t="shared" si="3"/>
        <v>2093.5</v>
      </c>
      <c r="O27" s="15">
        <v>32906.5</v>
      </c>
    </row>
    <row r="28" spans="1:15" x14ac:dyDescent="0.25">
      <c r="A28" s="1">
        <v>21</v>
      </c>
      <c r="B28" s="1" t="s">
        <v>1463</v>
      </c>
      <c r="C28" s="1" t="s">
        <v>424</v>
      </c>
      <c r="D28" s="1" t="s">
        <v>204</v>
      </c>
      <c r="E28" s="14" t="s">
        <v>28</v>
      </c>
      <c r="F28" s="14" t="s">
        <v>1171</v>
      </c>
      <c r="G28" s="15">
        <v>35000</v>
      </c>
      <c r="H28">
        <v>0</v>
      </c>
      <c r="I28" s="15">
        <v>35000</v>
      </c>
      <c r="J28">
        <f t="shared" ref="J28" si="5">+I28*2.87%</f>
        <v>1004.5</v>
      </c>
      <c r="K28" s="7"/>
      <c r="L28">
        <v>1064</v>
      </c>
      <c r="M28">
        <v>25</v>
      </c>
      <c r="N28" s="7">
        <f t="shared" ref="N28" si="6">+J28+K28+L28+M28</f>
        <v>2093.5</v>
      </c>
      <c r="O28" s="15">
        <v>32906.5</v>
      </c>
    </row>
    <row r="29" spans="1:15" ht="30" x14ac:dyDescent="0.25">
      <c r="A29" s="1">
        <v>22</v>
      </c>
      <c r="B29" s="1" t="s">
        <v>1269</v>
      </c>
      <c r="C29" s="1" t="s">
        <v>1270</v>
      </c>
      <c r="D29" s="1" t="s">
        <v>1220</v>
      </c>
      <c r="E29" s="14" t="s">
        <v>28</v>
      </c>
      <c r="F29" s="14" t="s">
        <v>1171</v>
      </c>
      <c r="G29" s="15">
        <v>50000</v>
      </c>
      <c r="H29">
        <v>0</v>
      </c>
      <c r="I29" s="15">
        <f t="shared" ref="I29:I37" si="7">+G29+H29</f>
        <v>50000</v>
      </c>
      <c r="J29">
        <f t="shared" si="1"/>
        <v>1435</v>
      </c>
      <c r="K29" s="7">
        <v>1854</v>
      </c>
      <c r="L29">
        <f t="shared" si="2"/>
        <v>1520</v>
      </c>
      <c r="M29">
        <f>25+400</f>
        <v>425</v>
      </c>
      <c r="N29" s="7">
        <f t="shared" si="3"/>
        <v>5234</v>
      </c>
      <c r="O29" s="15">
        <f t="shared" si="4"/>
        <v>44766</v>
      </c>
    </row>
    <row r="30" spans="1:15" x14ac:dyDescent="0.25">
      <c r="A30" s="1">
        <v>23</v>
      </c>
      <c r="B30" s="1" t="s">
        <v>1284</v>
      </c>
      <c r="C30" s="1" t="s">
        <v>1283</v>
      </c>
      <c r="D30" s="1" t="s">
        <v>190</v>
      </c>
      <c r="E30" s="14" t="s">
        <v>28</v>
      </c>
      <c r="F30" s="14" t="s">
        <v>1171</v>
      </c>
      <c r="G30" s="15">
        <v>50000</v>
      </c>
      <c r="H30">
        <v>0</v>
      </c>
      <c r="I30" s="15">
        <f t="shared" si="7"/>
        <v>50000</v>
      </c>
      <c r="J30">
        <f t="shared" ref="J30:J62" si="8">+I30*2.87%</f>
        <v>1435</v>
      </c>
      <c r="K30" s="7">
        <v>1854</v>
      </c>
      <c r="L30">
        <f t="shared" ref="L30:L61" si="9">+I30*3.04%</f>
        <v>1520</v>
      </c>
      <c r="M30">
        <v>25</v>
      </c>
      <c r="N30" s="7">
        <f t="shared" ref="N30:N62" si="10">+J30+K30+L30+M30</f>
        <v>4834</v>
      </c>
      <c r="O30" s="15">
        <f t="shared" ref="O30:O61" si="11">+I30-N30</f>
        <v>45166</v>
      </c>
    </row>
    <row r="31" spans="1:15" x14ac:dyDescent="0.25">
      <c r="A31" s="1">
        <v>24</v>
      </c>
      <c r="B31" s="1" t="s">
        <v>1285</v>
      </c>
      <c r="C31" s="1" t="s">
        <v>1283</v>
      </c>
      <c r="D31" s="1" t="s">
        <v>1220</v>
      </c>
      <c r="E31" s="14" t="s">
        <v>28</v>
      </c>
      <c r="F31" s="14" t="s">
        <v>1171</v>
      </c>
      <c r="G31" s="15">
        <v>45000</v>
      </c>
      <c r="H31">
        <v>0</v>
      </c>
      <c r="I31" s="15">
        <f t="shared" si="7"/>
        <v>45000</v>
      </c>
      <c r="J31">
        <f t="shared" si="8"/>
        <v>1291.5</v>
      </c>
      <c r="K31" s="7">
        <v>1148.33</v>
      </c>
      <c r="L31">
        <f t="shared" si="9"/>
        <v>1368</v>
      </c>
      <c r="M31">
        <f>25+400</f>
        <v>425</v>
      </c>
      <c r="N31" s="7">
        <f t="shared" si="10"/>
        <v>4232.83</v>
      </c>
      <c r="O31" s="15">
        <f t="shared" si="11"/>
        <v>40767.17</v>
      </c>
    </row>
    <row r="32" spans="1:15" x14ac:dyDescent="0.25">
      <c r="A32" s="1">
        <v>25</v>
      </c>
      <c r="B32" s="1" t="s">
        <v>1286</v>
      </c>
      <c r="C32" s="1" t="s">
        <v>1283</v>
      </c>
      <c r="D32" s="1" t="s">
        <v>1287</v>
      </c>
      <c r="E32" s="14" t="s">
        <v>28</v>
      </c>
      <c r="F32" s="14" t="s">
        <v>37</v>
      </c>
      <c r="G32" s="15">
        <v>50000</v>
      </c>
      <c r="H32">
        <v>0</v>
      </c>
      <c r="I32" s="15">
        <f t="shared" si="7"/>
        <v>50000</v>
      </c>
      <c r="J32">
        <f t="shared" si="8"/>
        <v>1435</v>
      </c>
      <c r="K32" s="7">
        <v>1854</v>
      </c>
      <c r="L32">
        <f t="shared" si="9"/>
        <v>1520</v>
      </c>
      <c r="M32">
        <f>25+3430.92</f>
        <v>3455.92</v>
      </c>
      <c r="N32" s="7">
        <f t="shared" si="10"/>
        <v>8264.92</v>
      </c>
      <c r="O32" s="15">
        <f t="shared" si="11"/>
        <v>41735.08</v>
      </c>
    </row>
    <row r="33" spans="1:15" x14ac:dyDescent="0.25">
      <c r="A33" s="1">
        <v>26</v>
      </c>
      <c r="B33" s="1" t="s">
        <v>1288</v>
      </c>
      <c r="C33" s="1" t="s">
        <v>1283</v>
      </c>
      <c r="D33" s="1" t="s">
        <v>190</v>
      </c>
      <c r="E33" s="14" t="s">
        <v>28</v>
      </c>
      <c r="F33" s="14" t="s">
        <v>37</v>
      </c>
      <c r="G33" s="15">
        <v>40000</v>
      </c>
      <c r="H33">
        <v>0</v>
      </c>
      <c r="I33" s="15">
        <f t="shared" si="7"/>
        <v>40000</v>
      </c>
      <c r="J33">
        <f t="shared" si="8"/>
        <v>1148</v>
      </c>
      <c r="K33" s="7">
        <v>442.65</v>
      </c>
      <c r="L33">
        <f t="shared" si="9"/>
        <v>1216</v>
      </c>
      <c r="M33">
        <v>25</v>
      </c>
      <c r="N33" s="7">
        <f t="shared" si="10"/>
        <v>2831.65</v>
      </c>
      <c r="O33" s="15">
        <f t="shared" si="11"/>
        <v>37168.35</v>
      </c>
    </row>
    <row r="34" spans="1:15" ht="30" x14ac:dyDescent="0.25">
      <c r="A34" s="1">
        <v>27</v>
      </c>
      <c r="B34" s="1" t="s">
        <v>1291</v>
      </c>
      <c r="C34" s="1" t="s">
        <v>1283</v>
      </c>
      <c r="D34" s="1" t="s">
        <v>1292</v>
      </c>
      <c r="E34" s="14" t="s">
        <v>28</v>
      </c>
      <c r="F34" s="14" t="s">
        <v>37</v>
      </c>
      <c r="G34" s="15">
        <v>60000</v>
      </c>
      <c r="H34">
        <v>0</v>
      </c>
      <c r="I34" s="15">
        <f t="shared" si="7"/>
        <v>60000</v>
      </c>
      <c r="J34">
        <f t="shared" si="8"/>
        <v>1722</v>
      </c>
      <c r="K34" s="7">
        <v>3486.65</v>
      </c>
      <c r="L34">
        <f t="shared" si="9"/>
        <v>1824</v>
      </c>
      <c r="M34">
        <f>9484.56+25</f>
        <v>9509.56</v>
      </c>
      <c r="N34" s="7">
        <f t="shared" si="10"/>
        <v>16542.21</v>
      </c>
      <c r="O34" s="15">
        <f t="shared" si="11"/>
        <v>43457.79</v>
      </c>
    </row>
    <row r="35" spans="1:15" ht="30" x14ac:dyDescent="0.25">
      <c r="A35" s="1">
        <v>28</v>
      </c>
      <c r="B35" s="1" t="s">
        <v>1294</v>
      </c>
      <c r="C35" s="1" t="s">
        <v>227</v>
      </c>
      <c r="D35" s="1" t="s">
        <v>1156</v>
      </c>
      <c r="E35" s="14" t="s">
        <v>28</v>
      </c>
      <c r="F35" s="14" t="s">
        <v>1171</v>
      </c>
      <c r="G35" s="15">
        <v>50000</v>
      </c>
      <c r="H35">
        <v>0</v>
      </c>
      <c r="I35" s="15">
        <f t="shared" si="7"/>
        <v>50000</v>
      </c>
      <c r="J35">
        <f t="shared" si="8"/>
        <v>1435</v>
      </c>
      <c r="K35" s="7">
        <v>1854</v>
      </c>
      <c r="L35">
        <f t="shared" si="9"/>
        <v>1520</v>
      </c>
      <c r="M35">
        <v>25</v>
      </c>
      <c r="N35" s="7">
        <f t="shared" si="10"/>
        <v>4834</v>
      </c>
      <c r="O35" s="15">
        <f t="shared" si="11"/>
        <v>45166</v>
      </c>
    </row>
    <row r="36" spans="1:15" x14ac:dyDescent="0.25">
      <c r="A36" s="1">
        <v>29</v>
      </c>
      <c r="B36" s="1" t="s">
        <v>1297</v>
      </c>
      <c r="C36" s="1" t="s">
        <v>1298</v>
      </c>
      <c r="D36" s="1" t="s">
        <v>1266</v>
      </c>
      <c r="E36" s="14" t="s">
        <v>28</v>
      </c>
      <c r="F36" s="14" t="s">
        <v>1171</v>
      </c>
      <c r="G36" s="15">
        <v>50000</v>
      </c>
      <c r="H36">
        <v>0</v>
      </c>
      <c r="I36" s="15">
        <f t="shared" si="7"/>
        <v>50000</v>
      </c>
      <c r="J36">
        <f t="shared" si="8"/>
        <v>1435</v>
      </c>
      <c r="K36" s="7">
        <v>1854</v>
      </c>
      <c r="L36">
        <f t="shared" si="9"/>
        <v>1520</v>
      </c>
      <c r="M36">
        <f>25+3830.92</f>
        <v>3855.92</v>
      </c>
      <c r="N36" s="7">
        <f t="shared" si="10"/>
        <v>8664.92</v>
      </c>
      <c r="O36" s="15">
        <f t="shared" si="11"/>
        <v>41335.08</v>
      </c>
    </row>
    <row r="37" spans="1:15" x14ac:dyDescent="0.25">
      <c r="A37" s="1">
        <v>30</v>
      </c>
      <c r="B37" s="1" t="s">
        <v>1299</v>
      </c>
      <c r="C37" s="1" t="s">
        <v>1298</v>
      </c>
      <c r="D37" s="1" t="s">
        <v>1266</v>
      </c>
      <c r="E37" s="14" t="s">
        <v>28</v>
      </c>
      <c r="F37" s="14" t="s">
        <v>37</v>
      </c>
      <c r="G37" s="15">
        <v>50000</v>
      </c>
      <c r="H37">
        <v>0</v>
      </c>
      <c r="I37" s="15">
        <f t="shared" si="7"/>
        <v>50000</v>
      </c>
      <c r="J37">
        <f t="shared" si="8"/>
        <v>1435</v>
      </c>
      <c r="K37" s="7">
        <v>1854</v>
      </c>
      <c r="L37">
        <f t="shared" si="9"/>
        <v>1520</v>
      </c>
      <c r="M37">
        <f>25+14479.75</f>
        <v>14504.75</v>
      </c>
      <c r="N37" s="7">
        <f t="shared" si="10"/>
        <v>19313.75</v>
      </c>
      <c r="O37" s="15">
        <f t="shared" si="11"/>
        <v>30686.25</v>
      </c>
    </row>
    <row r="38" spans="1:15" x14ac:dyDescent="0.25">
      <c r="A38" s="1">
        <v>31</v>
      </c>
      <c r="B38" s="1" t="s">
        <v>1302</v>
      </c>
      <c r="C38" s="1" t="s">
        <v>1303</v>
      </c>
      <c r="D38" s="1" t="s">
        <v>190</v>
      </c>
      <c r="E38" s="14" t="s">
        <v>28</v>
      </c>
      <c r="F38" s="14" t="s">
        <v>1171</v>
      </c>
      <c r="G38" s="15">
        <v>40000</v>
      </c>
      <c r="H38">
        <v>0</v>
      </c>
      <c r="I38" s="15">
        <f>+G38+H38</f>
        <v>40000</v>
      </c>
      <c r="J38">
        <f t="shared" si="8"/>
        <v>1148</v>
      </c>
      <c r="K38" s="7">
        <v>442.65</v>
      </c>
      <c r="L38">
        <f t="shared" si="9"/>
        <v>1216</v>
      </c>
      <c r="M38">
        <f>25+400</f>
        <v>425</v>
      </c>
      <c r="N38" s="7">
        <f t="shared" si="10"/>
        <v>3231.65</v>
      </c>
      <c r="O38" s="15">
        <f t="shared" si="11"/>
        <v>36768.35</v>
      </c>
    </row>
    <row r="39" spans="1:15" ht="30" x14ac:dyDescent="0.25">
      <c r="A39" s="1">
        <v>32</v>
      </c>
      <c r="B39" s="1" t="s">
        <v>1310</v>
      </c>
      <c r="C39" s="1" t="s">
        <v>1042</v>
      </c>
      <c r="D39" s="1" t="s">
        <v>1311</v>
      </c>
      <c r="E39" s="14" t="s">
        <v>28</v>
      </c>
      <c r="F39" s="14" t="s">
        <v>1171</v>
      </c>
      <c r="G39" s="15">
        <v>50000</v>
      </c>
      <c r="H39">
        <v>0</v>
      </c>
      <c r="I39" s="15">
        <f t="shared" ref="I39:I61" si="12">+G39+H39</f>
        <v>50000</v>
      </c>
      <c r="J39">
        <f t="shared" si="8"/>
        <v>1435</v>
      </c>
      <c r="K39" s="7">
        <v>1854</v>
      </c>
      <c r="L39">
        <f t="shared" si="9"/>
        <v>1520</v>
      </c>
      <c r="M39">
        <v>25</v>
      </c>
      <c r="N39" s="7">
        <f t="shared" si="10"/>
        <v>4834</v>
      </c>
      <c r="O39" s="15">
        <f t="shared" si="11"/>
        <v>45166</v>
      </c>
    </row>
    <row r="40" spans="1:15" x14ac:dyDescent="0.25">
      <c r="A40" s="1">
        <v>33</v>
      </c>
      <c r="B40" s="1" t="s">
        <v>1313</v>
      </c>
      <c r="C40" s="1" t="s">
        <v>1155</v>
      </c>
      <c r="D40" s="1" t="s">
        <v>1220</v>
      </c>
      <c r="E40" s="14" t="s">
        <v>28</v>
      </c>
      <c r="F40" s="14" t="s">
        <v>37</v>
      </c>
      <c r="G40" s="15">
        <v>35000</v>
      </c>
      <c r="H40">
        <v>0</v>
      </c>
      <c r="I40" s="15">
        <f t="shared" si="12"/>
        <v>35000</v>
      </c>
      <c r="J40">
        <f t="shared" si="8"/>
        <v>1004.5</v>
      </c>
      <c r="K40" s="7"/>
      <c r="L40">
        <f t="shared" si="9"/>
        <v>1064</v>
      </c>
      <c r="M40">
        <v>25</v>
      </c>
      <c r="N40" s="7">
        <f t="shared" si="10"/>
        <v>2093.5</v>
      </c>
      <c r="O40" s="15">
        <f>+I40-N40</f>
        <v>32906.5</v>
      </c>
    </row>
    <row r="41" spans="1:15" x14ac:dyDescent="0.25">
      <c r="A41" s="1">
        <v>34</v>
      </c>
      <c r="B41" s="1" t="s">
        <v>1317</v>
      </c>
      <c r="C41" s="1" t="s">
        <v>1155</v>
      </c>
      <c r="D41" s="1" t="s">
        <v>1220</v>
      </c>
      <c r="E41" s="14" t="s">
        <v>28</v>
      </c>
      <c r="F41" s="14" t="s">
        <v>1171</v>
      </c>
      <c r="G41" s="15">
        <v>40000</v>
      </c>
      <c r="H41">
        <v>0</v>
      </c>
      <c r="I41" s="15">
        <f t="shared" si="12"/>
        <v>40000</v>
      </c>
      <c r="J41">
        <f t="shared" si="8"/>
        <v>1148</v>
      </c>
      <c r="K41" s="7">
        <v>442.65</v>
      </c>
      <c r="L41">
        <f t="shared" si="9"/>
        <v>1216</v>
      </c>
      <c r="M41">
        <v>25</v>
      </c>
      <c r="N41" s="7">
        <f t="shared" si="10"/>
        <v>2831.65</v>
      </c>
      <c r="O41" s="15">
        <f t="shared" si="11"/>
        <v>37168.35</v>
      </c>
    </row>
    <row r="42" spans="1:15" x14ac:dyDescent="0.25">
      <c r="A42" s="1">
        <v>35</v>
      </c>
      <c r="B42" s="1" t="s">
        <v>1318</v>
      </c>
      <c r="C42" s="1" t="s">
        <v>1155</v>
      </c>
      <c r="D42" s="1" t="s">
        <v>1220</v>
      </c>
      <c r="E42" s="14" t="s">
        <v>28</v>
      </c>
      <c r="F42" s="14" t="s">
        <v>1171</v>
      </c>
      <c r="G42" s="15">
        <v>50000</v>
      </c>
      <c r="H42">
        <v>0</v>
      </c>
      <c r="I42" s="15">
        <f t="shared" si="12"/>
        <v>50000</v>
      </c>
      <c r="J42">
        <f t="shared" si="8"/>
        <v>1435</v>
      </c>
      <c r="K42" s="7">
        <v>1854</v>
      </c>
      <c r="L42">
        <f t="shared" si="9"/>
        <v>1520</v>
      </c>
      <c r="M42">
        <v>25</v>
      </c>
      <c r="N42" s="7">
        <f t="shared" si="10"/>
        <v>4834</v>
      </c>
      <c r="O42" s="15">
        <f t="shared" si="11"/>
        <v>45166</v>
      </c>
    </row>
    <row r="43" spans="1:15" x14ac:dyDescent="0.25">
      <c r="A43" s="1">
        <v>36</v>
      </c>
      <c r="B43" s="1" t="s">
        <v>1319</v>
      </c>
      <c r="C43" s="1" t="s">
        <v>1155</v>
      </c>
      <c r="D43" s="1" t="s">
        <v>1156</v>
      </c>
      <c r="E43" s="14" t="s">
        <v>28</v>
      </c>
      <c r="F43" s="14" t="s">
        <v>1171</v>
      </c>
      <c r="G43" s="15">
        <v>50000</v>
      </c>
      <c r="H43">
        <v>0</v>
      </c>
      <c r="I43" s="15">
        <f t="shared" si="12"/>
        <v>50000</v>
      </c>
      <c r="J43">
        <f t="shared" si="8"/>
        <v>1435</v>
      </c>
      <c r="K43" s="7">
        <v>1854</v>
      </c>
      <c r="L43">
        <f t="shared" si="9"/>
        <v>1520</v>
      </c>
      <c r="M43">
        <f>25+400</f>
        <v>425</v>
      </c>
      <c r="N43" s="7">
        <f t="shared" si="10"/>
        <v>5234</v>
      </c>
      <c r="O43" s="15">
        <f t="shared" si="11"/>
        <v>44766</v>
      </c>
    </row>
    <row r="44" spans="1:15" x14ac:dyDescent="0.25">
      <c r="A44" s="1">
        <v>37</v>
      </c>
      <c r="B44" s="1" t="s">
        <v>1320</v>
      </c>
      <c r="C44" s="1" t="s">
        <v>1155</v>
      </c>
      <c r="D44" s="1" t="s">
        <v>1156</v>
      </c>
      <c r="E44" s="14" t="s">
        <v>28</v>
      </c>
      <c r="F44" s="14" t="s">
        <v>1171</v>
      </c>
      <c r="G44" s="15">
        <v>50000</v>
      </c>
      <c r="H44">
        <v>0</v>
      </c>
      <c r="I44" s="15">
        <f t="shared" si="12"/>
        <v>50000</v>
      </c>
      <c r="J44">
        <f t="shared" si="8"/>
        <v>1435</v>
      </c>
      <c r="K44" s="7">
        <v>1854</v>
      </c>
      <c r="L44">
        <f t="shared" si="9"/>
        <v>1520</v>
      </c>
      <c r="M44">
        <v>25</v>
      </c>
      <c r="N44" s="7">
        <f t="shared" si="10"/>
        <v>4834</v>
      </c>
      <c r="O44" s="15">
        <f t="shared" si="11"/>
        <v>45166</v>
      </c>
    </row>
    <row r="45" spans="1:15" x14ac:dyDescent="0.25">
      <c r="A45" s="1">
        <v>38</v>
      </c>
      <c r="B45" s="1" t="s">
        <v>1321</v>
      </c>
      <c r="C45" s="1" t="s">
        <v>1155</v>
      </c>
      <c r="D45" s="1" t="s">
        <v>204</v>
      </c>
      <c r="E45" s="14" t="s">
        <v>28</v>
      </c>
      <c r="F45" s="14" t="s">
        <v>1171</v>
      </c>
      <c r="G45" s="15">
        <v>40000</v>
      </c>
      <c r="H45">
        <v>0</v>
      </c>
      <c r="I45" s="15">
        <f t="shared" si="12"/>
        <v>40000</v>
      </c>
      <c r="J45">
        <f t="shared" si="8"/>
        <v>1148</v>
      </c>
      <c r="K45" s="7">
        <v>442.65</v>
      </c>
      <c r="L45">
        <f t="shared" si="9"/>
        <v>1216</v>
      </c>
      <c r="M45">
        <f>25+400</f>
        <v>425</v>
      </c>
      <c r="N45" s="7">
        <f t="shared" si="10"/>
        <v>3231.65</v>
      </c>
      <c r="O45" s="15">
        <f t="shared" si="11"/>
        <v>36768.35</v>
      </c>
    </row>
    <row r="46" spans="1:15" x14ac:dyDescent="0.25">
      <c r="A46" s="1">
        <v>39</v>
      </c>
      <c r="B46" s="1" t="s">
        <v>1322</v>
      </c>
      <c r="C46" s="1" t="s">
        <v>1155</v>
      </c>
      <c r="D46" s="1" t="s">
        <v>1156</v>
      </c>
      <c r="E46" s="14" t="s">
        <v>28</v>
      </c>
      <c r="F46" s="14" t="s">
        <v>1171</v>
      </c>
      <c r="G46" s="15">
        <v>50000</v>
      </c>
      <c r="H46">
        <v>0</v>
      </c>
      <c r="I46" s="15">
        <f t="shared" si="12"/>
        <v>50000</v>
      </c>
      <c r="J46">
        <f t="shared" si="8"/>
        <v>1435</v>
      </c>
      <c r="K46" s="7">
        <v>1854</v>
      </c>
      <c r="L46">
        <f t="shared" si="9"/>
        <v>1520</v>
      </c>
      <c r="M46">
        <f>25+400</f>
        <v>425</v>
      </c>
      <c r="N46" s="7">
        <f t="shared" si="10"/>
        <v>5234</v>
      </c>
      <c r="O46" s="15">
        <f t="shared" si="11"/>
        <v>44766</v>
      </c>
    </row>
    <row r="47" spans="1:15" x14ac:dyDescent="0.25">
      <c r="A47" s="1">
        <v>40</v>
      </c>
      <c r="B47" s="1" t="s">
        <v>1323</v>
      </c>
      <c r="C47" s="1" t="s">
        <v>1155</v>
      </c>
      <c r="D47" s="1" t="s">
        <v>1156</v>
      </c>
      <c r="E47" s="14" t="s">
        <v>28</v>
      </c>
      <c r="F47" s="14" t="s">
        <v>1171</v>
      </c>
      <c r="G47" s="15">
        <v>50000</v>
      </c>
      <c r="H47">
        <v>0</v>
      </c>
      <c r="I47" s="15">
        <f t="shared" si="12"/>
        <v>50000</v>
      </c>
      <c r="J47">
        <f t="shared" si="8"/>
        <v>1435</v>
      </c>
      <c r="K47" s="7">
        <v>1854</v>
      </c>
      <c r="L47">
        <f t="shared" si="9"/>
        <v>1520</v>
      </c>
      <c r="M47">
        <f>25+400</f>
        <v>425</v>
      </c>
      <c r="N47" s="7">
        <f t="shared" si="10"/>
        <v>5234</v>
      </c>
      <c r="O47" s="15">
        <f t="shared" si="11"/>
        <v>44766</v>
      </c>
    </row>
    <row r="48" spans="1:15" x14ac:dyDescent="0.25">
      <c r="A48" s="1">
        <v>41</v>
      </c>
      <c r="B48" s="1" t="s">
        <v>1324</v>
      </c>
      <c r="C48" s="1" t="s">
        <v>1155</v>
      </c>
      <c r="D48" s="1" t="s">
        <v>1220</v>
      </c>
      <c r="E48" s="14" t="s">
        <v>28</v>
      </c>
      <c r="F48" s="14" t="s">
        <v>1171</v>
      </c>
      <c r="G48" s="15">
        <v>50000</v>
      </c>
      <c r="H48">
        <v>0</v>
      </c>
      <c r="I48" s="15">
        <f t="shared" si="12"/>
        <v>50000</v>
      </c>
      <c r="J48">
        <f t="shared" si="8"/>
        <v>1435</v>
      </c>
      <c r="K48" s="7">
        <v>1854</v>
      </c>
      <c r="L48">
        <f t="shared" si="9"/>
        <v>1520</v>
      </c>
      <c r="M48">
        <v>25</v>
      </c>
      <c r="N48" s="7">
        <f t="shared" si="10"/>
        <v>4834</v>
      </c>
      <c r="O48" s="15">
        <f t="shared" si="11"/>
        <v>45166</v>
      </c>
    </row>
    <row r="49" spans="1:15" x14ac:dyDescent="0.25">
      <c r="A49" s="1">
        <v>42</v>
      </c>
      <c r="B49" s="1" t="s">
        <v>1325</v>
      </c>
      <c r="C49" s="1" t="s">
        <v>1155</v>
      </c>
      <c r="D49" s="1" t="s">
        <v>1156</v>
      </c>
      <c r="E49" s="14" t="s">
        <v>28</v>
      </c>
      <c r="F49" s="14" t="s">
        <v>1171</v>
      </c>
      <c r="G49" s="15">
        <v>50000</v>
      </c>
      <c r="H49">
        <v>0</v>
      </c>
      <c r="I49" s="15">
        <f t="shared" si="12"/>
        <v>50000</v>
      </c>
      <c r="J49">
        <f t="shared" si="8"/>
        <v>1435</v>
      </c>
      <c r="K49" s="7">
        <v>1854</v>
      </c>
      <c r="L49">
        <f t="shared" si="9"/>
        <v>1520</v>
      </c>
      <c r="M49">
        <f>25+2115.46</f>
        <v>2140.46</v>
      </c>
      <c r="N49" s="7">
        <f t="shared" si="10"/>
        <v>6949.46</v>
      </c>
      <c r="O49" s="15">
        <f t="shared" si="11"/>
        <v>43050.54</v>
      </c>
    </row>
    <row r="50" spans="1:15" x14ac:dyDescent="0.25">
      <c r="A50" s="1">
        <v>43</v>
      </c>
      <c r="B50" s="1" t="s">
        <v>1326</v>
      </c>
      <c r="C50" s="1" t="s">
        <v>1155</v>
      </c>
      <c r="D50" s="1" t="s">
        <v>1156</v>
      </c>
      <c r="E50" s="14" t="s">
        <v>28</v>
      </c>
      <c r="F50" s="14" t="s">
        <v>1171</v>
      </c>
      <c r="G50" s="15">
        <v>50000</v>
      </c>
      <c r="H50">
        <v>0</v>
      </c>
      <c r="I50" s="15">
        <f t="shared" si="12"/>
        <v>50000</v>
      </c>
      <c r="J50">
        <f t="shared" si="8"/>
        <v>1435</v>
      </c>
      <c r="K50" s="7">
        <v>1854</v>
      </c>
      <c r="L50">
        <f t="shared" si="9"/>
        <v>1520</v>
      </c>
      <c r="M50">
        <f>25+400</f>
        <v>425</v>
      </c>
      <c r="N50" s="7">
        <f t="shared" si="10"/>
        <v>5234</v>
      </c>
      <c r="O50" s="15">
        <f t="shared" si="11"/>
        <v>44766</v>
      </c>
    </row>
    <row r="51" spans="1:15" x14ac:dyDescent="0.25">
      <c r="A51" s="1">
        <v>44</v>
      </c>
      <c r="B51" s="1" t="s">
        <v>1327</v>
      </c>
      <c r="C51" s="1" t="s">
        <v>1155</v>
      </c>
      <c r="D51" s="1" t="s">
        <v>1156</v>
      </c>
      <c r="E51" s="14" t="s">
        <v>28</v>
      </c>
      <c r="F51" s="14" t="s">
        <v>1171</v>
      </c>
      <c r="G51" s="15">
        <v>50000</v>
      </c>
      <c r="H51">
        <v>0</v>
      </c>
      <c r="I51" s="15">
        <f t="shared" si="12"/>
        <v>50000</v>
      </c>
      <c r="J51">
        <f t="shared" si="8"/>
        <v>1435</v>
      </c>
      <c r="K51" s="7">
        <v>1854</v>
      </c>
      <c r="L51">
        <f t="shared" si="9"/>
        <v>1520</v>
      </c>
      <c r="M51">
        <f>19495.56+25</f>
        <v>19520.560000000001</v>
      </c>
      <c r="N51" s="7">
        <f t="shared" si="10"/>
        <v>24329.56</v>
      </c>
      <c r="O51" s="15">
        <f t="shared" si="11"/>
        <v>25670.44</v>
      </c>
    </row>
    <row r="52" spans="1:15" x14ac:dyDescent="0.25">
      <c r="A52" s="1">
        <v>45</v>
      </c>
      <c r="B52" s="1" t="s">
        <v>1328</v>
      </c>
      <c r="C52" s="1" t="s">
        <v>1155</v>
      </c>
      <c r="D52" s="1" t="s">
        <v>1220</v>
      </c>
      <c r="E52" s="14" t="s">
        <v>28</v>
      </c>
      <c r="F52" s="14" t="s">
        <v>1171</v>
      </c>
      <c r="G52" s="15">
        <v>50000</v>
      </c>
      <c r="H52">
        <v>0</v>
      </c>
      <c r="I52" s="15">
        <f t="shared" si="12"/>
        <v>50000</v>
      </c>
      <c r="J52">
        <f t="shared" si="8"/>
        <v>1435</v>
      </c>
      <c r="K52" s="7">
        <v>1854</v>
      </c>
      <c r="L52">
        <f t="shared" si="9"/>
        <v>1520</v>
      </c>
      <c r="M52">
        <v>25</v>
      </c>
      <c r="N52" s="7">
        <f t="shared" si="10"/>
        <v>4834</v>
      </c>
      <c r="O52" s="15">
        <f t="shared" si="11"/>
        <v>45166</v>
      </c>
    </row>
    <row r="53" spans="1:15" x14ac:dyDescent="0.25">
      <c r="A53" s="1">
        <v>46</v>
      </c>
      <c r="B53" s="1" t="s">
        <v>1329</v>
      </c>
      <c r="C53" s="1" t="s">
        <v>1155</v>
      </c>
      <c r="D53" s="1" t="s">
        <v>1220</v>
      </c>
      <c r="E53" s="14" t="s">
        <v>28</v>
      </c>
      <c r="F53" s="14" t="s">
        <v>1171</v>
      </c>
      <c r="G53" s="15">
        <v>50000</v>
      </c>
      <c r="H53">
        <v>0</v>
      </c>
      <c r="I53" s="15">
        <f t="shared" si="12"/>
        <v>50000</v>
      </c>
      <c r="J53">
        <f t="shared" si="8"/>
        <v>1435</v>
      </c>
      <c r="K53" s="7">
        <v>1854</v>
      </c>
      <c r="L53">
        <f t="shared" si="9"/>
        <v>1520</v>
      </c>
      <c r="M53">
        <f>1715.46+25</f>
        <v>1740.46</v>
      </c>
      <c r="N53" s="7">
        <f t="shared" si="10"/>
        <v>6549.46</v>
      </c>
      <c r="O53" s="15">
        <f t="shared" si="11"/>
        <v>43450.54</v>
      </c>
    </row>
    <row r="54" spans="1:15" x14ac:dyDescent="0.25">
      <c r="A54" s="1">
        <v>47</v>
      </c>
      <c r="B54" s="1" t="s">
        <v>1361</v>
      </c>
      <c r="C54" s="1" t="s">
        <v>1155</v>
      </c>
      <c r="D54" s="1" t="s">
        <v>1220</v>
      </c>
      <c r="E54" s="14" t="s">
        <v>28</v>
      </c>
      <c r="F54" s="14" t="s">
        <v>1171</v>
      </c>
      <c r="G54" s="15">
        <v>50000</v>
      </c>
      <c r="H54">
        <v>0</v>
      </c>
      <c r="I54" s="15">
        <f t="shared" si="12"/>
        <v>50000</v>
      </c>
      <c r="J54">
        <f t="shared" si="8"/>
        <v>1435</v>
      </c>
      <c r="K54" s="7">
        <v>1854</v>
      </c>
      <c r="L54">
        <f t="shared" si="9"/>
        <v>1520</v>
      </c>
      <c r="M54">
        <v>25</v>
      </c>
      <c r="N54" s="7">
        <f t="shared" si="10"/>
        <v>4834</v>
      </c>
      <c r="O54" s="15">
        <f t="shared" si="11"/>
        <v>45166</v>
      </c>
    </row>
    <row r="55" spans="1:15" x14ac:dyDescent="0.25">
      <c r="A55" s="1">
        <v>48</v>
      </c>
      <c r="B55" s="1" t="s">
        <v>1336</v>
      </c>
      <c r="C55" s="1" t="s">
        <v>1337</v>
      </c>
      <c r="D55" s="1" t="s">
        <v>1290</v>
      </c>
      <c r="E55" s="14" t="s">
        <v>28</v>
      </c>
      <c r="F55" s="14" t="s">
        <v>1171</v>
      </c>
      <c r="G55" s="15">
        <v>50000</v>
      </c>
      <c r="H55">
        <v>0</v>
      </c>
      <c r="I55" s="15">
        <f t="shared" si="12"/>
        <v>50000</v>
      </c>
      <c r="J55">
        <f t="shared" si="8"/>
        <v>1435</v>
      </c>
      <c r="K55" s="7">
        <v>1854</v>
      </c>
      <c r="L55">
        <f t="shared" si="9"/>
        <v>1520</v>
      </c>
      <c r="M55">
        <f>25+400</f>
        <v>425</v>
      </c>
      <c r="N55" s="7">
        <f t="shared" si="10"/>
        <v>5234</v>
      </c>
      <c r="O55" s="15">
        <f t="shared" si="11"/>
        <v>44766</v>
      </c>
    </row>
    <row r="56" spans="1:15" x14ac:dyDescent="0.25">
      <c r="A56" s="1">
        <v>49</v>
      </c>
      <c r="B56" s="1" t="s">
        <v>1338</v>
      </c>
      <c r="C56" s="1" t="s">
        <v>1339</v>
      </c>
      <c r="D56" s="1" t="s">
        <v>190</v>
      </c>
      <c r="E56" s="14" t="s">
        <v>28</v>
      </c>
      <c r="F56" s="14" t="s">
        <v>37</v>
      </c>
      <c r="G56" s="15">
        <v>40000</v>
      </c>
      <c r="H56">
        <v>0</v>
      </c>
      <c r="I56" s="15">
        <f t="shared" si="12"/>
        <v>40000</v>
      </c>
      <c r="J56">
        <f t="shared" si="8"/>
        <v>1148</v>
      </c>
      <c r="K56" s="7">
        <v>442.65</v>
      </c>
      <c r="L56">
        <f t="shared" si="9"/>
        <v>1216</v>
      </c>
      <c r="M56">
        <v>25</v>
      </c>
      <c r="N56" s="7">
        <f t="shared" si="10"/>
        <v>2831.65</v>
      </c>
      <c r="O56" s="15">
        <f t="shared" si="11"/>
        <v>37168.35</v>
      </c>
    </row>
    <row r="57" spans="1:15" x14ac:dyDescent="0.25">
      <c r="A57" s="1">
        <v>50</v>
      </c>
      <c r="B57" s="1" t="s">
        <v>1340</v>
      </c>
      <c r="C57" s="1" t="s">
        <v>1339</v>
      </c>
      <c r="D57" s="1" t="s">
        <v>190</v>
      </c>
      <c r="E57" s="14" t="s">
        <v>28</v>
      </c>
      <c r="F57" s="14" t="s">
        <v>37</v>
      </c>
      <c r="G57" s="15">
        <v>40000</v>
      </c>
      <c r="H57">
        <v>0</v>
      </c>
      <c r="I57" s="15">
        <f t="shared" si="12"/>
        <v>40000</v>
      </c>
      <c r="J57">
        <f t="shared" si="8"/>
        <v>1148</v>
      </c>
      <c r="K57" s="7">
        <v>442.65</v>
      </c>
      <c r="L57">
        <f t="shared" si="9"/>
        <v>1216</v>
      </c>
      <c r="M57">
        <v>25</v>
      </c>
      <c r="N57" s="7">
        <f t="shared" si="10"/>
        <v>2831.65</v>
      </c>
      <c r="O57" s="15">
        <f t="shared" si="11"/>
        <v>37168.35</v>
      </c>
    </row>
    <row r="58" spans="1:15" x14ac:dyDescent="0.25">
      <c r="A58" s="1">
        <v>51</v>
      </c>
      <c r="B58" s="1" t="s">
        <v>1341</v>
      </c>
      <c r="C58" s="1" t="s">
        <v>1339</v>
      </c>
      <c r="D58" s="1" t="s">
        <v>190</v>
      </c>
      <c r="E58" s="14" t="s">
        <v>28</v>
      </c>
      <c r="F58" s="14" t="s">
        <v>1171</v>
      </c>
      <c r="G58" s="15">
        <v>40000</v>
      </c>
      <c r="H58">
        <v>0</v>
      </c>
      <c r="I58" s="15">
        <f t="shared" si="12"/>
        <v>40000</v>
      </c>
      <c r="J58">
        <f t="shared" si="8"/>
        <v>1148</v>
      </c>
      <c r="K58" s="7">
        <v>442.65</v>
      </c>
      <c r="L58">
        <f t="shared" si="9"/>
        <v>1216</v>
      </c>
      <c r="M58">
        <v>25</v>
      </c>
      <c r="N58" s="7">
        <f t="shared" si="10"/>
        <v>2831.65</v>
      </c>
      <c r="O58" s="15">
        <f t="shared" si="11"/>
        <v>37168.35</v>
      </c>
    </row>
    <row r="59" spans="1:15" x14ac:dyDescent="0.25">
      <c r="A59" s="1">
        <v>52</v>
      </c>
      <c r="B59" s="1" t="s">
        <v>1356</v>
      </c>
      <c r="C59" s="1" t="s">
        <v>1283</v>
      </c>
      <c r="D59" s="1" t="s">
        <v>1220</v>
      </c>
      <c r="E59" s="14" t="s">
        <v>28</v>
      </c>
      <c r="F59" s="14" t="s">
        <v>1171</v>
      </c>
      <c r="G59" s="15">
        <v>50000</v>
      </c>
      <c r="H59">
        <v>0</v>
      </c>
      <c r="I59" s="15">
        <f t="shared" si="12"/>
        <v>50000</v>
      </c>
      <c r="J59">
        <f t="shared" si="8"/>
        <v>1435</v>
      </c>
      <c r="K59" s="7">
        <v>1854</v>
      </c>
      <c r="L59">
        <f t="shared" si="9"/>
        <v>1520</v>
      </c>
      <c r="M59">
        <v>25</v>
      </c>
      <c r="N59" s="7">
        <f t="shared" si="10"/>
        <v>4834</v>
      </c>
      <c r="O59" s="15">
        <f t="shared" si="11"/>
        <v>45166</v>
      </c>
    </row>
    <row r="60" spans="1:15" x14ac:dyDescent="0.25">
      <c r="A60" s="1">
        <v>53</v>
      </c>
      <c r="B60" s="1" t="s">
        <v>1357</v>
      </c>
      <c r="C60" s="1" t="s">
        <v>1283</v>
      </c>
      <c r="D60" s="1" t="s">
        <v>190</v>
      </c>
      <c r="E60" s="14" t="s">
        <v>28</v>
      </c>
      <c r="F60" s="14" t="s">
        <v>37</v>
      </c>
      <c r="G60" s="15">
        <v>50000</v>
      </c>
      <c r="H60">
        <v>0</v>
      </c>
      <c r="I60" s="15">
        <f t="shared" si="12"/>
        <v>50000</v>
      </c>
      <c r="J60">
        <f t="shared" si="8"/>
        <v>1435</v>
      </c>
      <c r="K60" s="7">
        <v>1854</v>
      </c>
      <c r="L60">
        <f t="shared" si="9"/>
        <v>1520</v>
      </c>
      <c r="M60">
        <v>25</v>
      </c>
      <c r="N60" s="7">
        <f t="shared" si="10"/>
        <v>4834</v>
      </c>
      <c r="O60" s="15">
        <f t="shared" si="11"/>
        <v>45166</v>
      </c>
    </row>
    <row r="61" spans="1:15" x14ac:dyDescent="0.25">
      <c r="A61" s="1">
        <v>54</v>
      </c>
      <c r="B61" s="1" t="s">
        <v>1358</v>
      </c>
      <c r="C61" s="1" t="s">
        <v>1283</v>
      </c>
      <c r="D61" s="1" t="s">
        <v>1220</v>
      </c>
      <c r="E61" s="14" t="s">
        <v>28</v>
      </c>
      <c r="F61" s="14" t="s">
        <v>1171</v>
      </c>
      <c r="G61" s="15">
        <v>50000</v>
      </c>
      <c r="H61">
        <v>0</v>
      </c>
      <c r="I61" s="15">
        <f t="shared" si="12"/>
        <v>50000</v>
      </c>
      <c r="J61">
        <f t="shared" si="8"/>
        <v>1435</v>
      </c>
      <c r="K61" s="7">
        <v>1854</v>
      </c>
      <c r="L61">
        <f t="shared" si="9"/>
        <v>1520</v>
      </c>
      <c r="M61">
        <v>25</v>
      </c>
      <c r="N61" s="7">
        <f t="shared" si="10"/>
        <v>4834</v>
      </c>
      <c r="O61" s="15">
        <f t="shared" si="11"/>
        <v>45166</v>
      </c>
    </row>
    <row r="62" spans="1:15" x14ac:dyDescent="0.25">
      <c r="A62" s="1">
        <v>55</v>
      </c>
      <c r="B62" s="1" t="s">
        <v>1359</v>
      </c>
      <c r="C62" s="1" t="s">
        <v>1283</v>
      </c>
      <c r="D62" s="1" t="s">
        <v>1266</v>
      </c>
      <c r="E62" s="14" t="s">
        <v>28</v>
      </c>
      <c r="F62" s="14" t="s">
        <v>1171</v>
      </c>
      <c r="G62" s="15">
        <v>50000</v>
      </c>
      <c r="H62">
        <v>0</v>
      </c>
      <c r="I62" s="15">
        <v>50000</v>
      </c>
      <c r="J62">
        <f t="shared" si="8"/>
        <v>1435</v>
      </c>
      <c r="K62" s="7">
        <v>1854</v>
      </c>
      <c r="L62">
        <v>1520</v>
      </c>
      <c r="M62">
        <f>3175+25</f>
        <v>3200</v>
      </c>
      <c r="N62" s="7">
        <f t="shared" si="10"/>
        <v>8009</v>
      </c>
      <c r="O62" s="15">
        <v>41991</v>
      </c>
    </row>
    <row r="64" spans="1:15" ht="14.25" customHeight="1" x14ac:dyDescent="0.25"/>
    <row r="65" spans="1:15" ht="15.75" thickBot="1" x14ac:dyDescent="0.3">
      <c r="A65" s="2"/>
      <c r="B65" s="2"/>
      <c r="C65" s="2"/>
      <c r="D65" s="2"/>
      <c r="E65" s="2"/>
      <c r="F65" s="2"/>
      <c r="G65" s="13">
        <f>SUM(G8:G62)</f>
        <v>2621000</v>
      </c>
      <c r="H65" s="13">
        <f t="shared" ref="H65" si="13">SUM(H8:H58)</f>
        <v>0</v>
      </c>
      <c r="I65" s="13">
        <f t="shared" ref="I65:O65" si="14">SUM(I8:I62)</f>
        <v>2621000</v>
      </c>
      <c r="J65" s="13">
        <f t="shared" si="14"/>
        <v>75222.7</v>
      </c>
      <c r="K65" s="13">
        <f t="shared" si="14"/>
        <v>88522.50999999998</v>
      </c>
      <c r="L65" s="13">
        <f t="shared" si="14"/>
        <v>79678.399999999994</v>
      </c>
      <c r="M65" s="13">
        <f>SUM(M8:M64)</f>
        <v>83135.850000000006</v>
      </c>
      <c r="N65" s="13">
        <f t="shared" si="14"/>
        <v>326559.46000000008</v>
      </c>
      <c r="O65" s="13">
        <f t="shared" si="14"/>
        <v>2294440.5400000005</v>
      </c>
    </row>
    <row r="66" spans="1:15" ht="15.75" thickTop="1" x14ac:dyDescent="0.25"/>
    <row r="69" spans="1:15" x14ac:dyDescent="0.25">
      <c r="F69" s="16"/>
      <c r="G69" s="16"/>
      <c r="H69" s="16"/>
    </row>
    <row r="70" spans="1:15" ht="15" customHeight="1" x14ac:dyDescent="0.25">
      <c r="F70" s="64" t="s">
        <v>924</v>
      </c>
      <c r="G70" s="64"/>
      <c r="H70" s="64"/>
    </row>
    <row r="71" spans="1:15" ht="15" customHeight="1" x14ac:dyDescent="0.25">
      <c r="F71" s="59" t="s">
        <v>925</v>
      </c>
      <c r="G71" s="59"/>
      <c r="H71" s="59"/>
    </row>
    <row r="72" spans="1:15" x14ac:dyDescent="0.25">
      <c r="G72" s="1"/>
      <c r="H72" s="1"/>
    </row>
    <row r="757" spans="11:11" x14ac:dyDescent="0.25">
      <c r="K757" s="14" t="s">
        <v>0</v>
      </c>
    </row>
  </sheetData>
  <mergeCells count="8">
    <mergeCell ref="E6:F6"/>
    <mergeCell ref="F70:H70"/>
    <mergeCell ref="F71:H71"/>
    <mergeCell ref="A1:O1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Fijos</vt:lpstr>
      <vt:lpstr>Nom.temporales</vt:lpstr>
      <vt:lpstr>Tramite de pension</vt:lpstr>
      <vt:lpstr>Periodo probatorio</vt:lpstr>
      <vt:lpstr>Suplencia</vt:lpstr>
      <vt:lpstr>Interinato</vt:lpstr>
      <vt:lpstr>Programas</vt:lpstr>
      <vt:lpstr>Fija 2</vt:lpstr>
      <vt:lpstr>Nomb.temporales 2</vt:lpstr>
      <vt:lpstr>Megaleche</vt:lpstr>
      <vt:lpstr>Seguridad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Marcos Cabral</cp:lastModifiedBy>
  <cp:lastPrinted>2025-01-08T15:29:23Z</cp:lastPrinted>
  <dcterms:created xsi:type="dcterms:W3CDTF">2024-09-06T19:02:28Z</dcterms:created>
  <dcterms:modified xsi:type="dcterms:W3CDTF">2025-01-08T19:22:32Z</dcterms:modified>
</cp:coreProperties>
</file>