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11 Noviembre\"/>
    </mc:Choice>
  </mc:AlternateContent>
  <xr:revisionPtr revIDLastSave="0" documentId="8_{9A5B1D11-2625-4248-B4AE-CB9CDA9A5783}" xr6:coauthVersionLast="47" xr6:coauthVersionMax="47" xr10:uidLastSave="{00000000-0000-0000-0000-000000000000}"/>
  <bookViews>
    <workbookView xWindow="-120" yWindow="-120" windowWidth="38640" windowHeight="21240" xr2:uid="{2A21BC4D-493C-415C-826D-A3FFA673CDB2}"/>
  </bookViews>
  <sheets>
    <sheet name="Ingresos y egresos" sheetId="1" r:id="rId1"/>
  </sheets>
  <definedNames>
    <definedName name="_xlnm.Print_Area" localSheetId="0">'Ingresos y egresos'!$A$3:$D$216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5" i="1"/>
  <c r="C24" i="1" s="1"/>
  <c r="C31" i="1"/>
  <c r="C37" i="1"/>
  <c r="C42" i="1"/>
  <c r="C53" i="1"/>
  <c r="C55" i="1"/>
  <c r="C63" i="1"/>
  <c r="C59" i="1" s="1"/>
  <c r="C66" i="1"/>
  <c r="C69" i="1"/>
  <c r="C76" i="1"/>
  <c r="C81" i="1"/>
  <c r="C80" i="1" s="1"/>
  <c r="C86" i="1"/>
  <c r="C90" i="1"/>
  <c r="C96" i="1"/>
  <c r="C99" i="1"/>
  <c r="C104" i="1"/>
  <c r="C108" i="1"/>
  <c r="C112" i="1"/>
  <c r="C122" i="1"/>
  <c r="C153" i="1"/>
  <c r="C152" i="1" s="1"/>
  <c r="C161" i="1"/>
  <c r="C168" i="1"/>
  <c r="C176" i="1"/>
  <c r="C41" i="1" l="1"/>
  <c r="C202" i="1" s="1"/>
  <c r="C203" i="1" s="1"/>
</calcChain>
</file>

<file path=xl/sharedStrings.xml><?xml version="1.0" encoding="utf-8"?>
<sst xmlns="http://schemas.openxmlformats.org/spreadsheetml/2006/main" count="383" uniqueCount="335">
  <si>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</si>
  <si>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</si>
  <si>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REVISADO POR:</t>
  </si>
  <si>
    <t xml:space="preserve">                  PREPARADO POR:</t>
  </si>
  <si>
    <t>RESULTADO NETO DEL EJERCICIO DEL 1RO AL 30 DE NOVIEMBRE2022</t>
  </si>
  <si>
    <t>TOTAL EGRESOS CONSOLIDADOS</t>
  </si>
  <si>
    <t>BANCARIOS DE LA DEUDA PÚBLICA</t>
  </si>
  <si>
    <t xml:space="preserve">                                 -   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</si>
  <si>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</si>
  <si>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</si>
  <si>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</si>
  <si>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</si>
  <si>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</si>
  <si>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</si>
  <si>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</si>
  <si>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</si>
  <si>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</si>
  <si>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</si>
  <si>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</si>
  <si>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</si>
  <si>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</si>
  <si>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</si>
  <si>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CON FINES DE POLÍTICA</t>
  </si>
  <si>
    <t>ADQUISICION DE ACTIVOS FINANCIEROS</t>
  </si>
  <si>
    <t>(ART. 32 Y 33 LEY 423-06)</t>
  </si>
  <si>
    <t>GASTOS QUE SE ASIGNARÁN DURANTE EL EJERCICIO PARA INVERSIÓN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</si>
  <si>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</si>
  <si>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</si>
  <si>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</si>
  <si>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</si>
  <si>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</si>
  <si>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</si>
  <si>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</si>
  <si>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</si>
  <si>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</si>
  <si>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</si>
  <si>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</si>
  <si>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</si>
  <si>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</si>
  <si>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</si>
  <si>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</si>
  <si>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</si>
  <si>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</si>
  <si>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</si>
  <si>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</si>
  <si>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</si>
  <si>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</si>
  <si>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</si>
  <si>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</si>
  <si>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 xml:space="preserve"> Herramientas y máquinas-herramientas  </t>
  </si>
  <si>
    <t>2.6.5.7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</si>
  <si>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</si>
  <si>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</si>
  <si>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</si>
  <si>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</si>
  <si>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</si>
  <si>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</si>
  <si>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</si>
  <si>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</si>
  <si>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</si>
  <si>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</si>
  <si>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</si>
  <si>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</si>
  <si>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</si>
  <si>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</si>
  <si>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</si>
  <si>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</si>
  <si>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Equipos e instrumentos de medicion cientifica</t>
  </si>
  <si>
    <t>2.6.3.4</t>
  </si>
  <si>
    <t xml:space="preserve"> Instrumental médico y de laboratorio  </t>
  </si>
  <si>
    <t>2.6.3.2</t>
  </si>
  <si>
    <t>Equipo médico y de laboratorio</t>
  </si>
  <si>
    <t>2.6.3.1</t>
  </si>
  <si>
    <t xml:space="preserve">EQUIPO E INSTRUMENTAL CIENTIFICO  Y LABORATORIO </t>
  </si>
  <si>
    <t>2.6.3</t>
  </si>
  <si>
    <t>Instrumental  médico y de laboratorio</t>
  </si>
  <si>
    <t>2.6.2.2</t>
  </si>
  <si>
    <t>2.6.2.1</t>
  </si>
  <si>
    <t xml:space="preserve">MOBILIARIO Y EQUIPO EDUCACIONAL Y RECREATIVO </t>
  </si>
  <si>
    <t>2.6.2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</si>
  <si>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</si>
  <si>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</si>
  <si>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</si>
  <si>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</si>
  <si>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</si>
  <si>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</si>
  <si>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</si>
  <si>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</si>
  <si>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</si>
  <si>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</si>
  <si>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</si>
  <si>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</si>
  <si>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</si>
  <si>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</si>
  <si>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</si>
  <si>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</si>
  <si>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</si>
  <si>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</si>
  <si>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</si>
  <si>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</si>
  <si>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</si>
  <si>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</si>
  <si>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</si>
  <si>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</si>
  <si>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</si>
  <si>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</si>
  <si>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</si>
  <si>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</si>
  <si>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</si>
  <si>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</si>
  <si>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</si>
  <si>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</si>
  <si>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</si>
  <si>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</si>
  <si>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</si>
  <si>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</si>
  <si>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</si>
  <si>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 xml:space="preserve"> Subvenciones a empresas del Sector Privado  </t>
  </si>
  <si>
    <t>2.4.6.1</t>
  </si>
  <si>
    <t xml:space="preserve"> SUBVENCIONES  </t>
  </si>
  <si>
    <t>2.4.6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</si>
  <si>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</si>
  <si>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</si>
  <si>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</si>
  <si>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</si>
  <si>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</si>
  <si>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</si>
  <si>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</si>
  <si>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</si>
  <si>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</si>
  <si>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</si>
  <si>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</si>
  <si>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</si>
  <si>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</si>
  <si>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</si>
  <si>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</si>
  <si>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</si>
  <si>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</si>
  <si>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</si>
  <si>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</si>
  <si>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</si>
  <si>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</si>
  <si>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</si>
  <si>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</si>
  <si>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</si>
  <si>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</si>
  <si>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 xml:space="preserve">Utiles de escritorio, oficina, informatica y de enseñanza </t>
  </si>
  <si>
    <t>2.3.9.2</t>
  </si>
  <si>
    <t xml:space="preserve">Material para limpieza 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</si>
  <si>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</si>
  <si>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</si>
  <si>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</si>
  <si>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</si>
  <si>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</si>
  <si>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</si>
  <si>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</si>
  <si>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</si>
  <si>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</si>
  <si>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</si>
  <si>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</si>
  <si>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</si>
  <si>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</si>
  <si>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</si>
  <si>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</si>
  <si>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</si>
  <si>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</si>
  <si>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</si>
  <si>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</si>
  <si>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</si>
  <si>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</si>
  <si>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</si>
  <si>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</si>
  <si>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</si>
  <si>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</si>
  <si>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 Artículos de cuero </t>
  </si>
  <si>
    <t>2.3.5.2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</si>
  <si>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</si>
  <si>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</si>
  <si>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</si>
  <si>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</si>
  <si>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</si>
  <si>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</si>
  <si>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</si>
  <si>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</si>
  <si>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</si>
  <si>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</si>
  <si>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</si>
  <si>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</si>
  <si>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</si>
  <si>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</si>
  <si>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</si>
  <si>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</si>
  <si>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</si>
  <si>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</si>
  <si>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</si>
  <si>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</si>
  <si>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</si>
  <si>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</si>
  <si>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</si>
  <si>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</si>
  <si>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</si>
  <si>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</si>
  <si>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</si>
  <si>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</si>
  <si>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</si>
  <si>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</si>
  <si>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</si>
  <si>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</si>
  <si>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</si>
  <si>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</si>
  <si>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</si>
  <si>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</si>
  <si>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</si>
  <si>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</si>
  <si>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</si>
  <si>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</si>
  <si>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</si>
  <si>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</si>
  <si>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2.2.9.1</t>
  </si>
  <si>
    <t>OTRAS CONTRATACIONES DE SERVICIOS</t>
  </si>
  <si>
    <t>2.2.9</t>
  </si>
  <si>
    <t xml:space="preserve">Impuestos, derechos y tasas  </t>
  </si>
  <si>
    <t>2.2.8.8</t>
  </si>
  <si>
    <t>Servicios Técnicos y Profesionales</t>
  </si>
  <si>
    <t>2.2.8.7</t>
  </si>
  <si>
    <t>Organizacion de eventos y festividades</t>
  </si>
  <si>
    <t>2.2.8.6</t>
  </si>
  <si>
    <t>Fumigacion, lavanderia, limpieza e higiene</t>
  </si>
  <si>
    <t>2.2.8.5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</si>
  <si>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</si>
  <si>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</si>
  <si>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</si>
  <si>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</si>
  <si>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</si>
  <si>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</si>
  <si>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</si>
  <si>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</si>
  <si>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</si>
  <si>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</si>
  <si>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</si>
  <si>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</si>
  <si>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</si>
  <si>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</si>
  <si>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</si>
  <si>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</si>
  <si>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</si>
  <si>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</si>
  <si>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Derecho de uso</t>
  </si>
  <si>
    <t>2.2.5.9</t>
  </si>
  <si>
    <t>Otros alquileres</t>
  </si>
  <si>
    <t>2.2.5.8</t>
  </si>
  <si>
    <t xml:space="preserve"> Alquileres y rentas de edificios y locales </t>
  </si>
  <si>
    <t>2.2.5.1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</si>
  <si>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</si>
  <si>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</si>
  <si>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</si>
  <si>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</si>
  <si>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</si>
  <si>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</si>
  <si>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</si>
  <si>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</si>
  <si>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</si>
  <si>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</si>
  <si>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</si>
  <si>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</si>
  <si>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</si>
  <si>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</si>
  <si>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</si>
  <si>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</si>
  <si>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</si>
  <si>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</si>
  <si>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</si>
  <si>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</si>
  <si>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</si>
  <si>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</si>
  <si>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</si>
  <si>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</si>
  <si>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</si>
  <si>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</si>
  <si>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</si>
  <si>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</si>
  <si>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Telefax y correos</t>
  </si>
  <si>
    <t>2.2.1.4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</si>
  <si>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</si>
  <si>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</si>
  <si>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</si>
  <si>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</si>
  <si>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</si>
  <si>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</si>
  <si>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</si>
  <si>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</si>
  <si>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</si>
  <si>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</si>
  <si>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</si>
  <si>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</si>
  <si>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</si>
  <si>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</si>
  <si>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</si>
  <si>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</si>
  <si>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</si>
  <si>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</si>
  <si>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</si>
  <si>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DIETAS Y GASTOS DE REPRESENTACIÓN </t>
  </si>
  <si>
    <t>Compensación</t>
  </si>
  <si>
    <t>2.1.2.2</t>
  </si>
  <si>
    <t xml:space="preserve"> Compensación  </t>
  </si>
  <si>
    <t>2.1.2</t>
  </si>
  <si>
    <t>Vacaciones</t>
  </si>
  <si>
    <t>2.1.1.6</t>
  </si>
  <si>
    <t>Prestaciones económicas</t>
  </si>
  <si>
    <t>2.1.1.5</t>
  </si>
  <si>
    <t>Sueldos al personal fijo en trámite de pensiones</t>
  </si>
  <si>
    <t>2.1.1.3</t>
  </si>
  <si>
    <t>Remuneraciones al personal con carácter transitorio</t>
  </si>
  <si>
    <t>2.1.1.2</t>
  </si>
  <si>
    <t>Remuneraciones al personal fijo</t>
  </si>
  <si>
    <t>2.1.1.1</t>
  </si>
  <si>
    <t>REMUNERACIONES</t>
  </si>
  <si>
    <t>2.1.1</t>
  </si>
  <si>
    <t>REMUNERACIONES Y CONTRIBUCIONES</t>
  </si>
  <si>
    <t xml:space="preserve">2.1 - 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</si>
  <si>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</si>
  <si>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</si>
  <si>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</si>
  <si>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</si>
  <si>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</si>
  <si>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</si>
  <si>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</si>
  <si>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</si>
  <si>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30 DE NOVIEMBRE 2022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</si>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</sst>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Calibri Light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3300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sz val="1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2" applyFont="1"/>
    <xf numFmtId="0" fontId="3" fillId="0" borderId="0" xfId="2" applyFont="1"/>
    <xf numFmtId="43" fontId="2" fillId="0" borderId="0" xfId="1" applyFont="1" applyFill="1"/>
    <xf numFmtId="43" fontId="2" fillId="2" borderId="0" xfId="1" applyFont="1" applyFill="1" applyAlignment="1">
      <alignment horizontal="right"/>
    </xf>
    <xf numFmtId="0" fontId="2" fillId="0" borderId="0" xfId="2" applyFont="1" applyAlignment="1">
      <alignment horizontal="left"/>
    </xf>
    <xf numFmtId="43" fontId="2" fillId="0" borderId="0" xfId="1" applyFont="1" applyFill="1" applyAlignment="1">
      <alignment horizontal="left"/>
    </xf>
    <xf numFmtId="0" fontId="4" fillId="0" borderId="0" xfId="2" applyFont="1"/>
    <xf numFmtId="43" fontId="1" fillId="0" borderId="0" xfId="1" applyFont="1" applyFill="1"/>
    <xf numFmtId="43" fontId="1" fillId="2" borderId="0" xfId="1" applyFont="1" applyFill="1" applyAlignment="1">
      <alignment horizontal="right"/>
    </xf>
    <xf numFmtId="0" fontId="1" fillId="0" borderId="0" xfId="2" applyAlignment="1">
      <alignment horizontal="left"/>
    </xf>
    <xf numFmtId="0" fontId="5" fillId="0" borderId="0" xfId="2" applyFont="1"/>
    <xf numFmtId="43" fontId="5" fillId="2" borderId="0" xfId="1" applyFont="1" applyFill="1" applyBorder="1" applyAlignment="1">
      <alignment horizontal="right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6" fillId="0" borderId="0" xfId="2" applyFont="1"/>
    <xf numFmtId="0" fontId="5" fillId="0" borderId="0" xfId="2" applyFont="1" applyAlignment="1">
      <alignment horizontal="left" wrapText="1"/>
    </xf>
    <xf numFmtId="43" fontId="6" fillId="0" borderId="0" xfId="3" applyFont="1" applyFill="1" applyAlignment="1">
      <alignment horizontal="center" wrapText="1"/>
    </xf>
    <xf numFmtId="0" fontId="6" fillId="0" borderId="0" xfId="2" applyFont="1" applyAlignment="1">
      <alignment horizontal="center" wrapText="1"/>
    </xf>
    <xf numFmtId="0" fontId="6" fillId="0" borderId="0" xfId="2" applyFont="1" applyAlignment="1">
      <alignment horizontal="left" wrapText="1"/>
    </xf>
    <xf numFmtId="0" fontId="0" fillId="0" borderId="0" xfId="0" applyAlignment="1">
      <alignment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5" fillId="0" borderId="0" xfId="2" applyFont="1" applyAlignment="1">
      <alignment horizontal="right"/>
    </xf>
    <xf numFmtId="0" fontId="7" fillId="0" borderId="0" xfId="2" applyFont="1"/>
    <xf numFmtId="43" fontId="8" fillId="0" borderId="0" xfId="1" applyFont="1" applyFill="1"/>
    <xf numFmtId="43" fontId="7" fillId="2" borderId="1" xfId="1" applyFont="1" applyFill="1" applyBorder="1" applyAlignment="1">
      <alignment horizontal="right"/>
    </xf>
    <xf numFmtId="0" fontId="9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43" fontId="10" fillId="0" borderId="0" xfId="1" applyFont="1" applyFill="1"/>
    <xf numFmtId="43" fontId="7" fillId="2" borderId="2" xfId="1" applyFont="1" applyFill="1" applyBorder="1" applyAlignment="1">
      <alignment horizontal="right"/>
    </xf>
    <xf numFmtId="0" fontId="9" fillId="0" borderId="0" xfId="2" applyFont="1" applyAlignment="1">
      <alignment horizontal="center"/>
    </xf>
    <xf numFmtId="43" fontId="8" fillId="2" borderId="0" xfId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43" fontId="8" fillId="2" borderId="0" xfId="1" applyFont="1" applyFill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8" fillId="0" borderId="0" xfId="2" applyFont="1"/>
    <xf numFmtId="0" fontId="7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43" fontId="7" fillId="2" borderId="0" xfId="1" applyFont="1" applyFill="1" applyBorder="1" applyAlignment="1">
      <alignment horizontal="right" vertical="center"/>
    </xf>
    <xf numFmtId="0" fontId="12" fillId="0" borderId="0" xfId="2" applyFont="1" applyAlignment="1">
      <alignment horizontal="left" vertical="center"/>
    </xf>
    <xf numFmtId="43" fontId="7" fillId="2" borderId="2" xfId="1" applyFont="1" applyFill="1" applyBorder="1" applyAlignment="1">
      <alignment horizontal="right"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43" fontId="7" fillId="2" borderId="0" xfId="1" applyFont="1" applyFill="1" applyBorder="1" applyAlignment="1">
      <alignment horizontal="right" vertical="center"/>
    </xf>
    <xf numFmtId="0" fontId="13" fillId="0" borderId="0" xfId="2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0" fontId="12" fillId="0" borderId="0" xfId="2" applyFont="1" applyAlignment="1">
      <alignment vertical="center" wrapText="1"/>
    </xf>
    <xf numFmtId="43" fontId="8" fillId="2" borderId="0" xfId="1" applyFont="1" applyFill="1" applyBorder="1" applyAlignment="1">
      <alignment horizontal="center" vertical="center"/>
    </xf>
    <xf numFmtId="43" fontId="7" fillId="2" borderId="0" xfId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left"/>
    </xf>
    <xf numFmtId="43" fontId="7" fillId="0" borderId="0" xfId="2" applyNumberFormat="1" applyFont="1"/>
    <xf numFmtId="0" fontId="15" fillId="0" borderId="0" xfId="2" applyFont="1" applyAlignment="1">
      <alignment vertical="center"/>
    </xf>
    <xf numFmtId="43" fontId="7" fillId="2" borderId="0" xfId="1" applyFont="1" applyFill="1" applyBorder="1" applyAlignment="1">
      <alignment vertical="center"/>
    </xf>
    <xf numFmtId="0" fontId="12" fillId="0" borderId="0" xfId="2" applyFont="1" applyAlignment="1">
      <alignment vertical="center"/>
    </xf>
    <xf numFmtId="0" fontId="16" fillId="0" borderId="0" xfId="0" applyFont="1" applyAlignment="1">
      <alignment horizontal="left" wrapText="1"/>
    </xf>
    <xf numFmtId="49" fontId="17" fillId="0" borderId="0" xfId="0" applyNumberFormat="1" applyFont="1" applyAlignment="1">
      <alignment wrapText="1"/>
    </xf>
    <xf numFmtId="0" fontId="11" fillId="0" borderId="0" xfId="0" applyFont="1" applyAlignment="1">
      <alignment horizontal="left" wrapText="1"/>
    </xf>
    <xf numFmtId="43" fontId="8" fillId="0" borderId="0" xfId="1" applyFont="1" applyFill="1" applyBorder="1" applyAlignment="1">
      <alignment vertical="center"/>
    </xf>
    <xf numFmtId="43" fontId="8" fillId="0" borderId="0" xfId="2" applyNumberFormat="1" applyFont="1"/>
    <xf numFmtId="0" fontId="7" fillId="0" borderId="0" xfId="2" applyFont="1" applyAlignment="1">
      <alignment horizontal="left" vertical="center"/>
    </xf>
    <xf numFmtId="0" fontId="8" fillId="0" borderId="0" xfId="0" applyFont="1" applyAlignment="1">
      <alignment horizontal="left"/>
    </xf>
    <xf numFmtId="0" fontId="1" fillId="0" borderId="0" xfId="2"/>
    <xf numFmtId="43" fontId="7" fillId="2" borderId="0" xfId="1" applyFont="1" applyFill="1" applyBorder="1" applyAlignment="1">
      <alignment horizontal="right" vertical="center" wrapText="1"/>
    </xf>
    <xf numFmtId="43" fontId="7" fillId="0" borderId="0" xfId="1" applyFont="1" applyFill="1" applyBorder="1" applyAlignment="1">
      <alignment horizontal="right"/>
    </xf>
    <xf numFmtId="43" fontId="8" fillId="2" borderId="0" xfId="1" applyFont="1" applyFill="1" applyBorder="1" applyAlignment="1">
      <alignment horizontal="right"/>
    </xf>
    <xf numFmtId="43" fontId="7" fillId="0" borderId="2" xfId="1" applyFont="1" applyFill="1" applyBorder="1" applyAlignment="1">
      <alignment horizontal="right"/>
    </xf>
    <xf numFmtId="43" fontId="8" fillId="0" borderId="0" xfId="1" applyFont="1"/>
    <xf numFmtId="0" fontId="18" fillId="0" borderId="0" xfId="2" applyFont="1"/>
    <xf numFmtId="43" fontId="6" fillId="0" borderId="0" xfId="1" applyFont="1" applyFill="1" applyAlignment="1">
      <alignment horizontal="center"/>
    </xf>
    <xf numFmtId="43" fontId="6" fillId="2" borderId="0" xfId="1" applyFont="1" applyFill="1" applyBorder="1" applyAlignment="1">
      <alignment horizontal="right"/>
    </xf>
    <xf numFmtId="0" fontId="6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43" fontId="22" fillId="0" borderId="0" xfId="1" applyFont="1" applyFill="1"/>
    <xf numFmtId="43" fontId="22" fillId="2" borderId="0" xfId="1" applyFont="1" applyFill="1" applyAlignment="1">
      <alignment horizontal="right"/>
    </xf>
    <xf numFmtId="0" fontId="22" fillId="0" borderId="0" xfId="2" applyFont="1"/>
  </cellXfs>
  <cellStyles count="4">
    <cellStyle name="Millares" xfId="1" builtinId="3"/>
    <cellStyle name="Millares 2 2 2" xfId="3" xr:uid="{B5654867-6EFA-4ACC-A452-D626A4452AC2}"/>
    <cellStyle name="Normal" xfId="0" builtinId="0"/>
    <cellStyle name="Normal 2" xfId="2" xr:uid="{D7EEAC10-8F9B-40CA-A36B-2A39AF0B33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3</xdr:row>
      <xdr:rowOff>104774</xdr:rowOff>
    </xdr:from>
    <xdr:ext cx="962025" cy="617221"/>
    <xdr:pic>
      <xdr:nvPicPr>
        <xdr:cNvPr id="2" name="2 Imagen">
          <a:extLst>
            <a:ext uri="{FF2B5EF4-FFF2-40B4-BE49-F238E27FC236}">
              <a16:creationId xmlns:a16="http://schemas.microsoft.com/office/drawing/2014/main" id="{5AFE8478-65EC-4337-B953-9BEC2544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50" y="590549"/>
          <a:ext cx="962025" cy="617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2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6E6D16CE-0436-431B-9148-003E7909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524000" y="3905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2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7C2AC7B1-349E-414C-A5FB-006FF873C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524000" y="32385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2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77BDCEEA-2A23-42D7-8381-ACDB78C33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524000" y="3905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2924175</xdr:colOff>
      <xdr:row>3</xdr:row>
      <xdr:rowOff>57149</xdr:rowOff>
    </xdr:from>
    <xdr:ext cx="819150" cy="733426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id="{1B9CC925-7B3E-4EE2-ACA1-EF1353247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524000" y="542924"/>
          <a:ext cx="8191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323850</xdr:colOff>
      <xdr:row>2</xdr:row>
      <xdr:rowOff>0</xdr:rowOff>
    </xdr:from>
    <xdr:ext cx="1514475" cy="1047750"/>
    <xdr:pic>
      <xdr:nvPicPr>
        <xdr:cNvPr id="7" name="Imagen 6">
          <a:extLst>
            <a:ext uri="{FF2B5EF4-FFF2-40B4-BE49-F238E27FC236}">
              <a16:creationId xmlns:a16="http://schemas.microsoft.com/office/drawing/2014/main" id="{C8870FB9-7247-4F1A-BDC4-8B3C64017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5850" y="323850"/>
          <a:ext cx="1514475" cy="1047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A64BE-45AE-403B-9AA1-E3A813F4C90D}">
  <sheetPr>
    <tabColor rgb="FFFF0000"/>
  </sheetPr>
  <dimension ref="A3:E217"/>
  <sheetViews>
    <sheetView tabSelected="1" zoomScaleNormal="100" workbookViewId="0">
      <selection activeCell="I42" sqref="I42"/>
    </sheetView>
  </sheetViews>
  <sheetFormatPr baseColWidth="10" defaultColWidth="11.42578125" defaultRowHeight="18.75" x14ac:dyDescent="0.3"/>
  <cols>
    <col min="1" max="1" width="11" style="5" customWidth="1"/>
    <col min="2" max="2" width="53.28515625" style="1" customWidth="1"/>
    <col min="3" max="3" width="18.140625" style="4" customWidth="1"/>
    <col min="4" max="4" width="18" style="3" customWidth="1"/>
    <col min="5" max="5" width="20.5703125" style="2" customWidth="1"/>
    <col min="6" max="214" width="11.42578125" style="1"/>
    <col min="215" max="215" width="59" style="1" customWidth="1"/>
    <col min="216" max="216" width="21" style="1" customWidth="1"/>
    <col min="217" max="217" width="19.28515625" style="1" customWidth="1"/>
    <col min="218" max="225" width="0" style="1" hidden="1" customWidth="1"/>
    <col min="226" max="226" width="13.7109375" style="1" bestFit="1" customWidth="1"/>
    <col min="227" max="227" width="14.7109375" style="1" customWidth="1"/>
    <col min="228" max="470" width="11.42578125" style="1"/>
    <col min="471" max="471" width="59" style="1" customWidth="1"/>
    <col min="472" max="472" width="21" style="1" customWidth="1"/>
    <col min="473" max="473" width="19.28515625" style="1" customWidth="1"/>
    <col min="474" max="481" width="0" style="1" hidden="1" customWidth="1"/>
    <col min="482" max="482" width="13.7109375" style="1" bestFit="1" customWidth="1"/>
    <col min="483" max="483" width="14.7109375" style="1" customWidth="1"/>
    <col min="484" max="726" width="11.42578125" style="1"/>
    <col min="727" max="727" width="59" style="1" customWidth="1"/>
    <col min="728" max="728" width="21" style="1" customWidth="1"/>
    <col min="729" max="729" width="19.28515625" style="1" customWidth="1"/>
    <col min="730" max="737" width="0" style="1" hidden="1" customWidth="1"/>
    <col min="738" max="738" width="13.7109375" style="1" bestFit="1" customWidth="1"/>
    <col min="739" max="739" width="14.7109375" style="1" customWidth="1"/>
    <col min="740" max="982" width="11.42578125" style="1"/>
    <col min="983" max="983" width="59" style="1" customWidth="1"/>
    <col min="984" max="984" width="21" style="1" customWidth="1"/>
    <col min="985" max="985" width="19.28515625" style="1" customWidth="1"/>
    <col min="986" max="993" width="0" style="1" hidden="1" customWidth="1"/>
    <col min="994" max="994" width="13.7109375" style="1" bestFit="1" customWidth="1"/>
    <col min="995" max="995" width="14.7109375" style="1" customWidth="1"/>
    <col min="996" max="1238" width="11.42578125" style="1"/>
    <col min="1239" max="1239" width="59" style="1" customWidth="1"/>
    <col min="1240" max="1240" width="21" style="1" customWidth="1"/>
    <col min="1241" max="1241" width="19.28515625" style="1" customWidth="1"/>
    <col min="1242" max="1249" width="0" style="1" hidden="1" customWidth="1"/>
    <col min="1250" max="1250" width="13.7109375" style="1" bestFit="1" customWidth="1"/>
    <col min="1251" max="1251" width="14.7109375" style="1" customWidth="1"/>
    <col min="1252" max="1494" width="11.42578125" style="1"/>
    <col min="1495" max="1495" width="59" style="1" customWidth="1"/>
    <col min="1496" max="1496" width="21" style="1" customWidth="1"/>
    <col min="1497" max="1497" width="19.28515625" style="1" customWidth="1"/>
    <col min="1498" max="1505" width="0" style="1" hidden="1" customWidth="1"/>
    <col min="1506" max="1506" width="13.7109375" style="1" bestFit="1" customWidth="1"/>
    <col min="1507" max="1507" width="14.7109375" style="1" customWidth="1"/>
    <col min="1508" max="1750" width="11.42578125" style="1"/>
    <col min="1751" max="1751" width="59" style="1" customWidth="1"/>
    <col min="1752" max="1752" width="21" style="1" customWidth="1"/>
    <col min="1753" max="1753" width="19.28515625" style="1" customWidth="1"/>
    <col min="1754" max="1761" width="0" style="1" hidden="1" customWidth="1"/>
    <col min="1762" max="1762" width="13.7109375" style="1" bestFit="1" customWidth="1"/>
    <col min="1763" max="1763" width="14.7109375" style="1" customWidth="1"/>
    <col min="1764" max="2006" width="11.42578125" style="1"/>
    <col min="2007" max="2007" width="59" style="1" customWidth="1"/>
    <col min="2008" max="2008" width="21" style="1" customWidth="1"/>
    <col min="2009" max="2009" width="19.28515625" style="1" customWidth="1"/>
    <col min="2010" max="2017" width="0" style="1" hidden="1" customWidth="1"/>
    <col min="2018" max="2018" width="13.7109375" style="1" bestFit="1" customWidth="1"/>
    <col min="2019" max="2019" width="14.7109375" style="1" customWidth="1"/>
    <col min="2020" max="2262" width="11.42578125" style="1"/>
    <col min="2263" max="2263" width="59" style="1" customWidth="1"/>
    <col min="2264" max="2264" width="21" style="1" customWidth="1"/>
    <col min="2265" max="2265" width="19.28515625" style="1" customWidth="1"/>
    <col min="2266" max="2273" width="0" style="1" hidden="1" customWidth="1"/>
    <col min="2274" max="2274" width="13.7109375" style="1" bestFit="1" customWidth="1"/>
    <col min="2275" max="2275" width="14.7109375" style="1" customWidth="1"/>
    <col min="2276" max="2518" width="11.42578125" style="1"/>
    <col min="2519" max="2519" width="59" style="1" customWidth="1"/>
    <col min="2520" max="2520" width="21" style="1" customWidth="1"/>
    <col min="2521" max="2521" width="19.28515625" style="1" customWidth="1"/>
    <col min="2522" max="2529" width="0" style="1" hidden="1" customWidth="1"/>
    <col min="2530" max="2530" width="13.7109375" style="1" bestFit="1" customWidth="1"/>
    <col min="2531" max="2531" width="14.7109375" style="1" customWidth="1"/>
    <col min="2532" max="2774" width="11.42578125" style="1"/>
    <col min="2775" max="2775" width="59" style="1" customWidth="1"/>
    <col min="2776" max="2776" width="21" style="1" customWidth="1"/>
    <col min="2777" max="2777" width="19.28515625" style="1" customWidth="1"/>
    <col min="2778" max="2785" width="0" style="1" hidden="1" customWidth="1"/>
    <col min="2786" max="2786" width="13.7109375" style="1" bestFit="1" customWidth="1"/>
    <col min="2787" max="2787" width="14.7109375" style="1" customWidth="1"/>
    <col min="2788" max="3030" width="11.42578125" style="1"/>
    <col min="3031" max="3031" width="59" style="1" customWidth="1"/>
    <col min="3032" max="3032" width="21" style="1" customWidth="1"/>
    <col min="3033" max="3033" width="19.28515625" style="1" customWidth="1"/>
    <col min="3034" max="3041" width="0" style="1" hidden="1" customWidth="1"/>
    <col min="3042" max="3042" width="13.7109375" style="1" bestFit="1" customWidth="1"/>
    <col min="3043" max="3043" width="14.7109375" style="1" customWidth="1"/>
    <col min="3044" max="3286" width="11.42578125" style="1"/>
    <col min="3287" max="3287" width="59" style="1" customWidth="1"/>
    <col min="3288" max="3288" width="21" style="1" customWidth="1"/>
    <col min="3289" max="3289" width="19.28515625" style="1" customWidth="1"/>
    <col min="3290" max="3297" width="0" style="1" hidden="1" customWidth="1"/>
    <col min="3298" max="3298" width="13.7109375" style="1" bestFit="1" customWidth="1"/>
    <col min="3299" max="3299" width="14.7109375" style="1" customWidth="1"/>
    <col min="3300" max="3542" width="11.42578125" style="1"/>
    <col min="3543" max="3543" width="59" style="1" customWidth="1"/>
    <col min="3544" max="3544" width="21" style="1" customWidth="1"/>
    <col min="3545" max="3545" width="19.28515625" style="1" customWidth="1"/>
    <col min="3546" max="3553" width="0" style="1" hidden="1" customWidth="1"/>
    <col min="3554" max="3554" width="13.7109375" style="1" bestFit="1" customWidth="1"/>
    <col min="3555" max="3555" width="14.7109375" style="1" customWidth="1"/>
    <col min="3556" max="3798" width="11.42578125" style="1"/>
    <col min="3799" max="3799" width="59" style="1" customWidth="1"/>
    <col min="3800" max="3800" width="21" style="1" customWidth="1"/>
    <col min="3801" max="3801" width="19.28515625" style="1" customWidth="1"/>
    <col min="3802" max="3809" width="0" style="1" hidden="1" customWidth="1"/>
    <col min="3810" max="3810" width="13.7109375" style="1" bestFit="1" customWidth="1"/>
    <col min="3811" max="3811" width="14.7109375" style="1" customWidth="1"/>
    <col min="3812" max="4054" width="11.42578125" style="1"/>
    <col min="4055" max="4055" width="59" style="1" customWidth="1"/>
    <col min="4056" max="4056" width="21" style="1" customWidth="1"/>
    <col min="4057" max="4057" width="19.28515625" style="1" customWidth="1"/>
    <col min="4058" max="4065" width="0" style="1" hidden="1" customWidth="1"/>
    <col min="4066" max="4066" width="13.7109375" style="1" bestFit="1" customWidth="1"/>
    <col min="4067" max="4067" width="14.7109375" style="1" customWidth="1"/>
    <col min="4068" max="4310" width="11.42578125" style="1"/>
    <col min="4311" max="4311" width="59" style="1" customWidth="1"/>
    <col min="4312" max="4312" width="21" style="1" customWidth="1"/>
    <col min="4313" max="4313" width="19.28515625" style="1" customWidth="1"/>
    <col min="4314" max="4321" width="0" style="1" hidden="1" customWidth="1"/>
    <col min="4322" max="4322" width="13.7109375" style="1" bestFit="1" customWidth="1"/>
    <col min="4323" max="4323" width="14.7109375" style="1" customWidth="1"/>
    <col min="4324" max="4566" width="11.42578125" style="1"/>
    <col min="4567" max="4567" width="59" style="1" customWidth="1"/>
    <col min="4568" max="4568" width="21" style="1" customWidth="1"/>
    <col min="4569" max="4569" width="19.28515625" style="1" customWidth="1"/>
    <col min="4570" max="4577" width="0" style="1" hidden="1" customWidth="1"/>
    <col min="4578" max="4578" width="13.7109375" style="1" bestFit="1" customWidth="1"/>
    <col min="4579" max="4579" width="14.7109375" style="1" customWidth="1"/>
    <col min="4580" max="4822" width="11.42578125" style="1"/>
    <col min="4823" max="4823" width="59" style="1" customWidth="1"/>
    <col min="4824" max="4824" width="21" style="1" customWidth="1"/>
    <col min="4825" max="4825" width="19.28515625" style="1" customWidth="1"/>
    <col min="4826" max="4833" width="0" style="1" hidden="1" customWidth="1"/>
    <col min="4834" max="4834" width="13.7109375" style="1" bestFit="1" customWidth="1"/>
    <col min="4835" max="4835" width="14.7109375" style="1" customWidth="1"/>
    <col min="4836" max="5078" width="11.42578125" style="1"/>
    <col min="5079" max="5079" width="59" style="1" customWidth="1"/>
    <col min="5080" max="5080" width="21" style="1" customWidth="1"/>
    <col min="5081" max="5081" width="19.28515625" style="1" customWidth="1"/>
    <col min="5082" max="5089" width="0" style="1" hidden="1" customWidth="1"/>
    <col min="5090" max="5090" width="13.7109375" style="1" bestFit="1" customWidth="1"/>
    <col min="5091" max="5091" width="14.7109375" style="1" customWidth="1"/>
    <col min="5092" max="5334" width="11.42578125" style="1"/>
    <col min="5335" max="5335" width="59" style="1" customWidth="1"/>
    <col min="5336" max="5336" width="21" style="1" customWidth="1"/>
    <col min="5337" max="5337" width="19.28515625" style="1" customWidth="1"/>
    <col min="5338" max="5345" width="0" style="1" hidden="1" customWidth="1"/>
    <col min="5346" max="5346" width="13.7109375" style="1" bestFit="1" customWidth="1"/>
    <col min="5347" max="5347" width="14.7109375" style="1" customWidth="1"/>
    <col min="5348" max="5590" width="11.42578125" style="1"/>
    <col min="5591" max="5591" width="59" style="1" customWidth="1"/>
    <col min="5592" max="5592" width="21" style="1" customWidth="1"/>
    <col min="5593" max="5593" width="19.28515625" style="1" customWidth="1"/>
    <col min="5594" max="5601" width="0" style="1" hidden="1" customWidth="1"/>
    <col min="5602" max="5602" width="13.7109375" style="1" bestFit="1" customWidth="1"/>
    <col min="5603" max="5603" width="14.7109375" style="1" customWidth="1"/>
    <col min="5604" max="5846" width="11.42578125" style="1"/>
    <col min="5847" max="5847" width="59" style="1" customWidth="1"/>
    <col min="5848" max="5848" width="21" style="1" customWidth="1"/>
    <col min="5849" max="5849" width="19.28515625" style="1" customWidth="1"/>
    <col min="5850" max="5857" width="0" style="1" hidden="1" customWidth="1"/>
    <col min="5858" max="5858" width="13.7109375" style="1" bestFit="1" customWidth="1"/>
    <col min="5859" max="5859" width="14.7109375" style="1" customWidth="1"/>
    <col min="5860" max="6102" width="11.42578125" style="1"/>
    <col min="6103" max="6103" width="59" style="1" customWidth="1"/>
    <col min="6104" max="6104" width="21" style="1" customWidth="1"/>
    <col min="6105" max="6105" width="19.28515625" style="1" customWidth="1"/>
    <col min="6106" max="6113" width="0" style="1" hidden="1" customWidth="1"/>
    <col min="6114" max="6114" width="13.7109375" style="1" bestFit="1" customWidth="1"/>
    <col min="6115" max="6115" width="14.7109375" style="1" customWidth="1"/>
    <col min="6116" max="6358" width="11.42578125" style="1"/>
    <col min="6359" max="6359" width="59" style="1" customWidth="1"/>
    <col min="6360" max="6360" width="21" style="1" customWidth="1"/>
    <col min="6361" max="6361" width="19.28515625" style="1" customWidth="1"/>
    <col min="6362" max="6369" width="0" style="1" hidden="1" customWidth="1"/>
    <col min="6370" max="6370" width="13.7109375" style="1" bestFit="1" customWidth="1"/>
    <col min="6371" max="6371" width="14.7109375" style="1" customWidth="1"/>
    <col min="6372" max="6614" width="11.42578125" style="1"/>
    <col min="6615" max="6615" width="59" style="1" customWidth="1"/>
    <col min="6616" max="6616" width="21" style="1" customWidth="1"/>
    <col min="6617" max="6617" width="19.28515625" style="1" customWidth="1"/>
    <col min="6618" max="6625" width="0" style="1" hidden="1" customWidth="1"/>
    <col min="6626" max="6626" width="13.7109375" style="1" bestFit="1" customWidth="1"/>
    <col min="6627" max="6627" width="14.7109375" style="1" customWidth="1"/>
    <col min="6628" max="6870" width="11.42578125" style="1"/>
    <col min="6871" max="6871" width="59" style="1" customWidth="1"/>
    <col min="6872" max="6872" width="21" style="1" customWidth="1"/>
    <col min="6873" max="6873" width="19.28515625" style="1" customWidth="1"/>
    <col min="6874" max="6881" width="0" style="1" hidden="1" customWidth="1"/>
    <col min="6882" max="6882" width="13.7109375" style="1" bestFit="1" customWidth="1"/>
    <col min="6883" max="6883" width="14.7109375" style="1" customWidth="1"/>
    <col min="6884" max="7126" width="11.42578125" style="1"/>
    <col min="7127" max="7127" width="59" style="1" customWidth="1"/>
    <col min="7128" max="7128" width="21" style="1" customWidth="1"/>
    <col min="7129" max="7129" width="19.28515625" style="1" customWidth="1"/>
    <col min="7130" max="7137" width="0" style="1" hidden="1" customWidth="1"/>
    <col min="7138" max="7138" width="13.7109375" style="1" bestFit="1" customWidth="1"/>
    <col min="7139" max="7139" width="14.7109375" style="1" customWidth="1"/>
    <col min="7140" max="7382" width="11.42578125" style="1"/>
    <col min="7383" max="7383" width="59" style="1" customWidth="1"/>
    <col min="7384" max="7384" width="21" style="1" customWidth="1"/>
    <col min="7385" max="7385" width="19.28515625" style="1" customWidth="1"/>
    <col min="7386" max="7393" width="0" style="1" hidden="1" customWidth="1"/>
    <col min="7394" max="7394" width="13.7109375" style="1" bestFit="1" customWidth="1"/>
    <col min="7395" max="7395" width="14.7109375" style="1" customWidth="1"/>
    <col min="7396" max="7638" width="11.42578125" style="1"/>
    <col min="7639" max="7639" width="59" style="1" customWidth="1"/>
    <col min="7640" max="7640" width="21" style="1" customWidth="1"/>
    <col min="7641" max="7641" width="19.28515625" style="1" customWidth="1"/>
    <col min="7642" max="7649" width="0" style="1" hidden="1" customWidth="1"/>
    <col min="7650" max="7650" width="13.7109375" style="1" bestFit="1" customWidth="1"/>
    <col min="7651" max="7651" width="14.7109375" style="1" customWidth="1"/>
    <col min="7652" max="7894" width="11.42578125" style="1"/>
    <col min="7895" max="7895" width="59" style="1" customWidth="1"/>
    <col min="7896" max="7896" width="21" style="1" customWidth="1"/>
    <col min="7897" max="7897" width="19.28515625" style="1" customWidth="1"/>
    <col min="7898" max="7905" width="0" style="1" hidden="1" customWidth="1"/>
    <col min="7906" max="7906" width="13.7109375" style="1" bestFit="1" customWidth="1"/>
    <col min="7907" max="7907" width="14.7109375" style="1" customWidth="1"/>
    <col min="7908" max="8150" width="11.42578125" style="1"/>
    <col min="8151" max="8151" width="59" style="1" customWidth="1"/>
    <col min="8152" max="8152" width="21" style="1" customWidth="1"/>
    <col min="8153" max="8153" width="19.28515625" style="1" customWidth="1"/>
    <col min="8154" max="8161" width="0" style="1" hidden="1" customWidth="1"/>
    <col min="8162" max="8162" width="13.7109375" style="1" bestFit="1" customWidth="1"/>
    <col min="8163" max="8163" width="14.7109375" style="1" customWidth="1"/>
    <col min="8164" max="8406" width="11.42578125" style="1"/>
    <col min="8407" max="8407" width="59" style="1" customWidth="1"/>
    <col min="8408" max="8408" width="21" style="1" customWidth="1"/>
    <col min="8409" max="8409" width="19.28515625" style="1" customWidth="1"/>
    <col min="8410" max="8417" width="0" style="1" hidden="1" customWidth="1"/>
    <col min="8418" max="8418" width="13.7109375" style="1" bestFit="1" customWidth="1"/>
    <col min="8419" max="8419" width="14.7109375" style="1" customWidth="1"/>
    <col min="8420" max="8662" width="11.42578125" style="1"/>
    <col min="8663" max="8663" width="59" style="1" customWidth="1"/>
    <col min="8664" max="8664" width="21" style="1" customWidth="1"/>
    <col min="8665" max="8665" width="19.28515625" style="1" customWidth="1"/>
    <col min="8666" max="8673" width="0" style="1" hidden="1" customWidth="1"/>
    <col min="8674" max="8674" width="13.7109375" style="1" bestFit="1" customWidth="1"/>
    <col min="8675" max="8675" width="14.7109375" style="1" customWidth="1"/>
    <col min="8676" max="8918" width="11.42578125" style="1"/>
    <col min="8919" max="8919" width="59" style="1" customWidth="1"/>
    <col min="8920" max="8920" width="21" style="1" customWidth="1"/>
    <col min="8921" max="8921" width="19.28515625" style="1" customWidth="1"/>
    <col min="8922" max="8929" width="0" style="1" hidden="1" customWidth="1"/>
    <col min="8930" max="8930" width="13.7109375" style="1" bestFit="1" customWidth="1"/>
    <col min="8931" max="8931" width="14.7109375" style="1" customWidth="1"/>
    <col min="8932" max="9174" width="11.42578125" style="1"/>
    <col min="9175" max="9175" width="59" style="1" customWidth="1"/>
    <col min="9176" max="9176" width="21" style="1" customWidth="1"/>
    <col min="9177" max="9177" width="19.28515625" style="1" customWidth="1"/>
    <col min="9178" max="9185" width="0" style="1" hidden="1" customWidth="1"/>
    <col min="9186" max="9186" width="13.7109375" style="1" bestFit="1" customWidth="1"/>
    <col min="9187" max="9187" width="14.7109375" style="1" customWidth="1"/>
    <col min="9188" max="9430" width="11.42578125" style="1"/>
    <col min="9431" max="9431" width="59" style="1" customWidth="1"/>
    <col min="9432" max="9432" width="21" style="1" customWidth="1"/>
    <col min="9433" max="9433" width="19.28515625" style="1" customWidth="1"/>
    <col min="9434" max="9441" width="0" style="1" hidden="1" customWidth="1"/>
    <col min="9442" max="9442" width="13.7109375" style="1" bestFit="1" customWidth="1"/>
    <col min="9443" max="9443" width="14.7109375" style="1" customWidth="1"/>
    <col min="9444" max="9686" width="11.42578125" style="1"/>
    <col min="9687" max="9687" width="59" style="1" customWidth="1"/>
    <col min="9688" max="9688" width="21" style="1" customWidth="1"/>
    <col min="9689" max="9689" width="19.28515625" style="1" customWidth="1"/>
    <col min="9690" max="9697" width="0" style="1" hidden="1" customWidth="1"/>
    <col min="9698" max="9698" width="13.7109375" style="1" bestFit="1" customWidth="1"/>
    <col min="9699" max="9699" width="14.7109375" style="1" customWidth="1"/>
    <col min="9700" max="9942" width="11.42578125" style="1"/>
    <col min="9943" max="9943" width="59" style="1" customWidth="1"/>
    <col min="9944" max="9944" width="21" style="1" customWidth="1"/>
    <col min="9945" max="9945" width="19.28515625" style="1" customWidth="1"/>
    <col min="9946" max="9953" width="0" style="1" hidden="1" customWidth="1"/>
    <col min="9954" max="9954" width="13.7109375" style="1" bestFit="1" customWidth="1"/>
    <col min="9955" max="9955" width="14.7109375" style="1" customWidth="1"/>
    <col min="9956" max="10198" width="11.42578125" style="1"/>
    <col min="10199" max="10199" width="59" style="1" customWidth="1"/>
    <col min="10200" max="10200" width="21" style="1" customWidth="1"/>
    <col min="10201" max="10201" width="19.28515625" style="1" customWidth="1"/>
    <col min="10202" max="10209" width="0" style="1" hidden="1" customWidth="1"/>
    <col min="10210" max="10210" width="13.7109375" style="1" bestFit="1" customWidth="1"/>
    <col min="10211" max="10211" width="14.7109375" style="1" customWidth="1"/>
    <col min="10212" max="10454" width="11.42578125" style="1"/>
    <col min="10455" max="10455" width="59" style="1" customWidth="1"/>
    <col min="10456" max="10456" width="21" style="1" customWidth="1"/>
    <col min="10457" max="10457" width="19.28515625" style="1" customWidth="1"/>
    <col min="10458" max="10465" width="0" style="1" hidden="1" customWidth="1"/>
    <col min="10466" max="10466" width="13.7109375" style="1" bestFit="1" customWidth="1"/>
    <col min="10467" max="10467" width="14.7109375" style="1" customWidth="1"/>
    <col min="10468" max="10710" width="11.42578125" style="1"/>
    <col min="10711" max="10711" width="59" style="1" customWidth="1"/>
    <col min="10712" max="10712" width="21" style="1" customWidth="1"/>
    <col min="10713" max="10713" width="19.28515625" style="1" customWidth="1"/>
    <col min="10714" max="10721" width="0" style="1" hidden="1" customWidth="1"/>
    <col min="10722" max="10722" width="13.7109375" style="1" bestFit="1" customWidth="1"/>
    <col min="10723" max="10723" width="14.7109375" style="1" customWidth="1"/>
    <col min="10724" max="10966" width="11.42578125" style="1"/>
    <col min="10967" max="10967" width="59" style="1" customWidth="1"/>
    <col min="10968" max="10968" width="21" style="1" customWidth="1"/>
    <col min="10969" max="10969" width="19.28515625" style="1" customWidth="1"/>
    <col min="10970" max="10977" width="0" style="1" hidden="1" customWidth="1"/>
    <col min="10978" max="10978" width="13.7109375" style="1" bestFit="1" customWidth="1"/>
    <col min="10979" max="10979" width="14.7109375" style="1" customWidth="1"/>
    <col min="10980" max="11222" width="11.42578125" style="1"/>
    <col min="11223" max="11223" width="59" style="1" customWidth="1"/>
    <col min="11224" max="11224" width="21" style="1" customWidth="1"/>
    <col min="11225" max="11225" width="19.28515625" style="1" customWidth="1"/>
    <col min="11226" max="11233" width="0" style="1" hidden="1" customWidth="1"/>
    <col min="11234" max="11234" width="13.7109375" style="1" bestFit="1" customWidth="1"/>
    <col min="11235" max="11235" width="14.7109375" style="1" customWidth="1"/>
    <col min="11236" max="11478" width="11.42578125" style="1"/>
    <col min="11479" max="11479" width="59" style="1" customWidth="1"/>
    <col min="11480" max="11480" width="21" style="1" customWidth="1"/>
    <col min="11481" max="11481" width="19.28515625" style="1" customWidth="1"/>
    <col min="11482" max="11489" width="0" style="1" hidden="1" customWidth="1"/>
    <col min="11490" max="11490" width="13.7109375" style="1" bestFit="1" customWidth="1"/>
    <col min="11491" max="11491" width="14.7109375" style="1" customWidth="1"/>
    <col min="11492" max="11734" width="11.42578125" style="1"/>
    <col min="11735" max="11735" width="59" style="1" customWidth="1"/>
    <col min="11736" max="11736" width="21" style="1" customWidth="1"/>
    <col min="11737" max="11737" width="19.28515625" style="1" customWidth="1"/>
    <col min="11738" max="11745" width="0" style="1" hidden="1" customWidth="1"/>
    <col min="11746" max="11746" width="13.7109375" style="1" bestFit="1" customWidth="1"/>
    <col min="11747" max="11747" width="14.7109375" style="1" customWidth="1"/>
    <col min="11748" max="11990" width="11.42578125" style="1"/>
    <col min="11991" max="11991" width="59" style="1" customWidth="1"/>
    <col min="11992" max="11992" width="21" style="1" customWidth="1"/>
    <col min="11993" max="11993" width="19.28515625" style="1" customWidth="1"/>
    <col min="11994" max="12001" width="0" style="1" hidden="1" customWidth="1"/>
    <col min="12002" max="12002" width="13.7109375" style="1" bestFit="1" customWidth="1"/>
    <col min="12003" max="12003" width="14.7109375" style="1" customWidth="1"/>
    <col min="12004" max="12246" width="11.42578125" style="1"/>
    <col min="12247" max="12247" width="59" style="1" customWidth="1"/>
    <col min="12248" max="12248" width="21" style="1" customWidth="1"/>
    <col min="12249" max="12249" width="19.28515625" style="1" customWidth="1"/>
    <col min="12250" max="12257" width="0" style="1" hidden="1" customWidth="1"/>
    <col min="12258" max="12258" width="13.7109375" style="1" bestFit="1" customWidth="1"/>
    <col min="12259" max="12259" width="14.7109375" style="1" customWidth="1"/>
    <col min="12260" max="12502" width="11.42578125" style="1"/>
    <col min="12503" max="12503" width="59" style="1" customWidth="1"/>
    <col min="12504" max="12504" width="21" style="1" customWidth="1"/>
    <col min="12505" max="12505" width="19.28515625" style="1" customWidth="1"/>
    <col min="12506" max="12513" width="0" style="1" hidden="1" customWidth="1"/>
    <col min="12514" max="12514" width="13.7109375" style="1" bestFit="1" customWidth="1"/>
    <col min="12515" max="12515" width="14.7109375" style="1" customWidth="1"/>
    <col min="12516" max="12758" width="11.42578125" style="1"/>
    <col min="12759" max="12759" width="59" style="1" customWidth="1"/>
    <col min="12760" max="12760" width="21" style="1" customWidth="1"/>
    <col min="12761" max="12761" width="19.28515625" style="1" customWidth="1"/>
    <col min="12762" max="12769" width="0" style="1" hidden="1" customWidth="1"/>
    <col min="12770" max="12770" width="13.7109375" style="1" bestFit="1" customWidth="1"/>
    <col min="12771" max="12771" width="14.7109375" style="1" customWidth="1"/>
    <col min="12772" max="13014" width="11.42578125" style="1"/>
    <col min="13015" max="13015" width="59" style="1" customWidth="1"/>
    <col min="13016" max="13016" width="21" style="1" customWidth="1"/>
    <col min="13017" max="13017" width="19.28515625" style="1" customWidth="1"/>
    <col min="13018" max="13025" width="0" style="1" hidden="1" customWidth="1"/>
    <col min="13026" max="13026" width="13.7109375" style="1" bestFit="1" customWidth="1"/>
    <col min="13027" max="13027" width="14.7109375" style="1" customWidth="1"/>
    <col min="13028" max="13270" width="11.42578125" style="1"/>
    <col min="13271" max="13271" width="59" style="1" customWidth="1"/>
    <col min="13272" max="13272" width="21" style="1" customWidth="1"/>
    <col min="13273" max="13273" width="19.28515625" style="1" customWidth="1"/>
    <col min="13274" max="13281" width="0" style="1" hidden="1" customWidth="1"/>
    <col min="13282" max="13282" width="13.7109375" style="1" bestFit="1" customWidth="1"/>
    <col min="13283" max="13283" width="14.7109375" style="1" customWidth="1"/>
    <col min="13284" max="13526" width="11.42578125" style="1"/>
    <col min="13527" max="13527" width="59" style="1" customWidth="1"/>
    <col min="13528" max="13528" width="21" style="1" customWidth="1"/>
    <col min="13529" max="13529" width="19.28515625" style="1" customWidth="1"/>
    <col min="13530" max="13537" width="0" style="1" hidden="1" customWidth="1"/>
    <col min="13538" max="13538" width="13.7109375" style="1" bestFit="1" customWidth="1"/>
    <col min="13539" max="13539" width="14.7109375" style="1" customWidth="1"/>
    <col min="13540" max="13782" width="11.42578125" style="1"/>
    <col min="13783" max="13783" width="59" style="1" customWidth="1"/>
    <col min="13784" max="13784" width="21" style="1" customWidth="1"/>
    <col min="13785" max="13785" width="19.28515625" style="1" customWidth="1"/>
    <col min="13786" max="13793" width="0" style="1" hidden="1" customWidth="1"/>
    <col min="13794" max="13794" width="13.7109375" style="1" bestFit="1" customWidth="1"/>
    <col min="13795" max="13795" width="14.7109375" style="1" customWidth="1"/>
    <col min="13796" max="14038" width="11.42578125" style="1"/>
    <col min="14039" max="14039" width="59" style="1" customWidth="1"/>
    <col min="14040" max="14040" width="21" style="1" customWidth="1"/>
    <col min="14041" max="14041" width="19.28515625" style="1" customWidth="1"/>
    <col min="14042" max="14049" width="0" style="1" hidden="1" customWidth="1"/>
    <col min="14050" max="14050" width="13.7109375" style="1" bestFit="1" customWidth="1"/>
    <col min="14051" max="14051" width="14.7109375" style="1" customWidth="1"/>
    <col min="14052" max="14294" width="11.42578125" style="1"/>
    <col min="14295" max="14295" width="59" style="1" customWidth="1"/>
    <col min="14296" max="14296" width="21" style="1" customWidth="1"/>
    <col min="14297" max="14297" width="19.28515625" style="1" customWidth="1"/>
    <col min="14298" max="14305" width="0" style="1" hidden="1" customWidth="1"/>
    <col min="14306" max="14306" width="13.7109375" style="1" bestFit="1" customWidth="1"/>
    <col min="14307" max="14307" width="14.7109375" style="1" customWidth="1"/>
    <col min="14308" max="14550" width="11.42578125" style="1"/>
    <col min="14551" max="14551" width="59" style="1" customWidth="1"/>
    <col min="14552" max="14552" width="21" style="1" customWidth="1"/>
    <col min="14553" max="14553" width="19.28515625" style="1" customWidth="1"/>
    <col min="14554" max="14561" width="0" style="1" hidden="1" customWidth="1"/>
    <col min="14562" max="14562" width="13.7109375" style="1" bestFit="1" customWidth="1"/>
    <col min="14563" max="14563" width="14.7109375" style="1" customWidth="1"/>
    <col min="14564" max="14806" width="11.42578125" style="1"/>
    <col min="14807" max="14807" width="59" style="1" customWidth="1"/>
    <col min="14808" max="14808" width="21" style="1" customWidth="1"/>
    <col min="14809" max="14809" width="19.28515625" style="1" customWidth="1"/>
    <col min="14810" max="14817" width="0" style="1" hidden="1" customWidth="1"/>
    <col min="14818" max="14818" width="13.7109375" style="1" bestFit="1" customWidth="1"/>
    <col min="14819" max="14819" width="14.7109375" style="1" customWidth="1"/>
    <col min="14820" max="15062" width="11.42578125" style="1"/>
    <col min="15063" max="15063" width="59" style="1" customWidth="1"/>
    <col min="15064" max="15064" width="21" style="1" customWidth="1"/>
    <col min="15065" max="15065" width="19.28515625" style="1" customWidth="1"/>
    <col min="15066" max="15073" width="0" style="1" hidden="1" customWidth="1"/>
    <col min="15074" max="15074" width="13.7109375" style="1" bestFit="1" customWidth="1"/>
    <col min="15075" max="15075" width="14.7109375" style="1" customWidth="1"/>
    <col min="15076" max="15318" width="11.42578125" style="1"/>
    <col min="15319" max="15319" width="59" style="1" customWidth="1"/>
    <col min="15320" max="15320" width="21" style="1" customWidth="1"/>
    <col min="15321" max="15321" width="19.28515625" style="1" customWidth="1"/>
    <col min="15322" max="15329" width="0" style="1" hidden="1" customWidth="1"/>
    <col min="15330" max="15330" width="13.7109375" style="1" bestFit="1" customWidth="1"/>
    <col min="15331" max="15331" width="14.7109375" style="1" customWidth="1"/>
    <col min="15332" max="15574" width="11.42578125" style="1"/>
    <col min="15575" max="15575" width="59" style="1" customWidth="1"/>
    <col min="15576" max="15576" width="21" style="1" customWidth="1"/>
    <col min="15577" max="15577" width="19.28515625" style="1" customWidth="1"/>
    <col min="15578" max="15585" width="0" style="1" hidden="1" customWidth="1"/>
    <col min="15586" max="15586" width="13.7109375" style="1" bestFit="1" customWidth="1"/>
    <col min="15587" max="15587" width="14.7109375" style="1" customWidth="1"/>
    <col min="15588" max="15830" width="11.42578125" style="1"/>
    <col min="15831" max="15831" width="59" style="1" customWidth="1"/>
    <col min="15832" max="15832" width="21" style="1" customWidth="1"/>
    <col min="15833" max="15833" width="19.28515625" style="1" customWidth="1"/>
    <col min="15834" max="15841" width="0" style="1" hidden="1" customWidth="1"/>
    <col min="15842" max="15842" width="13.7109375" style="1" bestFit="1" customWidth="1"/>
    <col min="15843" max="15843" width="14.7109375" style="1" customWidth="1"/>
    <col min="15844" max="16384" width="11.42578125" style="1"/>
  </cols>
  <sheetData>
    <row r="3" spans="1:5" ht="16.5" customHeight="1" x14ac:dyDescent="0.3">
      <c r="B3" s="83"/>
      <c r="C3" s="82"/>
      <c r="D3" s="81"/>
    </row>
    <row r="4" spans="1:5" ht="16.5" customHeight="1" x14ac:dyDescent="0.3">
      <c r="B4" s="83"/>
      <c r="C4" s="82"/>
      <c r="D4" s="81"/>
    </row>
    <row r="5" spans="1:5" ht="16.5" customHeight="1" x14ac:dyDescent="0.3">
      <c r="B5" s="83"/>
      <c r="C5" s="82"/>
      <c r="D5" s="81"/>
    </row>
    <row r="6" spans="1:5" ht="16.5" customHeight="1" x14ac:dyDescent="0.3">
      <c r="B6" s="83"/>
      <c r="C6" s="82"/>
      <c r="D6" s="81"/>
    </row>
    <row r="7" spans="1:5" ht="16.5" customHeight="1" x14ac:dyDescent="0.3">
      <c r="B7" s="83"/>
      <c r="C7" s="82"/>
      <c r="D7" s="81"/>
    </row>
    <row r="8" spans="1:5" ht="16.5" customHeight="1" x14ac:dyDescent="0.3">
      <c r="B8" s="80" t="s">
        <v>334</v>
      </c>
      <c r="C8" s="80"/>
      <c r="D8" s="80"/>
    </row>
    <row r="9" spans="1:5" ht="21" x14ac:dyDescent="0.35">
      <c r="B9" s="79" t="s">
        <v>333</v>
      </c>
      <c r="C9" s="79"/>
      <c r="D9" s="79"/>
    </row>
    <row r="10" spans="1:5" x14ac:dyDescent="0.3">
      <c r="B10" s="78" t="s">
        <v>332</v>
      </c>
      <c r="C10" s="78"/>
      <c r="D10" s="78"/>
    </row>
    <row r="11" spans="1:5" x14ac:dyDescent="0.3">
      <c r="B11" s="77" t="s">
        <v>331</v>
      </c>
      <c r="C11" s="77"/>
      <c r="D11" s="77"/>
    </row>
    <row r="12" spans="1:5" x14ac:dyDescent="0.3">
      <c r="B12" s="76" t="s">
        <v>330</v>
      </c>
      <c r="C12" s="76"/>
      <c r="D12" s="76"/>
    </row>
    <row r="13" spans="1:5" ht="16.5" customHeight="1" x14ac:dyDescent="0.3">
      <c r="B13" s="75" t="s">
        <v>329</v>
      </c>
      <c r="C13" s="75"/>
      <c r="D13" s="75"/>
    </row>
    <row r="14" spans="1:5" ht="15.75" customHeight="1" x14ac:dyDescent="0.3">
      <c r="B14" s="74"/>
      <c r="C14" s="73"/>
      <c r="D14" s="72"/>
    </row>
    <row r="15" spans="1:5" ht="18" customHeight="1" x14ac:dyDescent="0.2">
      <c r="A15" s="28"/>
      <c r="B15" s="71" t="s">
        <v>328</v>
      </c>
      <c r="C15" s="68"/>
      <c r="D15" s="25"/>
      <c r="E15" s="24"/>
    </row>
    <row r="16" spans="1:5" ht="16.5" customHeight="1" x14ac:dyDescent="0.2">
      <c r="A16" s="28"/>
      <c r="B16" s="37"/>
      <c r="C16" s="68"/>
      <c r="D16" s="25"/>
      <c r="E16" s="24"/>
    </row>
    <row r="17" spans="1:5" ht="18.75" customHeight="1" x14ac:dyDescent="0.2">
      <c r="A17" s="28"/>
      <c r="B17" s="37" t="s">
        <v>327</v>
      </c>
      <c r="C17" s="68"/>
      <c r="D17" s="62">
        <v>46346028.950000003</v>
      </c>
      <c r="E17" s="24"/>
    </row>
    <row r="18" spans="1:5" ht="18.75" customHeight="1" x14ac:dyDescent="0.2">
      <c r="A18" s="28"/>
      <c r="B18" s="37" t="s">
        <v>326</v>
      </c>
      <c r="C18" s="68"/>
      <c r="D18" s="62">
        <v>47170</v>
      </c>
      <c r="E18" s="24"/>
    </row>
    <row r="19" spans="1:5" ht="18.75" customHeight="1" x14ac:dyDescent="0.2">
      <c r="A19" s="28"/>
      <c r="B19" s="37" t="s">
        <v>325</v>
      </c>
      <c r="C19" s="68"/>
      <c r="D19" s="62">
        <v>32109976</v>
      </c>
      <c r="E19" s="54"/>
    </row>
    <row r="20" spans="1:5" ht="19.5" customHeight="1" x14ac:dyDescent="0.2">
      <c r="A20" s="28"/>
      <c r="B20" s="37" t="s">
        <v>324</v>
      </c>
      <c r="C20" s="68">
        <v>0</v>
      </c>
      <c r="D20" s="70">
        <v>0</v>
      </c>
      <c r="E20" s="24"/>
    </row>
    <row r="21" spans="1:5" ht="16.5" customHeight="1" thickBot="1" x14ac:dyDescent="0.25">
      <c r="A21" s="28"/>
      <c r="B21" s="24" t="s">
        <v>323</v>
      </c>
      <c r="C21" s="68"/>
      <c r="D21" s="69">
        <f>SUM(D17:D20)</f>
        <v>78503174.950000003</v>
      </c>
      <c r="E21" s="24"/>
    </row>
    <row r="22" spans="1:5" ht="12.75" x14ac:dyDescent="0.2">
      <c r="A22" s="28"/>
      <c r="B22" s="24"/>
      <c r="C22" s="68"/>
      <c r="D22" s="67"/>
      <c r="E22" s="24"/>
    </row>
    <row r="23" spans="1:5" ht="14.25" customHeight="1" x14ac:dyDescent="0.2">
      <c r="A23" s="44" t="s">
        <v>322</v>
      </c>
      <c r="B23" s="43" t="s">
        <v>321</v>
      </c>
      <c r="C23" s="66"/>
      <c r="D23" s="25"/>
      <c r="E23" s="24"/>
    </row>
    <row r="24" spans="1:5" ht="19.5" customHeight="1" thickBot="1" x14ac:dyDescent="0.25">
      <c r="A24" s="43" t="s">
        <v>320</v>
      </c>
      <c r="B24" s="43" t="s">
        <v>319</v>
      </c>
      <c r="C24" s="42">
        <f>C25+C31+C37</f>
        <v>42921948.589999996</v>
      </c>
      <c r="D24" s="37"/>
      <c r="E24" s="24"/>
    </row>
    <row r="25" spans="1:5" ht="19.5" customHeight="1" x14ac:dyDescent="0.2">
      <c r="A25" s="43" t="s">
        <v>318</v>
      </c>
      <c r="B25" s="43" t="s">
        <v>317</v>
      </c>
      <c r="C25" s="47">
        <f>SUM(C26:C28)</f>
        <v>35150057.719999999</v>
      </c>
      <c r="D25" s="37"/>
      <c r="E25" s="54"/>
    </row>
    <row r="26" spans="1:5" ht="17.25" customHeight="1" x14ac:dyDescent="0.2">
      <c r="A26" s="39" t="s">
        <v>316</v>
      </c>
      <c r="B26" s="39" t="s">
        <v>315</v>
      </c>
      <c r="C26" s="32">
        <v>24778591.050000001</v>
      </c>
      <c r="D26" s="37"/>
      <c r="E26" s="24"/>
    </row>
    <row r="27" spans="1:5" ht="17.25" customHeight="1" x14ac:dyDescent="0.2">
      <c r="A27" s="39" t="s">
        <v>314</v>
      </c>
      <c r="B27" s="39" t="s">
        <v>313</v>
      </c>
      <c r="C27" s="32">
        <v>10055166.67</v>
      </c>
      <c r="D27" s="37"/>
      <c r="E27" s="24"/>
    </row>
    <row r="28" spans="1:5" ht="17.25" customHeight="1" x14ac:dyDescent="0.2">
      <c r="A28" s="39" t="s">
        <v>312</v>
      </c>
      <c r="B28" s="39" t="s">
        <v>311</v>
      </c>
      <c r="C28" s="32">
        <v>316300</v>
      </c>
      <c r="D28" s="37"/>
      <c r="E28" s="24"/>
    </row>
    <row r="29" spans="1:5" ht="17.25" customHeight="1" x14ac:dyDescent="0.2">
      <c r="A29" s="46" t="s">
        <v>310</v>
      </c>
      <c r="B29" s="39" t="s">
        <v>309</v>
      </c>
      <c r="C29" s="32">
        <v>0</v>
      </c>
      <c r="D29" s="37"/>
      <c r="E29" s="24"/>
    </row>
    <row r="30" spans="1:5" s="65" customFormat="1" ht="17.25" customHeight="1" x14ac:dyDescent="0.2">
      <c r="A30" s="39" t="s">
        <v>308</v>
      </c>
      <c r="B30" s="39" t="s">
        <v>307</v>
      </c>
      <c r="C30" s="32" t="s">
        <v>7</v>
      </c>
      <c r="D30" s="37"/>
      <c r="E30" s="24"/>
    </row>
    <row r="31" spans="1:5" ht="17.25" customHeight="1" thickBot="1" x14ac:dyDescent="0.25">
      <c r="A31" s="43" t="s">
        <v>306</v>
      </c>
      <c r="B31" s="43" t="s">
        <v>305</v>
      </c>
      <c r="C31" s="42">
        <f>SUM(C32)</f>
        <v>1516231.36</v>
      </c>
      <c r="D31" s="37"/>
      <c r="E31" s="54"/>
    </row>
    <row r="32" spans="1:5" ht="17.25" customHeight="1" x14ac:dyDescent="0.2">
      <c r="A32" s="39" t="s">
        <v>304</v>
      </c>
      <c r="B32" s="39" t="s">
        <v>303</v>
      </c>
      <c r="C32" s="32">
        <v>1516231.36</v>
      </c>
      <c r="D32" s="37"/>
      <c r="E32" s="24"/>
    </row>
    <row r="33" spans="1:5" ht="17.25" customHeight="1" x14ac:dyDescent="0.2">
      <c r="A33" s="44">
        <v>213</v>
      </c>
      <c r="B33" s="43" t="s">
        <v>302</v>
      </c>
      <c r="C33" s="47" t="s">
        <v>7</v>
      </c>
      <c r="D33" s="37"/>
      <c r="E33" s="24"/>
    </row>
    <row r="34" spans="1:5" ht="17.25" customHeight="1" x14ac:dyDescent="0.2">
      <c r="A34" s="48" t="s">
        <v>301</v>
      </c>
      <c r="B34" s="33" t="s">
        <v>300</v>
      </c>
      <c r="C34" s="47">
        <v>0</v>
      </c>
      <c r="D34" s="37"/>
      <c r="E34" s="24"/>
    </row>
    <row r="35" spans="1:5" ht="17.25" customHeight="1" x14ac:dyDescent="0.2">
      <c r="A35" s="33" t="s">
        <v>299</v>
      </c>
      <c r="B35" s="43" t="s">
        <v>298</v>
      </c>
      <c r="C35" s="47" t="s">
        <v>7</v>
      </c>
      <c r="D35" s="37"/>
      <c r="E35" s="24"/>
    </row>
    <row r="36" spans="1:5" ht="17.25" customHeight="1" x14ac:dyDescent="0.2">
      <c r="A36" s="33" t="s">
        <v>297</v>
      </c>
      <c r="B36" s="46" t="s">
        <v>296</v>
      </c>
      <c r="C36" s="32" t="s">
        <v>7</v>
      </c>
      <c r="D36" s="37"/>
      <c r="E36" s="24"/>
    </row>
    <row r="37" spans="1:5" ht="17.25" customHeight="1" thickBot="1" x14ac:dyDescent="0.25">
      <c r="A37" s="43" t="s">
        <v>295</v>
      </c>
      <c r="B37" s="43" t="s">
        <v>294</v>
      </c>
      <c r="C37" s="42">
        <f>SUM(C38:C40)</f>
        <v>6255659.5100000007</v>
      </c>
      <c r="D37" s="37"/>
      <c r="E37" s="24"/>
    </row>
    <row r="38" spans="1:5" ht="17.25" customHeight="1" x14ac:dyDescent="0.2">
      <c r="A38" s="39" t="s">
        <v>293</v>
      </c>
      <c r="B38" s="39" t="s">
        <v>292</v>
      </c>
      <c r="C38" s="32">
        <v>2915095.18</v>
      </c>
      <c r="D38" s="37"/>
      <c r="E38" s="24"/>
    </row>
    <row r="39" spans="1:5" ht="17.25" customHeight="1" x14ac:dyDescent="0.2">
      <c r="A39" s="39" t="s">
        <v>291</v>
      </c>
      <c r="B39" s="39" t="s">
        <v>290</v>
      </c>
      <c r="C39" s="32">
        <v>2893488.63</v>
      </c>
      <c r="D39" s="37"/>
      <c r="E39" s="24"/>
    </row>
    <row r="40" spans="1:5" ht="17.25" customHeight="1" x14ac:dyDescent="0.2">
      <c r="A40" s="39" t="s">
        <v>289</v>
      </c>
      <c r="B40" s="39" t="s">
        <v>288</v>
      </c>
      <c r="C40" s="32">
        <v>447075.7</v>
      </c>
      <c r="D40" s="37"/>
      <c r="E40" s="24"/>
    </row>
    <row r="41" spans="1:5" ht="21.75" customHeight="1" thickBot="1" x14ac:dyDescent="0.25">
      <c r="A41" s="44">
        <v>2.2000000000000002</v>
      </c>
      <c r="B41" s="43" t="s">
        <v>287</v>
      </c>
      <c r="C41" s="42">
        <f>C42+C53+C55+C59+C66+C69+C76</f>
        <v>2538693.2200000002</v>
      </c>
      <c r="D41" s="37"/>
      <c r="E41" s="54"/>
    </row>
    <row r="42" spans="1:5" ht="17.25" customHeight="1" x14ac:dyDescent="0.2">
      <c r="A42" s="43" t="s">
        <v>286</v>
      </c>
      <c r="B42" s="43" t="s">
        <v>285</v>
      </c>
      <c r="C42" s="47">
        <f>SUM(C43:C48)</f>
        <v>1051648.7</v>
      </c>
      <c r="D42" s="37"/>
      <c r="E42" s="24"/>
    </row>
    <row r="43" spans="1:5" ht="17.25" customHeight="1" x14ac:dyDescent="0.2">
      <c r="A43" s="39" t="s">
        <v>284</v>
      </c>
      <c r="B43" s="39" t="s">
        <v>283</v>
      </c>
      <c r="C43" s="32">
        <v>724780.09</v>
      </c>
      <c r="D43" s="37"/>
      <c r="E43" s="24"/>
    </row>
    <row r="44" spans="1:5" ht="17.25" customHeight="1" x14ac:dyDescent="0.2">
      <c r="A44" s="39" t="s">
        <v>282</v>
      </c>
      <c r="B44" s="39" t="s">
        <v>281</v>
      </c>
      <c r="C44" s="32">
        <v>0</v>
      </c>
      <c r="D44" s="37"/>
      <c r="E44" s="24"/>
    </row>
    <row r="45" spans="1:5" ht="17.25" customHeight="1" x14ac:dyDescent="0.2">
      <c r="A45" s="39" t="s">
        <v>280</v>
      </c>
      <c r="B45" s="39" t="s">
        <v>279</v>
      </c>
      <c r="C45" s="32">
        <v>35823.71</v>
      </c>
      <c r="D45" s="37"/>
      <c r="E45" s="24"/>
    </row>
    <row r="46" spans="1:5" ht="17.25" customHeight="1" x14ac:dyDescent="0.2">
      <c r="A46" s="39" t="s">
        <v>278</v>
      </c>
      <c r="B46" s="39" t="s">
        <v>277</v>
      </c>
      <c r="C46" s="32">
        <v>253514.9</v>
      </c>
      <c r="D46" s="37"/>
      <c r="E46" s="24"/>
    </row>
    <row r="47" spans="1:5" ht="17.25" customHeight="1" x14ac:dyDescent="0.2">
      <c r="A47" s="39" t="s">
        <v>276</v>
      </c>
      <c r="B47" s="39" t="s">
        <v>275</v>
      </c>
      <c r="C47" s="32">
        <v>4492</v>
      </c>
      <c r="D47" s="37"/>
      <c r="E47" s="24"/>
    </row>
    <row r="48" spans="1:5" ht="17.25" customHeight="1" x14ac:dyDescent="0.2">
      <c r="A48" s="39" t="s">
        <v>274</v>
      </c>
      <c r="B48" s="39" t="s">
        <v>273</v>
      </c>
      <c r="C48" s="32">
        <v>33038</v>
      </c>
      <c r="D48" s="37"/>
      <c r="E48" s="24"/>
    </row>
    <row r="49" spans="1:5" ht="17.25" customHeight="1" x14ac:dyDescent="0.2">
      <c r="A49" s="39"/>
      <c r="B49" s="39"/>
      <c r="C49" s="32" t="s">
        <v>7</v>
      </c>
      <c r="D49" s="37"/>
      <c r="E49" s="24"/>
    </row>
    <row r="50" spans="1:5" ht="17.25" customHeight="1" thickBot="1" x14ac:dyDescent="0.25">
      <c r="A50" s="38" t="s">
        <v>272</v>
      </c>
      <c r="B50" s="43" t="s">
        <v>271</v>
      </c>
      <c r="C50" s="42">
        <v>0</v>
      </c>
      <c r="D50" s="37"/>
      <c r="E50" s="24"/>
    </row>
    <row r="51" spans="1:5" ht="17.25" customHeight="1" x14ac:dyDescent="0.2">
      <c r="A51" s="46" t="s">
        <v>270</v>
      </c>
      <c r="B51" s="39" t="s">
        <v>269</v>
      </c>
      <c r="C51" s="32">
        <v>0</v>
      </c>
      <c r="D51" s="37"/>
      <c r="E51" s="24"/>
    </row>
    <row r="52" spans="1:5" ht="17.25" customHeight="1" x14ac:dyDescent="0.2">
      <c r="A52" s="48" t="s">
        <v>268</v>
      </c>
      <c r="B52" s="33" t="s">
        <v>267</v>
      </c>
      <c r="C52" s="32">
        <v>0</v>
      </c>
      <c r="D52" s="37"/>
      <c r="E52" s="24"/>
    </row>
    <row r="53" spans="1:5" ht="17.25" customHeight="1" thickBot="1" x14ac:dyDescent="0.25">
      <c r="A53" s="38" t="s">
        <v>266</v>
      </c>
      <c r="B53" s="43" t="s">
        <v>265</v>
      </c>
      <c r="C53" s="42">
        <f>SUM(C54)</f>
        <v>319549.5</v>
      </c>
      <c r="D53" s="37"/>
      <c r="E53" s="24"/>
    </row>
    <row r="54" spans="1:5" ht="17.25" customHeight="1" x14ac:dyDescent="0.2">
      <c r="A54" s="39" t="s">
        <v>264</v>
      </c>
      <c r="B54" s="39" t="s">
        <v>263</v>
      </c>
      <c r="C54" s="32">
        <v>319549.5</v>
      </c>
      <c r="D54" s="37"/>
      <c r="E54" s="24"/>
    </row>
    <row r="55" spans="1:5" ht="17.25" customHeight="1" thickBot="1" x14ac:dyDescent="0.25">
      <c r="A55" s="43" t="s">
        <v>262</v>
      </c>
      <c r="B55" s="43" t="s">
        <v>261</v>
      </c>
      <c r="C55" s="42">
        <f>SUM(C57:C58)</f>
        <v>69149.3</v>
      </c>
      <c r="D55" s="37"/>
      <c r="E55" s="24"/>
    </row>
    <row r="56" spans="1:5" ht="17.25" customHeight="1" x14ac:dyDescent="0.2">
      <c r="A56" s="33" t="s">
        <v>260</v>
      </c>
      <c r="B56" s="39" t="s">
        <v>259</v>
      </c>
      <c r="C56" s="32">
        <v>0</v>
      </c>
      <c r="D56" s="37"/>
      <c r="E56" s="24"/>
    </row>
    <row r="57" spans="1:5" ht="17.25" customHeight="1" x14ac:dyDescent="0.2">
      <c r="A57" s="39" t="s">
        <v>258</v>
      </c>
      <c r="B57" s="33" t="s">
        <v>257</v>
      </c>
      <c r="C57" s="32">
        <v>36149.300000000003</v>
      </c>
      <c r="D57" s="37"/>
      <c r="E57" s="24"/>
    </row>
    <row r="58" spans="1:5" ht="17.25" customHeight="1" x14ac:dyDescent="0.2">
      <c r="A58" s="39" t="s">
        <v>256</v>
      </c>
      <c r="B58" s="39" t="s">
        <v>255</v>
      </c>
      <c r="C58" s="32">
        <v>33000</v>
      </c>
      <c r="D58" s="37"/>
      <c r="E58" s="24"/>
    </row>
    <row r="59" spans="1:5" ht="17.25" customHeight="1" thickBot="1" x14ac:dyDescent="0.25">
      <c r="A59" s="38" t="s">
        <v>254</v>
      </c>
      <c r="B59" s="43" t="s">
        <v>253</v>
      </c>
      <c r="C59" s="42">
        <f>SUM(C60:C65)</f>
        <v>1038695</v>
      </c>
      <c r="D59" s="37"/>
      <c r="E59" s="24"/>
    </row>
    <row r="60" spans="1:5" ht="17.25" customHeight="1" x14ac:dyDescent="0.2">
      <c r="A60" s="48" t="s">
        <v>252</v>
      </c>
      <c r="B60" s="64" t="s">
        <v>251</v>
      </c>
      <c r="C60" s="47">
        <v>0</v>
      </c>
      <c r="D60" s="37"/>
      <c r="E60" s="24"/>
    </row>
    <row r="61" spans="1:5" ht="17.25" customHeight="1" x14ac:dyDescent="0.2">
      <c r="A61" s="48" t="s">
        <v>250</v>
      </c>
      <c r="B61" s="33" t="s">
        <v>249</v>
      </c>
      <c r="C61" s="32">
        <v>118000</v>
      </c>
      <c r="D61" s="37"/>
      <c r="E61" s="24"/>
    </row>
    <row r="62" spans="1:5" ht="17.25" customHeight="1" x14ac:dyDescent="0.2">
      <c r="A62" s="48" t="s">
        <v>248</v>
      </c>
      <c r="B62" s="33" t="s">
        <v>247</v>
      </c>
      <c r="C62" s="32">
        <v>920695</v>
      </c>
      <c r="D62" s="37"/>
      <c r="E62" s="24"/>
    </row>
    <row r="63" spans="1:5" ht="17.25" customHeight="1" x14ac:dyDescent="0.2">
      <c r="A63" s="33" t="s">
        <v>246</v>
      </c>
      <c r="B63" s="43" t="s">
        <v>245</v>
      </c>
      <c r="C63" s="47">
        <f>SUM(C64:C65)</f>
        <v>0</v>
      </c>
      <c r="D63" s="37"/>
      <c r="E63" s="54"/>
    </row>
    <row r="64" spans="1:5" ht="17.25" customHeight="1" x14ac:dyDescent="0.2">
      <c r="A64" s="39" t="s">
        <v>244</v>
      </c>
      <c r="B64" s="39" t="s">
        <v>243</v>
      </c>
      <c r="C64" s="32">
        <v>0</v>
      </c>
      <c r="D64" s="37"/>
      <c r="E64" s="24"/>
    </row>
    <row r="65" spans="1:5" ht="30.75" customHeight="1" x14ac:dyDescent="0.2">
      <c r="A65" s="48" t="s">
        <v>242</v>
      </c>
      <c r="B65" s="33" t="s">
        <v>241</v>
      </c>
      <c r="C65" s="32">
        <v>0</v>
      </c>
      <c r="D65" s="37"/>
      <c r="E65" s="24"/>
    </row>
    <row r="66" spans="1:5" ht="29.25" customHeight="1" thickBot="1" x14ac:dyDescent="0.25">
      <c r="A66" s="38" t="s">
        <v>240</v>
      </c>
      <c r="B66" s="50" t="s">
        <v>239</v>
      </c>
      <c r="C66" s="42">
        <f>SUM(C67:C68)</f>
        <v>268288.09999999998</v>
      </c>
      <c r="D66" s="37"/>
      <c r="E66" s="54"/>
    </row>
    <row r="67" spans="1:5" ht="27" customHeight="1" x14ac:dyDescent="0.2">
      <c r="A67" s="46" t="s">
        <v>238</v>
      </c>
      <c r="B67" s="39" t="s">
        <v>237</v>
      </c>
      <c r="C67" s="32">
        <v>0</v>
      </c>
      <c r="D67" s="37"/>
      <c r="E67" s="24"/>
    </row>
    <row r="68" spans="1:5" ht="17.25" customHeight="1" x14ac:dyDescent="0.2">
      <c r="A68" s="39" t="s">
        <v>236</v>
      </c>
      <c r="B68" s="39" t="s">
        <v>235</v>
      </c>
      <c r="C68" s="32">
        <v>268288.09999999998</v>
      </c>
      <c r="D68" s="37"/>
      <c r="E68" s="24"/>
    </row>
    <row r="69" spans="1:5" ht="17.25" customHeight="1" thickBot="1" x14ac:dyDescent="0.25">
      <c r="A69" s="43" t="s">
        <v>234</v>
      </c>
      <c r="B69" s="50" t="s">
        <v>233</v>
      </c>
      <c r="C69" s="42">
        <f>SUM(C70:C75)</f>
        <v>-232473.38</v>
      </c>
      <c r="D69" s="37"/>
      <c r="E69" s="54"/>
    </row>
    <row r="70" spans="1:5" ht="17.25" customHeight="1" x14ac:dyDescent="0.2">
      <c r="A70" s="39" t="s">
        <v>232</v>
      </c>
      <c r="B70" s="39" t="s">
        <v>231</v>
      </c>
      <c r="C70" s="32">
        <v>14083.39</v>
      </c>
      <c r="D70" s="37"/>
      <c r="E70" s="24"/>
    </row>
    <row r="71" spans="1:5" ht="17.25" customHeight="1" x14ac:dyDescent="0.2">
      <c r="A71" s="39" t="s">
        <v>230</v>
      </c>
      <c r="B71" s="39" t="s">
        <v>229</v>
      </c>
      <c r="C71" s="32">
        <v>1250</v>
      </c>
      <c r="D71" s="37"/>
      <c r="E71" s="24"/>
    </row>
    <row r="72" spans="1:5" ht="17.25" customHeight="1" x14ac:dyDescent="0.2">
      <c r="A72" s="39" t="s">
        <v>228</v>
      </c>
      <c r="B72" s="39" t="s">
        <v>227</v>
      </c>
      <c r="C72" s="32">
        <v>1003</v>
      </c>
      <c r="D72" s="37"/>
      <c r="E72" s="24"/>
    </row>
    <row r="73" spans="1:5" ht="17.25" customHeight="1" x14ac:dyDescent="0.2">
      <c r="A73" s="46" t="s">
        <v>226</v>
      </c>
      <c r="B73" s="39" t="s">
        <v>225</v>
      </c>
      <c r="C73" s="32">
        <v>15000</v>
      </c>
      <c r="D73" s="37"/>
      <c r="E73" s="24"/>
    </row>
    <row r="74" spans="1:5" ht="17.25" customHeight="1" x14ac:dyDescent="0.2">
      <c r="A74" s="46" t="s">
        <v>224</v>
      </c>
      <c r="B74" s="39" t="s">
        <v>223</v>
      </c>
      <c r="C74" s="32">
        <v>0</v>
      </c>
      <c r="D74" s="37"/>
      <c r="E74" s="24"/>
    </row>
    <row r="75" spans="1:5" ht="17.25" customHeight="1" x14ac:dyDescent="0.2">
      <c r="A75" s="39" t="s">
        <v>222</v>
      </c>
      <c r="B75" s="39" t="s">
        <v>221</v>
      </c>
      <c r="C75" s="32">
        <v>-263809.77</v>
      </c>
      <c r="D75" s="37"/>
      <c r="E75" s="24"/>
    </row>
    <row r="76" spans="1:5" ht="17.25" customHeight="1" thickBot="1" x14ac:dyDescent="0.25">
      <c r="A76" s="43" t="s">
        <v>220</v>
      </c>
      <c r="B76" s="43" t="s">
        <v>219</v>
      </c>
      <c r="C76" s="42">
        <f>SUM(C77:C78)</f>
        <v>23836</v>
      </c>
      <c r="D76" s="37"/>
      <c r="E76" s="54"/>
    </row>
    <row r="77" spans="1:5" ht="17.25" customHeight="1" x14ac:dyDescent="0.2">
      <c r="A77" s="39" t="s">
        <v>218</v>
      </c>
      <c r="B77" s="39" t="s">
        <v>217</v>
      </c>
      <c r="C77" s="32">
        <v>0</v>
      </c>
      <c r="D77" s="37"/>
      <c r="E77" s="54"/>
    </row>
    <row r="78" spans="1:5" ht="17.25" customHeight="1" x14ac:dyDescent="0.2">
      <c r="A78" s="39" t="s">
        <v>216</v>
      </c>
      <c r="B78" s="39" t="s">
        <v>215</v>
      </c>
      <c r="C78" s="32">
        <v>23836</v>
      </c>
      <c r="D78" s="37"/>
      <c r="E78" s="24"/>
    </row>
    <row r="79" spans="1:5" ht="20.25" customHeight="1" x14ac:dyDescent="0.2">
      <c r="A79" s="33"/>
      <c r="B79" s="39"/>
      <c r="C79" s="32" t="s">
        <v>7</v>
      </c>
      <c r="D79" s="37"/>
      <c r="E79" s="24"/>
    </row>
    <row r="80" spans="1:5" ht="17.25" customHeight="1" thickBot="1" x14ac:dyDescent="0.25">
      <c r="A80" s="63">
        <v>2.2999999999999998</v>
      </c>
      <c r="B80" s="43" t="s">
        <v>214</v>
      </c>
      <c r="C80" s="42">
        <f>C81+C86+C90+C96+C99+C104+C108+C112</f>
        <v>6642208.6200000001</v>
      </c>
      <c r="D80" s="62"/>
      <c r="E80" s="54"/>
    </row>
    <row r="81" spans="1:5" ht="17.25" customHeight="1" x14ac:dyDescent="0.2">
      <c r="A81" s="38" t="s">
        <v>213</v>
      </c>
      <c r="B81" s="43" t="s">
        <v>212</v>
      </c>
      <c r="C81" s="47">
        <f>SUM(C82:C85)</f>
        <v>452517.75</v>
      </c>
      <c r="D81" s="62"/>
      <c r="E81" s="24"/>
    </row>
    <row r="82" spans="1:5" ht="17.25" customHeight="1" x14ac:dyDescent="0.2">
      <c r="A82" s="39" t="s">
        <v>211</v>
      </c>
      <c r="B82" s="39" t="s">
        <v>210</v>
      </c>
      <c r="C82" s="32">
        <v>8839.4599999999991</v>
      </c>
      <c r="D82" s="37"/>
      <c r="E82" s="61"/>
    </row>
    <row r="83" spans="1:5" ht="17.25" customHeight="1" x14ac:dyDescent="0.2">
      <c r="A83" s="39" t="s">
        <v>209</v>
      </c>
      <c r="B83" s="39" t="s">
        <v>208</v>
      </c>
      <c r="C83" s="32">
        <v>417978.29</v>
      </c>
      <c r="D83" s="37"/>
      <c r="E83" s="24"/>
    </row>
    <row r="84" spans="1:5" ht="17.25" customHeight="1" x14ac:dyDescent="0.2">
      <c r="A84" s="33" t="s">
        <v>207</v>
      </c>
      <c r="B84" s="39" t="s">
        <v>206</v>
      </c>
      <c r="C84" s="32">
        <v>25700</v>
      </c>
      <c r="D84" s="37"/>
      <c r="E84" s="24"/>
    </row>
    <row r="85" spans="1:5" ht="17.25" customHeight="1" x14ac:dyDescent="0.2">
      <c r="A85" s="39" t="s">
        <v>205</v>
      </c>
      <c r="B85" s="39" t="s">
        <v>204</v>
      </c>
      <c r="C85" s="32">
        <v>0</v>
      </c>
      <c r="D85" s="37"/>
      <c r="E85" s="24"/>
    </row>
    <row r="86" spans="1:5" ht="17.25" customHeight="1" thickBot="1" x14ac:dyDescent="0.25">
      <c r="A86" s="43" t="s">
        <v>203</v>
      </c>
      <c r="B86" s="43" t="s">
        <v>202</v>
      </c>
      <c r="C86" s="42">
        <f>SUM(C87:C89)</f>
        <v>63074.98</v>
      </c>
      <c r="D86" s="37"/>
      <c r="E86" s="24"/>
    </row>
    <row r="87" spans="1:5" ht="17.25" customHeight="1" x14ac:dyDescent="0.2">
      <c r="A87" s="46" t="s">
        <v>201</v>
      </c>
      <c r="B87" s="39" t="s">
        <v>200</v>
      </c>
      <c r="C87" s="32">
        <v>1600</v>
      </c>
      <c r="D87" s="37"/>
      <c r="E87" s="24"/>
    </row>
    <row r="88" spans="1:5" ht="17.25" customHeight="1" x14ac:dyDescent="0.2">
      <c r="A88" s="33" t="s">
        <v>199</v>
      </c>
      <c r="B88" s="39" t="s">
        <v>198</v>
      </c>
      <c r="C88" s="32">
        <v>53999.87</v>
      </c>
      <c r="D88" s="37"/>
      <c r="E88" s="24"/>
    </row>
    <row r="89" spans="1:5" ht="17.25" customHeight="1" x14ac:dyDescent="0.2">
      <c r="A89" s="39" t="s">
        <v>197</v>
      </c>
      <c r="B89" s="39" t="s">
        <v>196</v>
      </c>
      <c r="C89" s="32">
        <v>7475.11</v>
      </c>
      <c r="D89" s="37"/>
      <c r="E89" s="24"/>
    </row>
    <row r="90" spans="1:5" ht="17.25" customHeight="1" thickBot="1" x14ac:dyDescent="0.25">
      <c r="A90" s="43" t="s">
        <v>195</v>
      </c>
      <c r="B90" s="43" t="s">
        <v>194</v>
      </c>
      <c r="C90" s="42">
        <f>SUM(C91:C94)</f>
        <v>19322.240000000002</v>
      </c>
      <c r="D90" s="37"/>
      <c r="E90" s="54"/>
    </row>
    <row r="91" spans="1:5" ht="17.25" customHeight="1" x14ac:dyDescent="0.2">
      <c r="A91" s="48" t="s">
        <v>193</v>
      </c>
      <c r="B91" s="33" t="s">
        <v>192</v>
      </c>
      <c r="C91" s="32"/>
      <c r="D91" s="37"/>
      <c r="E91" s="24"/>
    </row>
    <row r="92" spans="1:5" ht="17.25" customHeight="1" x14ac:dyDescent="0.2">
      <c r="A92" s="39" t="s">
        <v>191</v>
      </c>
      <c r="B92" s="39" t="s">
        <v>190</v>
      </c>
      <c r="C92" s="32">
        <v>19322.240000000002</v>
      </c>
      <c r="D92" s="37"/>
      <c r="E92" s="24"/>
    </row>
    <row r="93" spans="1:5" ht="17.25" customHeight="1" x14ac:dyDescent="0.2">
      <c r="A93" s="39" t="s">
        <v>189</v>
      </c>
      <c r="B93" s="39" t="s">
        <v>188</v>
      </c>
      <c r="C93" s="32">
        <v>0</v>
      </c>
      <c r="D93" s="37"/>
      <c r="E93" s="24"/>
    </row>
    <row r="94" spans="1:5" ht="17.25" customHeight="1" x14ac:dyDescent="0.2">
      <c r="A94" s="33" t="s">
        <v>187</v>
      </c>
      <c r="B94" s="39" t="s">
        <v>186</v>
      </c>
      <c r="C94" s="32" t="s">
        <v>7</v>
      </c>
      <c r="D94" s="37"/>
      <c r="E94" s="24"/>
    </row>
    <row r="95" spans="1:5" ht="17.25" customHeight="1" x14ac:dyDescent="0.2">
      <c r="A95" s="39" t="s">
        <v>185</v>
      </c>
      <c r="B95" s="39" t="s">
        <v>184</v>
      </c>
      <c r="C95" s="32" t="s">
        <v>7</v>
      </c>
      <c r="D95" s="37"/>
      <c r="E95" s="24"/>
    </row>
    <row r="96" spans="1:5" ht="17.25" customHeight="1" thickBot="1" x14ac:dyDescent="0.25">
      <c r="A96" s="43" t="s">
        <v>183</v>
      </c>
      <c r="B96" s="43" t="s">
        <v>182</v>
      </c>
      <c r="C96" s="42">
        <f>SUM(C97:C98)</f>
        <v>8605.2000000000007</v>
      </c>
      <c r="D96" s="37"/>
      <c r="E96" s="54"/>
    </row>
    <row r="97" spans="1:5" ht="17.25" customHeight="1" x14ac:dyDescent="0.2">
      <c r="A97" s="39" t="s">
        <v>181</v>
      </c>
      <c r="B97" s="33" t="s">
        <v>180</v>
      </c>
      <c r="C97" s="32">
        <v>1780.2</v>
      </c>
      <c r="D97" s="37"/>
      <c r="E97" s="24"/>
    </row>
    <row r="98" spans="1:5" ht="17.25" customHeight="1" x14ac:dyDescent="0.2">
      <c r="A98" s="39" t="s">
        <v>179</v>
      </c>
      <c r="B98" s="39" t="s">
        <v>178</v>
      </c>
      <c r="C98" s="32">
        <v>6825</v>
      </c>
      <c r="D98" s="37"/>
      <c r="E98" s="24"/>
    </row>
    <row r="99" spans="1:5" ht="28.5" customHeight="1" thickBot="1" x14ac:dyDescent="0.25">
      <c r="A99" s="43" t="s">
        <v>177</v>
      </c>
      <c r="B99" s="43" t="s">
        <v>176</v>
      </c>
      <c r="C99" s="42">
        <f>SUM(C100:C103)</f>
        <v>130544.57</v>
      </c>
      <c r="D99" s="25"/>
      <c r="E99" s="54"/>
    </row>
    <row r="100" spans="1:5" ht="18" customHeight="1" x14ac:dyDescent="0.2">
      <c r="A100" s="39" t="s">
        <v>175</v>
      </c>
      <c r="B100" s="60" t="s">
        <v>174</v>
      </c>
      <c r="C100" s="32">
        <v>0</v>
      </c>
      <c r="D100" s="37"/>
      <c r="E100" s="24"/>
    </row>
    <row r="101" spans="1:5" ht="18" customHeight="1" x14ac:dyDescent="0.2">
      <c r="A101" s="39" t="s">
        <v>173</v>
      </c>
      <c r="B101" s="39" t="s">
        <v>172</v>
      </c>
      <c r="C101" s="32">
        <v>119416</v>
      </c>
      <c r="D101" s="37"/>
      <c r="E101" s="24"/>
    </row>
    <row r="102" spans="1:5" ht="17.25" customHeight="1" x14ac:dyDescent="0.2">
      <c r="A102" s="39" t="s">
        <v>171</v>
      </c>
      <c r="B102" s="39" t="s">
        <v>170</v>
      </c>
      <c r="C102" s="32" t="s">
        <v>7</v>
      </c>
      <c r="D102" s="37"/>
      <c r="E102" s="24"/>
    </row>
    <row r="103" spans="1:5" ht="17.25" customHeight="1" x14ac:dyDescent="0.2">
      <c r="A103" s="39" t="s">
        <v>169</v>
      </c>
      <c r="B103" s="39" t="s">
        <v>168</v>
      </c>
      <c r="C103" s="32">
        <v>11128.57</v>
      </c>
      <c r="D103" s="37"/>
      <c r="E103" s="24"/>
    </row>
    <row r="104" spans="1:5" ht="17.25" customHeight="1" thickBot="1" x14ac:dyDescent="0.25">
      <c r="A104" s="43" t="s">
        <v>167</v>
      </c>
      <c r="B104" s="50" t="s">
        <v>166</v>
      </c>
      <c r="C104" s="42">
        <f>SUM(C105:C107)</f>
        <v>388109.55000000005</v>
      </c>
      <c r="D104" s="37"/>
      <c r="E104" s="54"/>
    </row>
    <row r="105" spans="1:5" ht="17.25" customHeight="1" x14ac:dyDescent="0.2">
      <c r="A105" s="48" t="s">
        <v>165</v>
      </c>
      <c r="B105" s="33" t="s">
        <v>164</v>
      </c>
      <c r="C105" s="32">
        <v>83862.600000000006</v>
      </c>
      <c r="D105" s="37"/>
      <c r="E105" s="24"/>
    </row>
    <row r="106" spans="1:5" ht="17.25" customHeight="1" x14ac:dyDescent="0.2">
      <c r="A106" s="46" t="s">
        <v>163</v>
      </c>
      <c r="B106" s="39" t="s">
        <v>162</v>
      </c>
      <c r="C106" s="32">
        <v>0</v>
      </c>
      <c r="D106" s="37"/>
      <c r="E106" s="24"/>
    </row>
    <row r="107" spans="1:5" ht="17.25" customHeight="1" x14ac:dyDescent="0.2">
      <c r="A107" s="39" t="s">
        <v>161</v>
      </c>
      <c r="B107" s="39" t="s">
        <v>160</v>
      </c>
      <c r="C107" s="32">
        <v>304246.95</v>
      </c>
      <c r="D107" s="37"/>
      <c r="E107" s="24"/>
    </row>
    <row r="108" spans="1:5" ht="17.25" customHeight="1" thickBot="1" x14ac:dyDescent="0.25">
      <c r="A108" s="43" t="s">
        <v>159</v>
      </c>
      <c r="B108" s="50" t="s">
        <v>158</v>
      </c>
      <c r="C108" s="42">
        <f>SUM(C109:C110)</f>
        <v>2630753.29</v>
      </c>
      <c r="D108" s="37"/>
      <c r="E108" s="54"/>
    </row>
    <row r="109" spans="1:5" ht="17.25" customHeight="1" x14ac:dyDescent="0.2">
      <c r="A109" s="39" t="s">
        <v>157</v>
      </c>
      <c r="B109" s="39" t="s">
        <v>156</v>
      </c>
      <c r="C109" s="32">
        <v>2602581.4900000002</v>
      </c>
      <c r="D109" s="37"/>
      <c r="E109" s="24"/>
    </row>
    <row r="110" spans="1:5" ht="17.25" customHeight="1" x14ac:dyDescent="0.2">
      <c r="A110" s="39" t="s">
        <v>155</v>
      </c>
      <c r="B110" s="39" t="s">
        <v>154</v>
      </c>
      <c r="C110" s="32">
        <v>28171.8</v>
      </c>
      <c r="D110" s="37"/>
      <c r="E110" s="24"/>
    </row>
    <row r="111" spans="1:5" ht="34.5" customHeight="1" x14ac:dyDescent="0.2">
      <c r="A111" s="43" t="s">
        <v>153</v>
      </c>
      <c r="B111" s="50" t="s">
        <v>152</v>
      </c>
      <c r="C111" s="47" t="s">
        <v>7</v>
      </c>
      <c r="D111" s="37"/>
      <c r="E111" s="24"/>
    </row>
    <row r="112" spans="1:5" ht="17.25" customHeight="1" thickBot="1" x14ac:dyDescent="0.25">
      <c r="A112" s="43" t="s">
        <v>151</v>
      </c>
      <c r="B112" s="43" t="s">
        <v>150</v>
      </c>
      <c r="C112" s="42">
        <f>SUM(C113:C120)</f>
        <v>2949281.04</v>
      </c>
      <c r="D112" s="37"/>
      <c r="E112" s="54"/>
    </row>
    <row r="113" spans="1:5" ht="17.25" customHeight="1" x14ac:dyDescent="0.2">
      <c r="A113" s="39" t="s">
        <v>149</v>
      </c>
      <c r="B113" s="39" t="s">
        <v>148</v>
      </c>
      <c r="C113" s="32">
        <v>0</v>
      </c>
      <c r="D113" s="37"/>
      <c r="E113" s="24"/>
    </row>
    <row r="114" spans="1:5" ht="17.25" customHeight="1" x14ac:dyDescent="0.2">
      <c r="A114" s="39" t="s">
        <v>147</v>
      </c>
      <c r="B114" s="39" t="s">
        <v>146</v>
      </c>
      <c r="C114" s="32">
        <v>137785.79</v>
      </c>
      <c r="D114" s="37"/>
      <c r="E114" s="24"/>
    </row>
    <row r="115" spans="1:5" ht="17.25" customHeight="1" x14ac:dyDescent="0.2">
      <c r="A115" s="39" t="s">
        <v>145</v>
      </c>
      <c r="B115" s="39" t="s">
        <v>144</v>
      </c>
      <c r="C115" s="32">
        <v>2622934</v>
      </c>
      <c r="D115" s="37"/>
      <c r="E115" s="24"/>
    </row>
    <row r="116" spans="1:5" ht="17.25" customHeight="1" x14ac:dyDescent="0.2">
      <c r="A116" s="46" t="s">
        <v>143</v>
      </c>
      <c r="B116" s="39" t="s">
        <v>142</v>
      </c>
      <c r="C116" s="32">
        <v>0</v>
      </c>
      <c r="D116" s="37"/>
      <c r="E116" s="24"/>
    </row>
    <row r="117" spans="1:5" ht="17.25" customHeight="1" x14ac:dyDescent="0.2">
      <c r="A117" s="39" t="s">
        <v>141</v>
      </c>
      <c r="B117" s="39" t="s">
        <v>140</v>
      </c>
      <c r="C117" s="32">
        <v>117060.12</v>
      </c>
      <c r="D117" s="37"/>
      <c r="E117" s="24"/>
    </row>
    <row r="118" spans="1:5" ht="17.25" customHeight="1" x14ac:dyDescent="0.2">
      <c r="A118" s="46" t="s">
        <v>139</v>
      </c>
      <c r="B118" s="39" t="s">
        <v>138</v>
      </c>
      <c r="C118" s="32" t="s">
        <v>7</v>
      </c>
      <c r="D118" s="37"/>
      <c r="E118" s="24"/>
    </row>
    <row r="119" spans="1:5" ht="17.25" customHeight="1" x14ac:dyDescent="0.2">
      <c r="A119" s="39" t="s">
        <v>137</v>
      </c>
      <c r="B119" s="39" t="s">
        <v>136</v>
      </c>
      <c r="C119" s="32">
        <v>41527.269999999997</v>
      </c>
      <c r="D119" s="37"/>
      <c r="E119" s="24"/>
    </row>
    <row r="120" spans="1:5" ht="17.25" customHeight="1" x14ac:dyDescent="0.2">
      <c r="A120" s="39" t="s">
        <v>135</v>
      </c>
      <c r="B120" s="39" t="s">
        <v>134</v>
      </c>
      <c r="C120" s="32">
        <v>29973.86</v>
      </c>
      <c r="D120" s="37"/>
      <c r="E120" s="24"/>
    </row>
    <row r="121" spans="1:5" ht="9" customHeight="1" x14ac:dyDescent="0.2">
      <c r="A121" s="39"/>
      <c r="B121" s="39"/>
      <c r="C121" s="32" t="s">
        <v>7</v>
      </c>
      <c r="D121" s="37"/>
      <c r="E121" s="24"/>
    </row>
    <row r="122" spans="1:5" ht="17.25" customHeight="1" x14ac:dyDescent="0.2">
      <c r="A122" s="44">
        <v>2.4</v>
      </c>
      <c r="B122" s="43" t="s">
        <v>133</v>
      </c>
      <c r="C122" s="47">
        <f>SUM(C125)</f>
        <v>25000</v>
      </c>
      <c r="D122" s="37"/>
      <c r="E122" s="54"/>
    </row>
    <row r="123" spans="1:5" ht="17.25" customHeight="1" x14ac:dyDescent="0.2">
      <c r="A123" s="36" t="s">
        <v>132</v>
      </c>
      <c r="B123" s="43" t="s">
        <v>131</v>
      </c>
      <c r="C123" s="40">
        <v>0</v>
      </c>
      <c r="D123" s="37"/>
      <c r="E123" s="24"/>
    </row>
    <row r="124" spans="1:5" ht="17.25" customHeight="1" x14ac:dyDescent="0.2">
      <c r="A124" s="36"/>
      <c r="B124" s="38" t="s">
        <v>108</v>
      </c>
      <c r="C124" s="40"/>
      <c r="D124" s="37"/>
      <c r="E124" s="24"/>
    </row>
    <row r="125" spans="1:5" ht="17.25" customHeight="1" x14ac:dyDescent="0.2">
      <c r="A125" s="33" t="s">
        <v>130</v>
      </c>
      <c r="B125" s="39" t="s">
        <v>129</v>
      </c>
      <c r="C125" s="32">
        <v>25000</v>
      </c>
      <c r="D125" s="37"/>
      <c r="E125" s="24"/>
    </row>
    <row r="126" spans="1:5" ht="17.25" customHeight="1" x14ac:dyDescent="0.2">
      <c r="A126" s="39" t="s">
        <v>128</v>
      </c>
      <c r="B126" s="55" t="s">
        <v>127</v>
      </c>
      <c r="C126" s="32" t="s">
        <v>7</v>
      </c>
      <c r="D126" s="37"/>
      <c r="E126" s="24"/>
    </row>
    <row r="127" spans="1:5" ht="17.25" customHeight="1" x14ac:dyDescent="0.2">
      <c r="A127" s="39" t="s">
        <v>126</v>
      </c>
      <c r="B127" s="55" t="s">
        <v>125</v>
      </c>
      <c r="C127" s="32" t="s">
        <v>7</v>
      </c>
      <c r="D127" s="37"/>
      <c r="E127" s="24"/>
    </row>
    <row r="128" spans="1:5" ht="17.25" customHeight="1" x14ac:dyDescent="0.2">
      <c r="A128" s="39" t="s">
        <v>124</v>
      </c>
      <c r="B128" s="55" t="s">
        <v>123</v>
      </c>
      <c r="C128" s="32" t="s">
        <v>7</v>
      </c>
      <c r="D128" s="37"/>
      <c r="E128" s="24"/>
    </row>
    <row r="129" spans="1:5" ht="17.25" customHeight="1" x14ac:dyDescent="0.2">
      <c r="A129" s="39" t="s">
        <v>122</v>
      </c>
      <c r="B129" s="55" t="s">
        <v>121</v>
      </c>
      <c r="C129" s="32" t="s">
        <v>7</v>
      </c>
      <c r="D129" s="37"/>
      <c r="E129" s="24"/>
    </row>
    <row r="130" spans="1:5" ht="21" customHeight="1" x14ac:dyDescent="0.2">
      <c r="A130" s="39" t="s">
        <v>120</v>
      </c>
      <c r="B130" s="59" t="s">
        <v>119</v>
      </c>
      <c r="C130" s="32">
        <v>0</v>
      </c>
      <c r="D130" s="37"/>
      <c r="E130" s="24"/>
    </row>
    <row r="131" spans="1:5" ht="17.25" customHeight="1" x14ac:dyDescent="0.2">
      <c r="A131" s="39" t="s">
        <v>118</v>
      </c>
      <c r="B131" s="58" t="s">
        <v>117</v>
      </c>
      <c r="C131" s="32">
        <v>0</v>
      </c>
      <c r="D131" s="37"/>
      <c r="E131" s="24"/>
    </row>
    <row r="132" spans="1:5" ht="17.25" customHeight="1" x14ac:dyDescent="0.2">
      <c r="A132" s="39" t="s">
        <v>116</v>
      </c>
      <c r="B132" s="39" t="s">
        <v>115</v>
      </c>
      <c r="C132" s="32" t="s">
        <v>7</v>
      </c>
      <c r="D132" s="37"/>
      <c r="E132" s="24"/>
    </row>
    <row r="133" spans="1:5" ht="23.25" customHeight="1" x14ac:dyDescent="0.2">
      <c r="A133" s="57" t="s">
        <v>114</v>
      </c>
      <c r="B133" s="43" t="s">
        <v>113</v>
      </c>
      <c r="C133" s="56">
        <v>0</v>
      </c>
      <c r="D133" s="37"/>
      <c r="E133" s="24"/>
    </row>
    <row r="134" spans="1:5" ht="24.75" customHeight="1" x14ac:dyDescent="0.2">
      <c r="A134" s="57"/>
      <c r="B134" s="43" t="s">
        <v>91</v>
      </c>
      <c r="C134" s="56"/>
      <c r="D134" s="37"/>
      <c r="E134" s="24"/>
    </row>
    <row r="135" spans="1:5" ht="17.25" customHeight="1" x14ac:dyDescent="0.2">
      <c r="A135" s="39" t="s">
        <v>112</v>
      </c>
      <c r="B135" s="39" t="s">
        <v>111</v>
      </c>
      <c r="C135" s="32">
        <v>0</v>
      </c>
      <c r="D135" s="37"/>
      <c r="E135" s="24"/>
    </row>
    <row r="136" spans="1:5" ht="17.25" customHeight="1" x14ac:dyDescent="0.2">
      <c r="A136" s="44">
        <v>2.5</v>
      </c>
      <c r="B136" s="43" t="s">
        <v>110</v>
      </c>
      <c r="C136" s="47" t="s">
        <v>7</v>
      </c>
      <c r="D136" s="37"/>
      <c r="E136" s="24"/>
    </row>
    <row r="137" spans="1:5" ht="17.25" customHeight="1" x14ac:dyDescent="0.2">
      <c r="A137" s="36" t="s">
        <v>109</v>
      </c>
      <c r="B137" s="33" t="s">
        <v>95</v>
      </c>
      <c r="C137" s="35" t="s">
        <v>7</v>
      </c>
      <c r="D137" s="37"/>
      <c r="E137" s="24"/>
    </row>
    <row r="138" spans="1:5" ht="17.25" customHeight="1" x14ac:dyDescent="0.2">
      <c r="A138" s="36"/>
      <c r="B138" s="33" t="s">
        <v>108</v>
      </c>
      <c r="C138" s="35"/>
      <c r="D138" s="37"/>
      <c r="E138" s="24"/>
    </row>
    <row r="139" spans="1:5" ht="17.25" customHeight="1" x14ac:dyDescent="0.2">
      <c r="A139" s="46" t="s">
        <v>107</v>
      </c>
      <c r="B139" s="55" t="s">
        <v>106</v>
      </c>
      <c r="C139" s="32" t="s">
        <v>7</v>
      </c>
      <c r="D139" s="37"/>
      <c r="E139" s="24"/>
    </row>
    <row r="140" spans="1:5" ht="17.25" customHeight="1" x14ac:dyDescent="0.2">
      <c r="A140" s="36" t="s">
        <v>105</v>
      </c>
      <c r="B140" s="33" t="s">
        <v>95</v>
      </c>
      <c r="C140" s="35" t="s">
        <v>7</v>
      </c>
      <c r="D140" s="37"/>
      <c r="E140" s="24"/>
    </row>
    <row r="141" spans="1:5" ht="17.25" customHeight="1" x14ac:dyDescent="0.2">
      <c r="A141" s="36"/>
      <c r="B141" s="33" t="s">
        <v>104</v>
      </c>
      <c r="C141" s="35"/>
      <c r="D141" s="37"/>
      <c r="E141" s="24"/>
    </row>
    <row r="142" spans="1:5" ht="17.25" customHeight="1" x14ac:dyDescent="0.2">
      <c r="A142" s="36" t="s">
        <v>103</v>
      </c>
      <c r="B142" s="33" t="s">
        <v>92</v>
      </c>
      <c r="C142" s="35" t="s">
        <v>7</v>
      </c>
      <c r="D142" s="37"/>
      <c r="E142" s="24"/>
    </row>
    <row r="143" spans="1:5" ht="17.25" customHeight="1" x14ac:dyDescent="0.2">
      <c r="A143" s="36"/>
      <c r="B143" s="33" t="s">
        <v>102</v>
      </c>
      <c r="C143" s="35"/>
      <c r="D143" s="37"/>
      <c r="E143" s="24"/>
    </row>
    <row r="144" spans="1:5" ht="17.25" customHeight="1" x14ac:dyDescent="0.2">
      <c r="A144" s="36" t="s">
        <v>101</v>
      </c>
      <c r="B144" s="33" t="s">
        <v>100</v>
      </c>
      <c r="C144" s="35" t="s">
        <v>7</v>
      </c>
      <c r="D144" s="37"/>
      <c r="E144" s="24"/>
    </row>
    <row r="145" spans="1:5" ht="17.25" customHeight="1" x14ac:dyDescent="0.2">
      <c r="A145" s="36"/>
      <c r="B145" s="33" t="s">
        <v>99</v>
      </c>
      <c r="C145" s="35"/>
      <c r="D145" s="37"/>
      <c r="E145" s="24"/>
    </row>
    <row r="146" spans="1:5" ht="17.25" customHeight="1" x14ac:dyDescent="0.2">
      <c r="A146" s="36" t="s">
        <v>98</v>
      </c>
      <c r="B146" s="33" t="s">
        <v>92</v>
      </c>
      <c r="C146" s="35" t="s">
        <v>7</v>
      </c>
      <c r="D146" s="37"/>
      <c r="E146" s="24"/>
    </row>
    <row r="147" spans="1:5" ht="17.25" customHeight="1" x14ac:dyDescent="0.2">
      <c r="A147" s="36"/>
      <c r="B147" s="33" t="s">
        <v>97</v>
      </c>
      <c r="C147" s="35"/>
      <c r="D147" s="37"/>
      <c r="E147" s="24"/>
    </row>
    <row r="148" spans="1:5" ht="17.25" customHeight="1" x14ac:dyDescent="0.2">
      <c r="A148" s="36" t="s">
        <v>96</v>
      </c>
      <c r="B148" s="33" t="s">
        <v>95</v>
      </c>
      <c r="C148" s="35" t="s">
        <v>7</v>
      </c>
      <c r="D148" s="37"/>
      <c r="E148" s="24"/>
    </row>
    <row r="149" spans="1:5" ht="17.25" customHeight="1" x14ac:dyDescent="0.2">
      <c r="A149" s="36"/>
      <c r="B149" s="33" t="s">
        <v>94</v>
      </c>
      <c r="C149" s="35"/>
      <c r="D149" s="37"/>
      <c r="E149" s="24"/>
    </row>
    <row r="150" spans="1:5" ht="17.25" customHeight="1" x14ac:dyDescent="0.2">
      <c r="A150" s="36" t="s">
        <v>93</v>
      </c>
      <c r="B150" s="33" t="s">
        <v>92</v>
      </c>
      <c r="C150" s="35" t="s">
        <v>7</v>
      </c>
      <c r="D150" s="37"/>
      <c r="E150" s="24"/>
    </row>
    <row r="151" spans="1:5" ht="17.25" customHeight="1" x14ac:dyDescent="0.2">
      <c r="A151" s="36"/>
      <c r="B151" s="33" t="s">
        <v>91</v>
      </c>
      <c r="C151" s="35"/>
      <c r="D151" s="37"/>
      <c r="E151" s="24"/>
    </row>
    <row r="152" spans="1:5" ht="17.25" customHeight="1" thickBot="1" x14ac:dyDescent="0.25">
      <c r="A152" s="44">
        <v>2.6</v>
      </c>
      <c r="B152" s="43" t="s">
        <v>90</v>
      </c>
      <c r="C152" s="42">
        <f>C153+C161+C168</f>
        <v>1563151.8800000001</v>
      </c>
      <c r="D152" s="37"/>
      <c r="E152" s="54"/>
    </row>
    <row r="153" spans="1:5" ht="24" customHeight="1" x14ac:dyDescent="0.2">
      <c r="A153" s="43" t="s">
        <v>89</v>
      </c>
      <c r="B153" s="43" t="s">
        <v>88</v>
      </c>
      <c r="C153" s="52">
        <f>SUM(C154:C157)</f>
        <v>453503.23</v>
      </c>
      <c r="D153" s="37"/>
      <c r="E153" s="24"/>
    </row>
    <row r="154" spans="1:5" ht="17.25" customHeight="1" x14ac:dyDescent="0.2">
      <c r="A154" s="39" t="s">
        <v>87</v>
      </c>
      <c r="B154" s="39" t="s">
        <v>86</v>
      </c>
      <c r="C154" s="51">
        <v>241020</v>
      </c>
      <c r="D154" s="37"/>
      <c r="E154" s="24"/>
    </row>
    <row r="155" spans="1:5" ht="17.25" customHeight="1" x14ac:dyDescent="0.2">
      <c r="A155" s="39" t="s">
        <v>85</v>
      </c>
      <c r="B155" s="39" t="s">
        <v>84</v>
      </c>
      <c r="C155" s="51">
        <v>0</v>
      </c>
      <c r="D155" s="37"/>
      <c r="E155" s="24"/>
    </row>
    <row r="156" spans="1:5" ht="17.25" customHeight="1" x14ac:dyDescent="0.2">
      <c r="A156" s="46" t="s">
        <v>83</v>
      </c>
      <c r="B156" s="33" t="s">
        <v>82</v>
      </c>
      <c r="C156" s="51">
        <v>116392.95</v>
      </c>
      <c r="D156" s="37"/>
      <c r="E156" s="24"/>
    </row>
    <row r="157" spans="1:5" ht="17.25" customHeight="1" x14ac:dyDescent="0.2">
      <c r="A157" s="46" t="s">
        <v>81</v>
      </c>
      <c r="B157" s="39" t="s">
        <v>80</v>
      </c>
      <c r="C157" s="51">
        <v>96090.28</v>
      </c>
      <c r="D157" s="37"/>
      <c r="E157" s="24"/>
    </row>
    <row r="158" spans="1:5" ht="17.25" customHeight="1" x14ac:dyDescent="0.2">
      <c r="A158" s="43" t="s">
        <v>79</v>
      </c>
      <c r="B158" s="50" t="s">
        <v>78</v>
      </c>
      <c r="C158" s="52">
        <v>0</v>
      </c>
      <c r="D158" s="37"/>
      <c r="E158" s="24"/>
    </row>
    <row r="159" spans="1:5" ht="17.25" customHeight="1" x14ac:dyDescent="0.2">
      <c r="A159" s="39" t="s">
        <v>77</v>
      </c>
      <c r="B159" s="39" t="s">
        <v>71</v>
      </c>
      <c r="C159" s="51">
        <v>0</v>
      </c>
      <c r="D159" s="37"/>
      <c r="E159" s="24"/>
    </row>
    <row r="160" spans="1:5" ht="17.25" customHeight="1" x14ac:dyDescent="0.2">
      <c r="A160" s="39" t="s">
        <v>76</v>
      </c>
      <c r="B160" s="53" t="s">
        <v>75</v>
      </c>
      <c r="C160" s="51">
        <v>0</v>
      </c>
      <c r="D160" s="37"/>
      <c r="E160" s="24"/>
    </row>
    <row r="161" spans="1:5" ht="17.25" customHeight="1" x14ac:dyDescent="0.2">
      <c r="A161" s="43" t="s">
        <v>74</v>
      </c>
      <c r="B161" s="50" t="s">
        <v>73</v>
      </c>
      <c r="C161" s="52">
        <f>SUM(C162:C164)</f>
        <v>667302.1</v>
      </c>
      <c r="D161" s="37"/>
      <c r="E161" s="24"/>
    </row>
    <row r="162" spans="1:5" ht="17.25" customHeight="1" x14ac:dyDescent="0.2">
      <c r="A162" s="39" t="s">
        <v>72</v>
      </c>
      <c r="B162" s="39" t="s">
        <v>71</v>
      </c>
      <c r="C162" s="51">
        <v>67862.100000000006</v>
      </c>
      <c r="D162" s="37"/>
      <c r="E162" s="24"/>
    </row>
    <row r="163" spans="1:5" ht="17.25" customHeight="1" x14ac:dyDescent="0.2">
      <c r="A163" s="39" t="s">
        <v>70</v>
      </c>
      <c r="B163" s="39" t="s">
        <v>69</v>
      </c>
      <c r="C163" s="47">
        <v>0</v>
      </c>
      <c r="D163" s="37"/>
      <c r="E163" s="24"/>
    </row>
    <row r="164" spans="1:5" ht="17.25" customHeight="1" x14ac:dyDescent="0.2">
      <c r="A164" s="39" t="s">
        <v>68</v>
      </c>
      <c r="B164" s="39" t="s">
        <v>67</v>
      </c>
      <c r="C164" s="32">
        <v>599440</v>
      </c>
      <c r="D164" s="37"/>
      <c r="E164" s="24"/>
    </row>
    <row r="165" spans="1:5" ht="33.75" customHeight="1" x14ac:dyDescent="0.2">
      <c r="A165" s="43" t="s">
        <v>66</v>
      </c>
      <c r="B165" s="50" t="s">
        <v>65</v>
      </c>
      <c r="C165" s="47" t="s">
        <v>7</v>
      </c>
      <c r="D165" s="37"/>
      <c r="E165" s="24"/>
    </row>
    <row r="166" spans="1:5" ht="17.25" customHeight="1" x14ac:dyDescent="0.2">
      <c r="A166" s="39" t="s">
        <v>64</v>
      </c>
      <c r="B166" s="39" t="s">
        <v>63</v>
      </c>
      <c r="C166" s="47" t="s">
        <v>7</v>
      </c>
      <c r="D166" s="37"/>
      <c r="E166" s="24"/>
    </row>
    <row r="167" spans="1:5" ht="17.25" customHeight="1" x14ac:dyDescent="0.2">
      <c r="A167" s="39" t="s">
        <v>62</v>
      </c>
      <c r="B167" s="46" t="s">
        <v>61</v>
      </c>
      <c r="C167" s="47" t="s">
        <v>7</v>
      </c>
      <c r="D167" s="37"/>
      <c r="E167" s="24"/>
    </row>
    <row r="168" spans="1:5" ht="17.25" customHeight="1" x14ac:dyDescent="0.2">
      <c r="A168" s="43" t="s">
        <v>60</v>
      </c>
      <c r="B168" s="43" t="s">
        <v>59</v>
      </c>
      <c r="C168" s="47">
        <f>SUM(C169:C173)</f>
        <v>442346.55000000005</v>
      </c>
      <c r="D168" s="49"/>
      <c r="E168" s="24"/>
    </row>
    <row r="169" spans="1:5" ht="17.25" customHeight="1" x14ac:dyDescent="0.2">
      <c r="A169" s="39" t="s">
        <v>58</v>
      </c>
      <c r="B169" s="39" t="s">
        <v>57</v>
      </c>
      <c r="C169" s="47">
        <v>0</v>
      </c>
      <c r="D169" s="37"/>
      <c r="E169" s="24"/>
    </row>
    <row r="170" spans="1:5" ht="17.25" customHeight="1" x14ac:dyDescent="0.2">
      <c r="A170" s="39" t="s">
        <v>56</v>
      </c>
      <c r="B170" s="39" t="s">
        <v>55</v>
      </c>
      <c r="C170" s="32">
        <v>108998.96</v>
      </c>
      <c r="D170" s="37"/>
      <c r="E170" s="24"/>
    </row>
    <row r="171" spans="1:5" ht="17.25" customHeight="1" x14ac:dyDescent="0.2">
      <c r="A171" s="48" t="s">
        <v>54</v>
      </c>
      <c r="B171" s="33" t="s">
        <v>53</v>
      </c>
      <c r="C171" s="32">
        <v>318600</v>
      </c>
      <c r="D171" s="37"/>
      <c r="E171" s="24"/>
    </row>
    <row r="172" spans="1:5" ht="17.25" customHeight="1" x14ac:dyDescent="0.2">
      <c r="A172" s="33" t="s">
        <v>52</v>
      </c>
      <c r="B172" s="46" t="s">
        <v>51</v>
      </c>
      <c r="C172" s="47" t="s">
        <v>7</v>
      </c>
      <c r="D172" s="37"/>
      <c r="E172" s="24"/>
    </row>
    <row r="173" spans="1:5" ht="17.25" customHeight="1" x14ac:dyDescent="0.2">
      <c r="A173" s="33" t="s">
        <v>50</v>
      </c>
      <c r="B173" s="46" t="s">
        <v>49</v>
      </c>
      <c r="C173" s="32">
        <v>14747.59</v>
      </c>
      <c r="D173" s="37"/>
      <c r="E173" s="24"/>
    </row>
    <row r="174" spans="1:5" ht="17.25" customHeight="1" x14ac:dyDescent="0.2">
      <c r="A174" s="39" t="s">
        <v>48</v>
      </c>
      <c r="B174" s="39" t="s">
        <v>47</v>
      </c>
      <c r="C174" s="32">
        <v>0</v>
      </c>
      <c r="D174" s="37"/>
      <c r="E174" s="24"/>
    </row>
    <row r="175" spans="1:5" ht="17.25" customHeight="1" x14ac:dyDescent="0.2">
      <c r="A175" s="39" t="s">
        <v>46</v>
      </c>
      <c r="B175" s="39" t="s">
        <v>45</v>
      </c>
      <c r="C175" s="32" t="s">
        <v>7</v>
      </c>
      <c r="D175" s="37"/>
      <c r="E175" s="24"/>
    </row>
    <row r="176" spans="1:5" ht="17.25" customHeight="1" x14ac:dyDescent="0.2">
      <c r="A176" s="39" t="s">
        <v>44</v>
      </c>
      <c r="B176" s="43" t="s">
        <v>43</v>
      </c>
      <c r="C176" s="47">
        <f>C177</f>
        <v>0</v>
      </c>
      <c r="D176" s="37"/>
      <c r="E176" s="24"/>
    </row>
    <row r="177" spans="1:5" ht="17.25" customHeight="1" x14ac:dyDescent="0.2">
      <c r="A177" s="33" t="s">
        <v>42</v>
      </c>
      <c r="B177" s="46" t="s">
        <v>41</v>
      </c>
      <c r="C177" s="32">
        <v>0</v>
      </c>
      <c r="D177" s="37"/>
      <c r="E177" s="24"/>
    </row>
    <row r="178" spans="1:5" ht="17.25" customHeight="1" x14ac:dyDescent="0.2">
      <c r="A178" s="39" t="s">
        <v>40</v>
      </c>
      <c r="B178" s="43" t="s">
        <v>39</v>
      </c>
      <c r="C178" s="47" t="s">
        <v>7</v>
      </c>
      <c r="D178" s="37"/>
      <c r="E178" s="24"/>
    </row>
    <row r="179" spans="1:5" ht="17.25" customHeight="1" x14ac:dyDescent="0.2">
      <c r="A179" s="33" t="s">
        <v>38</v>
      </c>
      <c r="B179" s="46" t="s">
        <v>37</v>
      </c>
      <c r="C179" s="32" t="s">
        <v>7</v>
      </c>
      <c r="D179" s="37"/>
      <c r="E179" s="24"/>
    </row>
    <row r="180" spans="1:5" ht="30" customHeight="1" x14ac:dyDescent="0.2">
      <c r="A180" s="39" t="s">
        <v>36</v>
      </c>
      <c r="B180" s="45" t="s">
        <v>35</v>
      </c>
      <c r="C180" s="32" t="s">
        <v>7</v>
      </c>
      <c r="D180" s="37"/>
      <c r="E180" s="24"/>
    </row>
    <row r="181" spans="1:5" ht="17.25" customHeight="1" thickBot="1" x14ac:dyDescent="0.25">
      <c r="A181" s="44">
        <v>2.7</v>
      </c>
      <c r="B181" s="43" t="s">
        <v>34</v>
      </c>
      <c r="C181" s="42"/>
      <c r="D181" s="37"/>
      <c r="E181" s="24"/>
    </row>
    <row r="182" spans="1:5" ht="17.25" customHeight="1" x14ac:dyDescent="0.2">
      <c r="A182" s="39" t="s">
        <v>33</v>
      </c>
      <c r="B182" s="39" t="s">
        <v>32</v>
      </c>
      <c r="C182" s="32"/>
      <c r="D182" s="37"/>
      <c r="E182" s="24"/>
    </row>
    <row r="183" spans="1:5" ht="17.25" customHeight="1" x14ac:dyDescent="0.2">
      <c r="A183" s="39" t="s">
        <v>31</v>
      </c>
      <c r="B183" s="39" t="s">
        <v>30</v>
      </c>
      <c r="C183" s="32"/>
      <c r="D183" s="37"/>
      <c r="E183" s="24"/>
    </row>
    <row r="184" spans="1:5" ht="17.25" customHeight="1" x14ac:dyDescent="0.2">
      <c r="A184" s="36" t="s">
        <v>29</v>
      </c>
      <c r="B184" s="39" t="s">
        <v>28</v>
      </c>
      <c r="C184" s="35" t="s">
        <v>7</v>
      </c>
      <c r="D184" s="37"/>
      <c r="E184" s="24"/>
    </row>
    <row r="185" spans="1:5" ht="17.25" customHeight="1" x14ac:dyDescent="0.2">
      <c r="A185" s="36"/>
      <c r="B185" s="39" t="s">
        <v>27</v>
      </c>
      <c r="C185" s="35"/>
      <c r="D185" s="37"/>
      <c r="E185" s="24"/>
    </row>
    <row r="186" spans="1:5" ht="17.25" customHeight="1" x14ac:dyDescent="0.2">
      <c r="A186" s="36" t="s">
        <v>26</v>
      </c>
      <c r="B186" s="39" t="s">
        <v>25</v>
      </c>
      <c r="C186" s="35" t="s">
        <v>7</v>
      </c>
      <c r="D186" s="37"/>
      <c r="E186" s="24"/>
    </row>
    <row r="187" spans="1:5" ht="17.25" customHeight="1" x14ac:dyDescent="0.2">
      <c r="A187" s="36"/>
      <c r="B187" s="39" t="s">
        <v>24</v>
      </c>
      <c r="C187" s="35"/>
      <c r="D187" s="37"/>
      <c r="E187" s="24"/>
    </row>
    <row r="188" spans="1:5" ht="17.25" customHeight="1" x14ac:dyDescent="0.2">
      <c r="A188" s="41">
        <v>2.8</v>
      </c>
      <c r="B188" s="38" t="s">
        <v>23</v>
      </c>
      <c r="C188" s="40"/>
      <c r="D188" s="37"/>
      <c r="E188" s="24"/>
    </row>
    <row r="189" spans="1:5" ht="17.25" customHeight="1" x14ac:dyDescent="0.2">
      <c r="A189" s="41"/>
      <c r="B189" s="38" t="s">
        <v>22</v>
      </c>
      <c r="C189" s="40"/>
      <c r="D189" s="37"/>
      <c r="E189" s="24"/>
    </row>
    <row r="190" spans="1:5" ht="17.25" customHeight="1" x14ac:dyDescent="0.2">
      <c r="A190" s="39" t="s">
        <v>21</v>
      </c>
      <c r="B190" s="33" t="s">
        <v>20</v>
      </c>
      <c r="C190" s="32" t="s">
        <v>7</v>
      </c>
      <c r="D190" s="37"/>
      <c r="E190" s="24"/>
    </row>
    <row r="191" spans="1:5" ht="17.25" customHeight="1" x14ac:dyDescent="0.2">
      <c r="A191" s="36" t="s">
        <v>19</v>
      </c>
      <c r="B191" s="33" t="s">
        <v>18</v>
      </c>
      <c r="C191" s="35" t="s">
        <v>7</v>
      </c>
      <c r="D191" s="37"/>
      <c r="E191" s="24"/>
    </row>
    <row r="192" spans="1:5" ht="17.25" customHeight="1" x14ac:dyDescent="0.2">
      <c r="A192" s="36"/>
      <c r="B192" s="33" t="s">
        <v>17</v>
      </c>
      <c r="C192" s="35"/>
      <c r="D192" s="37"/>
      <c r="E192" s="24"/>
    </row>
    <row r="193" spans="1:5" ht="17.25" customHeight="1" x14ac:dyDescent="0.2">
      <c r="A193" s="39"/>
      <c r="B193" s="33"/>
      <c r="C193" s="32"/>
      <c r="D193" s="37"/>
      <c r="E193" s="24"/>
    </row>
    <row r="194" spans="1:5" ht="17.25" customHeight="1" x14ac:dyDescent="0.2">
      <c r="A194" s="39">
        <v>2.9</v>
      </c>
      <c r="B194" s="38" t="s">
        <v>16</v>
      </c>
      <c r="C194" s="32" t="s">
        <v>7</v>
      </c>
      <c r="D194" s="37"/>
      <c r="E194" s="24"/>
    </row>
    <row r="195" spans="1:5" ht="17.25" customHeight="1" x14ac:dyDescent="0.2">
      <c r="A195" s="36" t="s">
        <v>15</v>
      </c>
      <c r="B195" s="33" t="s">
        <v>14</v>
      </c>
      <c r="C195" s="35" t="s">
        <v>7</v>
      </c>
      <c r="D195" s="25"/>
      <c r="E195" s="24"/>
    </row>
    <row r="196" spans="1:5" ht="17.25" customHeight="1" x14ac:dyDescent="0.2">
      <c r="A196" s="36"/>
      <c r="B196" s="33" t="s">
        <v>13</v>
      </c>
      <c r="C196" s="35"/>
      <c r="D196" s="25"/>
      <c r="E196" s="24"/>
    </row>
    <row r="197" spans="1:5" ht="12.75" x14ac:dyDescent="0.2">
      <c r="A197" s="36" t="s">
        <v>12</v>
      </c>
      <c r="B197" s="33" t="s">
        <v>11</v>
      </c>
      <c r="C197" s="35" t="s">
        <v>7</v>
      </c>
      <c r="D197" s="25"/>
      <c r="E197" s="24"/>
    </row>
    <row r="198" spans="1:5" ht="12.75" x14ac:dyDescent="0.2">
      <c r="A198" s="36"/>
      <c r="B198" s="33" t="s">
        <v>10</v>
      </c>
      <c r="C198" s="35"/>
      <c r="D198" s="25"/>
      <c r="E198" s="24"/>
    </row>
    <row r="199" spans="1:5" ht="12.75" x14ac:dyDescent="0.2">
      <c r="A199" s="36" t="s">
        <v>9</v>
      </c>
      <c r="B199" s="33" t="s">
        <v>8</v>
      </c>
      <c r="C199" s="35" t="s">
        <v>7</v>
      </c>
      <c r="D199" s="25"/>
      <c r="E199" s="24"/>
    </row>
    <row r="200" spans="1:5" ht="12.75" x14ac:dyDescent="0.2">
      <c r="A200" s="36"/>
      <c r="B200" s="33" t="s">
        <v>6</v>
      </c>
      <c r="C200" s="35"/>
      <c r="D200" s="25"/>
      <c r="E200" s="24"/>
    </row>
    <row r="201" spans="1:5" ht="12.75" x14ac:dyDescent="0.2">
      <c r="A201" s="34"/>
      <c r="B201" s="33"/>
      <c r="C201" s="32"/>
      <c r="D201" s="25"/>
      <c r="E201" s="24"/>
    </row>
    <row r="202" spans="1:5" ht="18.75" customHeight="1" thickBot="1" x14ac:dyDescent="0.25">
      <c r="A202" s="31" t="s">
        <v>5</v>
      </c>
      <c r="B202" s="31"/>
      <c r="C202" s="30">
        <f>C152+C122+C80+C41+C24</f>
        <v>53691002.309999995</v>
      </c>
      <c r="D202" s="29"/>
      <c r="E202" s="24"/>
    </row>
    <row r="203" spans="1:5" ht="27" customHeight="1" thickBot="1" x14ac:dyDescent="0.25">
      <c r="A203" s="28"/>
      <c r="B203" s="27" t="s">
        <v>4</v>
      </c>
      <c r="C203" s="26">
        <f>D21-C202</f>
        <v>24812172.640000008</v>
      </c>
      <c r="D203" s="25"/>
      <c r="E203" s="24"/>
    </row>
    <row r="204" spans="1:5" thickTop="1" x14ac:dyDescent="0.25">
      <c r="A204" s="14"/>
      <c r="B204" s="23"/>
      <c r="C204" s="12"/>
      <c r="D204" s="8"/>
      <c r="E204" s="7"/>
    </row>
    <row r="205" spans="1:5" ht="18" x14ac:dyDescent="0.25">
      <c r="A205" s="14"/>
      <c r="B205" s="23"/>
      <c r="C205" s="12"/>
      <c r="D205" s="8"/>
      <c r="E205" s="7"/>
    </row>
    <row r="206" spans="1:5" ht="18" customHeight="1" x14ac:dyDescent="0.25">
      <c r="A206" s="14"/>
      <c r="B206" s="8"/>
      <c r="C206" s="12"/>
      <c r="D206" s="8"/>
      <c r="E206" s="7"/>
    </row>
    <row r="207" spans="1:5" ht="30" customHeight="1" x14ac:dyDescent="0.25">
      <c r="A207" s="14"/>
      <c r="B207" s="22"/>
      <c r="C207" s="22"/>
      <c r="D207" s="8"/>
      <c r="E207" s="7"/>
    </row>
    <row r="208" spans="1:5" ht="33.75" customHeight="1" x14ac:dyDescent="0.25">
      <c r="A208" s="10"/>
      <c r="B208" s="19" t="s">
        <v>3</v>
      </c>
      <c r="C208" s="21" t="s">
        <v>2</v>
      </c>
      <c r="D208" s="20"/>
      <c r="E208" s="7"/>
    </row>
    <row r="209" spans="1:5" ht="12.75" customHeight="1" x14ac:dyDescent="0.25">
      <c r="A209" s="16"/>
      <c r="B209" s="19"/>
      <c r="C209" s="19"/>
      <c r="D209" s="8"/>
      <c r="E209" s="7"/>
    </row>
    <row r="210" spans="1:5" ht="18" x14ac:dyDescent="0.25">
      <c r="A210" s="16"/>
      <c r="B210" s="18"/>
      <c r="C210" s="17"/>
      <c r="D210" s="8"/>
      <c r="E210" s="7"/>
    </row>
    <row r="211" spans="1:5" ht="18" x14ac:dyDescent="0.25">
      <c r="A211" s="16"/>
      <c r="B211" s="15" t="s">
        <v>1</v>
      </c>
      <c r="C211" s="1"/>
      <c r="D211" s="8"/>
      <c r="E211" s="7"/>
    </row>
    <row r="212" spans="1:5" ht="18" x14ac:dyDescent="0.25">
      <c r="A212" s="14"/>
      <c r="B212" s="15" t="s">
        <v>0</v>
      </c>
      <c r="C212" s="1"/>
      <c r="D212" s="11"/>
      <c r="E212" s="7"/>
    </row>
    <row r="213" spans="1:5" ht="18" x14ac:dyDescent="0.25">
      <c r="A213" s="14"/>
      <c r="B213" s="13"/>
      <c r="C213" s="12"/>
      <c r="D213" s="11"/>
      <c r="E213" s="7"/>
    </row>
    <row r="214" spans="1:5" ht="18" x14ac:dyDescent="0.25">
      <c r="A214" s="10"/>
      <c r="B214" s="8"/>
      <c r="C214" s="9"/>
      <c r="D214" s="8"/>
      <c r="E214" s="7"/>
    </row>
    <row r="215" spans="1:5" ht="18" x14ac:dyDescent="0.25">
      <c r="A215" s="10"/>
      <c r="B215" s="8"/>
      <c r="C215" s="9"/>
      <c r="D215" s="8"/>
      <c r="E215" s="7"/>
    </row>
    <row r="217" spans="1:5" x14ac:dyDescent="0.3">
      <c r="A217" s="6"/>
    </row>
  </sheetData>
  <mergeCells count="40">
    <mergeCell ref="C197:C198"/>
    <mergeCell ref="A186:A187"/>
    <mergeCell ref="C186:C187"/>
    <mergeCell ref="A188:A189"/>
    <mergeCell ref="C188:C189"/>
    <mergeCell ref="A199:A200"/>
    <mergeCell ref="C199:C200"/>
    <mergeCell ref="A191:A192"/>
    <mergeCell ref="C191:C192"/>
    <mergeCell ref="A195:A196"/>
    <mergeCell ref="C195:C196"/>
    <mergeCell ref="A148:A149"/>
    <mergeCell ref="C148:C149"/>
    <mergeCell ref="A150:A151"/>
    <mergeCell ref="C150:C151"/>
    <mergeCell ref="A184:A185"/>
    <mergeCell ref="C184:C185"/>
    <mergeCell ref="A142:A143"/>
    <mergeCell ref="C142:C143"/>
    <mergeCell ref="A144:A145"/>
    <mergeCell ref="C144:C145"/>
    <mergeCell ref="A146:A147"/>
    <mergeCell ref="C146:C147"/>
    <mergeCell ref="A123:A124"/>
    <mergeCell ref="C123:C124"/>
    <mergeCell ref="A133:A134"/>
    <mergeCell ref="A137:A138"/>
    <mergeCell ref="C137:C138"/>
    <mergeCell ref="A140:A141"/>
    <mergeCell ref="C140:C141"/>
    <mergeCell ref="B207:C207"/>
    <mergeCell ref="C208:D208"/>
    <mergeCell ref="B13:D13"/>
    <mergeCell ref="B8:D8"/>
    <mergeCell ref="B9:D9"/>
    <mergeCell ref="B10:D10"/>
    <mergeCell ref="B11:D11"/>
    <mergeCell ref="B12:D12"/>
    <mergeCell ref="A202:B202"/>
    <mergeCell ref="A197:A198"/>
  </mergeCells>
  <pageMargins left="0.9055118110236221" right="0.43307086614173229" top="1.1811023622047245" bottom="0.59055118110236227" header="0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</vt:lpstr>
      <vt:lpstr>'Ingresos y egresos'!Área_de_impresión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2022-12-09T14:25:23Z</dcterms:created>
  <dcterms:modified xsi:type="dcterms:W3CDTF">2022-12-09T14:25:44Z</dcterms:modified>
</cp:coreProperties>
</file>