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1 Noviembre\"/>
    </mc:Choice>
  </mc:AlternateContent>
  <bookViews>
    <workbookView xWindow="0" yWindow="0" windowWidth="20490" windowHeight="7755"/>
  </bookViews>
  <sheets>
    <sheet name="ESTADOS DE INGRESOS Y EGRESOS" sheetId="1" r:id="rId1"/>
  </sheets>
  <externalReferences>
    <externalReference r:id="rId2"/>
  </externalReferences>
  <definedNames>
    <definedName name="_xlnm.Print_Area" localSheetId="0">'ESTADOS DE INGRESOS Y EGRESOS'!$A$1:$D$200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3" i="1"/>
  <c r="C22" i="1" s="1"/>
  <c r="C30" i="1"/>
  <c r="C36" i="1"/>
  <c r="C41" i="1"/>
  <c r="C40" i="1" s="1"/>
  <c r="C48" i="1"/>
  <c r="C51" i="1"/>
  <c r="C53" i="1"/>
  <c r="C57" i="1"/>
  <c r="C59" i="1"/>
  <c r="C62" i="1"/>
  <c r="C65" i="1"/>
  <c r="C70" i="1"/>
  <c r="C74" i="1"/>
  <c r="C79" i="1"/>
  <c r="C83" i="1"/>
  <c r="C89" i="1"/>
  <c r="C92" i="1"/>
  <c r="C97" i="1"/>
  <c r="C101" i="1"/>
  <c r="C105" i="1"/>
  <c r="C73" i="1" s="1"/>
  <c r="C117" i="1"/>
  <c r="C116" i="1" s="1"/>
  <c r="C125" i="1"/>
  <c r="C144" i="1"/>
  <c r="C145" i="1"/>
  <c r="C157" i="1"/>
  <c r="C164" i="1"/>
  <c r="C190" i="1" l="1"/>
  <c r="D190" i="1" l="1"/>
  <c r="C192" i="1"/>
</calcChain>
</file>

<file path=xl/sharedStrings.xml><?xml version="1.0" encoding="utf-8"?>
<sst xmlns="http://schemas.openxmlformats.org/spreadsheetml/2006/main" count="403" uniqueCount="320">
  <si>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</si>
  <si>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</si>
  <si>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</si>
  <si>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</si>
  <si>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30 DE NOVIEMBRE  2021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</si>
  <si>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</si>
  <si>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</si>
  <si>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</si>
  <si>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</si>
  <si>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</si>
  <si>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</si>
  <si>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</si>
  <si>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</si>
  <si>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</si>
  <si>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</si>
  <si>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</si>
  <si>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</si>
  <si>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</si>
  <si>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</si>
  <si>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</si>
  <si>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</si>
  <si>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</si>
  <si>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</si>
  <si>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</si>
  <si>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</si>
  <si>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</si>
  <si>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</si>
  <si>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</si>
  <si>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</si>
  <si>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</si>
  <si>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</si>
  <si>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</si>
  <si>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</si>
  <si>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</si>
  <si>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</si>
  <si>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</si>
  <si>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</si>
  <si>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</si>
  <si>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</si>
  <si>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</si>
  <si>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</si>
  <si>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</si>
  <si>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</si>
  <si>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</si>
  <si>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</si>
  <si>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</si>
  <si>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</si>
  <si>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</si>
  <si>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</si>
  <si>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</si>
  <si>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</si>
  <si>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</si>
  <si>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</si>
  <si>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</si>
  <si>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</si>
  <si>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</si>
  <si>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</si>
  <si>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</si>
  <si>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</si>
  <si>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</si>
  <si>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</si>
  <si>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</si>
  <si>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</si>
  <si>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</si>
  <si>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</si>
  <si>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</si>
  <si>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</si>
  <si>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</si>
  <si>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</si>
  <si>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</si>
  <si>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</si>
  <si>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</si>
  <si>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</si>
  <si>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</si>
  <si>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</si>
  <si>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</si>
  <si>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</si>
  <si>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</si>
  <si>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</si>
  <si>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</si>
  <si>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</si>
  <si>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</si>
  <si>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</si>
  <si>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</si>
  <si>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</si>
  <si>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</si>
  <si>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</si>
  <si>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</si>
  <si>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</si>
  <si>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</si>
  <si>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</si>
  <si>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</si>
  <si>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</si>
  <si>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</si>
  <si>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</si>
  <si>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</si>
  <si>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</si>
  <si>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</si>
  <si>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</si>
  <si>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</si>
  <si>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</si>
  <si>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</si>
  <si>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</si>
  <si>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</si>
  <si>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</si>
  <si>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</si>
  <si>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</si>
  <si>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</si>
  <si>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</si>
  <si>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</si>
  <si>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</si>
  <si>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</si>
  <si>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</si>
  <si>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</si>
  <si>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</si>
  <si>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</si>
  <si>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</si>
  <si>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</si>
  <si>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</si>
  <si>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</si>
  <si>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</si>
  <si>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</si>
  <si>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</si>
  <si>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</si>
  <si>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</si>
  <si>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</si>
  <si>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</si>
  <si>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</si>
  <si>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</si>
  <si>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</si>
  <si>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</si>
  <si>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</si>
  <si>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</si>
  <si>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</si>
  <si>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</si>
  <si>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</si>
  <si>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</si>
  <si>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</si>
  <si>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</si>
  <si>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</si>
  <si>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</si>
  <si>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</si>
  <si>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</si>
  <si>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</si>
  <si>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</si>
  <si>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</si>
  <si>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</si>
  <si>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</si>
  <si>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</si>
  <si>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</si>
  <si>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</si>
  <si>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</si>
  <si>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</si>
  <si>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</si>
  <si>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</si>
  <si>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</si>
  <si>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</si>
  <si>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</si>
  <si>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</si>
  <si>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</si>
  <si>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</si>
  <si>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</si>
  <si>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</si>
  <si>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</si>
  <si>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</si>
  <si>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</si>
  <si>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</si>
  <si>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</si>
  <si>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</si>
  <si>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</si>
  <si>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</si>
  <si>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</si>
  <si>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</si>
  <si>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</si>
  <si>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</si>
  <si>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</si>
  <si>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</si>
  <si>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</si>
  <si>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</si>
  <si>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</si>
  <si>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</si>
  <si>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</si>
  <si>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</si>
  <si>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</si>
  <si>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</si>
  <si>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</si>
  <si>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</si>
  <si>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</si>
  <si>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</si>
  <si>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</si>
  <si>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</si>
  <si>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</si>
  <si>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</si>
  <si>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</si>
  <si>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</si>
  <si>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</si>
  <si>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</si>
  <si>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</si>
  <si>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</si>
  <si>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</si>
  <si>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</si>
  <si>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</si>
  <si>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</si>
  <si>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</si>
  <si>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</si>
  <si>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</si>
  <si>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</si>
  <si>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</si>
  <si>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</si>
  <si>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</si>
  <si>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</si>
  <si>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</si>
  <si>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</si>
  <si>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</si>
  <si>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</si>
  <si>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</si>
  <si>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</si>
  <si>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</si>
  <si>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</si>
  <si>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</si>
  <si>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</si>
  <si>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</si>
  <si>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</si>
  <si>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</si>
  <si>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</si>
  <si>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</si>
  <si>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</si>
  <si>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</si>
  <si>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</si>
  <si>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</si>
  <si>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</si>
  <si>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</si>
  <si>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</si>
  <si>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</si>
  <si>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</si>
  <si>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</si>
  <si>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</si>
  <si>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</si>
  <si>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</si>
  <si>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</si>
  <si>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</si>
  <si>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</si>
  <si>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</si>
  <si>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</si>
  <si>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</si>
  <si>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</si>
  <si>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</si>
  <si>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</si>
  <si>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</si>
  <si>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</si>
  <si>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</si>
  <si>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</si>
  <si>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</si>
  <si>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</si>
  <si>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</si>
  <si>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</si>
  <si>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</si>
  <si>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</si>
  <si>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</si>
  <si>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</si>
  <si>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</si>
  <si>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</si>
  <si>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</si>
  <si>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</si>
  <si>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</si>
  <si>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</si>
  <si>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</si>
  <si>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</si>
  <si>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</si>
  <si>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</si>
  <si>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</si>
  <si>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</si>
  <si>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</si>
  <si>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</si>
  <si>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</si>
  <si>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</si>
  <si>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</si>
  <si>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</si>
  <si>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</si>
  <si>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</si>
  <si>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</si>
  <si>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</si>
  <si>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</si>
  <si>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</si>
  <si>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</si>
  <si>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</si>
  <si>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</si>
  <si>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</si>
  <si>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</si>
  <si>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</si>
  <si>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</si>
  <si>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</si>
  <si>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</si>
  <si>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</si>
  <si>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</si>
  <si>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</si>
  <si>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</si>
  <si>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</si>
  <si>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</si>
  <si>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</si>
  <si>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</si>
  <si>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</si>
  <si>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</si>
  <si>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</si>
  <si>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</si>
  <si>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</si>
  <si>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</si>
  <si>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</si>
  <si>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</si>
  <si>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</si>
  <si>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</si>
  <si>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</si>
  <si>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</si>
  <si>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</si>
  <si>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NOVIEMBRE  2021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</si>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</sst>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 applyBorder="1" applyAlignment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6" fillId="3" borderId="0" xfId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43" fontId="7" fillId="3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3" fontId="12" fillId="3" borderId="0" xfId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7" fillId="3" borderId="0" xfId="1" applyFont="1" applyFill="1" applyBorder="1" applyAlignment="1">
      <alignment vertical="center"/>
    </xf>
    <xf numFmtId="43" fontId="15" fillId="2" borderId="3" xfId="2" applyFont="1" applyFill="1" applyBorder="1"/>
    <xf numFmtId="4" fontId="13" fillId="2" borderId="5" xfId="4" applyNumberFormat="1" applyFont="1" applyFill="1" applyBorder="1" applyAlignment="1">
      <alignment horizontal="right"/>
    </xf>
    <xf numFmtId="49" fontId="18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9" fillId="2" borderId="4" xfId="0" applyFont="1" applyFill="1" applyBorder="1"/>
    <xf numFmtId="43" fontId="20" fillId="2" borderId="3" xfId="2" applyFont="1" applyFill="1" applyBorder="1"/>
    <xf numFmtId="0" fontId="0" fillId="2" borderId="0" xfId="0" applyFont="1" applyFill="1"/>
    <xf numFmtId="0" fontId="21" fillId="0" borderId="0" xfId="0" applyFont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4" fontId="13" fillId="0" borderId="5" xfId="4" applyNumberFormat="1" applyFont="1" applyBorder="1" applyAlignment="1">
      <alignment horizontal="right"/>
    </xf>
    <xf numFmtId="49" fontId="18" fillId="0" borderId="3" xfId="4" applyNumberFormat="1" applyFont="1" applyBorder="1" applyAlignment="1">
      <alignment horizontal="left"/>
    </xf>
    <xf numFmtId="0" fontId="20" fillId="2" borderId="4" xfId="0" applyFont="1" applyFill="1" applyBorder="1"/>
    <xf numFmtId="43" fontId="8" fillId="0" borderId="0" xfId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3" fontId="5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 applyBorder="1"/>
    <xf numFmtId="43" fontId="4" fillId="0" borderId="2" xfId="1" applyFont="1" applyBorder="1" applyAlignment="1">
      <alignment horizontal="right"/>
    </xf>
    <xf numFmtId="43" fontId="5" fillId="0" borderId="0" xfId="1" applyFont="1"/>
    <xf numFmtId="0" fontId="2" fillId="2" borderId="0" xfId="0" applyFont="1" applyFill="1" applyBorder="1"/>
    <xf numFmtId="0" fontId="5" fillId="2" borderId="0" xfId="0" applyFont="1" applyFill="1" applyBorder="1"/>
    <xf numFmtId="0" fontId="23" fillId="2" borderId="0" xfId="0" applyFont="1" applyFill="1" applyBorder="1"/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3" fontId="5" fillId="2" borderId="0" xfId="1" applyFont="1" applyFill="1" applyAlignment="1">
      <alignment horizontal="right"/>
    </xf>
    <xf numFmtId="0" fontId="5" fillId="2" borderId="0" xfId="0" applyFont="1" applyFill="1"/>
  </cellXfs>
  <cellStyles count="6">
    <cellStyle name="Millares" xfId="1" builtinId="3"/>
    <cellStyle name="Millares 10" xfId="2"/>
    <cellStyle name="Normal" xfId="0" builtinId="0"/>
    <cellStyle name="Normal 10" xfId="3"/>
    <cellStyle name="Normal 1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161924</xdr:rowOff>
    </xdr:from>
    <xdr:ext cx="885825" cy="504825"/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3371850</xdr:colOff>
      <xdr:row>0</xdr:row>
      <xdr:rowOff>142875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4152900" y="142875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657226</xdr:colOff>
      <xdr:row>0</xdr:row>
      <xdr:rowOff>0</xdr:rowOff>
    </xdr:from>
    <xdr:ext cx="876300" cy="847725"/>
    <xdr:pic>
      <xdr:nvPicPr>
        <xdr:cNvPr id="7" name="Imagen 6">
          <a:extLst>
            <a:ext uri="{FF2B5EF4-FFF2-40B4-BE49-F238E27FC236}">
              <a16:creationId xmlns="" xmlns:a16="http://schemas.microsoft.com/office/drawing/2014/main" id="{02275BC8-472D-4982-AA27-7BD2E4B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276" y="0"/>
          <a:ext cx="876300" cy="8477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General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view="pageLayout" zoomScaleNormal="100" workbookViewId="0">
      <selection activeCell="B9" sqref="B9:D9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3"/>
      <c r="C1" s="102"/>
      <c r="D1" s="89"/>
    </row>
    <row r="2" spans="2:4" ht="15" x14ac:dyDescent="0.25">
      <c r="B2" s="103"/>
      <c r="C2" s="102"/>
      <c r="D2" s="89"/>
    </row>
    <row r="3" spans="2:4" ht="15" x14ac:dyDescent="0.25">
      <c r="B3" s="103"/>
      <c r="C3" s="102"/>
      <c r="D3" s="89"/>
    </row>
    <row r="4" spans="2:4" ht="15" x14ac:dyDescent="0.25">
      <c r="B4" s="103"/>
      <c r="C4" s="102"/>
      <c r="D4" s="89"/>
    </row>
    <row r="5" spans="2:4" x14ac:dyDescent="0.2">
      <c r="B5" s="101" t="s">
        <v>319</v>
      </c>
      <c r="C5" s="101"/>
      <c r="D5" s="101"/>
    </row>
    <row r="6" spans="2:4" ht="21" x14ac:dyDescent="0.35">
      <c r="B6" s="100" t="s">
        <v>318</v>
      </c>
      <c r="C6" s="100"/>
      <c r="D6" s="100"/>
    </row>
    <row r="7" spans="2:4" ht="17.25" x14ac:dyDescent="0.3">
      <c r="B7" s="99" t="s">
        <v>317</v>
      </c>
      <c r="C7" s="99"/>
      <c r="D7" s="99"/>
    </row>
    <row r="8" spans="2:4" ht="17.25" x14ac:dyDescent="0.3">
      <c r="B8" s="98" t="s">
        <v>316</v>
      </c>
      <c r="C8" s="98"/>
      <c r="D8" s="98"/>
    </row>
    <row r="9" spans="2:4" ht="18.75" x14ac:dyDescent="0.3">
      <c r="B9" s="97" t="s">
        <v>315</v>
      </c>
      <c r="C9" s="97"/>
      <c r="D9" s="97"/>
    </row>
    <row r="10" spans="2:4" ht="14.25" customHeight="1" x14ac:dyDescent="0.2">
      <c r="B10" s="96" t="s">
        <v>314</v>
      </c>
      <c r="C10" s="96"/>
      <c r="D10" s="96"/>
    </row>
    <row r="11" spans="2:4" x14ac:dyDescent="0.2">
      <c r="B11" s="95" t="s">
        <v>0</v>
      </c>
      <c r="C11" s="95"/>
      <c r="D11" s="95"/>
    </row>
    <row r="12" spans="2:4" ht="9" customHeight="1" x14ac:dyDescent="0.2">
      <c r="B12" s="94"/>
      <c r="C12" s="11"/>
      <c r="D12" s="93"/>
    </row>
    <row r="13" spans="2:4" ht="12.75" customHeight="1" x14ac:dyDescent="0.25">
      <c r="B13" s="92" t="s">
        <v>313</v>
      </c>
      <c r="C13" s="86"/>
      <c r="D13" s="89"/>
    </row>
    <row r="14" spans="2:4" ht="3.75" customHeight="1" x14ac:dyDescent="0.25">
      <c r="B14" s="91"/>
      <c r="C14" s="86"/>
      <c r="D14" s="89"/>
    </row>
    <row r="15" spans="2:4" ht="15" x14ac:dyDescent="0.25">
      <c r="B15" s="90" t="s">
        <v>312</v>
      </c>
      <c r="C15" s="86"/>
      <c r="D15" s="89">
        <v>77875560.430000007</v>
      </c>
    </row>
    <row r="16" spans="2:4" ht="15" x14ac:dyDescent="0.25">
      <c r="B16" s="90" t="s">
        <v>311</v>
      </c>
      <c r="C16" s="86"/>
      <c r="D16" s="89">
        <v>2468912.15</v>
      </c>
    </row>
    <row r="17" spans="1:12" ht="15" x14ac:dyDescent="0.25">
      <c r="B17" s="90" t="s">
        <v>310</v>
      </c>
      <c r="C17" s="86"/>
      <c r="D17" s="89">
        <v>2451824.96</v>
      </c>
    </row>
    <row r="18" spans="1:12" ht="15" x14ac:dyDescent="0.25">
      <c r="B18" s="90" t="s">
        <v>309</v>
      </c>
      <c r="C18" s="86">
        <v>0</v>
      </c>
      <c r="D18" s="89"/>
    </row>
    <row r="19" spans="1:12" ht="13.5" thickBot="1" x14ac:dyDescent="0.25">
      <c r="B19" s="87" t="s">
        <v>308</v>
      </c>
      <c r="C19" s="86"/>
      <c r="D19" s="88">
        <f>SUM(D15:D18)</f>
        <v>82796297.540000007</v>
      </c>
    </row>
    <row r="20" spans="1:12" x14ac:dyDescent="0.2">
      <c r="B20" s="87"/>
      <c r="C20" s="86"/>
      <c r="D20" s="11"/>
    </row>
    <row r="21" spans="1:12" ht="14.25" customHeight="1" x14ac:dyDescent="0.25">
      <c r="A21" s="85" t="s">
        <v>307</v>
      </c>
      <c r="B21" s="82" t="s">
        <v>306</v>
      </c>
      <c r="C21" s="84"/>
      <c r="D21" s="83"/>
      <c r="E21" s="4" t="s">
        <v>305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39" t="s">
        <v>304</v>
      </c>
      <c r="B22" s="39" t="s">
        <v>303</v>
      </c>
      <c r="C22" s="38">
        <f>C23+C30+C36</f>
        <v>43197661.949999996</v>
      </c>
      <c r="D22" s="1"/>
    </row>
    <row r="23" spans="1:12" ht="19.5" customHeight="1" thickBot="1" x14ac:dyDescent="0.3">
      <c r="A23" s="82" t="s">
        <v>302</v>
      </c>
      <c r="B23" s="81" t="s">
        <v>301</v>
      </c>
      <c r="C23" s="80">
        <f>SUM(C24:C29)</f>
        <v>35294655.099999994</v>
      </c>
      <c r="D23" s="1"/>
      <c r="E23" s="79" t="s">
        <v>300</v>
      </c>
      <c r="F23" s="71">
        <v>1122</v>
      </c>
      <c r="G23" s="73">
        <v>13095868.68</v>
      </c>
      <c r="H23" s="78" t="s">
        <v>296</v>
      </c>
      <c r="I23" s="78" t="s">
        <v>295</v>
      </c>
      <c r="J23" s="77">
        <v>5805023.1399999997</v>
      </c>
    </row>
    <row r="24" spans="1:12" ht="17.25" customHeight="1" thickBot="1" x14ac:dyDescent="0.3">
      <c r="A24" s="51" t="s">
        <v>299</v>
      </c>
      <c r="B24" s="51" t="s">
        <v>298</v>
      </c>
      <c r="C24" s="48">
        <v>25006456.050000001</v>
      </c>
      <c r="D24" s="1"/>
      <c r="E24" s="64" t="s">
        <v>297</v>
      </c>
      <c r="F24" s="71">
        <v>1222</v>
      </c>
      <c r="G24" s="73">
        <v>655669.49</v>
      </c>
      <c r="H24" s="78" t="s">
        <v>293</v>
      </c>
      <c r="I24" s="78" t="s">
        <v>292</v>
      </c>
      <c r="J24" s="77">
        <v>4114403.8</v>
      </c>
    </row>
    <row r="25" spans="1:12" s="4" customFormat="1" ht="17.25" customHeight="1" thickBot="1" x14ac:dyDescent="0.3">
      <c r="A25" s="51" t="s">
        <v>296</v>
      </c>
      <c r="B25" s="51" t="s">
        <v>295</v>
      </c>
      <c r="C25" s="48">
        <v>8515650</v>
      </c>
      <c r="D25" s="1"/>
      <c r="E25" s="64" t="s">
        <v>294</v>
      </c>
      <c r="F25" s="71">
        <v>1224</v>
      </c>
      <c r="G25" s="73">
        <v>2009500</v>
      </c>
      <c r="H25" s="70" t="s">
        <v>266</v>
      </c>
      <c r="I25" s="70" t="s">
        <v>265</v>
      </c>
      <c r="J25" s="69">
        <v>3868608.32</v>
      </c>
    </row>
    <row r="26" spans="1:12" s="4" customFormat="1" ht="17.25" customHeight="1" thickBot="1" x14ac:dyDescent="0.3">
      <c r="A26" s="51" t="s">
        <v>293</v>
      </c>
      <c r="B26" s="51" t="s">
        <v>292</v>
      </c>
      <c r="C26" s="48">
        <v>1741400</v>
      </c>
      <c r="E26" s="64" t="s">
        <v>291</v>
      </c>
      <c r="F26" s="71">
        <v>1225</v>
      </c>
      <c r="G26" s="73">
        <v>1318400</v>
      </c>
      <c r="H26" s="70" t="s">
        <v>264</v>
      </c>
      <c r="I26" s="70" t="s">
        <v>263</v>
      </c>
      <c r="J26" s="69">
        <v>3922459.54</v>
      </c>
    </row>
    <row r="27" spans="1:12" s="4" customFormat="1" ht="17.25" customHeight="1" thickBot="1" x14ac:dyDescent="0.3">
      <c r="A27" s="51" t="s">
        <v>290</v>
      </c>
      <c r="B27" s="51" t="s">
        <v>289</v>
      </c>
      <c r="C27" s="48">
        <v>0</v>
      </c>
      <c r="E27" s="64"/>
      <c r="F27" s="71"/>
      <c r="G27" s="73"/>
      <c r="H27" s="70"/>
      <c r="I27" s="70"/>
      <c r="J27" s="69"/>
    </row>
    <row r="28" spans="1:12" s="4" customFormat="1" ht="17.25" customHeight="1" thickBot="1" x14ac:dyDescent="0.3">
      <c r="A28" s="47" t="s">
        <v>288</v>
      </c>
      <c r="B28" s="51" t="s">
        <v>287</v>
      </c>
      <c r="C28" s="48">
        <v>31149.05</v>
      </c>
      <c r="E28" s="64" t="s">
        <v>286</v>
      </c>
      <c r="F28" s="71">
        <v>1227</v>
      </c>
      <c r="G28" s="73">
        <v>199500</v>
      </c>
      <c r="H28" s="70" t="s">
        <v>262</v>
      </c>
      <c r="I28" s="70" t="s">
        <v>261</v>
      </c>
      <c r="J28" s="69">
        <v>665269.59</v>
      </c>
    </row>
    <row r="29" spans="1:12" s="74" customFormat="1" ht="17.25" customHeight="1" x14ac:dyDescent="0.2">
      <c r="A29" s="51" t="s">
        <v>285</v>
      </c>
      <c r="B29" s="51" t="s">
        <v>284</v>
      </c>
      <c r="C29" s="48" t="s">
        <v>7</v>
      </c>
      <c r="D29" s="4"/>
    </row>
    <row r="30" spans="1:12" s="4" customFormat="1" ht="17.25" customHeight="1" thickBot="1" x14ac:dyDescent="0.3">
      <c r="A30" s="76" t="s">
        <v>283</v>
      </c>
      <c r="B30" s="75" t="s">
        <v>282</v>
      </c>
      <c r="C30" s="45">
        <f>SUM(C31)</f>
        <v>3340744.03</v>
      </c>
      <c r="D30" s="74"/>
      <c r="E30" s="64" t="s">
        <v>281</v>
      </c>
      <c r="F30" s="71">
        <v>1311</v>
      </c>
      <c r="G30" s="73">
        <v>1903857.16</v>
      </c>
      <c r="H30" s="70" t="s">
        <v>257</v>
      </c>
      <c r="I30" s="70" t="s">
        <v>256</v>
      </c>
      <c r="J30" s="69">
        <v>1695210.13</v>
      </c>
    </row>
    <row r="31" spans="1:12" s="4" customFormat="1" ht="17.25" customHeight="1" thickBot="1" x14ac:dyDescent="0.25">
      <c r="A31" s="51" t="s">
        <v>280</v>
      </c>
      <c r="B31" s="51" t="s">
        <v>279</v>
      </c>
      <c r="C31" s="48">
        <v>3340744.03</v>
      </c>
      <c r="E31" s="72" t="s">
        <v>278</v>
      </c>
      <c r="F31" s="71">
        <v>217</v>
      </c>
      <c r="G31" s="62">
        <v>16867</v>
      </c>
      <c r="H31" s="70" t="s">
        <v>182</v>
      </c>
      <c r="I31" s="70" t="s">
        <v>181</v>
      </c>
      <c r="J31" s="69">
        <v>4484</v>
      </c>
    </row>
    <row r="32" spans="1:12" s="4" customFormat="1" ht="17.25" customHeight="1" x14ac:dyDescent="0.25">
      <c r="A32" s="39">
        <v>213</v>
      </c>
      <c r="B32" s="39" t="s">
        <v>277</v>
      </c>
      <c r="C32" s="38" t="s">
        <v>7</v>
      </c>
      <c r="E32" s="64" t="s">
        <v>276</v>
      </c>
      <c r="G32" s="68"/>
    </row>
    <row r="33" spans="1:12" s="4" customFormat="1" ht="17.25" customHeight="1" x14ac:dyDescent="0.25">
      <c r="A33" s="49" t="s">
        <v>275</v>
      </c>
      <c r="B33" s="26" t="s">
        <v>274</v>
      </c>
      <c r="C33" s="67"/>
      <c r="E33" s="64"/>
    </row>
    <row r="34" spans="1:12" s="4" customFormat="1" ht="17.25" customHeight="1" x14ac:dyDescent="0.25">
      <c r="A34" s="35" t="s">
        <v>273</v>
      </c>
      <c r="B34" s="46" t="s">
        <v>272</v>
      </c>
      <c r="C34" s="66" t="s">
        <v>7</v>
      </c>
      <c r="E34" s="64"/>
    </row>
    <row r="35" spans="1:12" s="4" customFormat="1" ht="17.25" customHeight="1" x14ac:dyDescent="0.25">
      <c r="A35" s="65" t="s">
        <v>271</v>
      </c>
      <c r="B35" s="43" t="s">
        <v>270</v>
      </c>
      <c r="C35" s="48" t="s">
        <v>7</v>
      </c>
      <c r="E35" s="64" t="s">
        <v>269</v>
      </c>
      <c r="F35" s="63">
        <v>3714</v>
      </c>
      <c r="G35" s="62">
        <v>600</v>
      </c>
    </row>
    <row r="36" spans="1:12" s="4" customFormat="1" ht="17.25" customHeight="1" x14ac:dyDescent="0.2">
      <c r="A36" s="46" t="s">
        <v>268</v>
      </c>
      <c r="B36" s="46" t="s">
        <v>267</v>
      </c>
      <c r="C36" s="45">
        <f>SUM(C37:C39)</f>
        <v>4562262.82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1" t="s">
        <v>266</v>
      </c>
      <c r="B37" s="51" t="s">
        <v>265</v>
      </c>
      <c r="C37" s="48">
        <v>2086096.18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1" t="s">
        <v>264</v>
      </c>
      <c r="B38" s="51" t="s">
        <v>263</v>
      </c>
      <c r="C38" s="48">
        <v>2117431.36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1" t="s">
        <v>262</v>
      </c>
      <c r="B39" s="51" t="s">
        <v>261</v>
      </c>
      <c r="C39" s="48">
        <v>358735.28</v>
      </c>
    </row>
    <row r="40" spans="1:12" s="4" customFormat="1" ht="17.25" customHeight="1" x14ac:dyDescent="0.2">
      <c r="A40" s="61">
        <v>2.2000000000000002</v>
      </c>
      <c r="B40" s="39" t="s">
        <v>260</v>
      </c>
      <c r="C40" s="38">
        <f>C41+C48+C51+C53+C57+C59+C62+C65+C70</f>
        <v>2479385.3899999997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46" t="s">
        <v>259</v>
      </c>
      <c r="B41" s="46" t="s">
        <v>258</v>
      </c>
      <c r="C41" s="45">
        <f>SUM(C42:C46)</f>
        <v>668023.03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1" t="s">
        <v>257</v>
      </c>
      <c r="B42" s="51" t="s">
        <v>256</v>
      </c>
      <c r="C42" s="48">
        <v>240479.96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1" t="s">
        <v>255</v>
      </c>
      <c r="B43" s="51" t="s">
        <v>254</v>
      </c>
      <c r="C43" s="48">
        <v>189250.93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1" t="s">
        <v>253</v>
      </c>
      <c r="B44" s="51" t="s">
        <v>252</v>
      </c>
      <c r="C44" s="48">
        <v>228089.14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1" t="s">
        <v>251</v>
      </c>
      <c r="B45" s="51" t="s">
        <v>250</v>
      </c>
      <c r="C45" s="48">
        <v>2692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1" t="s">
        <v>249</v>
      </c>
      <c r="B46" s="51" t="s">
        <v>248</v>
      </c>
      <c r="C46" s="48">
        <v>7511</v>
      </c>
      <c r="E46" s="1"/>
      <c r="F46" s="1"/>
      <c r="G46" s="1"/>
      <c r="H46" s="1"/>
      <c r="I46" s="1"/>
      <c r="J46" s="60"/>
      <c r="K46"/>
      <c r="L46"/>
    </row>
    <row r="47" spans="1:12" s="4" customFormat="1" ht="17.25" customHeight="1" x14ac:dyDescent="0.2">
      <c r="A47" s="51"/>
      <c r="B47" s="51"/>
      <c r="C47" s="48" t="s">
        <v>7</v>
      </c>
      <c r="E47" s="1"/>
      <c r="F47" s="1"/>
      <c r="G47" s="1"/>
      <c r="H47" s="1"/>
      <c r="I47" s="1"/>
      <c r="J47" s="60"/>
      <c r="K47"/>
      <c r="L47"/>
    </row>
    <row r="48" spans="1:12" s="4" customFormat="1" ht="17.25" customHeight="1" x14ac:dyDescent="0.2">
      <c r="A48" s="57" t="s">
        <v>247</v>
      </c>
      <c r="B48" s="46" t="s">
        <v>246</v>
      </c>
      <c r="C48" s="45">
        <f>SUM(C50)</f>
        <v>180.01</v>
      </c>
      <c r="E48" s="1"/>
      <c r="F48" s="1"/>
      <c r="G48" s="1"/>
      <c r="H48" s="1"/>
      <c r="I48" s="1"/>
      <c r="J48" s="60"/>
      <c r="K48"/>
      <c r="L48"/>
    </row>
    <row r="49" spans="1:12" s="4" customFormat="1" ht="17.25" customHeight="1" x14ac:dyDescent="0.2">
      <c r="A49" s="47" t="s">
        <v>245</v>
      </c>
      <c r="B49" s="51" t="s">
        <v>244</v>
      </c>
      <c r="C49" s="33">
        <v>0</v>
      </c>
      <c r="E49" s="1"/>
      <c r="F49" s="1"/>
      <c r="G49" s="1"/>
      <c r="H49" s="1"/>
      <c r="I49" s="1"/>
      <c r="J49" s="60"/>
      <c r="K49"/>
      <c r="L49"/>
    </row>
    <row r="50" spans="1:12" s="4" customFormat="1" ht="17.25" customHeight="1" x14ac:dyDescent="0.2">
      <c r="A50" s="49" t="s">
        <v>243</v>
      </c>
      <c r="B50" s="26" t="s">
        <v>242</v>
      </c>
      <c r="C50" s="48">
        <v>180.01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57" t="s">
        <v>241</v>
      </c>
      <c r="B51" s="46" t="s">
        <v>240</v>
      </c>
      <c r="C51" s="45">
        <f>C52</f>
        <v>794689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1" t="s">
        <v>239</v>
      </c>
      <c r="B52" s="51" t="s">
        <v>238</v>
      </c>
      <c r="C52" s="48">
        <v>794689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34" t="s">
        <v>237</v>
      </c>
      <c r="B53" s="46" t="s">
        <v>236</v>
      </c>
      <c r="C53" s="45">
        <f>C55+C56</f>
        <v>3500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56" t="s">
        <v>235</v>
      </c>
      <c r="B54" s="58" t="s">
        <v>234</v>
      </c>
      <c r="C54" s="33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1" t="s">
        <v>233</v>
      </c>
      <c r="B55" s="26" t="s">
        <v>232</v>
      </c>
      <c r="C55" s="33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1" t="s">
        <v>231</v>
      </c>
      <c r="B56" s="51" t="s">
        <v>230</v>
      </c>
      <c r="C56" s="33">
        <v>3500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229</v>
      </c>
      <c r="B57" s="46" t="s">
        <v>228</v>
      </c>
      <c r="C57" s="45">
        <f>C58</f>
        <v>83300</v>
      </c>
      <c r="D57" s="4"/>
    </row>
    <row r="58" spans="1:12" ht="17.25" customHeight="1" x14ac:dyDescent="0.2">
      <c r="A58" s="49" t="s">
        <v>227</v>
      </c>
      <c r="B58" s="26" t="s">
        <v>226</v>
      </c>
      <c r="C58" s="33">
        <v>83300</v>
      </c>
      <c r="D58" s="1"/>
    </row>
    <row r="59" spans="1:12" ht="17.25" customHeight="1" x14ac:dyDescent="0.2">
      <c r="A59" s="35" t="s">
        <v>225</v>
      </c>
      <c r="B59" s="46" t="s">
        <v>224</v>
      </c>
      <c r="C59" s="45">
        <f>C60</f>
        <v>0</v>
      </c>
      <c r="D59" s="1"/>
    </row>
    <row r="60" spans="1:12" ht="17.25" customHeight="1" x14ac:dyDescent="0.2">
      <c r="A60" s="34" t="s">
        <v>223</v>
      </c>
      <c r="B60" s="34" t="s">
        <v>222</v>
      </c>
      <c r="C60" s="33">
        <v>0</v>
      </c>
      <c r="D60" s="1"/>
    </row>
    <row r="61" spans="1:12" ht="17.25" customHeight="1" x14ac:dyDescent="0.2">
      <c r="A61" s="49" t="s">
        <v>221</v>
      </c>
      <c r="B61" s="26" t="s">
        <v>220</v>
      </c>
      <c r="C61" s="33" t="s">
        <v>7</v>
      </c>
      <c r="D61" s="1"/>
    </row>
    <row r="62" spans="1:12" ht="24.75" customHeight="1" x14ac:dyDescent="0.2">
      <c r="A62" s="35" t="s">
        <v>219</v>
      </c>
      <c r="B62" s="52" t="s">
        <v>218</v>
      </c>
      <c r="C62" s="45">
        <f>C63+C64</f>
        <v>94049.87</v>
      </c>
      <c r="D62" s="1"/>
    </row>
    <row r="63" spans="1:12" ht="27" customHeight="1" x14ac:dyDescent="0.2">
      <c r="A63" s="47" t="s">
        <v>217</v>
      </c>
      <c r="B63" s="51" t="s">
        <v>216</v>
      </c>
      <c r="C63" s="33"/>
      <c r="D63" s="1"/>
    </row>
    <row r="64" spans="1:12" ht="17.25" customHeight="1" x14ac:dyDescent="0.2">
      <c r="A64" s="51" t="s">
        <v>215</v>
      </c>
      <c r="B64" s="51" t="s">
        <v>214</v>
      </c>
      <c r="C64" s="48">
        <v>94049.87</v>
      </c>
      <c r="D64" s="1"/>
    </row>
    <row r="65" spans="1:4" ht="17.25" customHeight="1" x14ac:dyDescent="0.2">
      <c r="A65" s="34" t="s">
        <v>213</v>
      </c>
      <c r="B65" s="52" t="s">
        <v>212</v>
      </c>
      <c r="C65" s="45">
        <f>C66+C67+C68+C69</f>
        <v>685407.22</v>
      </c>
      <c r="D65" s="1"/>
    </row>
    <row r="66" spans="1:4" ht="17.25" customHeight="1" x14ac:dyDescent="0.2">
      <c r="A66" s="51" t="s">
        <v>211</v>
      </c>
      <c r="B66" s="51" t="s">
        <v>210</v>
      </c>
      <c r="C66" s="48">
        <v>12974.49</v>
      </c>
      <c r="D66" s="1"/>
    </row>
    <row r="67" spans="1:4" ht="17.25" customHeight="1" x14ac:dyDescent="0.2">
      <c r="A67" s="51" t="s">
        <v>209</v>
      </c>
      <c r="B67" s="51" t="s">
        <v>208</v>
      </c>
      <c r="C67" s="48">
        <v>0</v>
      </c>
      <c r="D67" s="1"/>
    </row>
    <row r="68" spans="1:4" ht="17.25" customHeight="1" x14ac:dyDescent="0.2">
      <c r="A68" s="47" t="s">
        <v>207</v>
      </c>
      <c r="B68" s="51" t="s">
        <v>206</v>
      </c>
      <c r="C68" s="48">
        <v>1369551.5</v>
      </c>
      <c r="D68" s="1"/>
    </row>
    <row r="69" spans="1:4" ht="17.25" customHeight="1" x14ac:dyDescent="0.2">
      <c r="A69" s="51" t="s">
        <v>205</v>
      </c>
      <c r="B69" s="51" t="s">
        <v>204</v>
      </c>
      <c r="C69" s="48">
        <v>-697118.77</v>
      </c>
      <c r="D69" s="1"/>
    </row>
    <row r="70" spans="1:4" ht="17.25" customHeight="1" x14ac:dyDescent="0.2">
      <c r="A70" s="34" t="s">
        <v>203</v>
      </c>
      <c r="B70" s="46" t="s">
        <v>202</v>
      </c>
      <c r="C70" s="45">
        <f>C71</f>
        <v>150236.26</v>
      </c>
      <c r="D70" s="1"/>
    </row>
    <row r="71" spans="1:4" ht="17.25" customHeight="1" x14ac:dyDescent="0.2">
      <c r="A71" s="51" t="s">
        <v>201</v>
      </c>
      <c r="B71" s="51" t="s">
        <v>200</v>
      </c>
      <c r="C71" s="48">
        <v>150236.26</v>
      </c>
      <c r="D71" s="1"/>
    </row>
    <row r="72" spans="1:4" ht="17.25" customHeight="1" x14ac:dyDescent="0.2">
      <c r="A72" s="35"/>
      <c r="B72" s="34"/>
      <c r="C72" s="33" t="s">
        <v>7</v>
      </c>
      <c r="D72" s="1"/>
    </row>
    <row r="73" spans="1:4" ht="17.25" customHeight="1" x14ac:dyDescent="0.2">
      <c r="A73" s="59">
        <v>2.2999999999999998</v>
      </c>
      <c r="B73" s="39" t="s">
        <v>199</v>
      </c>
      <c r="C73" s="38">
        <f>C74+C79+C83+C89+C92+C97+C101+C105</f>
        <v>9992927.1999999993</v>
      </c>
      <c r="D73" s="1"/>
    </row>
    <row r="74" spans="1:4" ht="17.25" customHeight="1" x14ac:dyDescent="0.2">
      <c r="A74" s="35" t="s">
        <v>198</v>
      </c>
      <c r="B74" s="46" t="s">
        <v>197</v>
      </c>
      <c r="C74" s="45">
        <f>C75+C76+C77</f>
        <v>168865</v>
      </c>
      <c r="D74" s="1"/>
    </row>
    <row r="75" spans="1:4" ht="17.25" customHeight="1" x14ac:dyDescent="0.2">
      <c r="A75" s="51" t="s">
        <v>196</v>
      </c>
      <c r="B75" s="51" t="s">
        <v>195</v>
      </c>
      <c r="C75" s="48">
        <v>46365</v>
      </c>
      <c r="D75" s="1"/>
    </row>
    <row r="76" spans="1:4" ht="17.25" customHeight="1" x14ac:dyDescent="0.2">
      <c r="A76" s="51" t="s">
        <v>194</v>
      </c>
      <c r="B76" s="51" t="s">
        <v>193</v>
      </c>
      <c r="C76" s="48">
        <v>122500</v>
      </c>
      <c r="D76" s="1"/>
    </row>
    <row r="77" spans="1:4" ht="17.25" customHeight="1" x14ac:dyDescent="0.2">
      <c r="A77" s="44" t="s">
        <v>192</v>
      </c>
      <c r="B77" s="51" t="s">
        <v>191</v>
      </c>
      <c r="C77" s="48">
        <v>0</v>
      </c>
      <c r="D77" s="1"/>
    </row>
    <row r="78" spans="1:4" ht="17.25" customHeight="1" x14ac:dyDescent="0.2">
      <c r="A78" s="51" t="s">
        <v>190</v>
      </c>
      <c r="B78" s="51" t="s">
        <v>189</v>
      </c>
      <c r="C78" s="48" t="s">
        <v>7</v>
      </c>
      <c r="D78" s="1"/>
    </row>
    <row r="79" spans="1:4" ht="17.25" customHeight="1" x14ac:dyDescent="0.2">
      <c r="A79" s="46" t="s">
        <v>188</v>
      </c>
      <c r="B79" s="46" t="s">
        <v>187</v>
      </c>
      <c r="C79" s="45">
        <f>C81</f>
        <v>36001.01</v>
      </c>
      <c r="D79" s="1"/>
    </row>
    <row r="80" spans="1:4" ht="17.25" customHeight="1" x14ac:dyDescent="0.2">
      <c r="A80" s="47" t="s">
        <v>186</v>
      </c>
      <c r="B80" s="51" t="s">
        <v>185</v>
      </c>
      <c r="C80" s="48" t="s">
        <v>7</v>
      </c>
      <c r="D80" s="1"/>
    </row>
    <row r="81" spans="1:4" ht="17.25" customHeight="1" x14ac:dyDescent="0.2">
      <c r="A81" s="35" t="s">
        <v>184</v>
      </c>
      <c r="B81" s="34" t="s">
        <v>183</v>
      </c>
      <c r="C81" s="33">
        <v>36001.01</v>
      </c>
      <c r="D81" s="1"/>
    </row>
    <row r="82" spans="1:4" ht="17.25" customHeight="1" x14ac:dyDescent="0.2">
      <c r="A82" s="51" t="s">
        <v>182</v>
      </c>
      <c r="B82" s="51" t="s">
        <v>181</v>
      </c>
      <c r="C82" s="45" t="s">
        <v>7</v>
      </c>
      <c r="D82" s="1"/>
    </row>
    <row r="83" spans="1:4" ht="17.25" customHeight="1" x14ac:dyDescent="0.2">
      <c r="A83" s="46" t="s">
        <v>180</v>
      </c>
      <c r="B83" s="46" t="s">
        <v>179</v>
      </c>
      <c r="C83" s="45">
        <f>C85+C86</f>
        <v>0</v>
      </c>
      <c r="D83" s="1"/>
    </row>
    <row r="84" spans="1:4" ht="17.25" customHeight="1" x14ac:dyDescent="0.2">
      <c r="A84" s="49" t="s">
        <v>178</v>
      </c>
      <c r="B84" s="26" t="s">
        <v>177</v>
      </c>
      <c r="C84" s="48" t="s">
        <v>7</v>
      </c>
      <c r="D84" s="1"/>
    </row>
    <row r="85" spans="1:4" ht="17.25" customHeight="1" x14ac:dyDescent="0.2">
      <c r="A85" s="51" t="s">
        <v>176</v>
      </c>
      <c r="B85" s="51" t="s">
        <v>175</v>
      </c>
      <c r="C85" s="48">
        <v>0</v>
      </c>
      <c r="D85" s="1"/>
    </row>
    <row r="86" spans="1:4" ht="17.25" customHeight="1" x14ac:dyDescent="0.2">
      <c r="A86" s="51" t="s">
        <v>174</v>
      </c>
      <c r="B86" s="51" t="s">
        <v>173</v>
      </c>
      <c r="C86" s="48">
        <v>0</v>
      </c>
      <c r="D86" s="1"/>
    </row>
    <row r="87" spans="1:4" ht="17.25" customHeight="1" x14ac:dyDescent="0.2">
      <c r="A87" s="56" t="s">
        <v>172</v>
      </c>
      <c r="B87" s="51" t="s">
        <v>171</v>
      </c>
      <c r="C87" s="48" t="s">
        <v>7</v>
      </c>
      <c r="D87" s="1"/>
    </row>
    <row r="88" spans="1:4" ht="17.25" customHeight="1" x14ac:dyDescent="0.2">
      <c r="A88" s="58" t="s">
        <v>170</v>
      </c>
      <c r="B88" s="58" t="s">
        <v>169</v>
      </c>
      <c r="C88" s="48" t="s">
        <v>7</v>
      </c>
      <c r="D88" s="1"/>
    </row>
    <row r="89" spans="1:4" ht="17.25" customHeight="1" x14ac:dyDescent="0.2">
      <c r="A89" s="46" t="s">
        <v>168</v>
      </c>
      <c r="B89" s="46" t="s">
        <v>167</v>
      </c>
      <c r="C89" s="45">
        <f>C91</f>
        <v>6809000</v>
      </c>
      <c r="D89" s="1"/>
    </row>
    <row r="90" spans="1:4" ht="17.25" customHeight="1" x14ac:dyDescent="0.2">
      <c r="A90" s="51" t="s">
        <v>166</v>
      </c>
      <c r="B90" s="26" t="s">
        <v>165</v>
      </c>
      <c r="C90" s="45" t="s">
        <v>7</v>
      </c>
      <c r="D90" s="1"/>
    </row>
    <row r="91" spans="1:4" ht="17.25" customHeight="1" x14ac:dyDescent="0.2">
      <c r="A91" s="51" t="s">
        <v>164</v>
      </c>
      <c r="B91" s="51" t="s">
        <v>163</v>
      </c>
      <c r="C91" s="48">
        <v>6809000</v>
      </c>
      <c r="D91" s="1"/>
    </row>
    <row r="92" spans="1:4" ht="17.25" customHeight="1" x14ac:dyDescent="0.2">
      <c r="A92" s="46" t="s">
        <v>162</v>
      </c>
      <c r="B92" s="46" t="s">
        <v>161</v>
      </c>
      <c r="C92" s="45">
        <f>C93+C95</f>
        <v>517818.32999999996</v>
      </c>
      <c r="D92" s="1"/>
    </row>
    <row r="93" spans="1:4" ht="17.25" customHeight="1" x14ac:dyDescent="0.2">
      <c r="A93" s="51" t="s">
        <v>160</v>
      </c>
      <c r="B93" s="51" t="s">
        <v>159</v>
      </c>
      <c r="C93" s="33">
        <v>515525.48</v>
      </c>
      <c r="D93" s="1"/>
    </row>
    <row r="94" spans="1:4" ht="17.25" customHeight="1" x14ac:dyDescent="0.2">
      <c r="A94" s="51" t="s">
        <v>158</v>
      </c>
      <c r="B94" s="51" t="s">
        <v>157</v>
      </c>
      <c r="C94" s="48" t="s">
        <v>7</v>
      </c>
      <c r="D94" s="1"/>
    </row>
    <row r="95" spans="1:4" ht="17.25" customHeight="1" x14ac:dyDescent="0.2">
      <c r="A95" s="51" t="s">
        <v>156</v>
      </c>
      <c r="B95" s="51" t="s">
        <v>155</v>
      </c>
      <c r="C95" s="48">
        <v>2292.85</v>
      </c>
      <c r="D95" s="1"/>
    </row>
    <row r="96" spans="1:4" ht="17.25" customHeight="1" x14ac:dyDescent="0.2">
      <c r="A96" s="51"/>
      <c r="B96" s="51"/>
      <c r="C96" s="48" t="s">
        <v>7</v>
      </c>
      <c r="D96" s="1"/>
    </row>
    <row r="97" spans="1:4" ht="17.25" customHeight="1" x14ac:dyDescent="0.2">
      <c r="A97" s="46" t="s">
        <v>154</v>
      </c>
      <c r="B97" s="52" t="s">
        <v>153</v>
      </c>
      <c r="C97" s="45">
        <f>C98+C99+C100</f>
        <v>0</v>
      </c>
      <c r="D97" s="1"/>
    </row>
    <row r="98" spans="1:4" ht="17.25" customHeight="1" x14ac:dyDescent="0.2">
      <c r="A98" s="49" t="s">
        <v>152</v>
      </c>
      <c r="B98" s="26" t="s">
        <v>151</v>
      </c>
      <c r="C98" s="48">
        <v>0</v>
      </c>
      <c r="D98" s="1"/>
    </row>
    <row r="99" spans="1:4" ht="17.25" customHeight="1" x14ac:dyDescent="0.2">
      <c r="A99" s="47" t="s">
        <v>150</v>
      </c>
      <c r="B99" s="51" t="s">
        <v>149</v>
      </c>
      <c r="C99" s="48">
        <v>0</v>
      </c>
      <c r="D99" s="1"/>
    </row>
    <row r="100" spans="1:4" ht="17.25" customHeight="1" x14ac:dyDescent="0.2">
      <c r="A100" s="51" t="s">
        <v>148</v>
      </c>
      <c r="B100" s="51" t="s">
        <v>147</v>
      </c>
      <c r="C100" s="48">
        <v>0</v>
      </c>
      <c r="D100" s="1"/>
    </row>
    <row r="101" spans="1:4" ht="17.25" customHeight="1" x14ac:dyDescent="0.2">
      <c r="A101" s="46" t="s">
        <v>146</v>
      </c>
      <c r="B101" s="52" t="s">
        <v>145</v>
      </c>
      <c r="C101" s="45">
        <f>C102+C103</f>
        <v>2350494.3600000003</v>
      </c>
      <c r="D101" s="1"/>
    </row>
    <row r="102" spans="1:4" ht="17.25" customHeight="1" x14ac:dyDescent="0.2">
      <c r="A102" s="51" t="s">
        <v>144</v>
      </c>
      <c r="B102" s="51" t="s">
        <v>143</v>
      </c>
      <c r="C102" s="48">
        <v>2314306.16</v>
      </c>
      <c r="D102" s="1"/>
    </row>
    <row r="103" spans="1:4" ht="17.25" customHeight="1" x14ac:dyDescent="0.2">
      <c r="A103" s="51" t="s">
        <v>142</v>
      </c>
      <c r="B103" s="51" t="s">
        <v>141</v>
      </c>
      <c r="C103" s="48">
        <v>36188.199999999997</v>
      </c>
      <c r="D103" s="1"/>
    </row>
    <row r="104" spans="1:4" ht="24" customHeight="1" x14ac:dyDescent="0.2">
      <c r="A104" s="46" t="s">
        <v>140</v>
      </c>
      <c r="B104" s="52" t="s">
        <v>139</v>
      </c>
      <c r="C104" s="45" t="s">
        <v>7</v>
      </c>
      <c r="D104" s="1"/>
    </row>
    <row r="105" spans="1:4" ht="17.25" customHeight="1" x14ac:dyDescent="0.2">
      <c r="A105" s="46" t="s">
        <v>138</v>
      </c>
      <c r="B105" s="46" t="s">
        <v>137</v>
      </c>
      <c r="C105" s="45">
        <f>SUM(C106:C113)</f>
        <v>110748.5</v>
      </c>
      <c r="D105" s="1"/>
    </row>
    <row r="106" spans="1:4" ht="17.25" customHeight="1" x14ac:dyDescent="0.2">
      <c r="A106" s="51" t="s">
        <v>136</v>
      </c>
      <c r="B106" s="51" t="s">
        <v>135</v>
      </c>
      <c r="C106" s="48">
        <v>0</v>
      </c>
      <c r="D106" s="1"/>
    </row>
    <row r="107" spans="1:4" ht="17.25" customHeight="1" x14ac:dyDescent="0.2">
      <c r="A107" s="51" t="s">
        <v>134</v>
      </c>
      <c r="B107" s="51" t="s">
        <v>133</v>
      </c>
      <c r="C107" s="33">
        <v>13549.5</v>
      </c>
      <c r="D107" s="1"/>
    </row>
    <row r="108" spans="1:4" ht="17.25" customHeight="1" x14ac:dyDescent="0.2">
      <c r="A108" s="51" t="s">
        <v>132</v>
      </c>
      <c r="B108" s="51" t="s">
        <v>131</v>
      </c>
      <c r="C108" s="48">
        <v>0</v>
      </c>
      <c r="D108" s="1"/>
    </row>
    <row r="109" spans="1:4" ht="17.25" customHeight="1" x14ac:dyDescent="0.2">
      <c r="A109" s="47" t="s">
        <v>130</v>
      </c>
      <c r="B109" s="51" t="s">
        <v>129</v>
      </c>
      <c r="C109" s="48">
        <v>0</v>
      </c>
      <c r="D109" s="1"/>
    </row>
    <row r="110" spans="1:4" ht="17.25" customHeight="1" x14ac:dyDescent="0.2">
      <c r="A110" s="51" t="s">
        <v>128</v>
      </c>
      <c r="B110" s="51" t="s">
        <v>127</v>
      </c>
      <c r="C110" s="48">
        <v>4128.9799999999996</v>
      </c>
      <c r="D110" s="1"/>
    </row>
    <row r="111" spans="1:4" ht="17.25" customHeight="1" x14ac:dyDescent="0.2">
      <c r="A111" s="47" t="s">
        <v>126</v>
      </c>
      <c r="B111" s="51" t="s">
        <v>125</v>
      </c>
      <c r="C111" s="48" t="s">
        <v>7</v>
      </c>
      <c r="D111" s="1"/>
    </row>
    <row r="112" spans="1:4" ht="17.25" customHeight="1" x14ac:dyDescent="0.2">
      <c r="A112" s="51" t="s">
        <v>124</v>
      </c>
      <c r="B112" s="51" t="s">
        <v>123</v>
      </c>
      <c r="C112" s="48">
        <v>92967.07</v>
      </c>
      <c r="D112" s="1"/>
    </row>
    <row r="113" spans="1:4" ht="17.25" customHeight="1" x14ac:dyDescent="0.2">
      <c r="A113" s="51" t="s">
        <v>122</v>
      </c>
      <c r="B113" s="51" t="s">
        <v>121</v>
      </c>
      <c r="C113" s="48">
        <v>102.95</v>
      </c>
      <c r="D113" s="1"/>
    </row>
    <row r="114" spans="1:4" ht="17.25" customHeight="1" x14ac:dyDescent="0.2">
      <c r="A114" s="51"/>
      <c r="B114" s="51"/>
      <c r="C114" s="48" t="s">
        <v>7</v>
      </c>
      <c r="D114" s="1"/>
    </row>
    <row r="115" spans="1:4" ht="17.25" customHeight="1" x14ac:dyDescent="0.2">
      <c r="A115" s="51"/>
      <c r="B115" s="51"/>
      <c r="C115" s="33" t="s">
        <v>7</v>
      </c>
      <c r="D115" s="1"/>
    </row>
    <row r="116" spans="1:4" ht="17.25" customHeight="1" x14ac:dyDescent="0.2">
      <c r="A116" s="39">
        <v>2.4</v>
      </c>
      <c r="B116" s="39" t="s">
        <v>120</v>
      </c>
      <c r="C116" s="53">
        <f>C117+C125</f>
        <v>2432607.15</v>
      </c>
      <c r="D116" s="1"/>
    </row>
    <row r="117" spans="1:4" ht="17.25" customHeight="1" x14ac:dyDescent="0.2">
      <c r="A117" s="29" t="s">
        <v>119</v>
      </c>
      <c r="B117" s="46" t="s">
        <v>118</v>
      </c>
      <c r="C117" s="54">
        <f>C119</f>
        <v>800</v>
      </c>
      <c r="D117" s="1"/>
    </row>
    <row r="118" spans="1:4" ht="17.25" customHeight="1" x14ac:dyDescent="0.2">
      <c r="A118" s="29"/>
      <c r="B118" s="57" t="s">
        <v>99</v>
      </c>
      <c r="C118" s="54"/>
      <c r="D118" s="1"/>
    </row>
    <row r="119" spans="1:4" ht="17.25" customHeight="1" x14ac:dyDescent="0.2">
      <c r="A119" s="56" t="s">
        <v>117</v>
      </c>
      <c r="B119" s="51" t="s">
        <v>116</v>
      </c>
      <c r="C119" s="33">
        <v>800</v>
      </c>
      <c r="D119" s="1"/>
    </row>
    <row r="120" spans="1:4" ht="17.25" customHeight="1" x14ac:dyDescent="0.2">
      <c r="A120" s="34" t="s">
        <v>115</v>
      </c>
      <c r="B120" s="35" t="s">
        <v>114</v>
      </c>
      <c r="C120" s="33" t="s">
        <v>7</v>
      </c>
      <c r="D120" s="1"/>
    </row>
    <row r="121" spans="1:4" ht="17.25" customHeight="1" x14ac:dyDescent="0.2">
      <c r="A121" s="34" t="s">
        <v>113</v>
      </c>
      <c r="B121" s="34" t="s">
        <v>112</v>
      </c>
      <c r="C121" s="33" t="s">
        <v>7</v>
      </c>
      <c r="D121" s="1"/>
    </row>
    <row r="122" spans="1:4" ht="17.25" customHeight="1" x14ac:dyDescent="0.2">
      <c r="A122" s="34" t="s">
        <v>111</v>
      </c>
      <c r="B122" s="34" t="s">
        <v>110</v>
      </c>
      <c r="C122" s="33" t="s">
        <v>7</v>
      </c>
      <c r="D122" s="1"/>
    </row>
    <row r="123" spans="1:4" ht="17.25" customHeight="1" x14ac:dyDescent="0.2">
      <c r="A123" s="34" t="s">
        <v>109</v>
      </c>
      <c r="B123" s="34" t="s">
        <v>108</v>
      </c>
      <c r="C123" s="33" t="s">
        <v>7</v>
      </c>
      <c r="D123" s="1"/>
    </row>
    <row r="124" spans="1:4" ht="17.25" customHeight="1" x14ac:dyDescent="0.2">
      <c r="A124" s="34" t="s">
        <v>107</v>
      </c>
      <c r="B124" s="34" t="s">
        <v>106</v>
      </c>
      <c r="C124" s="33" t="s">
        <v>7</v>
      </c>
      <c r="D124" s="1"/>
    </row>
    <row r="125" spans="1:4" ht="17.25" customHeight="1" x14ac:dyDescent="0.2">
      <c r="A125" s="55" t="s">
        <v>105</v>
      </c>
      <c r="B125" s="46" t="s">
        <v>104</v>
      </c>
      <c r="C125" s="54">
        <f>C127</f>
        <v>2431807.15</v>
      </c>
      <c r="D125" s="1"/>
    </row>
    <row r="126" spans="1:4" ht="17.25" customHeight="1" x14ac:dyDescent="0.2">
      <c r="A126" s="55"/>
      <c r="B126" s="46" t="s">
        <v>82</v>
      </c>
      <c r="C126" s="54"/>
      <c r="D126" s="1"/>
    </row>
    <row r="127" spans="1:4" ht="17.25" customHeight="1" x14ac:dyDescent="0.2">
      <c r="A127" s="51" t="s">
        <v>103</v>
      </c>
      <c r="B127" s="51" t="s">
        <v>102</v>
      </c>
      <c r="C127" s="48">
        <v>2431807.15</v>
      </c>
      <c r="D127" s="1"/>
    </row>
    <row r="128" spans="1:4" ht="17.25" customHeight="1" x14ac:dyDescent="0.2">
      <c r="A128" s="40">
        <v>2.5</v>
      </c>
      <c r="B128" s="39" t="s">
        <v>101</v>
      </c>
      <c r="C128" s="53" t="s">
        <v>7</v>
      </c>
      <c r="D128" s="1"/>
    </row>
    <row r="129" spans="1:4" ht="17.25" customHeight="1" x14ac:dyDescent="0.2">
      <c r="A129" s="29" t="s">
        <v>100</v>
      </c>
      <c r="B129" s="35" t="s">
        <v>86</v>
      </c>
      <c r="C129" s="28" t="s">
        <v>7</v>
      </c>
      <c r="D129" s="1"/>
    </row>
    <row r="130" spans="1:4" ht="17.25" customHeight="1" x14ac:dyDescent="0.2">
      <c r="A130" s="29"/>
      <c r="B130" s="35" t="s">
        <v>99</v>
      </c>
      <c r="C130" s="28"/>
      <c r="D130" s="1"/>
    </row>
    <row r="131" spans="1:4" ht="17.25" customHeight="1" x14ac:dyDescent="0.2">
      <c r="A131" s="47" t="s">
        <v>98</v>
      </c>
      <c r="B131" s="51" t="s">
        <v>97</v>
      </c>
      <c r="C131" s="48" t="s">
        <v>7</v>
      </c>
      <c r="D131" s="1"/>
    </row>
    <row r="132" spans="1:4" ht="17.25" customHeight="1" x14ac:dyDescent="0.2">
      <c r="A132" s="29" t="s">
        <v>96</v>
      </c>
      <c r="B132" s="35" t="s">
        <v>86</v>
      </c>
      <c r="C132" s="28" t="s">
        <v>7</v>
      </c>
      <c r="D132" s="1"/>
    </row>
    <row r="133" spans="1:4" ht="17.25" customHeight="1" x14ac:dyDescent="0.2">
      <c r="A133" s="29"/>
      <c r="B133" s="35" t="s">
        <v>95</v>
      </c>
      <c r="C133" s="28"/>
      <c r="D133" s="1"/>
    </row>
    <row r="134" spans="1:4" ht="17.25" customHeight="1" x14ac:dyDescent="0.2">
      <c r="A134" s="29" t="s">
        <v>94</v>
      </c>
      <c r="B134" s="35" t="s">
        <v>83</v>
      </c>
      <c r="C134" s="28" t="s">
        <v>7</v>
      </c>
      <c r="D134" s="1"/>
    </row>
    <row r="135" spans="1:4" ht="17.25" customHeight="1" x14ac:dyDescent="0.2">
      <c r="A135" s="29"/>
      <c r="B135" s="35" t="s">
        <v>93</v>
      </c>
      <c r="C135" s="28"/>
      <c r="D135" s="1"/>
    </row>
    <row r="136" spans="1:4" ht="17.25" customHeight="1" x14ac:dyDescent="0.2">
      <c r="A136" s="29" t="s">
        <v>92</v>
      </c>
      <c r="B136" s="35" t="s">
        <v>91</v>
      </c>
      <c r="C136" s="28" t="s">
        <v>7</v>
      </c>
      <c r="D136" s="1"/>
    </row>
    <row r="137" spans="1:4" ht="17.25" customHeight="1" x14ac:dyDescent="0.2">
      <c r="A137" s="29"/>
      <c r="B137" s="35" t="s">
        <v>90</v>
      </c>
      <c r="C137" s="28"/>
      <c r="D137" s="1"/>
    </row>
    <row r="138" spans="1:4" ht="17.25" customHeight="1" x14ac:dyDescent="0.2">
      <c r="A138" s="29" t="s">
        <v>89</v>
      </c>
      <c r="B138" s="35" t="s">
        <v>83</v>
      </c>
      <c r="C138" s="28" t="s">
        <v>7</v>
      </c>
      <c r="D138" s="1"/>
    </row>
    <row r="139" spans="1:4" s="4" customFormat="1" ht="17.25" customHeight="1" x14ac:dyDescent="0.2">
      <c r="A139" s="29"/>
      <c r="B139" s="35" t="s">
        <v>88</v>
      </c>
      <c r="C139" s="28"/>
      <c r="D139" s="1"/>
    </row>
    <row r="140" spans="1:4" ht="17.25" customHeight="1" x14ac:dyDescent="0.2">
      <c r="A140" s="29" t="s">
        <v>87</v>
      </c>
      <c r="B140" s="35" t="s">
        <v>86</v>
      </c>
      <c r="C140" s="28" t="s">
        <v>7</v>
      </c>
      <c r="D140" s="4"/>
    </row>
    <row r="141" spans="1:4" ht="17.25" customHeight="1" x14ac:dyDescent="0.2">
      <c r="A141" s="29"/>
      <c r="B141" s="35" t="s">
        <v>85</v>
      </c>
      <c r="C141" s="28"/>
      <c r="D141" s="1"/>
    </row>
    <row r="142" spans="1:4" ht="17.25" customHeight="1" x14ac:dyDescent="0.2">
      <c r="A142" s="29" t="s">
        <v>84</v>
      </c>
      <c r="B142" s="35" t="s">
        <v>83</v>
      </c>
      <c r="C142" s="28" t="s">
        <v>7</v>
      </c>
      <c r="D142" s="1"/>
    </row>
    <row r="143" spans="1:4" ht="17.25" customHeight="1" x14ac:dyDescent="0.2">
      <c r="A143" s="29"/>
      <c r="B143" s="35" t="s">
        <v>82</v>
      </c>
      <c r="C143" s="28"/>
      <c r="D143" s="1"/>
    </row>
    <row r="144" spans="1:4" ht="17.25" customHeight="1" x14ac:dyDescent="0.2">
      <c r="A144" s="40">
        <v>2.6</v>
      </c>
      <c r="B144" s="39" t="s">
        <v>81</v>
      </c>
      <c r="C144" s="38">
        <f>C145+C157+C164</f>
        <v>0</v>
      </c>
      <c r="D144" s="1"/>
    </row>
    <row r="145" spans="1:4" ht="17.25" customHeight="1" x14ac:dyDescent="0.2">
      <c r="A145" s="46" t="s">
        <v>80</v>
      </c>
      <c r="B145" s="46" t="s">
        <v>79</v>
      </c>
      <c r="C145" s="45">
        <f>C146+C148</f>
        <v>0</v>
      </c>
      <c r="D145" s="1"/>
    </row>
    <row r="146" spans="1:4" ht="17.25" customHeight="1" x14ac:dyDescent="0.2">
      <c r="A146" s="51" t="s">
        <v>78</v>
      </c>
      <c r="B146" s="51" t="s">
        <v>77</v>
      </c>
      <c r="C146" s="48">
        <v>0</v>
      </c>
      <c r="D146" s="1"/>
    </row>
    <row r="147" spans="1:4" ht="17.25" customHeight="1" x14ac:dyDescent="0.2">
      <c r="A147" s="51" t="s">
        <v>76</v>
      </c>
      <c r="B147" s="51" t="s">
        <v>75</v>
      </c>
      <c r="C147" s="48" t="s">
        <v>7</v>
      </c>
      <c r="D147" s="1"/>
    </row>
    <row r="148" spans="1:4" ht="17.25" customHeight="1" x14ac:dyDescent="0.2">
      <c r="A148" s="47" t="s">
        <v>74</v>
      </c>
      <c r="B148" s="26" t="s">
        <v>73</v>
      </c>
      <c r="C148" s="48">
        <v>0</v>
      </c>
      <c r="D148" s="1"/>
    </row>
    <row r="149" spans="1:4" ht="17.25" customHeight="1" x14ac:dyDescent="0.2">
      <c r="A149" s="47" t="s">
        <v>72</v>
      </c>
      <c r="B149" s="51" t="s">
        <v>71</v>
      </c>
      <c r="C149" s="48" t="s">
        <v>7</v>
      </c>
      <c r="D149" s="1"/>
    </row>
    <row r="150" spans="1:4" ht="17.25" customHeight="1" x14ac:dyDescent="0.2">
      <c r="A150" s="46" t="s">
        <v>70</v>
      </c>
      <c r="B150" s="52" t="s">
        <v>69</v>
      </c>
      <c r="C150" s="45" t="s">
        <v>7</v>
      </c>
      <c r="D150" s="1"/>
    </row>
    <row r="151" spans="1:4" ht="17.25" customHeight="1" x14ac:dyDescent="0.2">
      <c r="A151" s="51" t="s">
        <v>66</v>
      </c>
      <c r="B151" s="51" t="s">
        <v>65</v>
      </c>
      <c r="C151" s="48" t="s">
        <v>7</v>
      </c>
      <c r="D151" s="1"/>
    </row>
    <row r="152" spans="1:4" ht="17.25" customHeight="1" x14ac:dyDescent="0.2">
      <c r="A152" s="46" t="s">
        <v>68</v>
      </c>
      <c r="B152" s="52" t="s">
        <v>67</v>
      </c>
      <c r="C152" s="45" t="s">
        <v>7</v>
      </c>
      <c r="D152" s="1"/>
    </row>
    <row r="153" spans="1:4" ht="17.25" customHeight="1" x14ac:dyDescent="0.2">
      <c r="A153" s="34" t="s">
        <v>66</v>
      </c>
      <c r="B153" s="34" t="s">
        <v>65</v>
      </c>
      <c r="C153" s="45" t="s">
        <v>7</v>
      </c>
      <c r="D153" s="1"/>
    </row>
    <row r="154" spans="1:4" ht="17.25" customHeight="1" x14ac:dyDescent="0.2">
      <c r="A154" s="46" t="s">
        <v>64</v>
      </c>
      <c r="B154" s="52" t="s">
        <v>63</v>
      </c>
      <c r="C154" s="45" t="s">
        <v>7</v>
      </c>
      <c r="D154" s="1"/>
    </row>
    <row r="155" spans="1:4" ht="17.25" customHeight="1" x14ac:dyDescent="0.2">
      <c r="A155" s="51" t="s">
        <v>62</v>
      </c>
      <c r="B155" s="51" t="s">
        <v>61</v>
      </c>
      <c r="C155" s="45" t="s">
        <v>7</v>
      </c>
      <c r="D155" s="1"/>
    </row>
    <row r="156" spans="1:4" ht="17.25" customHeight="1" x14ac:dyDescent="0.2">
      <c r="A156" s="51" t="s">
        <v>60</v>
      </c>
      <c r="B156" s="43" t="s">
        <v>59</v>
      </c>
      <c r="C156" s="45" t="s">
        <v>7</v>
      </c>
      <c r="D156" s="1"/>
    </row>
    <row r="157" spans="1:4" ht="17.25" customHeight="1" x14ac:dyDescent="0.2">
      <c r="A157" s="46" t="s">
        <v>58</v>
      </c>
      <c r="B157" s="46" t="s">
        <v>57</v>
      </c>
      <c r="C157" s="50">
        <f>C162</f>
        <v>0</v>
      </c>
      <c r="D157" s="1"/>
    </row>
    <row r="158" spans="1:4" ht="17.25" customHeight="1" x14ac:dyDescent="0.2">
      <c r="A158" s="34" t="s">
        <v>56</v>
      </c>
      <c r="B158" s="34" t="s">
        <v>55</v>
      </c>
      <c r="C158" s="45"/>
      <c r="D158" s="1"/>
    </row>
    <row r="159" spans="1:4" ht="17.25" customHeight="1" x14ac:dyDescent="0.2">
      <c r="A159" s="34" t="s">
        <v>54</v>
      </c>
      <c r="B159" s="34" t="s">
        <v>53</v>
      </c>
      <c r="C159" s="45" t="s">
        <v>7</v>
      </c>
      <c r="D159" s="1"/>
    </row>
    <row r="160" spans="1:4" ht="17.25" customHeight="1" x14ac:dyDescent="0.2">
      <c r="A160" s="49" t="s">
        <v>52</v>
      </c>
      <c r="B160" s="26" t="s">
        <v>51</v>
      </c>
      <c r="C160" s="45" t="s">
        <v>7</v>
      </c>
      <c r="D160" s="1"/>
    </row>
    <row r="161" spans="1:4" ht="17.25" customHeight="1" x14ac:dyDescent="0.2">
      <c r="A161" s="44" t="s">
        <v>50</v>
      </c>
      <c r="B161" s="43" t="s">
        <v>49</v>
      </c>
      <c r="C161" s="45" t="s">
        <v>7</v>
      </c>
      <c r="D161" s="1"/>
    </row>
    <row r="162" spans="1:4" ht="17.25" customHeight="1" x14ac:dyDescent="0.2">
      <c r="A162" s="34" t="s">
        <v>48</v>
      </c>
      <c r="B162" s="34" t="s">
        <v>47</v>
      </c>
      <c r="C162" s="48">
        <v>0</v>
      </c>
      <c r="D162" s="1"/>
    </row>
    <row r="163" spans="1:4" ht="17.25" customHeight="1" x14ac:dyDescent="0.2">
      <c r="A163" s="34" t="s">
        <v>46</v>
      </c>
      <c r="B163" s="34" t="s">
        <v>45</v>
      </c>
      <c r="C163" s="41" t="s">
        <v>7</v>
      </c>
      <c r="D163" s="1"/>
    </row>
    <row r="164" spans="1:4" ht="17.25" customHeight="1" x14ac:dyDescent="0.2">
      <c r="A164" s="34" t="s">
        <v>44</v>
      </c>
      <c r="B164" s="46" t="s">
        <v>43</v>
      </c>
      <c r="C164" s="45">
        <f>C165</f>
        <v>0</v>
      </c>
      <c r="D164" s="1"/>
    </row>
    <row r="165" spans="1:4" ht="17.25" customHeight="1" x14ac:dyDescent="0.2">
      <c r="A165" s="44" t="s">
        <v>42</v>
      </c>
      <c r="B165" s="47" t="s">
        <v>41</v>
      </c>
      <c r="C165" s="41">
        <v>0</v>
      </c>
      <c r="D165" s="1"/>
    </row>
    <row r="166" spans="1:4" ht="17.25" customHeight="1" x14ac:dyDescent="0.2">
      <c r="A166" s="34" t="s">
        <v>40</v>
      </c>
      <c r="B166" s="46" t="s">
        <v>39</v>
      </c>
      <c r="C166" s="45" t="s">
        <v>7</v>
      </c>
      <c r="D166" s="1"/>
    </row>
    <row r="167" spans="1:4" ht="17.25" customHeight="1" x14ac:dyDescent="0.2">
      <c r="A167" s="44" t="s">
        <v>38</v>
      </c>
      <c r="B167" s="43" t="s">
        <v>37</v>
      </c>
      <c r="C167" s="41" t="s">
        <v>7</v>
      </c>
      <c r="D167" s="1"/>
    </row>
    <row r="168" spans="1:4" ht="17.25" customHeight="1" x14ac:dyDescent="0.2">
      <c r="A168" s="34" t="s">
        <v>36</v>
      </c>
      <c r="B168" s="42" t="s">
        <v>35</v>
      </c>
      <c r="C168" s="41" t="s">
        <v>7</v>
      </c>
      <c r="D168" s="1"/>
    </row>
    <row r="169" spans="1:4" ht="17.25" customHeight="1" x14ac:dyDescent="0.2">
      <c r="A169" s="40">
        <v>2.7</v>
      </c>
      <c r="B169" s="39" t="s">
        <v>34</v>
      </c>
      <c r="C169" s="38"/>
      <c r="D169" s="1"/>
    </row>
    <row r="170" spans="1:4" ht="17.25" customHeight="1" x14ac:dyDescent="0.2">
      <c r="A170" s="34" t="s">
        <v>33</v>
      </c>
      <c r="B170" s="34" t="s">
        <v>32</v>
      </c>
      <c r="C170" s="33" t="s">
        <v>7</v>
      </c>
      <c r="D170" s="1"/>
    </row>
    <row r="171" spans="1:4" ht="17.25" customHeight="1" x14ac:dyDescent="0.2">
      <c r="A171" s="34" t="s">
        <v>31</v>
      </c>
      <c r="B171" s="34" t="s">
        <v>30</v>
      </c>
      <c r="C171" s="33" t="s">
        <v>7</v>
      </c>
      <c r="D171" s="1"/>
    </row>
    <row r="172" spans="1:4" ht="17.25" customHeight="1" x14ac:dyDescent="0.2">
      <c r="A172" s="29" t="s">
        <v>29</v>
      </c>
      <c r="B172" s="34" t="s">
        <v>28</v>
      </c>
      <c r="C172" s="28" t="s">
        <v>7</v>
      </c>
      <c r="D172" s="1"/>
    </row>
    <row r="173" spans="1:4" ht="17.25" customHeight="1" x14ac:dyDescent="0.2">
      <c r="A173" s="29"/>
      <c r="B173" s="34" t="s">
        <v>27</v>
      </c>
      <c r="C173" s="28"/>
      <c r="D173" s="1"/>
    </row>
    <row r="174" spans="1:4" ht="17.25" customHeight="1" x14ac:dyDescent="0.2">
      <c r="A174" s="29" t="s">
        <v>26</v>
      </c>
      <c r="B174" s="34" t="s">
        <v>25</v>
      </c>
      <c r="C174" s="28" t="s">
        <v>7</v>
      </c>
      <c r="D174" s="1"/>
    </row>
    <row r="175" spans="1:4" ht="17.25" customHeight="1" x14ac:dyDescent="0.2">
      <c r="A175" s="29"/>
      <c r="B175" s="34" t="s">
        <v>24</v>
      </c>
      <c r="C175" s="28"/>
      <c r="D175" s="1"/>
    </row>
    <row r="176" spans="1:4" ht="17.25" customHeight="1" x14ac:dyDescent="0.2">
      <c r="A176" s="37">
        <v>2.8</v>
      </c>
      <c r="B176" s="31" t="s">
        <v>23</v>
      </c>
      <c r="C176" s="36"/>
      <c r="D176" s="1"/>
    </row>
    <row r="177" spans="1:4" ht="17.25" customHeight="1" x14ac:dyDescent="0.2">
      <c r="A177" s="37"/>
      <c r="B177" s="31" t="s">
        <v>22</v>
      </c>
      <c r="C177" s="36"/>
      <c r="D177" s="1"/>
    </row>
    <row r="178" spans="1:4" ht="17.25" customHeight="1" x14ac:dyDescent="0.2">
      <c r="A178" s="34" t="s">
        <v>21</v>
      </c>
      <c r="B178" s="35" t="s">
        <v>20</v>
      </c>
      <c r="C178" s="33" t="s">
        <v>7</v>
      </c>
      <c r="D178" s="1"/>
    </row>
    <row r="179" spans="1:4" ht="17.25" customHeight="1" x14ac:dyDescent="0.2">
      <c r="A179" s="29" t="s">
        <v>19</v>
      </c>
      <c r="B179" s="35" t="s">
        <v>18</v>
      </c>
      <c r="C179" s="28" t="s">
        <v>7</v>
      </c>
      <c r="D179" s="1"/>
    </row>
    <row r="180" spans="1:4" ht="17.25" customHeight="1" x14ac:dyDescent="0.2">
      <c r="A180" s="29"/>
      <c r="B180" s="35" t="s">
        <v>17</v>
      </c>
      <c r="C180" s="28"/>
      <c r="D180" s="1"/>
    </row>
    <row r="181" spans="1:4" ht="17.25" customHeight="1" x14ac:dyDescent="0.2">
      <c r="A181" s="34"/>
      <c r="B181" s="26"/>
      <c r="C181" s="33"/>
      <c r="D181" s="1"/>
    </row>
    <row r="182" spans="1:4" ht="17.25" customHeight="1" x14ac:dyDescent="0.2">
      <c r="A182" s="32">
        <v>2.9</v>
      </c>
      <c r="B182" s="31" t="s">
        <v>16</v>
      </c>
      <c r="C182" s="30" t="s">
        <v>7</v>
      </c>
      <c r="D182" s="1"/>
    </row>
    <row r="183" spans="1:4" ht="17.25" customHeight="1" x14ac:dyDescent="0.2">
      <c r="A183" s="29" t="s">
        <v>15</v>
      </c>
      <c r="B183" s="26" t="s">
        <v>14</v>
      </c>
      <c r="C183" s="28" t="s">
        <v>7</v>
      </c>
    </row>
    <row r="184" spans="1:4" ht="17.25" customHeight="1" x14ac:dyDescent="0.2">
      <c r="A184" s="29"/>
      <c r="B184" s="26" t="s">
        <v>13</v>
      </c>
      <c r="C184" s="28"/>
    </row>
    <row r="185" spans="1:4" x14ac:dyDescent="0.2">
      <c r="A185" s="29" t="s">
        <v>12</v>
      </c>
      <c r="B185" s="26" t="s">
        <v>11</v>
      </c>
      <c r="C185" s="28" t="s">
        <v>7</v>
      </c>
    </row>
    <row r="186" spans="1:4" x14ac:dyDescent="0.2">
      <c r="A186" s="29"/>
      <c r="B186" s="26" t="s">
        <v>10</v>
      </c>
      <c r="C186" s="28"/>
    </row>
    <row r="187" spans="1:4" x14ac:dyDescent="0.2">
      <c r="A187" s="29" t="s">
        <v>9</v>
      </c>
      <c r="B187" s="26" t="s">
        <v>8</v>
      </c>
      <c r="C187" s="28" t="s">
        <v>7</v>
      </c>
    </row>
    <row r="188" spans="1:4" x14ac:dyDescent="0.2">
      <c r="A188" s="29"/>
      <c r="B188" s="26" t="s">
        <v>6</v>
      </c>
      <c r="C188" s="28"/>
    </row>
    <row r="189" spans="1:4" x14ac:dyDescent="0.2">
      <c r="A189" s="27"/>
      <c r="B189" s="26"/>
      <c r="C189" s="25"/>
    </row>
    <row r="190" spans="1:4" ht="13.5" thickBot="1" x14ac:dyDescent="0.25">
      <c r="A190" s="21" t="s">
        <v>5</v>
      </c>
      <c r="B190" s="21"/>
      <c r="C190" s="24">
        <f>+C22+C40+C73+C116+C144</f>
        <v>58102581.68999999</v>
      </c>
      <c r="D190" s="2" t="e">
        <f>+C190-#REF!</f>
        <v>#REF!</v>
      </c>
    </row>
    <row r="191" spans="1:4" ht="15" x14ac:dyDescent="0.25">
      <c r="A191" s="23"/>
      <c r="B191" s="2"/>
      <c r="C191" s="22"/>
    </row>
    <row r="192" spans="1:4" ht="13.5" thickBot="1" x14ac:dyDescent="0.25">
      <c r="A192" s="21" t="s">
        <v>4</v>
      </c>
      <c r="B192" s="21"/>
      <c r="C192" s="20">
        <f>+D19-C190</f>
        <v>24693715.850000016</v>
      </c>
    </row>
    <row r="193" spans="1:4" ht="13.5" thickTop="1" x14ac:dyDescent="0.2">
      <c r="A193" s="18"/>
      <c r="B193" s="19"/>
      <c r="C193" s="17"/>
    </row>
    <row r="194" spans="1:4" x14ac:dyDescent="0.2">
      <c r="A194" s="18"/>
      <c r="B194" s="2"/>
      <c r="C194" s="17"/>
    </row>
    <row r="195" spans="1:4" x14ac:dyDescent="0.2">
      <c r="A195" s="16" t="s">
        <v>3</v>
      </c>
      <c r="B195" s="16"/>
      <c r="C195" s="16"/>
    </row>
    <row r="196" spans="1:4" x14ac:dyDescent="0.2">
      <c r="A196" s="15"/>
      <c r="B196" s="14"/>
      <c r="C196" s="13"/>
    </row>
    <row r="197" spans="1:4" x14ac:dyDescent="0.2">
      <c r="A197" s="15"/>
      <c r="B197" s="14"/>
      <c r="C197" s="13"/>
    </row>
    <row r="198" spans="1:4" x14ac:dyDescent="0.2">
      <c r="A198" s="12" t="s">
        <v>2</v>
      </c>
      <c r="B198" s="10"/>
      <c r="C198" s="11"/>
      <c r="D198" s="10"/>
    </row>
    <row r="199" spans="1:4" x14ac:dyDescent="0.2">
      <c r="A199" s="12" t="s">
        <v>1</v>
      </c>
      <c r="B199" s="10"/>
      <c r="C199" s="11"/>
      <c r="D199" s="10"/>
    </row>
    <row r="200" spans="1:4" x14ac:dyDescent="0.2">
      <c r="A200" s="8"/>
      <c r="B200" s="9"/>
      <c r="C200" s="6" t="s">
        <v>0</v>
      </c>
    </row>
    <row r="201" spans="1:4" x14ac:dyDescent="0.2">
      <c r="A201" s="8"/>
      <c r="B201" s="9"/>
      <c r="C201" s="6"/>
    </row>
    <row r="202" spans="1:4" x14ac:dyDescent="0.2">
      <c r="A202" s="8"/>
      <c r="B202" s="1"/>
      <c r="C202" s="6"/>
    </row>
    <row r="203" spans="1:4" x14ac:dyDescent="0.2">
      <c r="A203" s="7"/>
      <c r="B203" s="1"/>
      <c r="C203" s="6"/>
    </row>
  </sheetData>
  <mergeCells count="42">
    <mergeCell ref="B5:D5"/>
    <mergeCell ref="B6:D6"/>
    <mergeCell ref="B7:D7"/>
    <mergeCell ref="B8:D8"/>
    <mergeCell ref="C125:C126"/>
    <mergeCell ref="A117:A118"/>
    <mergeCell ref="C138:C139"/>
    <mergeCell ref="A140:A141"/>
    <mergeCell ref="C140:C141"/>
    <mergeCell ref="B9:D9"/>
    <mergeCell ref="A195:C195"/>
    <mergeCell ref="A192:B192"/>
    <mergeCell ref="B10:D10"/>
    <mergeCell ref="B11:D11"/>
    <mergeCell ref="C129:C130"/>
    <mergeCell ref="A132:A133"/>
    <mergeCell ref="C132:C133"/>
    <mergeCell ref="A129:A130"/>
    <mergeCell ref="C117:C118"/>
    <mergeCell ref="A125:A126"/>
    <mergeCell ref="A138:A139"/>
    <mergeCell ref="C134:C135"/>
    <mergeCell ref="A136:A137"/>
    <mergeCell ref="C136:C137"/>
    <mergeCell ref="A134:A135"/>
    <mergeCell ref="A190:B190"/>
    <mergeCell ref="C174:C175"/>
    <mergeCell ref="A176:A177"/>
    <mergeCell ref="C176:C177"/>
    <mergeCell ref="A174:A175"/>
    <mergeCell ref="C142:C143"/>
    <mergeCell ref="A172:A173"/>
    <mergeCell ref="C172:C173"/>
    <mergeCell ref="A142:A143"/>
    <mergeCell ref="C185:C186"/>
    <mergeCell ref="A187:A188"/>
    <mergeCell ref="C187:C188"/>
    <mergeCell ref="A185:A186"/>
    <mergeCell ref="C179:C180"/>
    <mergeCell ref="A183:A184"/>
    <mergeCell ref="C183:C184"/>
    <mergeCell ref="A179:A180"/>
  </mergeCells>
  <pageMargins left="0.9055118110236221" right="0.43307086614173229" top="0.38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DE INGRESOS Y EGRESOS</vt:lpstr>
      <vt:lpstr>'ESTADOS DE INGRESOS Y EGRESOS'!Área_de_impresión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2021-12-10T13:43:09Z</dcterms:created>
  <dcterms:modified xsi:type="dcterms:W3CDTF">2021-12-10T13:44:23Z</dcterms:modified>
</cp:coreProperties>
</file>