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5 Mayo\Financieros\"/>
    </mc:Choice>
  </mc:AlternateContent>
  <xr:revisionPtr revIDLastSave="0" documentId="8_{324038C0-944E-4F5D-8FBB-16C14ED87996}" xr6:coauthVersionLast="47" xr6:coauthVersionMax="47" xr10:uidLastSave="{00000000-0000-0000-0000-000000000000}"/>
  <bookViews>
    <workbookView xWindow="-120" yWindow="-120" windowWidth="38640" windowHeight="21240" xr2:uid="{427FFDFE-8908-4A70-ABDF-5483AA43E876}"/>
  </bookViews>
  <sheets>
    <sheet name="ESTADOS INGRESOS  EGRESOS 05-22" sheetId="1" r:id="rId1"/>
  </sheets>
  <definedNames>
    <definedName name="_xlnm.Print_Area" localSheetId="0">'ESTADOS INGRESOS  EGRESOS 05-22'!$A$1:$D$204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23" i="1"/>
  <c r="C30" i="1"/>
  <c r="C32" i="1"/>
  <c r="C36" i="1"/>
  <c r="C41" i="1"/>
  <c r="C40" i="1" s="1"/>
  <c r="C48" i="1"/>
  <c r="C51" i="1"/>
  <c r="C53" i="1"/>
  <c r="C57" i="1"/>
  <c r="C59" i="1"/>
  <c r="C62" i="1"/>
  <c r="C65" i="1"/>
  <c r="C72" i="1"/>
  <c r="C75" i="1"/>
  <c r="C74" i="1" s="1"/>
  <c r="C80" i="1"/>
  <c r="C84" i="1"/>
  <c r="C90" i="1"/>
  <c r="C93" i="1"/>
  <c r="C98" i="1"/>
  <c r="C102" i="1"/>
  <c r="C106" i="1"/>
  <c r="C117" i="1"/>
  <c r="C129" i="1"/>
  <c r="C152" i="1"/>
  <c r="C146" i="1" s="1"/>
  <c r="C145" i="1" s="1"/>
  <c r="C155" i="1"/>
  <c r="C157" i="1"/>
  <c r="C160" i="1"/>
  <c r="C168" i="1"/>
  <c r="C170" i="1"/>
  <c r="C22" i="1" l="1"/>
  <c r="C194" i="1" s="1"/>
  <c r="C196" i="1" s="1"/>
</calcChain>
</file>

<file path=xl/sharedStrings.xml><?xml version="1.0" encoding="utf-8"?>
<sst xmlns="http://schemas.openxmlformats.org/spreadsheetml/2006/main" count="392" uniqueCount="332">
  <si>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</si>
  <si>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</si>
  <si>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</si>
  <si>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</si>
  <si>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MAYO 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</si>
  <si>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</si>
  <si>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</si>
  <si>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</si>
  <si>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</si>
  <si>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</si>
  <si>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</si>
  <si>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</si>
  <si>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</si>
  <si>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</si>
  <si>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</si>
  <si>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</si>
  <si>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</si>
  <si>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</si>
  <si>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</si>
  <si>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</si>
  <si>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</si>
  <si>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</si>
  <si>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</si>
  <si>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</si>
  <si>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</si>
  <si>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</si>
  <si>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</si>
  <si>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</si>
  <si>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</si>
  <si>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</si>
  <si>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</si>
  <si>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</si>
  <si>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</si>
  <si>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</si>
  <si>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</si>
  <si>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</si>
  <si>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</si>
  <si>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</si>
  <si>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</si>
  <si>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</si>
  <si>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</si>
  <si>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</si>
  <si>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</si>
  <si>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</si>
  <si>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</si>
  <si>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</si>
  <si>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</si>
  <si>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</si>
  <si>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</si>
  <si>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</si>
  <si>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</si>
  <si>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Equipos de comunicación, telecomunicaciones y señalizacion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</si>
  <si>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</si>
  <si>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</si>
  <si>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</si>
  <si>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</si>
  <si>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</si>
  <si>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</si>
  <si>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</si>
  <si>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</si>
  <si>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</si>
  <si>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</si>
  <si>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</si>
  <si>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</si>
  <si>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</si>
  <si>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</si>
  <si>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</si>
  <si>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</si>
  <si>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</si>
  <si>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</si>
  <si>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</si>
  <si>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</si>
  <si>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</si>
  <si>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>Equipos y aparatos audiovisuales</t>
  </si>
  <si>
    <t>2.6.2.1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</si>
  <si>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</si>
  <si>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</si>
  <si>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</si>
  <si>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</si>
  <si>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</si>
  <si>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</si>
  <si>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</si>
  <si>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</si>
  <si>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</si>
  <si>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</si>
  <si>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</si>
  <si>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</si>
  <si>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</si>
  <si>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</si>
  <si>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</si>
  <si>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</si>
  <si>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</si>
  <si>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</si>
  <si>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</si>
  <si>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</si>
  <si>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</si>
  <si>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</si>
  <si>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</si>
  <si>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</si>
  <si>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</si>
  <si>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</si>
  <si>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</si>
  <si>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</si>
  <si>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</si>
  <si>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</si>
  <si>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</si>
  <si>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</si>
  <si>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</si>
  <si>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</si>
  <si>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</si>
  <si>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</si>
  <si>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</si>
  <si>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</si>
  <si>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</si>
  <si>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</si>
  <si>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</si>
  <si>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</si>
  <si>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</si>
  <si>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</si>
  <si>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</si>
  <si>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</si>
  <si>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</si>
  <si>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</si>
  <si>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</si>
  <si>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>TRANSFERENCIA CORRIENTES A EMPRESAS DEL SECTOR PRIVADO</t>
  </si>
  <si>
    <t>2.4.1.5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</si>
  <si>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</si>
  <si>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</si>
  <si>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</si>
  <si>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</si>
  <si>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</si>
  <si>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</si>
  <si>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</si>
  <si>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</si>
  <si>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</si>
  <si>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</si>
  <si>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</si>
  <si>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</si>
  <si>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</si>
  <si>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</si>
  <si>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</si>
  <si>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</si>
  <si>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</si>
  <si>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</si>
  <si>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</si>
  <si>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</si>
  <si>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</si>
  <si>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</si>
  <si>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</si>
  <si>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</si>
  <si>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</si>
  <si>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</si>
  <si>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</si>
  <si>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</si>
  <si>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</si>
  <si>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</si>
  <si>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</si>
  <si>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</si>
  <si>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</si>
  <si>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</si>
  <si>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</si>
  <si>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</si>
  <si>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</si>
  <si>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</si>
  <si>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</si>
  <si>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</si>
  <si>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</si>
  <si>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</si>
  <si>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</si>
  <si>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</si>
  <si>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</si>
  <si>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</si>
  <si>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</si>
  <si>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</si>
  <si>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</si>
  <si>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</si>
  <si>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</si>
  <si>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</si>
  <si>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</si>
  <si>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</si>
  <si>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</si>
  <si>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</si>
  <si>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</si>
  <si>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</si>
  <si>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</si>
  <si>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</si>
  <si>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</si>
  <si>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</si>
  <si>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</si>
  <si>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</si>
  <si>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</si>
  <si>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</si>
  <si>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</si>
  <si>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</si>
  <si>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</si>
  <si>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</si>
  <si>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</si>
  <si>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</si>
  <si>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</si>
  <si>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</si>
  <si>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</si>
  <si>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</si>
  <si>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</si>
  <si>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</si>
  <si>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</si>
  <si>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</si>
  <si>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</si>
  <si>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</si>
  <si>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</si>
  <si>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</si>
  <si>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</si>
  <si>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</si>
  <si>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</si>
  <si>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</si>
  <si>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</si>
  <si>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</si>
  <si>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</si>
  <si>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</si>
  <si>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de organización de eventos, festividades y actividades de entretenimiento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</si>
  <si>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</si>
  <si>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</si>
  <si>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</si>
  <si>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</si>
  <si>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</si>
  <si>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</si>
  <si>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</si>
  <si>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</si>
  <si>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</si>
  <si>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</si>
  <si>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</si>
  <si>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</si>
  <si>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</si>
  <si>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</si>
  <si>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</si>
  <si>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</si>
  <si>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</si>
  <si>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</si>
  <si>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</si>
  <si>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</si>
  <si>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</si>
  <si>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</si>
  <si>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</si>
  <si>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</si>
  <si>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</si>
  <si>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</si>
  <si>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</si>
  <si>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</si>
  <si>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</si>
  <si>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</si>
  <si>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</si>
  <si>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</si>
  <si>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</si>
  <si>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</si>
  <si>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</si>
  <si>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</si>
  <si>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</si>
  <si>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</si>
  <si>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</si>
  <si>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</si>
  <si>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</si>
  <si>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</si>
  <si>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</si>
  <si>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</si>
  <si>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</si>
  <si>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</si>
  <si>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</si>
  <si>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</si>
  <si>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</si>
  <si>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</si>
  <si>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</si>
  <si>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</si>
  <si>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</si>
  <si>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</si>
  <si>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</si>
  <si>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</si>
  <si>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</si>
  <si>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</si>
  <si>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</si>
  <si>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</si>
  <si>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</si>
  <si>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</si>
  <si>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</si>
  <si>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</si>
  <si>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</si>
  <si>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</si>
  <si>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</si>
  <si>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</si>
  <si>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</si>
  <si>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</si>
  <si>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</si>
  <si>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</si>
  <si>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</si>
  <si>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</si>
  <si>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</si>
  <si>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</si>
  <si>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</si>
  <si>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</si>
  <si>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</si>
  <si>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</si>
  <si>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</si>
  <si>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</si>
  <si>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</si>
  <si>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</si>
  <si>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</si>
  <si>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</si>
  <si>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</si>
  <si>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</si>
  <si>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</si>
  <si>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</si>
  <si>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</si>
  <si>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</si>
  <si>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</si>
  <si>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</si>
  <si>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</si>
  <si>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</si>
  <si>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</si>
  <si>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</si>
  <si>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</si>
  <si>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</si>
  <si>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</si>
  <si>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</si>
  <si>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</si>
  <si>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</si>
  <si>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</si>
  <si>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</si>
  <si>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</si>
  <si>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MAYO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</si>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</sst>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b/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2" applyFont="1"/>
    <xf numFmtId="43" fontId="3" fillId="0" borderId="0" xfId="1" applyFont="1"/>
    <xf numFmtId="43" fontId="3" fillId="2" borderId="0" xfId="1" applyFont="1" applyFill="1" applyAlignment="1">
      <alignment horizontal="right"/>
    </xf>
    <xf numFmtId="0" fontId="3" fillId="2" borderId="0" xfId="2" applyFont="1" applyFill="1"/>
    <xf numFmtId="0" fontId="3" fillId="0" borderId="0" xfId="2" applyFont="1" applyAlignment="1">
      <alignment horizontal="left"/>
    </xf>
    <xf numFmtId="43" fontId="3" fillId="0" borderId="0" xfId="1" applyFont="1" applyAlignment="1">
      <alignment horizontal="right"/>
    </xf>
    <xf numFmtId="43" fontId="3" fillId="2" borderId="0" xfId="1" applyFont="1" applyFill="1" applyAlignment="1">
      <alignment horizontal="left"/>
    </xf>
    <xf numFmtId="0" fontId="3" fillId="2" borderId="0" xfId="2" applyFont="1" applyFill="1" applyAlignment="1">
      <alignment horizontal="left"/>
    </xf>
    <xf numFmtId="43" fontId="3" fillId="2" borderId="0" xfId="1" applyFont="1" applyFill="1"/>
    <xf numFmtId="0" fontId="4" fillId="0" borderId="0" xfId="2" applyFont="1"/>
    <xf numFmtId="43" fontId="4" fillId="0" borderId="0" xfId="1" applyFont="1" applyBorder="1" applyAlignment="1">
      <alignment horizontal="right"/>
    </xf>
    <xf numFmtId="0" fontId="4" fillId="0" borderId="0" xfId="2" applyFont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2" applyFont="1" applyFill="1" applyAlignment="1">
      <alignment horizontal="right"/>
    </xf>
    <xf numFmtId="43" fontId="3" fillId="2" borderId="0" xfId="1" applyFont="1" applyFill="1" applyBorder="1" applyAlignment="1">
      <alignment horizontal="right"/>
    </xf>
    <xf numFmtId="0" fontId="6" fillId="2" borderId="0" xfId="2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7" fillId="3" borderId="0" xfId="2" applyFont="1" applyFill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2" applyFont="1" applyFill="1" applyAlignment="1">
      <alignment vertical="center"/>
    </xf>
    <xf numFmtId="0" fontId="7" fillId="4" borderId="0" xfId="2" applyFont="1" applyFill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4" borderId="0" xfId="2" applyFont="1" applyFill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8" fillId="4" borderId="0" xfId="2" applyFont="1" applyFill="1" applyAlignment="1">
      <alignment horizontal="left" vertical="center"/>
    </xf>
    <xf numFmtId="0" fontId="7" fillId="3" borderId="0" xfId="2" applyFont="1" applyFill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3" borderId="0" xfId="2" applyFont="1" applyFill="1" applyAlignment="1">
      <alignment vertical="center"/>
    </xf>
    <xf numFmtId="43" fontId="8" fillId="3" borderId="0" xfId="1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 wrapText="1"/>
    </xf>
    <xf numFmtId="43" fontId="9" fillId="3" borderId="0" xfId="1" applyFont="1" applyFill="1" applyBorder="1" applyAlignment="1">
      <alignment vertical="center"/>
    </xf>
    <xf numFmtId="0" fontId="2" fillId="0" borderId="0" xfId="2" applyAlignment="1">
      <alignment vertical="center" wrapText="1"/>
    </xf>
    <xf numFmtId="0" fontId="9" fillId="0" borderId="0" xfId="2" applyFont="1" applyAlignment="1">
      <alignment vertical="center"/>
    </xf>
    <xf numFmtId="0" fontId="8" fillId="3" borderId="0" xfId="2" applyFont="1" applyFill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43" fontId="9" fillId="3" borderId="0" xfId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43" fontId="8" fillId="3" borderId="0" xfId="1" applyFont="1" applyFill="1" applyBorder="1" applyAlignment="1">
      <alignment horizontal="right" vertical="center"/>
    </xf>
    <xf numFmtId="0" fontId="12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10" fillId="3" borderId="0" xfId="2" applyFont="1" applyFill="1" applyAlignment="1">
      <alignment vertical="center"/>
    </xf>
    <xf numFmtId="0" fontId="2" fillId="0" borderId="0" xfId="2"/>
    <xf numFmtId="0" fontId="14" fillId="0" borderId="0" xfId="2" applyFont="1" applyAlignment="1">
      <alignment vertical="center"/>
    </xf>
    <xf numFmtId="0" fontId="12" fillId="4" borderId="0" xfId="2" applyFont="1" applyFill="1" applyAlignment="1">
      <alignment horizontal="right" vertical="center"/>
    </xf>
    <xf numFmtId="43" fontId="15" fillId="2" borderId="3" xfId="3" applyFont="1" applyFill="1" applyBorder="1" applyAlignment="1">
      <alignment horizontal="center"/>
    </xf>
    <xf numFmtId="0" fontId="15" fillId="2" borderId="3" xfId="4" applyFont="1" applyFill="1" applyBorder="1" applyAlignment="1">
      <alignment wrapText="1"/>
    </xf>
    <xf numFmtId="0" fontId="16" fillId="2" borderId="4" xfId="2" applyFont="1" applyFill="1" applyBorder="1"/>
    <xf numFmtId="0" fontId="2" fillId="0" borderId="0" xfId="2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2" borderId="3" xfId="3" applyFont="1" applyFill="1" applyBorder="1"/>
    <xf numFmtId="4" fontId="10" fillId="2" borderId="5" xfId="2" applyNumberFormat="1" applyFont="1" applyFill="1" applyBorder="1" applyAlignment="1">
      <alignment horizontal="right"/>
    </xf>
    <xf numFmtId="49" fontId="17" fillId="2" borderId="3" xfId="2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2" applyFont="1" applyFill="1" applyBorder="1"/>
    <xf numFmtId="43" fontId="19" fillId="2" borderId="3" xfId="3" applyFont="1" applyFill="1" applyBorder="1"/>
    <xf numFmtId="0" fontId="2" fillId="2" borderId="0" xfId="2" applyFill="1"/>
    <xf numFmtId="0" fontId="20" fillId="0" borderId="0" xfId="2" applyFont="1" applyAlignment="1">
      <alignment vertical="center"/>
    </xf>
    <xf numFmtId="0" fontId="20" fillId="3" borderId="0" xfId="2" applyFont="1" applyFill="1" applyAlignment="1">
      <alignment vertical="center"/>
    </xf>
    <xf numFmtId="4" fontId="10" fillId="0" borderId="5" xfId="2" applyNumberFormat="1" applyFont="1" applyBorder="1" applyAlignment="1">
      <alignment horizontal="right"/>
    </xf>
    <xf numFmtId="49" fontId="17" fillId="0" borderId="3" xfId="2" applyNumberFormat="1" applyFont="1" applyBorder="1" applyAlignment="1">
      <alignment horizontal="left"/>
    </xf>
    <xf numFmtId="0" fontId="19" fillId="2" borderId="4" xfId="2" applyFont="1" applyFill="1" applyBorder="1"/>
    <xf numFmtId="43" fontId="8" fillId="0" borderId="0" xfId="1" applyFont="1" applyBorder="1" applyAlignment="1">
      <alignment vertical="center"/>
    </xf>
    <xf numFmtId="0" fontId="2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43" fontId="6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43" fontId="3" fillId="3" borderId="0" xfId="1" applyFont="1" applyFill="1" applyBorder="1" applyAlignment="1">
      <alignment horizontal="right"/>
    </xf>
    <xf numFmtId="0" fontId="4" fillId="2" borderId="0" xfId="2" applyFont="1" applyFill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6" fillId="2" borderId="0" xfId="2" applyFont="1" applyFill="1"/>
    <xf numFmtId="0" fontId="22" fillId="2" borderId="0" xfId="2" applyFont="1" applyFill="1"/>
    <xf numFmtId="43" fontId="4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43" fontId="6" fillId="2" borderId="0" xfId="1" applyFont="1" applyFill="1" applyAlignment="1">
      <alignment horizontal="right"/>
    </xf>
  </cellXfs>
  <cellStyles count="6">
    <cellStyle name="Millares" xfId="1" builtinId="3"/>
    <cellStyle name="Millares 10 2" xfId="3" xr:uid="{2A6B8F23-B833-4E81-8C4F-80307C999E24}"/>
    <cellStyle name="Normal" xfId="0" builtinId="0"/>
    <cellStyle name="Normal 10 2" xfId="4" xr:uid="{729B6901-6966-4BC9-9FD7-9797BD553FEA}"/>
    <cellStyle name="Normal 13 2" xfId="5" xr:uid="{16F327AE-6229-47B5-88CC-91E84B67E6F3}"/>
    <cellStyle name="Normal 2" xfId="2" xr:uid="{F1BEA1CE-C578-4FAD-98C8-7743BA3C9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85825" cy="504825"/>
    <xdr:pic>
      <xdr:nvPicPr>
        <xdr:cNvPr id="2" name="2 Imagen">
          <a:extLst>
            <a:ext uri="{FF2B5EF4-FFF2-40B4-BE49-F238E27FC236}">
              <a16:creationId xmlns:a16="http://schemas.microsoft.com/office/drawing/2014/main" id="{26F9398E-0FB4-484D-8D6B-5A19867D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85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A588FF6C-1440-4491-9E25-08E1264D3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4EF2103D-CA6C-47E4-BB85-FC4472FA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6EF02473-DC92-4C37-8ECA-997FA848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91687F94-805F-4FD8-89FE-11ADCF0A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id="{AD8393D0-60B7-46CB-ABDE-20F44509C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EA92-D959-4DDC-910C-60381B941E89}">
  <sheetPr>
    <tabColor rgb="FFFF0000"/>
  </sheetPr>
  <dimension ref="A1:L207"/>
  <sheetViews>
    <sheetView tabSelected="1" view="pageLayout" zoomScaleNormal="100" workbookViewId="0"/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91"/>
      <c r="C1" s="102"/>
      <c r="D1" s="90"/>
    </row>
    <row r="2" spans="2:4" ht="15" x14ac:dyDescent="0.25">
      <c r="B2" s="91"/>
      <c r="C2" s="102"/>
      <c r="D2" s="90"/>
    </row>
    <row r="3" spans="2:4" ht="15" x14ac:dyDescent="0.25">
      <c r="B3" s="91"/>
      <c r="C3" s="102"/>
      <c r="D3" s="90"/>
    </row>
    <row r="4" spans="2:4" ht="15" x14ac:dyDescent="0.25">
      <c r="B4" s="91"/>
      <c r="C4" s="102"/>
      <c r="D4" s="90"/>
    </row>
    <row r="5" spans="2:4" x14ac:dyDescent="0.2">
      <c r="B5" s="101" t="s">
        <v>331</v>
      </c>
      <c r="C5" s="101"/>
      <c r="D5" s="101"/>
    </row>
    <row r="6" spans="2:4" ht="21" x14ac:dyDescent="0.35">
      <c r="B6" s="100" t="s">
        <v>330</v>
      </c>
      <c r="C6" s="100"/>
      <c r="D6" s="100"/>
    </row>
    <row r="7" spans="2:4" ht="17.25" x14ac:dyDescent="0.3">
      <c r="B7" s="99" t="s">
        <v>329</v>
      </c>
      <c r="C7" s="99"/>
      <c r="D7" s="99"/>
    </row>
    <row r="8" spans="2:4" ht="17.25" x14ac:dyDescent="0.3">
      <c r="B8" s="98" t="s">
        <v>328</v>
      </c>
      <c r="C8" s="98"/>
      <c r="D8" s="98"/>
    </row>
    <row r="9" spans="2:4" ht="18.75" x14ac:dyDescent="0.3">
      <c r="B9" s="97" t="s">
        <v>327</v>
      </c>
      <c r="C9" s="97"/>
      <c r="D9" s="97"/>
    </row>
    <row r="10" spans="2:4" ht="14.25" customHeight="1" x14ac:dyDescent="0.2">
      <c r="B10" s="96" t="s">
        <v>326</v>
      </c>
      <c r="C10" s="96"/>
      <c r="D10" s="96"/>
    </row>
    <row r="11" spans="2:4" x14ac:dyDescent="0.2">
      <c r="B11" s="95" t="s">
        <v>0</v>
      </c>
      <c r="C11" s="95"/>
      <c r="D11" s="95"/>
    </row>
    <row r="12" spans="2:4" ht="15.75" customHeight="1" x14ac:dyDescent="0.2">
      <c r="B12" s="94"/>
      <c r="C12" s="11"/>
      <c r="D12" s="93"/>
    </row>
    <row r="13" spans="2:4" ht="18.75" customHeight="1" x14ac:dyDescent="0.25">
      <c r="B13" s="92" t="s">
        <v>325</v>
      </c>
      <c r="C13" s="87"/>
      <c r="D13" s="90"/>
    </row>
    <row r="14" spans="2:4" ht="9.75" customHeight="1" x14ac:dyDescent="0.25">
      <c r="B14" s="91"/>
      <c r="C14" s="87"/>
      <c r="D14" s="90"/>
    </row>
    <row r="15" spans="2:4" ht="15" x14ac:dyDescent="0.25">
      <c r="B15" s="4" t="s">
        <v>324</v>
      </c>
      <c r="C15" s="87"/>
      <c r="D15" s="90">
        <v>43613593.07</v>
      </c>
    </row>
    <row r="16" spans="2:4" ht="15" x14ac:dyDescent="0.25">
      <c r="B16" s="4" t="s">
        <v>323</v>
      </c>
      <c r="C16" s="87"/>
      <c r="D16" s="90">
        <v>59880</v>
      </c>
    </row>
    <row r="17" spans="1:12" ht="15" x14ac:dyDescent="0.25">
      <c r="B17" s="4" t="s">
        <v>322</v>
      </c>
      <c r="C17" s="87"/>
      <c r="D17" s="90">
        <v>10965030</v>
      </c>
    </row>
    <row r="18" spans="1:12" ht="15" x14ac:dyDescent="0.25">
      <c r="B18" s="4" t="s">
        <v>321</v>
      </c>
      <c r="C18" s="87"/>
      <c r="D18" s="90">
        <v>0</v>
      </c>
    </row>
    <row r="19" spans="1:12" ht="13.5" thickBot="1" x14ac:dyDescent="0.25">
      <c r="B19" s="88" t="s">
        <v>320</v>
      </c>
      <c r="C19" s="87"/>
      <c r="D19" s="89">
        <f>SUM(D15:D18)</f>
        <v>54638503.07</v>
      </c>
    </row>
    <row r="20" spans="1:12" x14ac:dyDescent="0.2">
      <c r="B20" s="88"/>
      <c r="C20" s="87"/>
      <c r="D20" s="11"/>
    </row>
    <row r="21" spans="1:12" ht="14.25" customHeight="1" x14ac:dyDescent="0.25">
      <c r="A21" s="86" t="s">
        <v>319</v>
      </c>
      <c r="B21" s="83" t="s">
        <v>318</v>
      </c>
      <c r="C21" s="85"/>
      <c r="D21" s="84"/>
      <c r="E21" s="4" t="s">
        <v>317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58" t="s">
        <v>316</v>
      </c>
      <c r="B22" s="58" t="s">
        <v>315</v>
      </c>
      <c r="C22" s="38">
        <f>C23+C40+C74+C117+C129+C145+C30+C36</f>
        <v>51063946.929999992</v>
      </c>
      <c r="D22" s="1"/>
    </row>
    <row r="23" spans="1:12" ht="19.5" customHeight="1" thickBot="1" x14ac:dyDescent="0.3">
      <c r="A23" s="83" t="s">
        <v>314</v>
      </c>
      <c r="B23" s="82" t="s">
        <v>313</v>
      </c>
      <c r="C23" s="81">
        <f>SUM(C24:C29)</f>
        <v>35627620.059999995</v>
      </c>
      <c r="D23" s="1"/>
      <c r="E23" s="80" t="s">
        <v>312</v>
      </c>
      <c r="F23" s="72">
        <v>1122</v>
      </c>
      <c r="G23" s="74">
        <v>13095868.68</v>
      </c>
      <c r="H23" s="79" t="s">
        <v>308</v>
      </c>
      <c r="I23" s="79" t="s">
        <v>307</v>
      </c>
      <c r="J23" s="78">
        <v>5805023.1399999997</v>
      </c>
    </row>
    <row r="24" spans="1:12" ht="17.25" customHeight="1" thickBot="1" x14ac:dyDescent="0.3">
      <c r="A24" s="53" t="s">
        <v>311</v>
      </c>
      <c r="B24" s="53" t="s">
        <v>310</v>
      </c>
      <c r="C24" s="46">
        <v>25214741.050000001</v>
      </c>
      <c r="D24" s="1"/>
      <c r="E24" s="66" t="s">
        <v>309</v>
      </c>
      <c r="F24" s="72">
        <v>1222</v>
      </c>
      <c r="G24" s="74">
        <v>655669.49</v>
      </c>
      <c r="H24" s="79" t="s">
        <v>305</v>
      </c>
      <c r="I24" s="79" t="s">
        <v>304</v>
      </c>
      <c r="J24" s="78">
        <v>4114403.8</v>
      </c>
    </row>
    <row r="25" spans="1:12" s="4" customFormat="1" ht="17.25" customHeight="1" thickBot="1" x14ac:dyDescent="0.3">
      <c r="A25" s="53" t="s">
        <v>308</v>
      </c>
      <c r="B25" s="53" t="s">
        <v>307</v>
      </c>
      <c r="C25" s="46">
        <v>9580950</v>
      </c>
      <c r="D25" s="1"/>
      <c r="E25" s="66" t="s">
        <v>306</v>
      </c>
      <c r="F25" s="72">
        <v>1224</v>
      </c>
      <c r="G25" s="74">
        <v>2009500</v>
      </c>
      <c r="H25" s="71" t="s">
        <v>278</v>
      </c>
      <c r="I25" s="71" t="s">
        <v>277</v>
      </c>
      <c r="J25" s="70">
        <v>3868608.32</v>
      </c>
    </row>
    <row r="26" spans="1:12" s="4" customFormat="1" ht="17.25" customHeight="1" thickBot="1" x14ac:dyDescent="0.3">
      <c r="A26" s="53" t="s">
        <v>305</v>
      </c>
      <c r="B26" s="53" t="s">
        <v>304</v>
      </c>
      <c r="C26" s="46">
        <v>579300</v>
      </c>
      <c r="E26" s="66" t="s">
        <v>303</v>
      </c>
      <c r="F26" s="72">
        <v>1225</v>
      </c>
      <c r="G26" s="74">
        <v>1318400</v>
      </c>
      <c r="H26" s="71" t="s">
        <v>276</v>
      </c>
      <c r="I26" s="71" t="s">
        <v>275</v>
      </c>
      <c r="J26" s="70">
        <v>3922459.54</v>
      </c>
    </row>
    <row r="27" spans="1:12" s="4" customFormat="1" ht="17.25" customHeight="1" thickBot="1" x14ac:dyDescent="0.3">
      <c r="A27" s="53" t="s">
        <v>302</v>
      </c>
      <c r="B27" s="53" t="s">
        <v>301</v>
      </c>
      <c r="C27" s="46">
        <v>0</v>
      </c>
      <c r="E27" s="66"/>
      <c r="F27" s="72"/>
      <c r="G27" s="74"/>
      <c r="H27" s="71"/>
      <c r="I27" s="71"/>
      <c r="J27" s="70"/>
    </row>
    <row r="28" spans="1:12" s="4" customFormat="1" ht="17.25" customHeight="1" thickBot="1" x14ac:dyDescent="0.3">
      <c r="A28" s="45" t="s">
        <v>300</v>
      </c>
      <c r="B28" s="53" t="s">
        <v>299</v>
      </c>
      <c r="C28" s="46">
        <v>252629.01</v>
      </c>
      <c r="E28" s="66" t="s">
        <v>298</v>
      </c>
      <c r="F28" s="72">
        <v>1227</v>
      </c>
      <c r="G28" s="74">
        <v>199500</v>
      </c>
      <c r="H28" s="71" t="s">
        <v>274</v>
      </c>
      <c r="I28" s="71" t="s">
        <v>273</v>
      </c>
      <c r="J28" s="70">
        <v>665269.59</v>
      </c>
    </row>
    <row r="29" spans="1:12" s="75" customFormat="1" ht="17.25" customHeight="1" x14ac:dyDescent="0.2">
      <c r="A29" s="53" t="s">
        <v>297</v>
      </c>
      <c r="B29" s="53" t="s">
        <v>296</v>
      </c>
      <c r="C29" s="46" t="s">
        <v>7</v>
      </c>
      <c r="D29" s="4"/>
    </row>
    <row r="30" spans="1:12" s="4" customFormat="1" ht="17.25" customHeight="1" thickBot="1" x14ac:dyDescent="0.3">
      <c r="A30" s="77" t="s">
        <v>295</v>
      </c>
      <c r="B30" s="76" t="s">
        <v>294</v>
      </c>
      <c r="C30" s="43">
        <f>SUM(C31)</f>
        <v>3163159.4</v>
      </c>
      <c r="D30" s="75"/>
      <c r="E30" s="66" t="s">
        <v>293</v>
      </c>
      <c r="F30" s="72">
        <v>1311</v>
      </c>
      <c r="G30" s="74">
        <v>1903857.16</v>
      </c>
      <c r="H30" s="71" t="s">
        <v>269</v>
      </c>
      <c r="I30" s="71" t="s">
        <v>268</v>
      </c>
      <c r="J30" s="70">
        <v>1695210.13</v>
      </c>
    </row>
    <row r="31" spans="1:12" s="4" customFormat="1" ht="17.25" customHeight="1" thickBot="1" x14ac:dyDescent="0.25">
      <c r="A31" s="53" t="s">
        <v>292</v>
      </c>
      <c r="B31" s="53" t="s">
        <v>291</v>
      </c>
      <c r="C31" s="46">
        <v>3163159.4</v>
      </c>
      <c r="E31" s="73" t="s">
        <v>290</v>
      </c>
      <c r="F31" s="72">
        <v>217</v>
      </c>
      <c r="G31" s="64">
        <v>16867</v>
      </c>
      <c r="H31" s="71" t="s">
        <v>190</v>
      </c>
      <c r="I31" s="71" t="s">
        <v>189</v>
      </c>
      <c r="J31" s="70">
        <v>4484</v>
      </c>
    </row>
    <row r="32" spans="1:12" s="4" customFormat="1" ht="17.25" customHeight="1" x14ac:dyDescent="0.25">
      <c r="A32" s="58">
        <v>213</v>
      </c>
      <c r="B32" s="58" t="s">
        <v>289</v>
      </c>
      <c r="C32" s="38">
        <f>SUM(C33)</f>
        <v>0</v>
      </c>
      <c r="E32" s="66" t="s">
        <v>288</v>
      </c>
      <c r="G32" s="69"/>
    </row>
    <row r="33" spans="1:12" s="4" customFormat="1" ht="17.25" customHeight="1" x14ac:dyDescent="0.25">
      <c r="A33" s="54" t="s">
        <v>287</v>
      </c>
      <c r="B33" s="27" t="s">
        <v>286</v>
      </c>
      <c r="C33" s="46">
        <v>0</v>
      </c>
      <c r="E33" s="66"/>
    </row>
    <row r="34" spans="1:12" s="4" customFormat="1" ht="17.25" customHeight="1" x14ac:dyDescent="0.25">
      <c r="A34" s="35" t="s">
        <v>285</v>
      </c>
      <c r="B34" s="56" t="s">
        <v>284</v>
      </c>
      <c r="C34" s="68" t="s">
        <v>7</v>
      </c>
      <c r="E34" s="66"/>
    </row>
    <row r="35" spans="1:12" s="4" customFormat="1" ht="17.25" customHeight="1" x14ac:dyDescent="0.25">
      <c r="A35" s="67" t="s">
        <v>283</v>
      </c>
      <c r="B35" s="41" t="s">
        <v>282</v>
      </c>
      <c r="C35" s="46" t="s">
        <v>7</v>
      </c>
      <c r="E35" s="66" t="s">
        <v>281</v>
      </c>
      <c r="F35" s="65">
        <v>3714</v>
      </c>
      <c r="G35" s="64">
        <v>600</v>
      </c>
    </row>
    <row r="36" spans="1:12" s="4" customFormat="1" ht="17.25" customHeight="1" x14ac:dyDescent="0.2">
      <c r="A36" s="56" t="s">
        <v>280</v>
      </c>
      <c r="B36" s="56" t="s">
        <v>279</v>
      </c>
      <c r="C36" s="43">
        <f>SUM(C37:C39)</f>
        <v>5407706.1799999997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3" t="s">
        <v>278</v>
      </c>
      <c r="B37" s="53" t="s">
        <v>277</v>
      </c>
      <c r="C37" s="46">
        <v>2498290.4900000002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3" t="s">
        <v>276</v>
      </c>
      <c r="B38" s="53" t="s">
        <v>275</v>
      </c>
      <c r="C38" s="46">
        <v>2508903.19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3" t="s">
        <v>274</v>
      </c>
      <c r="B39" s="53" t="s">
        <v>273</v>
      </c>
      <c r="C39" s="46">
        <v>400512.5</v>
      </c>
    </row>
    <row r="40" spans="1:12" s="4" customFormat="1" ht="17.25" customHeight="1" x14ac:dyDescent="0.2">
      <c r="A40" s="63">
        <v>2.2000000000000002</v>
      </c>
      <c r="B40" s="58" t="s">
        <v>272</v>
      </c>
      <c r="C40" s="38">
        <f>C41+C48+C51+C53+C59+C62+C65+C72</f>
        <v>1898840.2299999997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56" t="s">
        <v>271</v>
      </c>
      <c r="B41" s="56" t="s">
        <v>270</v>
      </c>
      <c r="C41" s="43">
        <f>SUM(C42:C46)</f>
        <v>1149743.96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3" t="s">
        <v>269</v>
      </c>
      <c r="B42" s="53" t="s">
        <v>268</v>
      </c>
      <c r="C42" s="46">
        <v>702624.04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3" t="s">
        <v>267</v>
      </c>
      <c r="B43" s="53" t="s">
        <v>266</v>
      </c>
      <c r="C43" s="46">
        <v>213429.06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3" t="s">
        <v>265</v>
      </c>
      <c r="B44" s="53" t="s">
        <v>264</v>
      </c>
      <c r="C44" s="46">
        <v>221687.86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3" t="s">
        <v>263</v>
      </c>
      <c r="B45" s="53" t="s">
        <v>262</v>
      </c>
      <c r="C45" s="46">
        <v>1800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3" t="s">
        <v>261</v>
      </c>
      <c r="B46" s="53" t="s">
        <v>260</v>
      </c>
      <c r="C46" s="46">
        <v>10203</v>
      </c>
      <c r="E46" s="1"/>
      <c r="F46" s="1"/>
      <c r="G46" s="1"/>
      <c r="H46" s="1"/>
      <c r="I46" s="1"/>
      <c r="J46" s="62"/>
      <c r="K46" s="61"/>
      <c r="L46" s="61"/>
    </row>
    <row r="47" spans="1:12" s="4" customFormat="1" ht="17.25" customHeight="1" x14ac:dyDescent="0.2">
      <c r="A47" s="53"/>
      <c r="B47" s="53"/>
      <c r="C47" s="46" t="s">
        <v>7</v>
      </c>
      <c r="E47" s="1"/>
      <c r="F47" s="1"/>
      <c r="G47" s="1"/>
      <c r="H47" s="1"/>
      <c r="I47" s="1"/>
      <c r="J47" s="62"/>
      <c r="K47" s="61"/>
      <c r="L47" s="61"/>
    </row>
    <row r="48" spans="1:12" s="4" customFormat="1" ht="17.25" customHeight="1" x14ac:dyDescent="0.2">
      <c r="A48" s="44" t="s">
        <v>259</v>
      </c>
      <c r="B48" s="56" t="s">
        <v>258</v>
      </c>
      <c r="C48" s="43">
        <f>SUM(C49:C50)</f>
        <v>104666</v>
      </c>
      <c r="E48" s="1"/>
      <c r="F48" s="1"/>
      <c r="G48" s="1"/>
      <c r="H48" s="1"/>
      <c r="I48" s="1"/>
      <c r="J48" s="62"/>
      <c r="K48" s="61"/>
      <c r="L48" s="61"/>
    </row>
    <row r="49" spans="1:12" s="4" customFormat="1" ht="17.25" customHeight="1" x14ac:dyDescent="0.2">
      <c r="A49" s="45" t="s">
        <v>257</v>
      </c>
      <c r="B49" s="53" t="s">
        <v>256</v>
      </c>
      <c r="C49" s="34"/>
      <c r="E49" s="1"/>
      <c r="F49" s="1"/>
      <c r="G49" s="1"/>
      <c r="H49" s="1"/>
      <c r="I49" s="1"/>
      <c r="J49" s="62"/>
      <c r="K49" s="61"/>
      <c r="L49" s="61"/>
    </row>
    <row r="50" spans="1:12" s="4" customFormat="1" ht="17.25" customHeight="1" x14ac:dyDescent="0.2">
      <c r="A50" s="54" t="s">
        <v>255</v>
      </c>
      <c r="B50" s="27" t="s">
        <v>254</v>
      </c>
      <c r="C50" s="46">
        <v>104666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44" t="s">
        <v>253</v>
      </c>
      <c r="B51" s="56" t="s">
        <v>252</v>
      </c>
      <c r="C51" s="43">
        <f>C52</f>
        <v>201830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3" t="s">
        <v>251</v>
      </c>
      <c r="B52" s="53" t="s">
        <v>250</v>
      </c>
      <c r="C52" s="46">
        <v>201830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57" t="s">
        <v>249</v>
      </c>
      <c r="B53" s="56" t="s">
        <v>248</v>
      </c>
      <c r="C53" s="43">
        <f>C55+C56</f>
        <v>9600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48" t="s">
        <v>247</v>
      </c>
      <c r="B54" s="60" t="s">
        <v>246</v>
      </c>
      <c r="C54" s="26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3" t="s">
        <v>245</v>
      </c>
      <c r="B55" s="27" t="s">
        <v>244</v>
      </c>
      <c r="C55" s="34">
        <v>1600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3" t="s">
        <v>243</v>
      </c>
      <c r="B56" s="53" t="s">
        <v>242</v>
      </c>
      <c r="C56" s="34">
        <v>8000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241</v>
      </c>
      <c r="B57" s="56" t="s">
        <v>240</v>
      </c>
      <c r="C57" s="43">
        <f>C58</f>
        <v>0</v>
      </c>
      <c r="D57" s="4"/>
    </row>
    <row r="58" spans="1:12" ht="17.25" customHeight="1" x14ac:dyDescent="0.2">
      <c r="A58" s="54" t="s">
        <v>239</v>
      </c>
      <c r="B58" s="27" t="s">
        <v>238</v>
      </c>
      <c r="C58" s="34">
        <v>0</v>
      </c>
      <c r="D58" s="1"/>
    </row>
    <row r="59" spans="1:12" ht="17.25" customHeight="1" x14ac:dyDescent="0.2">
      <c r="A59" s="35" t="s">
        <v>237</v>
      </c>
      <c r="B59" s="56" t="s">
        <v>236</v>
      </c>
      <c r="C59" s="43">
        <f>SUM(C60:C61)</f>
        <v>423089.47</v>
      </c>
      <c r="D59" s="1"/>
    </row>
    <row r="60" spans="1:12" ht="17.25" customHeight="1" x14ac:dyDescent="0.2">
      <c r="A60" s="57" t="s">
        <v>235</v>
      </c>
      <c r="B60" s="57" t="s">
        <v>234</v>
      </c>
      <c r="C60" s="34">
        <v>0</v>
      </c>
      <c r="D60" s="1"/>
    </row>
    <row r="61" spans="1:12" ht="17.25" customHeight="1" x14ac:dyDescent="0.2">
      <c r="A61" s="54" t="s">
        <v>233</v>
      </c>
      <c r="B61" s="27" t="s">
        <v>232</v>
      </c>
      <c r="C61" s="34">
        <v>423089.47</v>
      </c>
      <c r="D61" s="1"/>
    </row>
    <row r="62" spans="1:12" ht="24.75" customHeight="1" x14ac:dyDescent="0.2">
      <c r="A62" s="35" t="s">
        <v>231</v>
      </c>
      <c r="B62" s="59" t="s">
        <v>230</v>
      </c>
      <c r="C62" s="43">
        <f>C63+C64</f>
        <v>155655.01</v>
      </c>
      <c r="D62" s="1"/>
    </row>
    <row r="63" spans="1:12" ht="27" customHeight="1" x14ac:dyDescent="0.2">
      <c r="A63" s="45" t="s">
        <v>229</v>
      </c>
      <c r="B63" s="53" t="s">
        <v>228</v>
      </c>
      <c r="C63" s="34"/>
      <c r="D63" s="1"/>
    </row>
    <row r="64" spans="1:12" ht="17.25" customHeight="1" x14ac:dyDescent="0.2">
      <c r="A64" s="53" t="s">
        <v>227</v>
      </c>
      <c r="B64" s="53" t="s">
        <v>226</v>
      </c>
      <c r="C64" s="46">
        <v>155655.01</v>
      </c>
      <c r="D64" s="1"/>
    </row>
    <row r="65" spans="1:4" ht="17.25" customHeight="1" x14ac:dyDescent="0.2">
      <c r="A65" s="57" t="s">
        <v>225</v>
      </c>
      <c r="B65" s="59" t="s">
        <v>224</v>
      </c>
      <c r="C65" s="43">
        <f>SUM(C66:C71)</f>
        <v>-166224.63000000006</v>
      </c>
      <c r="D65" s="1"/>
    </row>
    <row r="66" spans="1:4" ht="17.25" customHeight="1" x14ac:dyDescent="0.2">
      <c r="A66" s="53" t="s">
        <v>223</v>
      </c>
      <c r="B66" s="53" t="s">
        <v>222</v>
      </c>
      <c r="C66" s="46">
        <v>14240.67</v>
      </c>
      <c r="D66" s="1"/>
    </row>
    <row r="67" spans="1:4" ht="17.25" customHeight="1" x14ac:dyDescent="0.2">
      <c r="A67" s="53" t="s">
        <v>221</v>
      </c>
      <c r="B67" s="53" t="s">
        <v>220</v>
      </c>
      <c r="C67" s="46">
        <v>2050</v>
      </c>
      <c r="D67" s="1"/>
    </row>
    <row r="68" spans="1:4" ht="17.25" customHeight="1" x14ac:dyDescent="0.2">
      <c r="A68" s="53" t="s">
        <v>219</v>
      </c>
      <c r="B68" s="53" t="s">
        <v>218</v>
      </c>
      <c r="C68" s="46">
        <v>0</v>
      </c>
      <c r="D68" s="1"/>
    </row>
    <row r="69" spans="1:4" ht="17.25" customHeight="1" x14ac:dyDescent="0.2">
      <c r="A69" s="45" t="s">
        <v>217</v>
      </c>
      <c r="B69" s="53" t="s">
        <v>216</v>
      </c>
      <c r="C69" s="46">
        <v>454005</v>
      </c>
      <c r="D69" s="1"/>
    </row>
    <row r="70" spans="1:4" ht="17.25" customHeight="1" x14ac:dyDescent="0.2">
      <c r="A70" s="53" t="s">
        <v>215</v>
      </c>
      <c r="B70" s="53" t="s">
        <v>214</v>
      </c>
      <c r="C70" s="46">
        <v>-636520.30000000005</v>
      </c>
      <c r="D70" s="1"/>
    </row>
    <row r="71" spans="1:4" ht="17.25" customHeight="1" x14ac:dyDescent="0.2">
      <c r="A71" s="53" t="s">
        <v>213</v>
      </c>
      <c r="B71" s="53" t="s">
        <v>212</v>
      </c>
      <c r="C71" s="46">
        <v>0</v>
      </c>
      <c r="D71" s="1"/>
    </row>
    <row r="72" spans="1:4" ht="17.25" customHeight="1" x14ac:dyDescent="0.2">
      <c r="A72" s="57" t="s">
        <v>211</v>
      </c>
      <c r="B72" s="56" t="s">
        <v>210</v>
      </c>
      <c r="C72" s="43">
        <f>C73</f>
        <v>20480.419999999998</v>
      </c>
      <c r="D72" s="1"/>
    </row>
    <row r="73" spans="1:4" ht="17.25" customHeight="1" x14ac:dyDescent="0.2">
      <c r="A73" s="53" t="s">
        <v>209</v>
      </c>
      <c r="B73" s="53" t="s">
        <v>208</v>
      </c>
      <c r="C73" s="46">
        <v>20480.419999999998</v>
      </c>
      <c r="D73" s="1"/>
    </row>
    <row r="74" spans="1:4" ht="17.25" customHeight="1" x14ac:dyDescent="0.2">
      <c r="A74" s="39">
        <v>2.2999999999999998</v>
      </c>
      <c r="B74" s="58" t="s">
        <v>207</v>
      </c>
      <c r="C74" s="38">
        <f>C75+C81+C84+C90+C93+C98+C102+C106</f>
        <v>4173405.5599999996</v>
      </c>
      <c r="D74" s="1"/>
    </row>
    <row r="75" spans="1:4" ht="17.25" customHeight="1" x14ac:dyDescent="0.2">
      <c r="A75" s="35" t="s">
        <v>206</v>
      </c>
      <c r="B75" s="56" t="s">
        <v>205</v>
      </c>
      <c r="C75" s="55">
        <f>C76+C77+C78</f>
        <v>821504.18</v>
      </c>
      <c r="D75" s="1"/>
    </row>
    <row r="76" spans="1:4" ht="17.25" customHeight="1" x14ac:dyDescent="0.2">
      <c r="A76" s="53" t="s">
        <v>204</v>
      </c>
      <c r="B76" s="53" t="s">
        <v>203</v>
      </c>
      <c r="C76" s="52">
        <v>10659.97</v>
      </c>
      <c r="D76" s="1"/>
    </row>
    <row r="77" spans="1:4" ht="17.25" customHeight="1" x14ac:dyDescent="0.2">
      <c r="A77" s="53" t="s">
        <v>202</v>
      </c>
      <c r="B77" s="53" t="s">
        <v>201</v>
      </c>
      <c r="C77" s="52">
        <v>3091.21</v>
      </c>
      <c r="D77" s="1"/>
    </row>
    <row r="78" spans="1:4" ht="17.25" customHeight="1" x14ac:dyDescent="0.2">
      <c r="A78" s="42" t="s">
        <v>200</v>
      </c>
      <c r="B78" s="53" t="s">
        <v>199</v>
      </c>
      <c r="C78" s="52">
        <v>807753</v>
      </c>
      <c r="D78" s="1"/>
    </row>
    <row r="79" spans="1:4" ht="17.25" customHeight="1" x14ac:dyDescent="0.2">
      <c r="A79" s="53" t="s">
        <v>198</v>
      </c>
      <c r="B79" s="53" t="s">
        <v>197</v>
      </c>
      <c r="C79" s="52" t="s">
        <v>7</v>
      </c>
      <c r="D79" s="1"/>
    </row>
    <row r="80" spans="1:4" ht="17.25" customHeight="1" x14ac:dyDescent="0.2">
      <c r="A80" s="56" t="s">
        <v>196</v>
      </c>
      <c r="B80" s="56" t="s">
        <v>195</v>
      </c>
      <c r="C80" s="55">
        <f>SUM(C82:C83)</f>
        <v>0</v>
      </c>
      <c r="D80" s="1"/>
    </row>
    <row r="81" spans="1:4" ht="17.25" customHeight="1" x14ac:dyDescent="0.2">
      <c r="A81" s="45" t="s">
        <v>194</v>
      </c>
      <c r="B81" s="53" t="s">
        <v>193</v>
      </c>
      <c r="C81" s="52">
        <v>1829</v>
      </c>
      <c r="D81" s="1"/>
    </row>
    <row r="82" spans="1:4" ht="17.25" customHeight="1" x14ac:dyDescent="0.2">
      <c r="A82" s="35" t="s">
        <v>192</v>
      </c>
      <c r="B82" s="57" t="s">
        <v>191</v>
      </c>
      <c r="C82" s="26">
        <v>0</v>
      </c>
      <c r="D82" s="1"/>
    </row>
    <row r="83" spans="1:4" ht="17.25" customHeight="1" x14ac:dyDescent="0.2">
      <c r="A83" s="53" t="s">
        <v>190</v>
      </c>
      <c r="B83" s="53" t="s">
        <v>189</v>
      </c>
      <c r="C83" s="55" t="s">
        <v>7</v>
      </c>
      <c r="D83" s="1"/>
    </row>
    <row r="84" spans="1:4" ht="17.25" customHeight="1" x14ac:dyDescent="0.2">
      <c r="A84" s="56" t="s">
        <v>188</v>
      </c>
      <c r="B84" s="56" t="s">
        <v>187</v>
      </c>
      <c r="C84" s="55">
        <f>SUM(C85:C89)</f>
        <v>123556.06999999999</v>
      </c>
      <c r="D84" s="1"/>
    </row>
    <row r="85" spans="1:4" ht="17.25" customHeight="1" x14ac:dyDescent="0.2">
      <c r="A85" s="54" t="s">
        <v>186</v>
      </c>
      <c r="B85" s="27" t="s">
        <v>185</v>
      </c>
      <c r="C85" s="52">
        <v>0</v>
      </c>
      <c r="D85" s="1"/>
    </row>
    <row r="86" spans="1:4" ht="17.25" customHeight="1" x14ac:dyDescent="0.2">
      <c r="A86" s="53" t="s">
        <v>184</v>
      </c>
      <c r="B86" s="53" t="s">
        <v>183</v>
      </c>
      <c r="C86" s="52">
        <v>119248.29</v>
      </c>
      <c r="D86" s="1"/>
    </row>
    <row r="87" spans="1:4" ht="17.25" customHeight="1" x14ac:dyDescent="0.2">
      <c r="A87" s="53" t="s">
        <v>182</v>
      </c>
      <c r="B87" s="53" t="s">
        <v>181</v>
      </c>
      <c r="C87" s="52">
        <v>4307.78</v>
      </c>
      <c r="D87" s="1"/>
    </row>
    <row r="88" spans="1:4" ht="17.25" customHeight="1" x14ac:dyDescent="0.2">
      <c r="A88" s="48" t="s">
        <v>180</v>
      </c>
      <c r="B88" s="53" t="s">
        <v>179</v>
      </c>
      <c r="C88" s="52" t="s">
        <v>7</v>
      </c>
      <c r="D88" s="1"/>
    </row>
    <row r="89" spans="1:4" ht="17.25" customHeight="1" x14ac:dyDescent="0.2">
      <c r="A89" s="42" t="s">
        <v>178</v>
      </c>
      <c r="B89" s="42" t="s">
        <v>177</v>
      </c>
      <c r="C89" s="46" t="s">
        <v>7</v>
      </c>
      <c r="D89" s="1"/>
    </row>
    <row r="90" spans="1:4" ht="17.25" customHeight="1" x14ac:dyDescent="0.2">
      <c r="A90" s="44" t="s">
        <v>176</v>
      </c>
      <c r="B90" s="44" t="s">
        <v>175</v>
      </c>
      <c r="C90" s="43">
        <f>C92</f>
        <v>953122.77</v>
      </c>
      <c r="D90" s="1"/>
    </row>
    <row r="91" spans="1:4" ht="17.25" customHeight="1" x14ac:dyDescent="0.2">
      <c r="A91" s="48" t="s">
        <v>174</v>
      </c>
      <c r="B91" s="27" t="s">
        <v>173</v>
      </c>
      <c r="C91" s="43" t="s">
        <v>7</v>
      </c>
      <c r="D91" s="1"/>
    </row>
    <row r="92" spans="1:4" ht="17.25" customHeight="1" x14ac:dyDescent="0.2">
      <c r="A92" s="48" t="s">
        <v>172</v>
      </c>
      <c r="B92" s="48" t="s">
        <v>171</v>
      </c>
      <c r="C92" s="46">
        <v>953122.77</v>
      </c>
      <c r="D92" s="1"/>
    </row>
    <row r="93" spans="1:4" ht="17.25" customHeight="1" x14ac:dyDescent="0.2">
      <c r="A93" s="44" t="s">
        <v>170</v>
      </c>
      <c r="B93" s="44" t="s">
        <v>169</v>
      </c>
      <c r="C93" s="43">
        <f>C94+C96</f>
        <v>397697.8</v>
      </c>
      <c r="D93" s="1"/>
    </row>
    <row r="94" spans="1:4" ht="17.25" customHeight="1" x14ac:dyDescent="0.2">
      <c r="A94" s="48" t="s">
        <v>168</v>
      </c>
      <c r="B94" s="48" t="s">
        <v>167</v>
      </c>
      <c r="C94" s="34">
        <v>380670.36</v>
      </c>
      <c r="D94" s="1"/>
    </row>
    <row r="95" spans="1:4" ht="17.25" customHeight="1" x14ac:dyDescent="0.2">
      <c r="A95" s="48" t="s">
        <v>166</v>
      </c>
      <c r="B95" s="48" t="s">
        <v>165</v>
      </c>
      <c r="C95" s="46" t="s">
        <v>7</v>
      </c>
      <c r="D95" s="1"/>
    </row>
    <row r="96" spans="1:4" ht="17.25" customHeight="1" x14ac:dyDescent="0.2">
      <c r="A96" s="48" t="s">
        <v>164</v>
      </c>
      <c r="B96" s="48" t="s">
        <v>163</v>
      </c>
      <c r="C96" s="46">
        <v>17027.439999999999</v>
      </c>
      <c r="D96" s="1"/>
    </row>
    <row r="97" spans="1:4" ht="17.25" customHeight="1" x14ac:dyDescent="0.2">
      <c r="A97" s="48"/>
      <c r="B97" s="48"/>
      <c r="C97" s="46" t="s">
        <v>7</v>
      </c>
      <c r="D97" s="1"/>
    </row>
    <row r="98" spans="1:4" ht="17.25" customHeight="1" x14ac:dyDescent="0.2">
      <c r="A98" s="44" t="s">
        <v>162</v>
      </c>
      <c r="B98" s="49" t="s">
        <v>161</v>
      </c>
      <c r="C98" s="43">
        <f>C99+C100+C101</f>
        <v>11855.68</v>
      </c>
      <c r="D98" s="1"/>
    </row>
    <row r="99" spans="1:4" ht="17.25" customHeight="1" x14ac:dyDescent="0.2">
      <c r="A99" s="47" t="s">
        <v>160</v>
      </c>
      <c r="B99" s="27" t="s">
        <v>159</v>
      </c>
      <c r="C99" s="46">
        <v>120</v>
      </c>
      <c r="D99" s="1"/>
    </row>
    <row r="100" spans="1:4" ht="17.25" customHeight="1" x14ac:dyDescent="0.2">
      <c r="A100" s="45" t="s">
        <v>158</v>
      </c>
      <c r="B100" s="48" t="s">
        <v>157</v>
      </c>
      <c r="C100" s="46">
        <v>0</v>
      </c>
      <c r="D100" s="1"/>
    </row>
    <row r="101" spans="1:4" ht="17.25" customHeight="1" x14ac:dyDescent="0.2">
      <c r="A101" s="48" t="s">
        <v>156</v>
      </c>
      <c r="B101" s="48" t="s">
        <v>155</v>
      </c>
      <c r="C101" s="46">
        <v>11735.68</v>
      </c>
      <c r="D101" s="1"/>
    </row>
    <row r="102" spans="1:4" ht="17.25" customHeight="1" x14ac:dyDescent="0.2">
      <c r="A102" s="44" t="s">
        <v>154</v>
      </c>
      <c r="B102" s="49" t="s">
        <v>153</v>
      </c>
      <c r="C102" s="43">
        <f>C103+C104</f>
        <v>631802.21</v>
      </c>
      <c r="D102" s="1"/>
    </row>
    <row r="103" spans="1:4" ht="17.25" customHeight="1" x14ac:dyDescent="0.2">
      <c r="A103" s="48" t="s">
        <v>152</v>
      </c>
      <c r="B103" s="48" t="s">
        <v>151</v>
      </c>
      <c r="C103" s="46">
        <v>7436.99</v>
      </c>
      <c r="D103" s="1"/>
    </row>
    <row r="104" spans="1:4" ht="17.25" customHeight="1" x14ac:dyDescent="0.2">
      <c r="A104" s="48" t="s">
        <v>150</v>
      </c>
      <c r="B104" s="48" t="s">
        <v>149</v>
      </c>
      <c r="C104" s="46">
        <v>624365.22</v>
      </c>
      <c r="D104" s="1"/>
    </row>
    <row r="105" spans="1:4" ht="24" customHeight="1" x14ac:dyDescent="0.2">
      <c r="A105" s="44" t="s">
        <v>148</v>
      </c>
      <c r="B105" s="49" t="s">
        <v>147</v>
      </c>
      <c r="C105" s="43" t="s">
        <v>7</v>
      </c>
      <c r="D105" s="1"/>
    </row>
    <row r="106" spans="1:4" ht="17.25" customHeight="1" x14ac:dyDescent="0.2">
      <c r="A106" s="44" t="s">
        <v>146</v>
      </c>
      <c r="B106" s="44" t="s">
        <v>145</v>
      </c>
      <c r="C106" s="43">
        <f>SUM(C107:C114)</f>
        <v>1232037.8499999999</v>
      </c>
      <c r="D106" s="1"/>
    </row>
    <row r="107" spans="1:4" ht="17.25" customHeight="1" x14ac:dyDescent="0.2">
      <c r="A107" s="48" t="s">
        <v>144</v>
      </c>
      <c r="B107" s="48" t="s">
        <v>143</v>
      </c>
      <c r="C107" s="46">
        <v>51049.22</v>
      </c>
      <c r="D107" s="1"/>
    </row>
    <row r="108" spans="1:4" ht="17.25" customHeight="1" x14ac:dyDescent="0.2">
      <c r="A108" s="48" t="s">
        <v>142</v>
      </c>
      <c r="B108" s="48" t="s">
        <v>141</v>
      </c>
      <c r="C108" s="34">
        <v>212399.64</v>
      </c>
      <c r="D108" s="1"/>
    </row>
    <row r="109" spans="1:4" ht="17.25" customHeight="1" x14ac:dyDescent="0.2">
      <c r="A109" s="48" t="s">
        <v>140</v>
      </c>
      <c r="B109" s="48" t="s">
        <v>139</v>
      </c>
      <c r="C109" s="46">
        <v>885532</v>
      </c>
      <c r="D109" s="1"/>
    </row>
    <row r="110" spans="1:4" ht="17.25" customHeight="1" x14ac:dyDescent="0.2">
      <c r="A110" s="45" t="s">
        <v>138</v>
      </c>
      <c r="B110" s="48" t="s">
        <v>137</v>
      </c>
      <c r="C110" s="46">
        <v>0</v>
      </c>
      <c r="D110" s="1"/>
    </row>
    <row r="111" spans="1:4" ht="17.25" customHeight="1" x14ac:dyDescent="0.2">
      <c r="A111" s="48" t="s">
        <v>136</v>
      </c>
      <c r="B111" s="48" t="s">
        <v>135</v>
      </c>
      <c r="C111" s="46">
        <v>32232.82</v>
      </c>
      <c r="D111" s="1"/>
    </row>
    <row r="112" spans="1:4" ht="17.25" customHeight="1" x14ac:dyDescent="0.2">
      <c r="A112" s="45" t="s">
        <v>134</v>
      </c>
      <c r="B112" s="48" t="s">
        <v>133</v>
      </c>
      <c r="C112" s="46">
        <v>0</v>
      </c>
      <c r="D112" s="1"/>
    </row>
    <row r="113" spans="1:4" ht="17.25" customHeight="1" x14ac:dyDescent="0.2">
      <c r="A113" s="48" t="s">
        <v>132</v>
      </c>
      <c r="B113" s="48" t="s">
        <v>131</v>
      </c>
      <c r="C113" s="46">
        <v>37416.959999999999</v>
      </c>
      <c r="D113" s="1"/>
    </row>
    <row r="114" spans="1:4" ht="17.25" customHeight="1" x14ac:dyDescent="0.2">
      <c r="A114" s="48" t="s">
        <v>130</v>
      </c>
      <c r="B114" s="48" t="s">
        <v>129</v>
      </c>
      <c r="C114" s="46">
        <v>13407.21</v>
      </c>
      <c r="D114" s="1"/>
    </row>
    <row r="115" spans="1:4" ht="17.25" customHeight="1" x14ac:dyDescent="0.2">
      <c r="A115" s="48"/>
      <c r="B115" s="48"/>
      <c r="C115" s="46" t="s">
        <v>7</v>
      </c>
      <c r="D115" s="1"/>
    </row>
    <row r="116" spans="1:4" ht="17.25" customHeight="1" x14ac:dyDescent="0.2">
      <c r="A116" s="48"/>
      <c r="B116" s="48"/>
      <c r="C116" s="34" t="s">
        <v>7</v>
      </c>
      <c r="D116" s="1"/>
    </row>
    <row r="117" spans="1:4" ht="17.25" customHeight="1" x14ac:dyDescent="0.2">
      <c r="A117" s="32">
        <v>2.4</v>
      </c>
      <c r="B117" s="32" t="s">
        <v>128</v>
      </c>
      <c r="C117" s="50">
        <f>SUM(C118:C128)</f>
        <v>1725</v>
      </c>
      <c r="D117" s="1"/>
    </row>
    <row r="118" spans="1:4" ht="17.25" customHeight="1" x14ac:dyDescent="0.2">
      <c r="A118" s="30" t="s">
        <v>127</v>
      </c>
      <c r="B118" s="44" t="s">
        <v>126</v>
      </c>
      <c r="C118" s="51"/>
      <c r="D118" s="1"/>
    </row>
    <row r="119" spans="1:4" ht="17.25" customHeight="1" x14ac:dyDescent="0.2">
      <c r="A119" s="30"/>
      <c r="B119" s="44" t="s">
        <v>107</v>
      </c>
      <c r="C119" s="51"/>
      <c r="D119" s="1"/>
    </row>
    <row r="120" spans="1:4" ht="17.25" customHeight="1" x14ac:dyDescent="0.2">
      <c r="A120" s="48" t="s">
        <v>125</v>
      </c>
      <c r="B120" s="35" t="s">
        <v>124</v>
      </c>
      <c r="C120" s="34">
        <v>0</v>
      </c>
      <c r="D120" s="1"/>
    </row>
    <row r="121" spans="1:4" ht="17.25" customHeight="1" x14ac:dyDescent="0.2">
      <c r="A121" s="35" t="s">
        <v>123</v>
      </c>
      <c r="B121" s="35" t="s">
        <v>122</v>
      </c>
      <c r="C121" s="34">
        <v>800</v>
      </c>
      <c r="D121" s="1"/>
    </row>
    <row r="122" spans="1:4" ht="17.25" customHeight="1" x14ac:dyDescent="0.2">
      <c r="A122" s="35" t="s">
        <v>121</v>
      </c>
      <c r="B122" s="35" t="s">
        <v>120</v>
      </c>
      <c r="C122" s="34" t="s">
        <v>7</v>
      </c>
      <c r="D122" s="1"/>
    </row>
    <row r="123" spans="1:4" ht="17.25" customHeight="1" x14ac:dyDescent="0.2">
      <c r="A123" s="35" t="s">
        <v>119</v>
      </c>
      <c r="B123" s="35" t="s">
        <v>118</v>
      </c>
      <c r="C123" s="34" t="s">
        <v>7</v>
      </c>
      <c r="D123" s="1"/>
    </row>
    <row r="124" spans="1:4" ht="17.25" customHeight="1" x14ac:dyDescent="0.2">
      <c r="A124" s="35" t="s">
        <v>117</v>
      </c>
      <c r="B124" s="35" t="s">
        <v>116</v>
      </c>
      <c r="C124" s="34" t="s">
        <v>7</v>
      </c>
      <c r="D124" s="1"/>
    </row>
    <row r="125" spans="1:4" ht="17.25" customHeight="1" x14ac:dyDescent="0.2">
      <c r="A125" s="35" t="s">
        <v>115</v>
      </c>
      <c r="B125" s="35" t="s">
        <v>114</v>
      </c>
      <c r="C125" s="34" t="s">
        <v>7</v>
      </c>
      <c r="D125" s="1"/>
    </row>
    <row r="126" spans="1:4" ht="17.25" customHeight="1" x14ac:dyDescent="0.2">
      <c r="A126" s="30" t="s">
        <v>113</v>
      </c>
      <c r="B126" s="35" t="s">
        <v>112</v>
      </c>
      <c r="C126" s="51"/>
      <c r="D126" s="1"/>
    </row>
    <row r="127" spans="1:4" ht="17.25" customHeight="1" x14ac:dyDescent="0.2">
      <c r="A127" s="30"/>
      <c r="B127" s="35" t="s">
        <v>90</v>
      </c>
      <c r="C127" s="51"/>
      <c r="D127" s="1"/>
    </row>
    <row r="128" spans="1:4" ht="17.25" customHeight="1" x14ac:dyDescent="0.2">
      <c r="A128" s="48" t="s">
        <v>111</v>
      </c>
      <c r="B128" s="48" t="s">
        <v>110</v>
      </c>
      <c r="C128" s="46">
        <v>925</v>
      </c>
      <c r="D128" s="1"/>
    </row>
    <row r="129" spans="1:4" ht="17.25" customHeight="1" x14ac:dyDescent="0.2">
      <c r="A129" s="39">
        <v>2.5</v>
      </c>
      <c r="B129" s="32" t="s">
        <v>109</v>
      </c>
      <c r="C129" s="50">
        <f>SUM(C130:C144)</f>
        <v>0</v>
      </c>
      <c r="D129" s="1"/>
    </row>
    <row r="130" spans="1:4" ht="17.25" customHeight="1" x14ac:dyDescent="0.2">
      <c r="A130" s="30" t="s">
        <v>108</v>
      </c>
      <c r="B130" s="35" t="s">
        <v>94</v>
      </c>
      <c r="C130" s="29" t="s">
        <v>7</v>
      </c>
      <c r="D130" s="1"/>
    </row>
    <row r="131" spans="1:4" ht="17.25" customHeight="1" x14ac:dyDescent="0.2">
      <c r="A131" s="30"/>
      <c r="B131" s="35" t="s">
        <v>107</v>
      </c>
      <c r="C131" s="29"/>
      <c r="D131" s="1"/>
    </row>
    <row r="132" spans="1:4" ht="17.25" customHeight="1" x14ac:dyDescent="0.2">
      <c r="A132" s="45" t="s">
        <v>106</v>
      </c>
      <c r="B132" s="48" t="s">
        <v>105</v>
      </c>
      <c r="C132" s="46">
        <v>0</v>
      </c>
      <c r="D132" s="1"/>
    </row>
    <row r="133" spans="1:4" ht="17.25" customHeight="1" x14ac:dyDescent="0.2">
      <c r="A133" s="30" t="s">
        <v>104</v>
      </c>
      <c r="B133" s="35" t="s">
        <v>94</v>
      </c>
      <c r="C133" s="29" t="s">
        <v>7</v>
      </c>
      <c r="D133" s="1"/>
    </row>
    <row r="134" spans="1:4" ht="17.25" customHeight="1" x14ac:dyDescent="0.2">
      <c r="A134" s="30"/>
      <c r="B134" s="35" t="s">
        <v>103</v>
      </c>
      <c r="C134" s="29"/>
      <c r="D134" s="1"/>
    </row>
    <row r="135" spans="1:4" ht="17.25" customHeight="1" x14ac:dyDescent="0.2">
      <c r="A135" s="30" t="s">
        <v>102</v>
      </c>
      <c r="B135" s="35" t="s">
        <v>91</v>
      </c>
      <c r="C135" s="29" t="s">
        <v>7</v>
      </c>
      <c r="D135" s="1"/>
    </row>
    <row r="136" spans="1:4" ht="17.25" customHeight="1" x14ac:dyDescent="0.2">
      <c r="A136" s="30"/>
      <c r="B136" s="35" t="s">
        <v>101</v>
      </c>
      <c r="C136" s="29"/>
      <c r="D136" s="1"/>
    </row>
    <row r="137" spans="1:4" ht="17.25" customHeight="1" x14ac:dyDescent="0.2">
      <c r="A137" s="30" t="s">
        <v>100</v>
      </c>
      <c r="B137" s="35" t="s">
        <v>99</v>
      </c>
      <c r="C137" s="29" t="s">
        <v>7</v>
      </c>
      <c r="D137" s="1"/>
    </row>
    <row r="138" spans="1:4" ht="17.25" customHeight="1" x14ac:dyDescent="0.2">
      <c r="A138" s="30"/>
      <c r="B138" s="35" t="s">
        <v>98</v>
      </c>
      <c r="C138" s="29"/>
      <c r="D138" s="1"/>
    </row>
    <row r="139" spans="1:4" ht="17.25" customHeight="1" x14ac:dyDescent="0.2">
      <c r="A139" s="30" t="s">
        <v>97</v>
      </c>
      <c r="B139" s="35" t="s">
        <v>91</v>
      </c>
      <c r="C139" s="29" t="s">
        <v>7</v>
      </c>
      <c r="D139" s="1"/>
    </row>
    <row r="140" spans="1:4" s="4" customFormat="1" ht="17.25" customHeight="1" x14ac:dyDescent="0.2">
      <c r="A140" s="30"/>
      <c r="B140" s="35" t="s">
        <v>96</v>
      </c>
      <c r="C140" s="29"/>
      <c r="D140" s="1"/>
    </row>
    <row r="141" spans="1:4" ht="17.25" customHeight="1" x14ac:dyDescent="0.2">
      <c r="A141" s="30" t="s">
        <v>95</v>
      </c>
      <c r="B141" s="35" t="s">
        <v>94</v>
      </c>
      <c r="C141" s="29" t="s">
        <v>7</v>
      </c>
      <c r="D141" s="4"/>
    </row>
    <row r="142" spans="1:4" ht="17.25" customHeight="1" x14ac:dyDescent="0.2">
      <c r="A142" s="30"/>
      <c r="B142" s="35" t="s">
        <v>93</v>
      </c>
      <c r="C142" s="29"/>
      <c r="D142" s="1"/>
    </row>
    <row r="143" spans="1:4" ht="17.25" customHeight="1" x14ac:dyDescent="0.2">
      <c r="A143" s="30" t="s">
        <v>92</v>
      </c>
      <c r="B143" s="35" t="s">
        <v>91</v>
      </c>
      <c r="C143" s="29" t="s">
        <v>7</v>
      </c>
      <c r="D143" s="1"/>
    </row>
    <row r="144" spans="1:4" ht="17.25" customHeight="1" x14ac:dyDescent="0.2">
      <c r="A144" s="30"/>
      <c r="B144" s="35" t="s">
        <v>90</v>
      </c>
      <c r="C144" s="29"/>
      <c r="D144" s="1"/>
    </row>
    <row r="145" spans="1:4" ht="17.25" customHeight="1" x14ac:dyDescent="0.2">
      <c r="A145" s="39">
        <v>2.6</v>
      </c>
      <c r="B145" s="32" t="s">
        <v>89</v>
      </c>
      <c r="C145" s="38">
        <f>C146+C152+C155+C157+C160+C168+C170</f>
        <v>791490.5</v>
      </c>
      <c r="D145" s="1"/>
    </row>
    <row r="146" spans="1:4" ht="17.25" customHeight="1" x14ac:dyDescent="0.2">
      <c r="A146" s="44" t="s">
        <v>88</v>
      </c>
      <c r="B146" s="44" t="s">
        <v>87</v>
      </c>
      <c r="C146" s="43">
        <f>SUM(C147:C153)</f>
        <v>741694.5</v>
      </c>
      <c r="D146" s="1"/>
    </row>
    <row r="147" spans="1:4" ht="17.25" customHeight="1" x14ac:dyDescent="0.2">
      <c r="A147" s="48" t="s">
        <v>86</v>
      </c>
      <c r="B147" s="48" t="s">
        <v>85</v>
      </c>
      <c r="C147" s="46">
        <v>550644.25</v>
      </c>
      <c r="D147" s="1"/>
    </row>
    <row r="148" spans="1:4" ht="17.25" customHeight="1" x14ac:dyDescent="0.2">
      <c r="A148" s="48" t="s">
        <v>84</v>
      </c>
      <c r="B148" s="48" t="s">
        <v>83</v>
      </c>
      <c r="C148" s="46"/>
      <c r="D148" s="1"/>
    </row>
    <row r="149" spans="1:4" ht="17.25" customHeight="1" x14ac:dyDescent="0.2">
      <c r="A149" s="45" t="s">
        <v>82</v>
      </c>
      <c r="B149" s="27" t="s">
        <v>81</v>
      </c>
      <c r="C149" s="46">
        <v>140191.07999999999</v>
      </c>
      <c r="D149" s="1"/>
    </row>
    <row r="150" spans="1:4" ht="17.25" customHeight="1" x14ac:dyDescent="0.2">
      <c r="A150" s="45" t="s">
        <v>80</v>
      </c>
      <c r="B150" s="48" t="s">
        <v>79</v>
      </c>
      <c r="C150" s="46">
        <v>0</v>
      </c>
      <c r="D150" s="1"/>
    </row>
    <row r="151" spans="1:4" ht="17.25" customHeight="1" x14ac:dyDescent="0.2">
      <c r="A151" s="45" t="s">
        <v>78</v>
      </c>
      <c r="B151" s="48" t="s">
        <v>77</v>
      </c>
      <c r="C151" s="46">
        <v>42550.8</v>
      </c>
      <c r="D151" s="1"/>
    </row>
    <row r="152" spans="1:4" ht="17.25" customHeight="1" x14ac:dyDescent="0.2">
      <c r="A152" s="44" t="s">
        <v>76</v>
      </c>
      <c r="B152" s="49" t="s">
        <v>75</v>
      </c>
      <c r="C152" s="43">
        <f>C154</f>
        <v>0</v>
      </c>
      <c r="D152" s="1"/>
    </row>
    <row r="153" spans="1:4" ht="17.25" customHeight="1" x14ac:dyDescent="0.2">
      <c r="A153" s="44" t="s">
        <v>74</v>
      </c>
      <c r="B153" s="49" t="s">
        <v>73</v>
      </c>
      <c r="C153" s="34">
        <v>8308.3700000000008</v>
      </c>
      <c r="D153" s="1"/>
    </row>
    <row r="154" spans="1:4" ht="17.25" customHeight="1" x14ac:dyDescent="0.2">
      <c r="A154" s="35" t="s">
        <v>72</v>
      </c>
      <c r="B154" s="35" t="s">
        <v>71</v>
      </c>
      <c r="C154" s="34">
        <v>0</v>
      </c>
      <c r="D154" s="1"/>
    </row>
    <row r="155" spans="1:4" ht="17.25" customHeight="1" x14ac:dyDescent="0.2">
      <c r="A155" s="44" t="s">
        <v>70</v>
      </c>
      <c r="B155" s="49" t="s">
        <v>69</v>
      </c>
      <c r="C155" s="43">
        <f>C156</f>
        <v>0</v>
      </c>
      <c r="D155" s="1"/>
    </row>
    <row r="156" spans="1:4" ht="17.25" customHeight="1" x14ac:dyDescent="0.2">
      <c r="A156" s="35" t="s">
        <v>68</v>
      </c>
      <c r="B156" s="35" t="s">
        <v>67</v>
      </c>
      <c r="C156" s="46">
        <v>0</v>
      </c>
      <c r="D156" s="1"/>
    </row>
    <row r="157" spans="1:4" ht="17.25" customHeight="1" x14ac:dyDescent="0.2">
      <c r="A157" s="44" t="s">
        <v>66</v>
      </c>
      <c r="B157" s="49" t="s">
        <v>65</v>
      </c>
      <c r="C157" s="43">
        <f>SUM(C158:C159)</f>
        <v>0</v>
      </c>
      <c r="D157" s="1"/>
    </row>
    <row r="158" spans="1:4" ht="17.25" customHeight="1" x14ac:dyDescent="0.2">
      <c r="A158" s="48" t="s">
        <v>64</v>
      </c>
      <c r="B158" s="48" t="s">
        <v>63</v>
      </c>
      <c r="C158" s="46">
        <v>0</v>
      </c>
      <c r="D158" s="1"/>
    </row>
    <row r="159" spans="1:4" ht="17.25" customHeight="1" x14ac:dyDescent="0.2">
      <c r="A159" s="48" t="s">
        <v>62</v>
      </c>
      <c r="B159" s="41" t="s">
        <v>61</v>
      </c>
      <c r="C159" s="46">
        <v>0</v>
      </c>
      <c r="D159" s="1"/>
    </row>
    <row r="160" spans="1:4" ht="17.25" customHeight="1" x14ac:dyDescent="0.2">
      <c r="A160" s="44" t="s">
        <v>60</v>
      </c>
      <c r="B160" s="44" t="s">
        <v>59</v>
      </c>
      <c r="C160" s="43">
        <f>SUM(C161:C166)</f>
        <v>49796</v>
      </c>
      <c r="D160" s="1"/>
    </row>
    <row r="161" spans="1:4" ht="17.25" customHeight="1" x14ac:dyDescent="0.2">
      <c r="A161" s="35" t="s">
        <v>58</v>
      </c>
      <c r="B161" s="35" t="s">
        <v>57</v>
      </c>
      <c r="C161" s="46">
        <v>0</v>
      </c>
      <c r="D161" s="1"/>
    </row>
    <row r="162" spans="1:4" ht="17.25" customHeight="1" x14ac:dyDescent="0.2">
      <c r="A162" s="35" t="s">
        <v>56</v>
      </c>
      <c r="B162" s="35" t="s">
        <v>55</v>
      </c>
      <c r="C162" s="46">
        <v>0</v>
      </c>
      <c r="D162" s="1"/>
    </row>
    <row r="163" spans="1:4" ht="17.25" customHeight="1" x14ac:dyDescent="0.2">
      <c r="A163" s="47" t="s">
        <v>54</v>
      </c>
      <c r="B163" s="27" t="s">
        <v>53</v>
      </c>
      <c r="C163" s="43" t="s">
        <v>7</v>
      </c>
      <c r="D163" s="1"/>
    </row>
    <row r="164" spans="1:4" ht="17.25" customHeight="1" x14ac:dyDescent="0.2">
      <c r="A164" s="47" t="s">
        <v>52</v>
      </c>
      <c r="B164" s="27" t="s">
        <v>51</v>
      </c>
      <c r="C164" s="43">
        <v>49796</v>
      </c>
      <c r="D164" s="1"/>
    </row>
    <row r="165" spans="1:4" ht="17.25" customHeight="1" x14ac:dyDescent="0.2">
      <c r="A165" s="42" t="s">
        <v>50</v>
      </c>
      <c r="B165" s="41" t="s">
        <v>49</v>
      </c>
      <c r="C165" s="43" t="s">
        <v>7</v>
      </c>
      <c r="D165" s="1"/>
    </row>
    <row r="166" spans="1:4" ht="17.25" customHeight="1" x14ac:dyDescent="0.2">
      <c r="A166" s="35" t="s">
        <v>48</v>
      </c>
      <c r="B166" s="35" t="s">
        <v>47</v>
      </c>
      <c r="C166" s="46">
        <v>0</v>
      </c>
      <c r="D166" s="1"/>
    </row>
    <row r="167" spans="1:4" ht="17.25" customHeight="1" x14ac:dyDescent="0.2">
      <c r="A167" s="35" t="s">
        <v>46</v>
      </c>
      <c r="B167" s="35" t="s">
        <v>45</v>
      </c>
      <c r="C167" s="26" t="s">
        <v>7</v>
      </c>
      <c r="D167" s="1"/>
    </row>
    <row r="168" spans="1:4" ht="17.25" customHeight="1" x14ac:dyDescent="0.2">
      <c r="A168" s="35" t="s">
        <v>44</v>
      </c>
      <c r="B168" s="44" t="s">
        <v>43</v>
      </c>
      <c r="C168" s="43">
        <f>C169</f>
        <v>0</v>
      </c>
      <c r="D168" s="1"/>
    </row>
    <row r="169" spans="1:4" ht="17.25" customHeight="1" x14ac:dyDescent="0.2">
      <c r="A169" s="42" t="s">
        <v>42</v>
      </c>
      <c r="B169" s="45" t="s">
        <v>41</v>
      </c>
      <c r="C169" s="26">
        <v>0</v>
      </c>
      <c r="D169" s="1"/>
    </row>
    <row r="170" spans="1:4" ht="17.25" customHeight="1" x14ac:dyDescent="0.2">
      <c r="A170" s="35" t="s">
        <v>40</v>
      </c>
      <c r="B170" s="44" t="s">
        <v>39</v>
      </c>
      <c r="C170" s="43">
        <f>SUM(C171:C175)</f>
        <v>0</v>
      </c>
      <c r="D170" s="1"/>
    </row>
    <row r="171" spans="1:4" ht="17.25" customHeight="1" x14ac:dyDescent="0.2">
      <c r="A171" s="42" t="s">
        <v>38</v>
      </c>
      <c r="B171" s="41" t="s">
        <v>37</v>
      </c>
      <c r="C171" s="26">
        <v>0</v>
      </c>
      <c r="D171" s="1"/>
    </row>
    <row r="172" spans="1:4" ht="17.25" customHeight="1" x14ac:dyDescent="0.2">
      <c r="A172" s="35" t="s">
        <v>36</v>
      </c>
      <c r="B172" s="40" t="s">
        <v>35</v>
      </c>
      <c r="C172" s="26" t="s">
        <v>7</v>
      </c>
      <c r="D172" s="1"/>
    </row>
    <row r="173" spans="1:4" ht="17.25" customHeight="1" x14ac:dyDescent="0.2">
      <c r="A173" s="39">
        <v>2.7</v>
      </c>
      <c r="B173" s="32" t="s">
        <v>34</v>
      </c>
      <c r="C173" s="38"/>
      <c r="D173" s="1"/>
    </row>
    <row r="174" spans="1:4" ht="17.25" customHeight="1" x14ac:dyDescent="0.2">
      <c r="A174" s="35" t="s">
        <v>33</v>
      </c>
      <c r="B174" s="35" t="s">
        <v>32</v>
      </c>
      <c r="C174" s="34" t="s">
        <v>7</v>
      </c>
      <c r="D174" s="1"/>
    </row>
    <row r="175" spans="1:4" ht="17.25" customHeight="1" x14ac:dyDescent="0.2">
      <c r="A175" s="35" t="s">
        <v>31</v>
      </c>
      <c r="B175" s="35" t="s">
        <v>30</v>
      </c>
      <c r="C175" s="34" t="s">
        <v>7</v>
      </c>
      <c r="D175" s="1"/>
    </row>
    <row r="176" spans="1:4" ht="17.25" customHeight="1" x14ac:dyDescent="0.2">
      <c r="A176" s="30" t="s">
        <v>29</v>
      </c>
      <c r="B176" s="35" t="s">
        <v>28</v>
      </c>
      <c r="C176" s="29" t="s">
        <v>7</v>
      </c>
      <c r="D176" s="1"/>
    </row>
    <row r="177" spans="1:4" ht="17.25" customHeight="1" x14ac:dyDescent="0.2">
      <c r="A177" s="30"/>
      <c r="B177" s="35" t="s">
        <v>27</v>
      </c>
      <c r="C177" s="29"/>
      <c r="D177" s="1"/>
    </row>
    <row r="178" spans="1:4" ht="17.25" customHeight="1" x14ac:dyDescent="0.2">
      <c r="A178" s="30" t="s">
        <v>26</v>
      </c>
      <c r="B178" s="35" t="s">
        <v>25</v>
      </c>
      <c r="C178" s="29" t="s">
        <v>7</v>
      </c>
      <c r="D178" s="1"/>
    </row>
    <row r="179" spans="1:4" ht="17.25" customHeight="1" x14ac:dyDescent="0.2">
      <c r="A179" s="30"/>
      <c r="B179" s="35" t="s">
        <v>24</v>
      </c>
      <c r="C179" s="29"/>
      <c r="D179" s="1"/>
    </row>
    <row r="180" spans="1:4" ht="17.25" customHeight="1" x14ac:dyDescent="0.2">
      <c r="A180" s="37">
        <v>2.8</v>
      </c>
      <c r="B180" s="32" t="s">
        <v>23</v>
      </c>
      <c r="C180" s="36"/>
      <c r="D180" s="1"/>
    </row>
    <row r="181" spans="1:4" ht="17.25" customHeight="1" x14ac:dyDescent="0.2">
      <c r="A181" s="37"/>
      <c r="B181" s="32" t="s">
        <v>22</v>
      </c>
      <c r="C181" s="36"/>
      <c r="D181" s="1"/>
    </row>
    <row r="182" spans="1:4" ht="17.25" customHeight="1" x14ac:dyDescent="0.2">
      <c r="A182" s="35" t="s">
        <v>21</v>
      </c>
      <c r="B182" s="35" t="s">
        <v>20</v>
      </c>
      <c r="C182" s="34" t="s">
        <v>7</v>
      </c>
      <c r="D182" s="1"/>
    </row>
    <row r="183" spans="1:4" ht="17.25" customHeight="1" x14ac:dyDescent="0.2">
      <c r="A183" s="30" t="s">
        <v>19</v>
      </c>
      <c r="B183" s="35" t="s">
        <v>18</v>
      </c>
      <c r="C183" s="29" t="s">
        <v>7</v>
      </c>
      <c r="D183" s="1"/>
    </row>
    <row r="184" spans="1:4" ht="17.25" customHeight="1" x14ac:dyDescent="0.2">
      <c r="A184" s="30"/>
      <c r="B184" s="35" t="s">
        <v>17</v>
      </c>
      <c r="C184" s="29"/>
      <c r="D184" s="1"/>
    </row>
    <row r="185" spans="1:4" ht="17.25" customHeight="1" x14ac:dyDescent="0.2">
      <c r="A185" s="35"/>
      <c r="B185" s="27"/>
      <c r="C185" s="34"/>
      <c r="D185" s="1"/>
    </row>
    <row r="186" spans="1:4" ht="17.25" customHeight="1" x14ac:dyDescent="0.2">
      <c r="A186" s="33">
        <v>2.9</v>
      </c>
      <c r="B186" s="32" t="s">
        <v>16</v>
      </c>
      <c r="C186" s="31" t="s">
        <v>7</v>
      </c>
      <c r="D186" s="1"/>
    </row>
    <row r="187" spans="1:4" ht="17.25" customHeight="1" x14ac:dyDescent="0.2">
      <c r="A187" s="30" t="s">
        <v>15</v>
      </c>
      <c r="B187" s="27" t="s">
        <v>14</v>
      </c>
      <c r="C187" s="29" t="s">
        <v>7</v>
      </c>
    </row>
    <row r="188" spans="1:4" ht="17.25" customHeight="1" x14ac:dyDescent="0.2">
      <c r="A188" s="30"/>
      <c r="B188" s="27" t="s">
        <v>13</v>
      </c>
      <c r="C188" s="29"/>
    </row>
    <row r="189" spans="1:4" x14ac:dyDescent="0.2">
      <c r="A189" s="30" t="s">
        <v>12</v>
      </c>
      <c r="B189" s="27" t="s">
        <v>11</v>
      </c>
      <c r="C189" s="29" t="s">
        <v>7</v>
      </c>
    </row>
    <row r="190" spans="1:4" x14ac:dyDescent="0.2">
      <c r="A190" s="30"/>
      <c r="B190" s="27" t="s">
        <v>10</v>
      </c>
      <c r="C190" s="29"/>
    </row>
    <row r="191" spans="1:4" x14ac:dyDescent="0.2">
      <c r="A191" s="30" t="s">
        <v>9</v>
      </c>
      <c r="B191" s="27" t="s">
        <v>8</v>
      </c>
      <c r="C191" s="29" t="s">
        <v>7</v>
      </c>
    </row>
    <row r="192" spans="1:4" x14ac:dyDescent="0.2">
      <c r="A192" s="30"/>
      <c r="B192" s="27" t="s">
        <v>6</v>
      </c>
      <c r="C192" s="29"/>
    </row>
    <row r="193" spans="1:4" x14ac:dyDescent="0.2">
      <c r="A193" s="28"/>
      <c r="B193" s="27"/>
      <c r="C193" s="26"/>
    </row>
    <row r="194" spans="1:4" ht="13.5" thickBot="1" x14ac:dyDescent="0.25">
      <c r="A194" s="25" t="s">
        <v>5</v>
      </c>
      <c r="B194" s="25"/>
      <c r="C194" s="24">
        <f>C117+C74+C40+C22</f>
        <v>57137917.719999991</v>
      </c>
    </row>
    <row r="195" spans="1:4" ht="15" x14ac:dyDescent="0.25">
      <c r="A195" s="23"/>
      <c r="B195" s="2"/>
      <c r="C195" s="22"/>
    </row>
    <row r="196" spans="1:4" ht="13.5" thickBot="1" x14ac:dyDescent="0.25">
      <c r="A196" s="21" t="s">
        <v>4</v>
      </c>
      <c r="B196" s="21"/>
      <c r="C196" s="20">
        <f>+D19-C194</f>
        <v>-2499414.6499999911</v>
      </c>
    </row>
    <row r="197" spans="1:4" ht="13.5" thickTop="1" x14ac:dyDescent="0.2">
      <c r="A197" s="18"/>
      <c r="B197" s="19"/>
      <c r="C197" s="17"/>
    </row>
    <row r="198" spans="1:4" x14ac:dyDescent="0.2">
      <c r="A198" s="18"/>
      <c r="B198" s="2"/>
      <c r="C198" s="17"/>
    </row>
    <row r="199" spans="1:4" x14ac:dyDescent="0.2">
      <c r="A199" s="16" t="s">
        <v>3</v>
      </c>
      <c r="B199" s="16"/>
      <c r="C199" s="16"/>
    </row>
    <row r="200" spans="1:4" x14ac:dyDescent="0.2">
      <c r="A200" s="15"/>
      <c r="B200" s="14"/>
      <c r="C200" s="13"/>
    </row>
    <row r="201" spans="1:4" x14ac:dyDescent="0.2">
      <c r="A201" s="15"/>
      <c r="B201" s="14"/>
      <c r="C201" s="13"/>
    </row>
    <row r="202" spans="1:4" x14ac:dyDescent="0.2">
      <c r="A202" s="12" t="s">
        <v>2</v>
      </c>
      <c r="B202" s="10"/>
      <c r="C202" s="11"/>
      <c r="D202" s="10"/>
    </row>
    <row r="203" spans="1:4" x14ac:dyDescent="0.2">
      <c r="A203" s="12" t="s">
        <v>1</v>
      </c>
      <c r="B203" s="10"/>
      <c r="C203" s="11"/>
      <c r="D203" s="10"/>
    </row>
    <row r="204" spans="1:4" x14ac:dyDescent="0.2">
      <c r="A204" s="8"/>
      <c r="B204" s="9"/>
      <c r="C204" s="6" t="s">
        <v>0</v>
      </c>
    </row>
    <row r="205" spans="1:4" x14ac:dyDescent="0.2">
      <c r="A205" s="8"/>
      <c r="B205" s="9"/>
      <c r="C205" s="6"/>
    </row>
    <row r="206" spans="1:4" x14ac:dyDescent="0.2">
      <c r="A206" s="8"/>
      <c r="B206" s="1"/>
      <c r="C206" s="6"/>
    </row>
    <row r="207" spans="1:4" x14ac:dyDescent="0.2">
      <c r="A207" s="7"/>
      <c r="B207" s="1"/>
      <c r="C207" s="6"/>
    </row>
  </sheetData>
  <mergeCells count="42">
    <mergeCell ref="C189:C190"/>
    <mergeCell ref="A191:A192"/>
    <mergeCell ref="C191:C192"/>
    <mergeCell ref="A189:A190"/>
    <mergeCell ref="C183:C184"/>
    <mergeCell ref="A187:A188"/>
    <mergeCell ref="C187:C188"/>
    <mergeCell ref="A183:A184"/>
    <mergeCell ref="C178:C179"/>
    <mergeCell ref="A180:A181"/>
    <mergeCell ref="C180:C181"/>
    <mergeCell ref="A178:A179"/>
    <mergeCell ref="C143:C144"/>
    <mergeCell ref="A176:A177"/>
    <mergeCell ref="C176:C177"/>
    <mergeCell ref="A143:A144"/>
    <mergeCell ref="C141:C142"/>
    <mergeCell ref="A139:A140"/>
    <mergeCell ref="C135:C136"/>
    <mergeCell ref="A137:A138"/>
    <mergeCell ref="C137:C138"/>
    <mergeCell ref="A135:A136"/>
    <mergeCell ref="A133:A134"/>
    <mergeCell ref="C133:C134"/>
    <mergeCell ref="A130:A131"/>
    <mergeCell ref="C118:C119"/>
    <mergeCell ref="A126:A127"/>
    <mergeCell ref="A194:B194"/>
    <mergeCell ref="C126:C127"/>
    <mergeCell ref="A118:A119"/>
    <mergeCell ref="C139:C140"/>
    <mergeCell ref="A141:A142"/>
    <mergeCell ref="B9:D9"/>
    <mergeCell ref="B5:D5"/>
    <mergeCell ref="B6:D6"/>
    <mergeCell ref="B7:D7"/>
    <mergeCell ref="B8:D8"/>
    <mergeCell ref="A199:C199"/>
    <mergeCell ref="A196:B196"/>
    <mergeCell ref="B10:D10"/>
    <mergeCell ref="B11:D11"/>
    <mergeCell ref="C130:C131"/>
  </mergeCells>
  <pageMargins left="0.9055118110236221" right="0.43307086614173229" top="0.39370078740157483" bottom="0.59055118110236227" header="0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INGRESOS  EGRESOS 05-22</vt:lpstr>
      <vt:lpstr>'ESTADOS INGRESOS  EGRESOS 05-22'!Área_de_impresión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2022-06-15T17:38:50Z</dcterms:created>
  <dcterms:modified xsi:type="dcterms:W3CDTF">2022-06-15T17:39:30Z</dcterms:modified>
</cp:coreProperties>
</file>