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3\03 Marzo\Finanzas\"/>
    </mc:Choice>
  </mc:AlternateContent>
  <xr:revisionPtr revIDLastSave="0" documentId="13_ncr:1_{FE124A11-D976-4ECD-B398-0B4AE1F164AA}" xr6:coauthVersionLast="47" xr6:coauthVersionMax="47" xr10:uidLastSave="{00000000-0000-0000-0000-000000000000}"/>
  <bookViews>
    <workbookView xWindow="-120" yWindow="-120" windowWidth="38640" windowHeight="21240" xr2:uid="{DE0C00AB-6276-4DE4-8E51-50D2A895C442}"/>
  </bookViews>
  <sheets>
    <sheet name="G Y P MARZO  2023" sheetId="1" r:id="rId1"/>
  </sheets>
  <definedNames>
    <definedName name="_xlnm.Print_Area" localSheetId="0">'G Y P MARZO  2023'!$A$1:$E$205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5" i="1"/>
  <c r="C24" i="1" s="1"/>
  <c r="C23" i="1" s="1"/>
  <c r="C32" i="1"/>
  <c r="C38" i="1"/>
  <c r="C42" i="1"/>
  <c r="C43" i="1"/>
  <c r="C51" i="1"/>
  <c r="C54" i="1"/>
  <c r="C56" i="1"/>
  <c r="C60" i="1"/>
  <c r="C66" i="1"/>
  <c r="C69" i="1"/>
  <c r="C77" i="1"/>
  <c r="C82" i="1"/>
  <c r="C81" i="1" s="1"/>
  <c r="C87" i="1"/>
  <c r="C92" i="1"/>
  <c r="C98" i="1"/>
  <c r="C101" i="1"/>
  <c r="C106" i="1"/>
  <c r="C110" i="1"/>
  <c r="C113" i="1"/>
  <c r="C114" i="1"/>
  <c r="C152" i="1"/>
  <c r="C166" i="1"/>
  <c r="C197" i="1" l="1"/>
  <c r="C198" i="1" s="1"/>
</calcChain>
</file>

<file path=xl/sharedStrings.xml><?xml version="1.0" encoding="utf-8"?>
<sst xmlns="http://schemas.openxmlformats.org/spreadsheetml/2006/main" count="332" uniqueCount="326">
  <si>
    <t xml:space="preserve">   Enc. Division. De Contabilidad                                                                      Encargada del Depto. Financiero</t>
  </si>
  <si>
    <t xml:space="preserve">           LICDA. KELVIA REYES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</si>
  <si>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</si>
  <si>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>RESULTADO NETO DEL EJERCICIO DEL 1RO. AL 31 DE  MARZO 2023</t>
  </si>
  <si>
    <t>TOTAL EGRESOS CONSOLIDADOS</t>
  </si>
  <si>
    <t>BANCARIOS DE LA DEUDA PÚBLICA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</si>
  <si>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</si>
  <si>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</si>
  <si>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</si>
  <si>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</si>
  <si>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</si>
  <si>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</si>
  <si>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</si>
  <si>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</si>
  <si>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</si>
  <si>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</si>
  <si>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</si>
  <si>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</si>
  <si>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</si>
  <si>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</si>
  <si>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ADQUISICION DE ACTIVOS FINANCIEROS CON FINES DE POLITICAS</t>
  </si>
  <si>
    <t>GASTOS QUE SE ASIGNARÁN DURANTE EL EJERCICIO PARA INVERSIÓN (ART.32 Y 33, LEY 423-06)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</si>
  <si>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</si>
  <si>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</si>
  <si>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</si>
  <si>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</si>
  <si>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</si>
  <si>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</si>
  <si>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</si>
  <si>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</si>
  <si>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</si>
  <si>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</si>
  <si>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</si>
  <si>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</si>
  <si>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</si>
  <si>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</si>
  <si>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</si>
  <si>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</si>
  <si>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</si>
  <si>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</si>
  <si>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</si>
  <si>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</si>
  <si>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</si>
  <si>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</si>
  <si>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</si>
  <si>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</si>
  <si>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</si>
  <si>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</si>
  <si>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</si>
  <si>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</si>
  <si>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</si>
  <si>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</si>
  <si>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</si>
  <si>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</si>
  <si>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</si>
  <si>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</si>
  <si>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</si>
  <si>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</si>
  <si>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</si>
  <si>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</si>
  <si>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</si>
  <si>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</si>
  <si>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</si>
  <si>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</si>
  <si>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</si>
  <si>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</si>
  <si>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</si>
  <si>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</si>
  <si>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</si>
  <si>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</si>
  <si>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</si>
  <si>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</si>
  <si>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</si>
  <si>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</si>
  <si>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</si>
  <si>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</si>
  <si>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</si>
  <si>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</si>
  <si>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</si>
  <si>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</si>
  <si>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</si>
  <si>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</si>
  <si>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</si>
  <si>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</si>
  <si>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</si>
  <si>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</si>
  <si>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</si>
  <si>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</si>
  <si>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</si>
  <si>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</si>
  <si>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</si>
  <si>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</si>
  <si>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</si>
  <si>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</si>
  <si>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</si>
  <si>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</si>
  <si>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</si>
  <si>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</si>
  <si>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</si>
  <si>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</si>
  <si>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</si>
  <si>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</si>
  <si>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</si>
  <si>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</si>
  <si>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</si>
  <si>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</si>
  <si>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</si>
  <si>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</si>
  <si>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</si>
  <si>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</si>
  <si>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</si>
  <si>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</si>
  <si>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</si>
  <si>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</si>
  <si>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</si>
  <si>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</si>
  <si>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</si>
  <si>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</si>
  <si>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</si>
  <si>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</si>
  <si>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</si>
  <si>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</si>
  <si>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</si>
  <si>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</si>
  <si>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</si>
  <si>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</si>
  <si>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</si>
  <si>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</si>
  <si>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</si>
  <si>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</si>
  <si>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</si>
  <si>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</si>
  <si>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</si>
  <si>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</si>
  <si>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</si>
  <si>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</si>
  <si>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</si>
  <si>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</si>
  <si>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</si>
  <si>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</si>
  <si>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</si>
  <si>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</si>
  <si>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</si>
  <si>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</si>
  <si>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</si>
  <si>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</si>
  <si>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</si>
  <si>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</si>
  <si>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</si>
  <si>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</si>
  <si>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</si>
  <si>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</si>
  <si>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</si>
  <si>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</si>
  <si>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</si>
  <si>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</si>
  <si>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</si>
  <si>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</si>
  <si>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</si>
  <si>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</si>
  <si>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</si>
  <si>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</si>
  <si>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</si>
  <si>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</si>
  <si>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</si>
  <si>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</si>
  <si>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</si>
  <si>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</si>
  <si>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</si>
  <si>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</si>
  <si>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</si>
  <si>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</si>
  <si>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</si>
  <si>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</si>
  <si>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</si>
  <si>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</si>
  <si>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</si>
  <si>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</si>
  <si>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</si>
  <si>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</si>
  <si>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</si>
  <si>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</si>
  <si>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</si>
  <si>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</si>
  <si>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</si>
  <si>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</si>
  <si>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</si>
  <si>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>Hilados, fibras, telas t utiles de costura</t>
  </si>
  <si>
    <t>2.3.2.1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</si>
  <si>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</si>
  <si>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</si>
  <si>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</si>
  <si>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</si>
  <si>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</si>
  <si>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</si>
  <si>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</si>
  <si>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</si>
  <si>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</si>
  <si>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</si>
  <si>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</si>
  <si>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</si>
  <si>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</si>
  <si>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</si>
  <si>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</si>
  <si>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</si>
  <si>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2.2.9.1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</si>
  <si>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</si>
  <si>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</si>
  <si>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</si>
  <si>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</si>
  <si>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</si>
  <si>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</si>
  <si>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</si>
  <si>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</si>
  <si>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>Organización de Eventos y festividades</t>
  </si>
  <si>
    <t>2.2.8.6</t>
  </si>
  <si>
    <t>Servicios sanitarios médicos y veterinarios</t>
  </si>
  <si>
    <t>2.2.8.3</t>
  </si>
  <si>
    <t xml:space="preserve">Comisiones y gastos bancarios </t>
  </si>
  <si>
    <t>2.2.8.2</t>
  </si>
  <si>
    <t>Gastos Judiciales</t>
  </si>
  <si>
    <t>2.2.8.1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</si>
  <si>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</si>
  <si>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</si>
  <si>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</si>
  <si>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</si>
  <si>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</si>
  <si>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</si>
  <si>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</si>
  <si>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</si>
  <si>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</si>
  <si>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</si>
  <si>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</si>
  <si>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</si>
  <si>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</si>
  <si>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</si>
  <si>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</si>
  <si>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</si>
  <si>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>Alquileres y rentas de edificios y locales</t>
  </si>
  <si>
    <t>2.2.5.1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</si>
  <si>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</si>
  <si>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</si>
  <si>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</si>
  <si>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</si>
  <si>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</si>
  <si>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</si>
  <si>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</si>
  <si>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</si>
  <si>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</si>
  <si>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</si>
  <si>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</si>
  <si>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</si>
  <si>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</si>
  <si>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</si>
  <si>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</si>
  <si>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</si>
  <si>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</si>
  <si>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</si>
  <si>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</si>
  <si>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</si>
  <si>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</si>
  <si>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</si>
  <si>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</si>
  <si>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</si>
  <si>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</si>
  <si>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</si>
  <si>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</si>
  <si>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</si>
  <si>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</si>
  <si>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</si>
  <si>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>Servicios Telefónico larga distancia</t>
  </si>
  <si>
    <t>2.2.1.2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</si>
  <si>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</si>
  <si>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</si>
  <si>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</si>
  <si>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</si>
  <si>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</si>
  <si>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</si>
  <si>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</si>
  <si>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</si>
  <si>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</si>
  <si>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</si>
  <si>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</si>
  <si>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</si>
  <si>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</si>
  <si>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</si>
  <si>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</si>
  <si>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</si>
  <si>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</si>
  <si>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DIETAS Y GASTOS DE REPRESENTACIÓN </t>
  </si>
  <si>
    <t>Compensación</t>
  </si>
  <si>
    <t>2.1.2.2</t>
  </si>
  <si>
    <t xml:space="preserve"> Compensación  </t>
  </si>
  <si>
    <t>2.1.2</t>
  </si>
  <si>
    <t>Vacaciones</t>
  </si>
  <si>
    <t>2.1.1.6</t>
  </si>
  <si>
    <t>Prestaciones económicas</t>
  </si>
  <si>
    <t>2.1.1.5</t>
  </si>
  <si>
    <t>sueldo anual No.13</t>
  </si>
  <si>
    <t>2.1.1.4</t>
  </si>
  <si>
    <t>Sueldos al personal fijo en trámite de pensiones</t>
  </si>
  <si>
    <t>2.1.1.3</t>
  </si>
  <si>
    <t>Remuneraciones al personal con carácter transitorio</t>
  </si>
  <si>
    <t>2.1.1.2</t>
  </si>
  <si>
    <t>Remuneraciones al personal fijo</t>
  </si>
  <si>
    <t>2.1.1.1</t>
  </si>
  <si>
    <t>REMUNERACIONES</t>
  </si>
  <si>
    <t>2.1.1</t>
  </si>
  <si>
    <t>REMUNERACIONES Y CONTRIBUCIONES</t>
  </si>
  <si>
    <t xml:space="preserve">2.1 - 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</si>
  <si>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</si>
  <si>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</si>
  <si>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</si>
  <si>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</si>
  <si>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</si>
  <si>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</si>
  <si>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</si>
  <si>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</si>
  <si>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 xml:space="preserve"> </t>
  </si>
  <si>
    <t>1RO AL 31 DE MARZO 2023</t>
  </si>
  <si>
    <t>ESTADO DE INGRESOS Y  EGRESOS</t>
  </si>
  <si>
    <t>DEPARTAMENTO  FINANCIERO</t>
  </si>
  <si>
    <t>DIRECCION GENERAL DE GANADERIA</t>
  </si>
  <si>
    <t>MINISTERIO DE AGRICULTURA</t>
  </si>
  <si>
    <t>REPUBLICA DOMINICANA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</si>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</sst>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sz val="11"/>
      <name val="Arial"/>
      <family val="2"/>
    </font>
    <font>
      <b/>
      <sz val="11"/>
      <name val="Arial"/>
      <family val="2"/>
    </font>
    <font>
      <b/>
      <sz val="10"/>
      <name val="Calibri Light"/>
      <family val="1"/>
      <scheme val="maj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3300"/>
      <name val="Arial"/>
      <family val="2"/>
    </font>
    <font>
      <sz val="12"/>
      <name val="Calibri Light"/>
      <family val="1"/>
      <scheme val="major"/>
    </font>
    <font>
      <sz val="11"/>
      <name val="Calibri Light"/>
      <family val="1"/>
      <scheme val="major"/>
    </font>
    <font>
      <b/>
      <sz val="11"/>
      <name val="Calibri Light"/>
      <family val="1"/>
      <scheme val="major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0" xfId="2" applyFont="1"/>
    <xf numFmtId="43" fontId="2" fillId="0" borderId="0" xfId="1" applyFont="1" applyAlignment="1"/>
    <xf numFmtId="0" fontId="2" fillId="2" borderId="0" xfId="2" applyFont="1" applyFill="1"/>
    <xf numFmtId="0" fontId="2" fillId="0" borderId="0" xfId="2" applyFont="1" applyAlignment="1">
      <alignment horizontal="left"/>
    </xf>
    <xf numFmtId="43" fontId="2" fillId="0" borderId="0" xfId="1" applyFont="1" applyFill="1" applyAlignment="1"/>
    <xf numFmtId="0" fontId="3" fillId="0" borderId="0" xfId="2" applyFont="1"/>
    <xf numFmtId="43" fontId="3" fillId="0" borderId="0" xfId="1" applyFont="1" applyFill="1" applyAlignment="1"/>
    <xf numFmtId="0" fontId="3" fillId="0" borderId="0" xfId="2" applyFont="1" applyAlignment="1">
      <alignment horizontal="left"/>
    </xf>
    <xf numFmtId="43" fontId="3" fillId="0" borderId="0" xfId="1" applyFont="1" applyFill="1" applyAlignment="1">
      <alignment horizontal="left"/>
    </xf>
    <xf numFmtId="43" fontId="3" fillId="0" borderId="0" xfId="1" applyFont="1" applyFill="1"/>
    <xf numFmtId="43" fontId="4" fillId="0" borderId="0" xfId="1" applyFont="1" applyFill="1" applyAlignment="1"/>
    <xf numFmtId="0" fontId="4" fillId="0" borderId="0" xfId="2" applyFont="1"/>
    <xf numFmtId="0" fontId="4" fillId="0" borderId="0" xfId="2" applyFont="1" applyAlignment="1">
      <alignment horizontal="left"/>
    </xf>
    <xf numFmtId="43" fontId="4" fillId="0" borderId="0" xfId="1" applyFont="1" applyAlignment="1"/>
    <xf numFmtId="43" fontId="4" fillId="0" borderId="0" xfId="1" applyFont="1" applyAlignment="1">
      <alignment wrapText="1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left" wrapText="1"/>
    </xf>
    <xf numFmtId="43" fontId="4" fillId="0" borderId="0" xfId="1" applyFont="1" applyFill="1" applyAlignment="1">
      <alignment wrapText="1"/>
    </xf>
    <xf numFmtId="43" fontId="3" fillId="0" borderId="0" xfId="1" applyFont="1"/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right"/>
    </xf>
    <xf numFmtId="43" fontId="4" fillId="3" borderId="1" xfId="1" applyFont="1" applyFill="1" applyBorder="1" applyAlignment="1">
      <alignment vertical="center"/>
    </xf>
    <xf numFmtId="0" fontId="5" fillId="3" borderId="0" xfId="2" applyFont="1" applyFill="1" applyAlignment="1">
      <alignment vertical="center"/>
    </xf>
    <xf numFmtId="43" fontId="2" fillId="0" borderId="0" xfId="2" applyNumberFormat="1" applyFont="1"/>
    <xf numFmtId="43" fontId="4" fillId="0" borderId="2" xfId="1" applyFont="1" applyFill="1" applyBorder="1" applyAlignment="1">
      <alignment vertical="center"/>
    </xf>
    <xf numFmtId="0" fontId="4" fillId="0" borderId="0" xfId="2" applyFont="1" applyAlignment="1">
      <alignment vertical="center"/>
    </xf>
    <xf numFmtId="43" fontId="3" fillId="0" borderId="0" xfId="1" applyFont="1" applyFill="1" applyBorder="1" applyAlignment="1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43" fontId="6" fillId="0" borderId="0" xfId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43" fontId="4" fillId="0" borderId="0" xfId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43" fontId="4" fillId="0" borderId="0" xfId="1" applyFont="1" applyFill="1" applyBorder="1" applyAlignment="1">
      <alignment vertical="center" wrapText="1"/>
    </xf>
    <xf numFmtId="0" fontId="4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/>
    </xf>
    <xf numFmtId="0" fontId="6" fillId="0" borderId="0" xfId="2" applyFont="1" applyAlignment="1">
      <alignment vertical="center" wrapText="1"/>
    </xf>
    <xf numFmtId="43" fontId="7" fillId="0" borderId="0" xfId="1" applyFont="1" applyFill="1" applyAlignment="1">
      <alignment vertical="center"/>
    </xf>
    <xf numFmtId="0" fontId="7" fillId="0" borderId="0" xfId="2" applyFont="1" applyAlignment="1">
      <alignment vertical="center"/>
    </xf>
    <xf numFmtId="43" fontId="6" fillId="0" borderId="0" xfId="1" applyFont="1" applyFill="1" applyAlignment="1">
      <alignment vertical="center" wrapText="1"/>
    </xf>
    <xf numFmtId="43" fontId="6" fillId="0" borderId="0" xfId="1" applyFont="1" applyFill="1" applyAlignment="1">
      <alignment vertical="center"/>
    </xf>
    <xf numFmtId="0" fontId="3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Fill="1" applyAlignment="1">
      <alignment vertical="center" wrapText="1"/>
    </xf>
    <xf numFmtId="43" fontId="7" fillId="0" borderId="2" xfId="1" applyFont="1" applyFill="1" applyBorder="1" applyAlignment="1">
      <alignment vertical="center"/>
    </xf>
    <xf numFmtId="0" fontId="3" fillId="2" borderId="0" xfId="2" applyFont="1" applyFill="1"/>
    <xf numFmtId="43" fontId="6" fillId="0" borderId="2" xfId="1" applyFont="1" applyFill="1" applyBorder="1" applyAlignment="1">
      <alignment vertical="center"/>
    </xf>
    <xf numFmtId="0" fontId="7" fillId="0" borderId="0" xfId="2" applyFont="1" applyAlignment="1">
      <alignment vertical="center"/>
    </xf>
    <xf numFmtId="43" fontId="4" fillId="0" borderId="0" xfId="1" applyFont="1" applyFill="1" applyAlignment="1">
      <alignment vertical="center"/>
    </xf>
    <xf numFmtId="0" fontId="4" fillId="0" borderId="0" xfId="2" applyFont="1" applyAlignment="1">
      <alignment horizontal="left" vertical="center"/>
    </xf>
    <xf numFmtId="43" fontId="3" fillId="0" borderId="0" xfId="1" applyFont="1" applyFill="1" applyAlignment="1">
      <alignment vertical="center"/>
    </xf>
    <xf numFmtId="43" fontId="7" fillId="0" borderId="0" xfId="1" applyFont="1" applyFill="1" applyAlignment="1">
      <alignment horizontal="center" vertical="center"/>
    </xf>
    <xf numFmtId="43" fontId="3" fillId="0" borderId="0" xfId="1" applyFont="1" applyFill="1" applyAlignment="1">
      <alignment vertical="center" wrapText="1"/>
    </xf>
    <xf numFmtId="0" fontId="1" fillId="0" borderId="0" xfId="2"/>
    <xf numFmtId="43" fontId="9" fillId="0" borderId="0" xfId="1" applyFont="1" applyFill="1"/>
    <xf numFmtId="43" fontId="5" fillId="0" borderId="0" xfId="1" applyFont="1" applyAlignment="1"/>
    <xf numFmtId="0" fontId="5" fillId="0" borderId="0" xfId="2" applyFont="1"/>
    <xf numFmtId="43" fontId="4" fillId="0" borderId="1" xfId="1" applyFont="1" applyFill="1" applyBorder="1" applyAlignment="1">
      <alignment horizontal="center"/>
    </xf>
    <xf numFmtId="43" fontId="3" fillId="0" borderId="0" xfId="1" applyFont="1" applyAlignment="1"/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Alignment="1">
      <alignment horizontal="center"/>
    </xf>
    <xf numFmtId="43" fontId="10" fillId="0" borderId="0" xfId="1" applyFont="1" applyAlignment="1"/>
    <xf numFmtId="0" fontId="10" fillId="0" borderId="0" xfId="2" applyFont="1"/>
    <xf numFmtId="43" fontId="11" fillId="0" borderId="0" xfId="1" applyFont="1" applyFill="1" applyBorder="1" applyAlignment="1"/>
    <xf numFmtId="0" fontId="12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43" fontId="10" fillId="0" borderId="0" xfId="1" applyFont="1" applyFill="1" applyAlignment="1"/>
  </cellXfs>
  <cellStyles count="3">
    <cellStyle name="Millares" xfId="1" builtinId="3"/>
    <cellStyle name="Normal" xfId="0" builtinId="0"/>
    <cellStyle name="Normal 2" xfId="2" xr:uid="{68385929-03AA-478D-B3CB-4F3D776760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128427</xdr:colOff>
      <xdr:row>2</xdr:row>
      <xdr:rowOff>63038</xdr:rowOff>
    </xdr:from>
    <xdr:ext cx="973800" cy="631216"/>
    <xdr:pic>
      <xdr:nvPicPr>
        <xdr:cNvPr id="2" name="2 Imagen">
          <a:extLst>
            <a:ext uri="{FF2B5EF4-FFF2-40B4-BE49-F238E27FC236}">
              <a16:creationId xmlns:a16="http://schemas.microsoft.com/office/drawing/2014/main" id="{5C2387BC-0604-4419-9A93-0F1C4A10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57302" y="386888"/>
          <a:ext cx="973800" cy="631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2654157</xdr:colOff>
      <xdr:row>1</xdr:row>
      <xdr:rowOff>195826</xdr:rowOff>
    </xdr:from>
    <xdr:ext cx="1048821" cy="679575"/>
    <xdr:pic>
      <xdr:nvPicPr>
        <xdr:cNvPr id="3" name="5 Imagen" descr="Escudo de la República Dominicana">
          <a:extLst>
            <a:ext uri="{FF2B5EF4-FFF2-40B4-BE49-F238E27FC236}">
              <a16:creationId xmlns:a16="http://schemas.microsoft.com/office/drawing/2014/main" id="{E1031720-C3EE-4442-A27B-F00D52DA0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5932" y="319651"/>
          <a:ext cx="1048821" cy="67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831778</xdr:colOff>
      <xdr:row>1</xdr:row>
      <xdr:rowOff>42810</xdr:rowOff>
    </xdr:from>
    <xdr:ext cx="1576228" cy="918146"/>
    <xdr:pic>
      <xdr:nvPicPr>
        <xdr:cNvPr id="4" name="Imagen 3">
          <a:extLst>
            <a:ext uri="{FF2B5EF4-FFF2-40B4-BE49-F238E27FC236}">
              <a16:creationId xmlns:a16="http://schemas.microsoft.com/office/drawing/2014/main" id="{365E77C7-FB66-4459-810E-868C19A99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2728" y="204735"/>
          <a:ext cx="1576228" cy="9181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2ABD-ABB9-4A37-B5CE-A96E04142D31}">
  <sheetPr>
    <tabColor rgb="FFFF0000"/>
  </sheetPr>
  <dimension ref="A1:F315"/>
  <sheetViews>
    <sheetView tabSelected="1" view="pageLayout" zoomScale="89" zoomScaleNormal="100" zoomScalePageLayoutView="89" workbookViewId="0"/>
  </sheetViews>
  <sheetFormatPr baseColWidth="10" defaultColWidth="11.42578125" defaultRowHeight="12.75" x14ac:dyDescent="0.2"/>
  <cols>
    <col min="1" max="1" width="11.85546875" style="4" customWidth="1"/>
    <col min="2" max="2" width="47.5703125" style="3" customWidth="1"/>
    <col min="3" max="3" width="20" style="2" customWidth="1"/>
    <col min="4" max="4" width="18.140625" style="1" customWidth="1"/>
    <col min="5" max="5" width="16.85546875" style="1" customWidth="1"/>
    <col min="6" max="6" width="18.7109375" style="1" customWidth="1"/>
    <col min="7" max="208" width="11.42578125" style="1"/>
    <col min="209" max="209" width="59" style="1" customWidth="1"/>
    <col min="210" max="210" width="21" style="1" customWidth="1"/>
    <col min="211" max="211" width="19.28515625" style="1" customWidth="1"/>
    <col min="212" max="219" width="0" style="1" hidden="1" customWidth="1"/>
    <col min="220" max="220" width="13.7109375" style="1" bestFit="1" customWidth="1"/>
    <col min="221" max="221" width="14.7109375" style="1" customWidth="1"/>
    <col min="222" max="464" width="11.42578125" style="1"/>
    <col min="465" max="465" width="59" style="1" customWidth="1"/>
    <col min="466" max="466" width="21" style="1" customWidth="1"/>
    <col min="467" max="467" width="19.28515625" style="1" customWidth="1"/>
    <col min="468" max="475" width="0" style="1" hidden="1" customWidth="1"/>
    <col min="476" max="476" width="13.7109375" style="1" bestFit="1" customWidth="1"/>
    <col min="477" max="477" width="14.7109375" style="1" customWidth="1"/>
    <col min="478" max="720" width="11.42578125" style="1"/>
    <col min="721" max="721" width="59" style="1" customWidth="1"/>
    <col min="722" max="722" width="21" style="1" customWidth="1"/>
    <col min="723" max="723" width="19.28515625" style="1" customWidth="1"/>
    <col min="724" max="731" width="0" style="1" hidden="1" customWidth="1"/>
    <col min="732" max="732" width="13.7109375" style="1" bestFit="1" customWidth="1"/>
    <col min="733" max="733" width="14.7109375" style="1" customWidth="1"/>
    <col min="734" max="976" width="11.42578125" style="1"/>
    <col min="977" max="977" width="59" style="1" customWidth="1"/>
    <col min="978" max="978" width="21" style="1" customWidth="1"/>
    <col min="979" max="979" width="19.28515625" style="1" customWidth="1"/>
    <col min="980" max="987" width="0" style="1" hidden="1" customWidth="1"/>
    <col min="988" max="988" width="13.7109375" style="1" bestFit="1" customWidth="1"/>
    <col min="989" max="989" width="14.7109375" style="1" customWidth="1"/>
    <col min="990" max="1232" width="11.42578125" style="1"/>
    <col min="1233" max="1233" width="59" style="1" customWidth="1"/>
    <col min="1234" max="1234" width="21" style="1" customWidth="1"/>
    <col min="1235" max="1235" width="19.28515625" style="1" customWidth="1"/>
    <col min="1236" max="1243" width="0" style="1" hidden="1" customWidth="1"/>
    <col min="1244" max="1244" width="13.7109375" style="1" bestFit="1" customWidth="1"/>
    <col min="1245" max="1245" width="14.7109375" style="1" customWidth="1"/>
    <col min="1246" max="1488" width="11.42578125" style="1"/>
    <col min="1489" max="1489" width="59" style="1" customWidth="1"/>
    <col min="1490" max="1490" width="21" style="1" customWidth="1"/>
    <col min="1491" max="1491" width="19.28515625" style="1" customWidth="1"/>
    <col min="1492" max="1499" width="0" style="1" hidden="1" customWidth="1"/>
    <col min="1500" max="1500" width="13.7109375" style="1" bestFit="1" customWidth="1"/>
    <col min="1501" max="1501" width="14.7109375" style="1" customWidth="1"/>
    <col min="1502" max="1744" width="11.42578125" style="1"/>
    <col min="1745" max="1745" width="59" style="1" customWidth="1"/>
    <col min="1746" max="1746" width="21" style="1" customWidth="1"/>
    <col min="1747" max="1747" width="19.28515625" style="1" customWidth="1"/>
    <col min="1748" max="1755" width="0" style="1" hidden="1" customWidth="1"/>
    <col min="1756" max="1756" width="13.7109375" style="1" bestFit="1" customWidth="1"/>
    <col min="1757" max="1757" width="14.7109375" style="1" customWidth="1"/>
    <col min="1758" max="2000" width="11.42578125" style="1"/>
    <col min="2001" max="2001" width="59" style="1" customWidth="1"/>
    <col min="2002" max="2002" width="21" style="1" customWidth="1"/>
    <col min="2003" max="2003" width="19.28515625" style="1" customWidth="1"/>
    <col min="2004" max="2011" width="0" style="1" hidden="1" customWidth="1"/>
    <col min="2012" max="2012" width="13.7109375" style="1" bestFit="1" customWidth="1"/>
    <col min="2013" max="2013" width="14.7109375" style="1" customWidth="1"/>
    <col min="2014" max="2256" width="11.42578125" style="1"/>
    <col min="2257" max="2257" width="59" style="1" customWidth="1"/>
    <col min="2258" max="2258" width="21" style="1" customWidth="1"/>
    <col min="2259" max="2259" width="19.28515625" style="1" customWidth="1"/>
    <col min="2260" max="2267" width="0" style="1" hidden="1" customWidth="1"/>
    <col min="2268" max="2268" width="13.7109375" style="1" bestFit="1" customWidth="1"/>
    <col min="2269" max="2269" width="14.7109375" style="1" customWidth="1"/>
    <col min="2270" max="2512" width="11.42578125" style="1"/>
    <col min="2513" max="2513" width="59" style="1" customWidth="1"/>
    <col min="2514" max="2514" width="21" style="1" customWidth="1"/>
    <col min="2515" max="2515" width="19.28515625" style="1" customWidth="1"/>
    <col min="2516" max="2523" width="0" style="1" hidden="1" customWidth="1"/>
    <col min="2524" max="2524" width="13.7109375" style="1" bestFit="1" customWidth="1"/>
    <col min="2525" max="2525" width="14.7109375" style="1" customWidth="1"/>
    <col min="2526" max="2768" width="11.42578125" style="1"/>
    <col min="2769" max="2769" width="59" style="1" customWidth="1"/>
    <col min="2770" max="2770" width="21" style="1" customWidth="1"/>
    <col min="2771" max="2771" width="19.28515625" style="1" customWidth="1"/>
    <col min="2772" max="2779" width="0" style="1" hidden="1" customWidth="1"/>
    <col min="2780" max="2780" width="13.7109375" style="1" bestFit="1" customWidth="1"/>
    <col min="2781" max="2781" width="14.7109375" style="1" customWidth="1"/>
    <col min="2782" max="3024" width="11.42578125" style="1"/>
    <col min="3025" max="3025" width="59" style="1" customWidth="1"/>
    <col min="3026" max="3026" width="21" style="1" customWidth="1"/>
    <col min="3027" max="3027" width="19.28515625" style="1" customWidth="1"/>
    <col min="3028" max="3035" width="0" style="1" hidden="1" customWidth="1"/>
    <col min="3036" max="3036" width="13.7109375" style="1" bestFit="1" customWidth="1"/>
    <col min="3037" max="3037" width="14.7109375" style="1" customWidth="1"/>
    <col min="3038" max="3280" width="11.42578125" style="1"/>
    <col min="3281" max="3281" width="59" style="1" customWidth="1"/>
    <col min="3282" max="3282" width="21" style="1" customWidth="1"/>
    <col min="3283" max="3283" width="19.28515625" style="1" customWidth="1"/>
    <col min="3284" max="3291" width="0" style="1" hidden="1" customWidth="1"/>
    <col min="3292" max="3292" width="13.7109375" style="1" bestFit="1" customWidth="1"/>
    <col min="3293" max="3293" width="14.7109375" style="1" customWidth="1"/>
    <col min="3294" max="3536" width="11.42578125" style="1"/>
    <col min="3537" max="3537" width="59" style="1" customWidth="1"/>
    <col min="3538" max="3538" width="21" style="1" customWidth="1"/>
    <col min="3539" max="3539" width="19.28515625" style="1" customWidth="1"/>
    <col min="3540" max="3547" width="0" style="1" hidden="1" customWidth="1"/>
    <col min="3548" max="3548" width="13.7109375" style="1" bestFit="1" customWidth="1"/>
    <col min="3549" max="3549" width="14.7109375" style="1" customWidth="1"/>
    <col min="3550" max="3792" width="11.42578125" style="1"/>
    <col min="3793" max="3793" width="59" style="1" customWidth="1"/>
    <col min="3794" max="3794" width="21" style="1" customWidth="1"/>
    <col min="3795" max="3795" width="19.28515625" style="1" customWidth="1"/>
    <col min="3796" max="3803" width="0" style="1" hidden="1" customWidth="1"/>
    <col min="3804" max="3804" width="13.7109375" style="1" bestFit="1" customWidth="1"/>
    <col min="3805" max="3805" width="14.7109375" style="1" customWidth="1"/>
    <col min="3806" max="4048" width="11.42578125" style="1"/>
    <col min="4049" max="4049" width="59" style="1" customWidth="1"/>
    <col min="4050" max="4050" width="21" style="1" customWidth="1"/>
    <col min="4051" max="4051" width="19.28515625" style="1" customWidth="1"/>
    <col min="4052" max="4059" width="0" style="1" hidden="1" customWidth="1"/>
    <col min="4060" max="4060" width="13.7109375" style="1" bestFit="1" customWidth="1"/>
    <col min="4061" max="4061" width="14.7109375" style="1" customWidth="1"/>
    <col min="4062" max="4304" width="11.42578125" style="1"/>
    <col min="4305" max="4305" width="59" style="1" customWidth="1"/>
    <col min="4306" max="4306" width="21" style="1" customWidth="1"/>
    <col min="4307" max="4307" width="19.28515625" style="1" customWidth="1"/>
    <col min="4308" max="4315" width="0" style="1" hidden="1" customWidth="1"/>
    <col min="4316" max="4316" width="13.7109375" style="1" bestFit="1" customWidth="1"/>
    <col min="4317" max="4317" width="14.7109375" style="1" customWidth="1"/>
    <col min="4318" max="4560" width="11.42578125" style="1"/>
    <col min="4561" max="4561" width="59" style="1" customWidth="1"/>
    <col min="4562" max="4562" width="21" style="1" customWidth="1"/>
    <col min="4563" max="4563" width="19.28515625" style="1" customWidth="1"/>
    <col min="4564" max="4571" width="0" style="1" hidden="1" customWidth="1"/>
    <col min="4572" max="4572" width="13.7109375" style="1" bestFit="1" customWidth="1"/>
    <col min="4573" max="4573" width="14.7109375" style="1" customWidth="1"/>
    <col min="4574" max="4816" width="11.42578125" style="1"/>
    <col min="4817" max="4817" width="59" style="1" customWidth="1"/>
    <col min="4818" max="4818" width="21" style="1" customWidth="1"/>
    <col min="4819" max="4819" width="19.28515625" style="1" customWidth="1"/>
    <col min="4820" max="4827" width="0" style="1" hidden="1" customWidth="1"/>
    <col min="4828" max="4828" width="13.7109375" style="1" bestFit="1" customWidth="1"/>
    <col min="4829" max="4829" width="14.7109375" style="1" customWidth="1"/>
    <col min="4830" max="5072" width="11.42578125" style="1"/>
    <col min="5073" max="5073" width="59" style="1" customWidth="1"/>
    <col min="5074" max="5074" width="21" style="1" customWidth="1"/>
    <col min="5075" max="5075" width="19.28515625" style="1" customWidth="1"/>
    <col min="5076" max="5083" width="0" style="1" hidden="1" customWidth="1"/>
    <col min="5084" max="5084" width="13.7109375" style="1" bestFit="1" customWidth="1"/>
    <col min="5085" max="5085" width="14.7109375" style="1" customWidth="1"/>
    <col min="5086" max="5328" width="11.42578125" style="1"/>
    <col min="5329" max="5329" width="59" style="1" customWidth="1"/>
    <col min="5330" max="5330" width="21" style="1" customWidth="1"/>
    <col min="5331" max="5331" width="19.28515625" style="1" customWidth="1"/>
    <col min="5332" max="5339" width="0" style="1" hidden="1" customWidth="1"/>
    <col min="5340" max="5340" width="13.7109375" style="1" bestFit="1" customWidth="1"/>
    <col min="5341" max="5341" width="14.7109375" style="1" customWidth="1"/>
    <col min="5342" max="5584" width="11.42578125" style="1"/>
    <col min="5585" max="5585" width="59" style="1" customWidth="1"/>
    <col min="5586" max="5586" width="21" style="1" customWidth="1"/>
    <col min="5587" max="5587" width="19.28515625" style="1" customWidth="1"/>
    <col min="5588" max="5595" width="0" style="1" hidden="1" customWidth="1"/>
    <col min="5596" max="5596" width="13.7109375" style="1" bestFit="1" customWidth="1"/>
    <col min="5597" max="5597" width="14.7109375" style="1" customWidth="1"/>
    <col min="5598" max="5840" width="11.42578125" style="1"/>
    <col min="5841" max="5841" width="59" style="1" customWidth="1"/>
    <col min="5842" max="5842" width="21" style="1" customWidth="1"/>
    <col min="5843" max="5843" width="19.28515625" style="1" customWidth="1"/>
    <col min="5844" max="5851" width="0" style="1" hidden="1" customWidth="1"/>
    <col min="5852" max="5852" width="13.7109375" style="1" bestFit="1" customWidth="1"/>
    <col min="5853" max="5853" width="14.7109375" style="1" customWidth="1"/>
    <col min="5854" max="6096" width="11.42578125" style="1"/>
    <col min="6097" max="6097" width="59" style="1" customWidth="1"/>
    <col min="6098" max="6098" width="21" style="1" customWidth="1"/>
    <col min="6099" max="6099" width="19.28515625" style="1" customWidth="1"/>
    <col min="6100" max="6107" width="0" style="1" hidden="1" customWidth="1"/>
    <col min="6108" max="6108" width="13.7109375" style="1" bestFit="1" customWidth="1"/>
    <col min="6109" max="6109" width="14.7109375" style="1" customWidth="1"/>
    <col min="6110" max="6352" width="11.42578125" style="1"/>
    <col min="6353" max="6353" width="59" style="1" customWidth="1"/>
    <col min="6354" max="6354" width="21" style="1" customWidth="1"/>
    <col min="6355" max="6355" width="19.28515625" style="1" customWidth="1"/>
    <col min="6356" max="6363" width="0" style="1" hidden="1" customWidth="1"/>
    <col min="6364" max="6364" width="13.7109375" style="1" bestFit="1" customWidth="1"/>
    <col min="6365" max="6365" width="14.7109375" style="1" customWidth="1"/>
    <col min="6366" max="6608" width="11.42578125" style="1"/>
    <col min="6609" max="6609" width="59" style="1" customWidth="1"/>
    <col min="6610" max="6610" width="21" style="1" customWidth="1"/>
    <col min="6611" max="6611" width="19.28515625" style="1" customWidth="1"/>
    <col min="6612" max="6619" width="0" style="1" hidden="1" customWidth="1"/>
    <col min="6620" max="6620" width="13.7109375" style="1" bestFit="1" customWidth="1"/>
    <col min="6621" max="6621" width="14.7109375" style="1" customWidth="1"/>
    <col min="6622" max="6864" width="11.42578125" style="1"/>
    <col min="6865" max="6865" width="59" style="1" customWidth="1"/>
    <col min="6866" max="6866" width="21" style="1" customWidth="1"/>
    <col min="6867" max="6867" width="19.28515625" style="1" customWidth="1"/>
    <col min="6868" max="6875" width="0" style="1" hidden="1" customWidth="1"/>
    <col min="6876" max="6876" width="13.7109375" style="1" bestFit="1" customWidth="1"/>
    <col min="6877" max="6877" width="14.7109375" style="1" customWidth="1"/>
    <col min="6878" max="7120" width="11.42578125" style="1"/>
    <col min="7121" max="7121" width="59" style="1" customWidth="1"/>
    <col min="7122" max="7122" width="21" style="1" customWidth="1"/>
    <col min="7123" max="7123" width="19.28515625" style="1" customWidth="1"/>
    <col min="7124" max="7131" width="0" style="1" hidden="1" customWidth="1"/>
    <col min="7132" max="7132" width="13.7109375" style="1" bestFit="1" customWidth="1"/>
    <col min="7133" max="7133" width="14.7109375" style="1" customWidth="1"/>
    <col min="7134" max="7376" width="11.42578125" style="1"/>
    <col min="7377" max="7377" width="59" style="1" customWidth="1"/>
    <col min="7378" max="7378" width="21" style="1" customWidth="1"/>
    <col min="7379" max="7379" width="19.28515625" style="1" customWidth="1"/>
    <col min="7380" max="7387" width="0" style="1" hidden="1" customWidth="1"/>
    <col min="7388" max="7388" width="13.7109375" style="1" bestFit="1" customWidth="1"/>
    <col min="7389" max="7389" width="14.7109375" style="1" customWidth="1"/>
    <col min="7390" max="7632" width="11.42578125" style="1"/>
    <col min="7633" max="7633" width="59" style="1" customWidth="1"/>
    <col min="7634" max="7634" width="21" style="1" customWidth="1"/>
    <col min="7635" max="7635" width="19.28515625" style="1" customWidth="1"/>
    <col min="7636" max="7643" width="0" style="1" hidden="1" customWidth="1"/>
    <col min="7644" max="7644" width="13.7109375" style="1" bestFit="1" customWidth="1"/>
    <col min="7645" max="7645" width="14.7109375" style="1" customWidth="1"/>
    <col min="7646" max="7888" width="11.42578125" style="1"/>
    <col min="7889" max="7889" width="59" style="1" customWidth="1"/>
    <col min="7890" max="7890" width="21" style="1" customWidth="1"/>
    <col min="7891" max="7891" width="19.28515625" style="1" customWidth="1"/>
    <col min="7892" max="7899" width="0" style="1" hidden="1" customWidth="1"/>
    <col min="7900" max="7900" width="13.7109375" style="1" bestFit="1" customWidth="1"/>
    <col min="7901" max="7901" width="14.7109375" style="1" customWidth="1"/>
    <col min="7902" max="8144" width="11.42578125" style="1"/>
    <col min="8145" max="8145" width="59" style="1" customWidth="1"/>
    <col min="8146" max="8146" width="21" style="1" customWidth="1"/>
    <col min="8147" max="8147" width="19.28515625" style="1" customWidth="1"/>
    <col min="8148" max="8155" width="0" style="1" hidden="1" customWidth="1"/>
    <col min="8156" max="8156" width="13.7109375" style="1" bestFit="1" customWidth="1"/>
    <col min="8157" max="8157" width="14.7109375" style="1" customWidth="1"/>
    <col min="8158" max="8400" width="11.42578125" style="1"/>
    <col min="8401" max="8401" width="59" style="1" customWidth="1"/>
    <col min="8402" max="8402" width="21" style="1" customWidth="1"/>
    <col min="8403" max="8403" width="19.28515625" style="1" customWidth="1"/>
    <col min="8404" max="8411" width="0" style="1" hidden="1" customWidth="1"/>
    <col min="8412" max="8412" width="13.7109375" style="1" bestFit="1" customWidth="1"/>
    <col min="8413" max="8413" width="14.7109375" style="1" customWidth="1"/>
    <col min="8414" max="8656" width="11.42578125" style="1"/>
    <col min="8657" max="8657" width="59" style="1" customWidth="1"/>
    <col min="8658" max="8658" width="21" style="1" customWidth="1"/>
    <col min="8659" max="8659" width="19.28515625" style="1" customWidth="1"/>
    <col min="8660" max="8667" width="0" style="1" hidden="1" customWidth="1"/>
    <col min="8668" max="8668" width="13.7109375" style="1" bestFit="1" customWidth="1"/>
    <col min="8669" max="8669" width="14.7109375" style="1" customWidth="1"/>
    <col min="8670" max="8912" width="11.42578125" style="1"/>
    <col min="8913" max="8913" width="59" style="1" customWidth="1"/>
    <col min="8914" max="8914" width="21" style="1" customWidth="1"/>
    <col min="8915" max="8915" width="19.28515625" style="1" customWidth="1"/>
    <col min="8916" max="8923" width="0" style="1" hidden="1" customWidth="1"/>
    <col min="8924" max="8924" width="13.7109375" style="1" bestFit="1" customWidth="1"/>
    <col min="8925" max="8925" width="14.7109375" style="1" customWidth="1"/>
    <col min="8926" max="9168" width="11.42578125" style="1"/>
    <col min="9169" max="9169" width="59" style="1" customWidth="1"/>
    <col min="9170" max="9170" width="21" style="1" customWidth="1"/>
    <col min="9171" max="9171" width="19.28515625" style="1" customWidth="1"/>
    <col min="9172" max="9179" width="0" style="1" hidden="1" customWidth="1"/>
    <col min="9180" max="9180" width="13.7109375" style="1" bestFit="1" customWidth="1"/>
    <col min="9181" max="9181" width="14.7109375" style="1" customWidth="1"/>
    <col min="9182" max="9424" width="11.42578125" style="1"/>
    <col min="9425" max="9425" width="59" style="1" customWidth="1"/>
    <col min="9426" max="9426" width="21" style="1" customWidth="1"/>
    <col min="9427" max="9427" width="19.28515625" style="1" customWidth="1"/>
    <col min="9428" max="9435" width="0" style="1" hidden="1" customWidth="1"/>
    <col min="9436" max="9436" width="13.7109375" style="1" bestFit="1" customWidth="1"/>
    <col min="9437" max="9437" width="14.7109375" style="1" customWidth="1"/>
    <col min="9438" max="9680" width="11.42578125" style="1"/>
    <col min="9681" max="9681" width="59" style="1" customWidth="1"/>
    <col min="9682" max="9682" width="21" style="1" customWidth="1"/>
    <col min="9683" max="9683" width="19.28515625" style="1" customWidth="1"/>
    <col min="9684" max="9691" width="0" style="1" hidden="1" customWidth="1"/>
    <col min="9692" max="9692" width="13.7109375" style="1" bestFit="1" customWidth="1"/>
    <col min="9693" max="9693" width="14.7109375" style="1" customWidth="1"/>
    <col min="9694" max="9936" width="11.42578125" style="1"/>
    <col min="9937" max="9937" width="59" style="1" customWidth="1"/>
    <col min="9938" max="9938" width="21" style="1" customWidth="1"/>
    <col min="9939" max="9939" width="19.28515625" style="1" customWidth="1"/>
    <col min="9940" max="9947" width="0" style="1" hidden="1" customWidth="1"/>
    <col min="9948" max="9948" width="13.7109375" style="1" bestFit="1" customWidth="1"/>
    <col min="9949" max="9949" width="14.7109375" style="1" customWidth="1"/>
    <col min="9950" max="10192" width="11.42578125" style="1"/>
    <col min="10193" max="10193" width="59" style="1" customWidth="1"/>
    <col min="10194" max="10194" width="21" style="1" customWidth="1"/>
    <col min="10195" max="10195" width="19.28515625" style="1" customWidth="1"/>
    <col min="10196" max="10203" width="0" style="1" hidden="1" customWidth="1"/>
    <col min="10204" max="10204" width="13.7109375" style="1" bestFit="1" customWidth="1"/>
    <col min="10205" max="10205" width="14.7109375" style="1" customWidth="1"/>
    <col min="10206" max="10448" width="11.42578125" style="1"/>
    <col min="10449" max="10449" width="59" style="1" customWidth="1"/>
    <col min="10450" max="10450" width="21" style="1" customWidth="1"/>
    <col min="10451" max="10451" width="19.28515625" style="1" customWidth="1"/>
    <col min="10452" max="10459" width="0" style="1" hidden="1" customWidth="1"/>
    <col min="10460" max="10460" width="13.7109375" style="1" bestFit="1" customWidth="1"/>
    <col min="10461" max="10461" width="14.7109375" style="1" customWidth="1"/>
    <col min="10462" max="10704" width="11.42578125" style="1"/>
    <col min="10705" max="10705" width="59" style="1" customWidth="1"/>
    <col min="10706" max="10706" width="21" style="1" customWidth="1"/>
    <col min="10707" max="10707" width="19.28515625" style="1" customWidth="1"/>
    <col min="10708" max="10715" width="0" style="1" hidden="1" customWidth="1"/>
    <col min="10716" max="10716" width="13.7109375" style="1" bestFit="1" customWidth="1"/>
    <col min="10717" max="10717" width="14.7109375" style="1" customWidth="1"/>
    <col min="10718" max="10960" width="11.42578125" style="1"/>
    <col min="10961" max="10961" width="59" style="1" customWidth="1"/>
    <col min="10962" max="10962" width="21" style="1" customWidth="1"/>
    <col min="10963" max="10963" width="19.28515625" style="1" customWidth="1"/>
    <col min="10964" max="10971" width="0" style="1" hidden="1" customWidth="1"/>
    <col min="10972" max="10972" width="13.7109375" style="1" bestFit="1" customWidth="1"/>
    <col min="10973" max="10973" width="14.7109375" style="1" customWidth="1"/>
    <col min="10974" max="11216" width="11.42578125" style="1"/>
    <col min="11217" max="11217" width="59" style="1" customWidth="1"/>
    <col min="11218" max="11218" width="21" style="1" customWidth="1"/>
    <col min="11219" max="11219" width="19.28515625" style="1" customWidth="1"/>
    <col min="11220" max="11227" width="0" style="1" hidden="1" customWidth="1"/>
    <col min="11228" max="11228" width="13.7109375" style="1" bestFit="1" customWidth="1"/>
    <col min="11229" max="11229" width="14.7109375" style="1" customWidth="1"/>
    <col min="11230" max="11472" width="11.42578125" style="1"/>
    <col min="11473" max="11473" width="59" style="1" customWidth="1"/>
    <col min="11474" max="11474" width="21" style="1" customWidth="1"/>
    <col min="11475" max="11475" width="19.28515625" style="1" customWidth="1"/>
    <col min="11476" max="11483" width="0" style="1" hidden="1" customWidth="1"/>
    <col min="11484" max="11484" width="13.7109375" style="1" bestFit="1" customWidth="1"/>
    <col min="11485" max="11485" width="14.7109375" style="1" customWidth="1"/>
    <col min="11486" max="11728" width="11.42578125" style="1"/>
    <col min="11729" max="11729" width="59" style="1" customWidth="1"/>
    <col min="11730" max="11730" width="21" style="1" customWidth="1"/>
    <col min="11731" max="11731" width="19.28515625" style="1" customWidth="1"/>
    <col min="11732" max="11739" width="0" style="1" hidden="1" customWidth="1"/>
    <col min="11740" max="11740" width="13.7109375" style="1" bestFit="1" customWidth="1"/>
    <col min="11741" max="11741" width="14.7109375" style="1" customWidth="1"/>
    <col min="11742" max="11984" width="11.42578125" style="1"/>
    <col min="11985" max="11985" width="59" style="1" customWidth="1"/>
    <col min="11986" max="11986" width="21" style="1" customWidth="1"/>
    <col min="11987" max="11987" width="19.28515625" style="1" customWidth="1"/>
    <col min="11988" max="11995" width="0" style="1" hidden="1" customWidth="1"/>
    <col min="11996" max="11996" width="13.7109375" style="1" bestFit="1" customWidth="1"/>
    <col min="11997" max="11997" width="14.7109375" style="1" customWidth="1"/>
    <col min="11998" max="12240" width="11.42578125" style="1"/>
    <col min="12241" max="12241" width="59" style="1" customWidth="1"/>
    <col min="12242" max="12242" width="21" style="1" customWidth="1"/>
    <col min="12243" max="12243" width="19.28515625" style="1" customWidth="1"/>
    <col min="12244" max="12251" width="0" style="1" hidden="1" customWidth="1"/>
    <col min="12252" max="12252" width="13.7109375" style="1" bestFit="1" customWidth="1"/>
    <col min="12253" max="12253" width="14.7109375" style="1" customWidth="1"/>
    <col min="12254" max="12496" width="11.42578125" style="1"/>
    <col min="12497" max="12497" width="59" style="1" customWidth="1"/>
    <col min="12498" max="12498" width="21" style="1" customWidth="1"/>
    <col min="12499" max="12499" width="19.28515625" style="1" customWidth="1"/>
    <col min="12500" max="12507" width="0" style="1" hidden="1" customWidth="1"/>
    <col min="12508" max="12508" width="13.7109375" style="1" bestFit="1" customWidth="1"/>
    <col min="12509" max="12509" width="14.7109375" style="1" customWidth="1"/>
    <col min="12510" max="12752" width="11.42578125" style="1"/>
    <col min="12753" max="12753" width="59" style="1" customWidth="1"/>
    <col min="12754" max="12754" width="21" style="1" customWidth="1"/>
    <col min="12755" max="12755" width="19.28515625" style="1" customWidth="1"/>
    <col min="12756" max="12763" width="0" style="1" hidden="1" customWidth="1"/>
    <col min="12764" max="12764" width="13.7109375" style="1" bestFit="1" customWidth="1"/>
    <col min="12765" max="12765" width="14.7109375" style="1" customWidth="1"/>
    <col min="12766" max="13008" width="11.42578125" style="1"/>
    <col min="13009" max="13009" width="59" style="1" customWidth="1"/>
    <col min="13010" max="13010" width="21" style="1" customWidth="1"/>
    <col min="13011" max="13011" width="19.28515625" style="1" customWidth="1"/>
    <col min="13012" max="13019" width="0" style="1" hidden="1" customWidth="1"/>
    <col min="13020" max="13020" width="13.7109375" style="1" bestFit="1" customWidth="1"/>
    <col min="13021" max="13021" width="14.7109375" style="1" customWidth="1"/>
    <col min="13022" max="13264" width="11.42578125" style="1"/>
    <col min="13265" max="13265" width="59" style="1" customWidth="1"/>
    <col min="13266" max="13266" width="21" style="1" customWidth="1"/>
    <col min="13267" max="13267" width="19.28515625" style="1" customWidth="1"/>
    <col min="13268" max="13275" width="0" style="1" hidden="1" customWidth="1"/>
    <col min="13276" max="13276" width="13.7109375" style="1" bestFit="1" customWidth="1"/>
    <col min="13277" max="13277" width="14.7109375" style="1" customWidth="1"/>
    <col min="13278" max="13520" width="11.42578125" style="1"/>
    <col min="13521" max="13521" width="59" style="1" customWidth="1"/>
    <col min="13522" max="13522" width="21" style="1" customWidth="1"/>
    <col min="13523" max="13523" width="19.28515625" style="1" customWidth="1"/>
    <col min="13524" max="13531" width="0" style="1" hidden="1" customWidth="1"/>
    <col min="13532" max="13532" width="13.7109375" style="1" bestFit="1" customWidth="1"/>
    <col min="13533" max="13533" width="14.7109375" style="1" customWidth="1"/>
    <col min="13534" max="13776" width="11.42578125" style="1"/>
    <col min="13777" max="13777" width="59" style="1" customWidth="1"/>
    <col min="13778" max="13778" width="21" style="1" customWidth="1"/>
    <col min="13779" max="13779" width="19.28515625" style="1" customWidth="1"/>
    <col min="13780" max="13787" width="0" style="1" hidden="1" customWidth="1"/>
    <col min="13788" max="13788" width="13.7109375" style="1" bestFit="1" customWidth="1"/>
    <col min="13789" max="13789" width="14.7109375" style="1" customWidth="1"/>
    <col min="13790" max="14032" width="11.42578125" style="1"/>
    <col min="14033" max="14033" width="59" style="1" customWidth="1"/>
    <col min="14034" max="14034" width="21" style="1" customWidth="1"/>
    <col min="14035" max="14035" width="19.28515625" style="1" customWidth="1"/>
    <col min="14036" max="14043" width="0" style="1" hidden="1" customWidth="1"/>
    <col min="14044" max="14044" width="13.7109375" style="1" bestFit="1" customWidth="1"/>
    <col min="14045" max="14045" width="14.7109375" style="1" customWidth="1"/>
    <col min="14046" max="14288" width="11.42578125" style="1"/>
    <col min="14289" max="14289" width="59" style="1" customWidth="1"/>
    <col min="14290" max="14290" width="21" style="1" customWidth="1"/>
    <col min="14291" max="14291" width="19.28515625" style="1" customWidth="1"/>
    <col min="14292" max="14299" width="0" style="1" hidden="1" customWidth="1"/>
    <col min="14300" max="14300" width="13.7109375" style="1" bestFit="1" customWidth="1"/>
    <col min="14301" max="14301" width="14.7109375" style="1" customWidth="1"/>
    <col min="14302" max="14544" width="11.42578125" style="1"/>
    <col min="14545" max="14545" width="59" style="1" customWidth="1"/>
    <col min="14546" max="14546" width="21" style="1" customWidth="1"/>
    <col min="14547" max="14547" width="19.28515625" style="1" customWidth="1"/>
    <col min="14548" max="14555" width="0" style="1" hidden="1" customWidth="1"/>
    <col min="14556" max="14556" width="13.7109375" style="1" bestFit="1" customWidth="1"/>
    <col min="14557" max="14557" width="14.7109375" style="1" customWidth="1"/>
    <col min="14558" max="14800" width="11.42578125" style="1"/>
    <col min="14801" max="14801" width="59" style="1" customWidth="1"/>
    <col min="14802" max="14802" width="21" style="1" customWidth="1"/>
    <col min="14803" max="14803" width="19.28515625" style="1" customWidth="1"/>
    <col min="14804" max="14811" width="0" style="1" hidden="1" customWidth="1"/>
    <col min="14812" max="14812" width="13.7109375" style="1" bestFit="1" customWidth="1"/>
    <col min="14813" max="14813" width="14.7109375" style="1" customWidth="1"/>
    <col min="14814" max="15056" width="11.42578125" style="1"/>
    <col min="15057" max="15057" width="59" style="1" customWidth="1"/>
    <col min="15058" max="15058" width="21" style="1" customWidth="1"/>
    <col min="15059" max="15059" width="19.28515625" style="1" customWidth="1"/>
    <col min="15060" max="15067" width="0" style="1" hidden="1" customWidth="1"/>
    <col min="15068" max="15068" width="13.7109375" style="1" bestFit="1" customWidth="1"/>
    <col min="15069" max="15069" width="14.7109375" style="1" customWidth="1"/>
    <col min="15070" max="15312" width="11.42578125" style="1"/>
    <col min="15313" max="15313" width="59" style="1" customWidth="1"/>
    <col min="15314" max="15314" width="21" style="1" customWidth="1"/>
    <col min="15315" max="15315" width="19.28515625" style="1" customWidth="1"/>
    <col min="15316" max="15323" width="0" style="1" hidden="1" customWidth="1"/>
    <col min="15324" max="15324" width="13.7109375" style="1" bestFit="1" customWidth="1"/>
    <col min="15325" max="15325" width="14.7109375" style="1" customWidth="1"/>
    <col min="15326" max="15568" width="11.42578125" style="1"/>
    <col min="15569" max="15569" width="59" style="1" customWidth="1"/>
    <col min="15570" max="15570" width="21" style="1" customWidth="1"/>
    <col min="15571" max="15571" width="19.28515625" style="1" customWidth="1"/>
    <col min="15572" max="15579" width="0" style="1" hidden="1" customWidth="1"/>
    <col min="15580" max="15580" width="13.7109375" style="1" bestFit="1" customWidth="1"/>
    <col min="15581" max="15581" width="14.7109375" style="1" customWidth="1"/>
    <col min="15582" max="15824" width="11.42578125" style="1"/>
    <col min="15825" max="15825" width="59" style="1" customWidth="1"/>
    <col min="15826" max="15826" width="21" style="1" customWidth="1"/>
    <col min="15827" max="15827" width="19.28515625" style="1" customWidth="1"/>
    <col min="15828" max="15835" width="0" style="1" hidden="1" customWidth="1"/>
    <col min="15836" max="15836" width="13.7109375" style="1" bestFit="1" customWidth="1"/>
    <col min="15837" max="15837" width="14.7109375" style="1" customWidth="1"/>
    <col min="15838" max="16384" width="11.42578125" style="1"/>
  </cols>
  <sheetData>
    <row r="1" spans="1:5" ht="16.5" customHeight="1" x14ac:dyDescent="0.25">
      <c r="A1" s="4" t="s">
        <v>325</v>
      </c>
      <c r="B1" s="64"/>
      <c r="C1" s="73"/>
    </row>
    <row r="2" spans="1:5" ht="16.5" customHeight="1" x14ac:dyDescent="0.25">
      <c r="B2" s="64"/>
      <c r="C2" s="73"/>
    </row>
    <row r="3" spans="1:5" ht="16.5" customHeight="1" x14ac:dyDescent="0.25">
      <c r="B3" s="64"/>
      <c r="C3" s="73"/>
    </row>
    <row r="4" spans="1:5" ht="24" customHeight="1" x14ac:dyDescent="0.25">
      <c r="B4" s="64"/>
      <c r="C4" s="73"/>
    </row>
    <row r="5" spans="1:5" ht="24" customHeight="1" x14ac:dyDescent="0.25">
      <c r="B5" s="64"/>
      <c r="C5" s="73"/>
    </row>
    <row r="6" spans="1:5" ht="17.25" customHeight="1" x14ac:dyDescent="0.2">
      <c r="A6" s="68" t="s">
        <v>324</v>
      </c>
      <c r="B6" s="68"/>
      <c r="C6" s="68"/>
      <c r="D6" s="68"/>
      <c r="E6" s="68"/>
    </row>
    <row r="7" spans="1:5" ht="21" x14ac:dyDescent="0.35">
      <c r="A7" s="72" t="s">
        <v>323</v>
      </c>
      <c r="B7" s="72"/>
      <c r="C7" s="72"/>
      <c r="D7" s="72"/>
      <c r="E7" s="72"/>
    </row>
    <row r="8" spans="1:5" ht="17.25" x14ac:dyDescent="0.3">
      <c r="A8" s="71" t="s">
        <v>322</v>
      </c>
      <c r="B8" s="71"/>
      <c r="C8" s="71"/>
      <c r="D8" s="71"/>
      <c r="E8" s="71"/>
    </row>
    <row r="9" spans="1:5" ht="17.25" x14ac:dyDescent="0.3">
      <c r="A9" s="70" t="s">
        <v>321</v>
      </c>
      <c r="B9" s="70"/>
      <c r="C9" s="70"/>
      <c r="D9" s="70"/>
      <c r="E9" s="70"/>
    </row>
    <row r="10" spans="1:5" ht="18.75" x14ac:dyDescent="0.3">
      <c r="A10" s="69" t="s">
        <v>320</v>
      </c>
      <c r="B10" s="69"/>
      <c r="C10" s="69"/>
      <c r="D10" s="69"/>
      <c r="E10" s="69"/>
    </row>
    <row r="11" spans="1:5" ht="14.25" customHeight="1" x14ac:dyDescent="0.2">
      <c r="A11" s="68" t="s">
        <v>319</v>
      </c>
      <c r="B11" s="68"/>
      <c r="C11" s="68"/>
      <c r="D11" s="68"/>
      <c r="E11" s="68"/>
    </row>
    <row r="12" spans="1:5" x14ac:dyDescent="0.2">
      <c r="B12" s="68" t="s">
        <v>318</v>
      </c>
      <c r="C12" s="68"/>
    </row>
    <row r="13" spans="1:5" ht="15" customHeight="1" x14ac:dyDescent="0.2">
      <c r="B13" s="67"/>
      <c r="C13" s="57"/>
    </row>
    <row r="14" spans="1:5" ht="21.75" customHeight="1" x14ac:dyDescent="0.25">
      <c r="B14" s="66" t="s">
        <v>317</v>
      </c>
      <c r="C14" s="65"/>
    </row>
    <row r="15" spans="1:5" ht="14.25" customHeight="1" x14ac:dyDescent="0.25">
      <c r="B15" s="64"/>
      <c r="C15" s="63"/>
    </row>
    <row r="16" spans="1:5" ht="17.25" customHeight="1" x14ac:dyDescent="0.2">
      <c r="B16" s="6" t="s">
        <v>316</v>
      </c>
      <c r="C16" s="60"/>
      <c r="D16" s="62">
        <v>42579828.969999999</v>
      </c>
    </row>
    <row r="17" spans="1:6" ht="17.25" customHeight="1" x14ac:dyDescent="0.2">
      <c r="B17" s="6" t="s">
        <v>315</v>
      </c>
      <c r="C17" s="60"/>
      <c r="D17" s="62">
        <v>87657</v>
      </c>
    </row>
    <row r="18" spans="1:6" ht="17.25" customHeight="1" x14ac:dyDescent="0.2">
      <c r="B18" s="6" t="s">
        <v>314</v>
      </c>
      <c r="C18" s="60"/>
      <c r="D18" s="62">
        <v>15470727</v>
      </c>
    </row>
    <row r="19" spans="1:6" ht="17.25" customHeight="1" thickBot="1" x14ac:dyDescent="0.25">
      <c r="B19" s="6" t="s">
        <v>313</v>
      </c>
      <c r="C19" s="60"/>
      <c r="D19" s="61">
        <v>0</v>
      </c>
    </row>
    <row r="20" spans="1:6" ht="20.25" customHeight="1" thickBot="1" x14ac:dyDescent="0.3">
      <c r="B20" s="12" t="s">
        <v>312</v>
      </c>
      <c r="C20" s="60"/>
      <c r="D20" s="59">
        <f>SUM(D16:D19)</f>
        <v>58138212.969999999</v>
      </c>
    </row>
    <row r="21" spans="1:6" ht="15.75" thickTop="1" x14ac:dyDescent="0.25">
      <c r="B21" s="12"/>
      <c r="C21" s="14"/>
      <c r="D21" s="6"/>
    </row>
    <row r="22" spans="1:6" x14ac:dyDescent="0.2">
      <c r="B22" s="58"/>
      <c r="C22" s="57"/>
    </row>
    <row r="23" spans="1:6" ht="19.5" customHeight="1" x14ac:dyDescent="0.25">
      <c r="A23" s="36" t="s">
        <v>311</v>
      </c>
      <c r="B23" s="39" t="s">
        <v>310</v>
      </c>
      <c r="C23" s="38">
        <f>C24+C42+C81+C124+C152+C178+C184+C189</f>
        <v>52021911.009999998</v>
      </c>
      <c r="D23" s="6"/>
      <c r="E23" s="56"/>
      <c r="F23" s="56"/>
    </row>
    <row r="24" spans="1:6" ht="19.5" customHeight="1" x14ac:dyDescent="0.2">
      <c r="A24" s="39" t="s">
        <v>309</v>
      </c>
      <c r="B24" s="39" t="s">
        <v>308</v>
      </c>
      <c r="C24" s="38">
        <f>C25+C32+C38</f>
        <v>43059965.579999998</v>
      </c>
      <c r="D24" s="6"/>
    </row>
    <row r="25" spans="1:6" ht="19.5" customHeight="1" x14ac:dyDescent="0.2">
      <c r="A25" s="39" t="s">
        <v>307</v>
      </c>
      <c r="B25" s="39" t="s">
        <v>306</v>
      </c>
      <c r="C25" s="38">
        <f>SUM(C26:C31)</f>
        <v>33204270.579999998</v>
      </c>
      <c r="D25" s="6"/>
    </row>
    <row r="26" spans="1:6" ht="17.25" customHeight="1" x14ac:dyDescent="0.2">
      <c r="A26" s="33" t="s">
        <v>305</v>
      </c>
      <c r="B26" s="33" t="s">
        <v>304</v>
      </c>
      <c r="C26" s="41">
        <v>23679470.579999998</v>
      </c>
      <c r="D26" s="6"/>
    </row>
    <row r="27" spans="1:6" ht="17.25" customHeight="1" x14ac:dyDescent="0.2">
      <c r="A27" s="33" t="s">
        <v>303</v>
      </c>
      <c r="B27" s="33" t="s">
        <v>302</v>
      </c>
      <c r="C27" s="41">
        <v>9069500</v>
      </c>
      <c r="D27" s="6"/>
    </row>
    <row r="28" spans="1:6" ht="17.25" customHeight="1" x14ac:dyDescent="0.2">
      <c r="A28" s="33" t="s">
        <v>301</v>
      </c>
      <c r="B28" s="33" t="s">
        <v>300</v>
      </c>
      <c r="C28" s="41">
        <v>455300</v>
      </c>
      <c r="D28" s="6"/>
    </row>
    <row r="29" spans="1:6" ht="17.25" customHeight="1" x14ac:dyDescent="0.2">
      <c r="A29" s="33" t="s">
        <v>299</v>
      </c>
      <c r="B29" s="33" t="s">
        <v>298</v>
      </c>
      <c r="C29" s="41">
        <v>0</v>
      </c>
      <c r="D29" s="6"/>
    </row>
    <row r="30" spans="1:6" ht="17.25" customHeight="1" x14ac:dyDescent="0.2">
      <c r="A30" s="42" t="s">
        <v>297</v>
      </c>
      <c r="B30" s="33" t="s">
        <v>296</v>
      </c>
      <c r="C30" s="41">
        <v>0</v>
      </c>
      <c r="D30" s="6"/>
    </row>
    <row r="31" spans="1:6" s="55" customFormat="1" ht="17.25" customHeight="1" x14ac:dyDescent="0.2">
      <c r="A31" s="33" t="s">
        <v>295</v>
      </c>
      <c r="B31" s="33" t="s">
        <v>294</v>
      </c>
      <c r="C31" s="41">
        <v>0</v>
      </c>
      <c r="D31" s="6"/>
    </row>
    <row r="32" spans="1:6" ht="17.25" customHeight="1" thickBot="1" x14ac:dyDescent="0.25">
      <c r="A32" s="39" t="s">
        <v>293</v>
      </c>
      <c r="B32" s="39" t="s">
        <v>292</v>
      </c>
      <c r="C32" s="25">
        <f>SUM(C33)</f>
        <v>3876750</v>
      </c>
      <c r="D32" s="6"/>
    </row>
    <row r="33" spans="1:5" ht="17.25" customHeight="1" x14ac:dyDescent="0.2">
      <c r="A33" s="33" t="s">
        <v>291</v>
      </c>
      <c r="B33" s="33" t="s">
        <v>290</v>
      </c>
      <c r="C33" s="41">
        <v>3876750</v>
      </c>
      <c r="D33" s="6"/>
    </row>
    <row r="34" spans="1:5" ht="17.25" customHeight="1" x14ac:dyDescent="0.2">
      <c r="A34" s="36">
        <v>213</v>
      </c>
      <c r="B34" s="39" t="s">
        <v>289</v>
      </c>
      <c r="C34" s="38">
        <v>0</v>
      </c>
      <c r="D34" s="6"/>
    </row>
    <row r="35" spans="1:5" ht="17.25" customHeight="1" x14ac:dyDescent="0.2">
      <c r="A35" s="43" t="s">
        <v>288</v>
      </c>
      <c r="B35" s="28" t="s">
        <v>287</v>
      </c>
      <c r="C35" s="52">
        <v>0</v>
      </c>
      <c r="D35" s="6"/>
    </row>
    <row r="36" spans="1:5" ht="17.25" customHeight="1" x14ac:dyDescent="0.2">
      <c r="A36" s="28" t="s">
        <v>286</v>
      </c>
      <c r="B36" s="39" t="s">
        <v>285</v>
      </c>
      <c r="C36" s="38">
        <v>0</v>
      </c>
      <c r="D36" s="6"/>
    </row>
    <row r="37" spans="1:5" ht="17.25" customHeight="1" x14ac:dyDescent="0.2">
      <c r="A37" s="28" t="s">
        <v>284</v>
      </c>
      <c r="B37" s="42" t="s">
        <v>283</v>
      </c>
      <c r="C37" s="54">
        <v>0</v>
      </c>
      <c r="D37" s="6"/>
    </row>
    <row r="38" spans="1:5" ht="17.25" customHeight="1" thickBot="1" x14ac:dyDescent="0.25">
      <c r="A38" s="39" t="s">
        <v>282</v>
      </c>
      <c r="B38" s="39" t="s">
        <v>281</v>
      </c>
      <c r="C38" s="25">
        <f>SUM(C39:C41)</f>
        <v>5978945</v>
      </c>
      <c r="D38" s="6"/>
    </row>
    <row r="39" spans="1:5" ht="20.25" customHeight="1" x14ac:dyDescent="0.2">
      <c r="A39" s="33" t="s">
        <v>280</v>
      </c>
      <c r="B39" s="33" t="s">
        <v>279</v>
      </c>
      <c r="C39" s="41">
        <v>2785001.33</v>
      </c>
      <c r="D39" s="6"/>
    </row>
    <row r="40" spans="1:5" ht="20.25" customHeight="1" x14ac:dyDescent="0.2">
      <c r="A40" s="33" t="s">
        <v>278</v>
      </c>
      <c r="B40" s="33" t="s">
        <v>277</v>
      </c>
      <c r="C40" s="41">
        <v>2765068.83</v>
      </c>
      <c r="D40" s="6"/>
    </row>
    <row r="41" spans="1:5" ht="20.25" customHeight="1" x14ac:dyDescent="0.2">
      <c r="A41" s="33" t="s">
        <v>276</v>
      </c>
      <c r="B41" s="33" t="s">
        <v>275</v>
      </c>
      <c r="C41" s="41">
        <v>428874.84</v>
      </c>
      <c r="D41" s="6"/>
    </row>
    <row r="42" spans="1:5" ht="24" customHeight="1" x14ac:dyDescent="0.2">
      <c r="A42" s="36">
        <v>2.2000000000000002</v>
      </c>
      <c r="B42" s="39" t="s">
        <v>274</v>
      </c>
      <c r="C42" s="38">
        <f>C43+C51+C54+C56+C69+C77+C66+C60</f>
        <v>1834595.1500000001</v>
      </c>
      <c r="D42" s="10"/>
      <c r="E42" s="24"/>
    </row>
    <row r="43" spans="1:5" ht="17.25" customHeight="1" thickBot="1" x14ac:dyDescent="0.25">
      <c r="A43" s="39" t="s">
        <v>273</v>
      </c>
      <c r="B43" s="39" t="s">
        <v>272</v>
      </c>
      <c r="C43" s="25">
        <f>SUM(C44:C49)</f>
        <v>1522681.05</v>
      </c>
      <c r="D43" s="6"/>
    </row>
    <row r="44" spans="1:5" ht="17.25" customHeight="1" x14ac:dyDescent="0.2">
      <c r="A44" s="33" t="s">
        <v>271</v>
      </c>
      <c r="B44" s="33" t="s">
        <v>270</v>
      </c>
      <c r="C44" s="32">
        <v>0</v>
      </c>
      <c r="D44" s="6"/>
    </row>
    <row r="45" spans="1:5" ht="17.25" customHeight="1" x14ac:dyDescent="0.2">
      <c r="A45" s="33" t="s">
        <v>269</v>
      </c>
      <c r="B45" s="33" t="s">
        <v>268</v>
      </c>
      <c r="C45" s="41">
        <v>992574.01</v>
      </c>
      <c r="D45" s="6"/>
    </row>
    <row r="46" spans="1:5" ht="17.25" customHeight="1" x14ac:dyDescent="0.2">
      <c r="A46" s="33" t="s">
        <v>267</v>
      </c>
      <c r="B46" s="33" t="s">
        <v>266</v>
      </c>
      <c r="C46" s="41">
        <v>331107.31</v>
      </c>
      <c r="D46" s="6"/>
    </row>
    <row r="47" spans="1:5" ht="17.25" customHeight="1" x14ac:dyDescent="0.2">
      <c r="A47" s="33" t="s">
        <v>265</v>
      </c>
      <c r="B47" s="33" t="s">
        <v>264</v>
      </c>
      <c r="C47" s="41">
        <v>190724.73</v>
      </c>
      <c r="D47" s="6"/>
    </row>
    <row r="48" spans="1:5" ht="17.25" customHeight="1" x14ac:dyDescent="0.2">
      <c r="A48" s="33" t="s">
        <v>263</v>
      </c>
      <c r="B48" s="33" t="s">
        <v>262</v>
      </c>
      <c r="C48" s="41">
        <v>900</v>
      </c>
      <c r="D48" s="6"/>
    </row>
    <row r="49" spans="1:4" ht="17.25" customHeight="1" x14ac:dyDescent="0.2">
      <c r="A49" s="33" t="s">
        <v>261</v>
      </c>
      <c r="B49" s="33" t="s">
        <v>260</v>
      </c>
      <c r="C49" s="41">
        <v>7375</v>
      </c>
      <c r="D49" s="6"/>
    </row>
    <row r="50" spans="1:4" ht="17.25" customHeight="1" x14ac:dyDescent="0.2">
      <c r="A50" s="33"/>
      <c r="B50" s="33"/>
      <c r="C50" s="41"/>
      <c r="D50" s="6"/>
    </row>
    <row r="51" spans="1:4" ht="24.75" customHeight="1" x14ac:dyDescent="0.2">
      <c r="A51" s="26" t="s">
        <v>259</v>
      </c>
      <c r="B51" s="44" t="s">
        <v>258</v>
      </c>
      <c r="C51" s="38">
        <f>C52+C53</f>
        <v>82600</v>
      </c>
      <c r="D51" s="19"/>
    </row>
    <row r="52" spans="1:4" ht="17.25" customHeight="1" x14ac:dyDescent="0.2">
      <c r="A52" s="42" t="s">
        <v>257</v>
      </c>
      <c r="B52" s="33" t="s">
        <v>256</v>
      </c>
      <c r="C52" s="41">
        <v>82600</v>
      </c>
      <c r="D52" s="19"/>
    </row>
    <row r="53" spans="1:4" ht="17.25" customHeight="1" x14ac:dyDescent="0.2">
      <c r="A53" s="43" t="s">
        <v>255</v>
      </c>
      <c r="B53" s="28" t="s">
        <v>254</v>
      </c>
      <c r="C53" s="52">
        <v>0</v>
      </c>
      <c r="D53" s="19"/>
    </row>
    <row r="54" spans="1:4" ht="17.25" customHeight="1" thickBot="1" x14ac:dyDescent="0.25">
      <c r="A54" s="26" t="s">
        <v>253</v>
      </c>
      <c r="B54" s="39" t="s">
        <v>252</v>
      </c>
      <c r="C54" s="46">
        <f>SUM(C55)</f>
        <v>159138</v>
      </c>
      <c r="D54" s="19"/>
    </row>
    <row r="55" spans="1:4" ht="17.25" customHeight="1" x14ac:dyDescent="0.2">
      <c r="A55" s="33" t="s">
        <v>251</v>
      </c>
      <c r="B55" s="33" t="s">
        <v>250</v>
      </c>
      <c r="C55" s="41">
        <v>159138</v>
      </c>
      <c r="D55" s="6"/>
    </row>
    <row r="56" spans="1:4" ht="17.25" customHeight="1" thickBot="1" x14ac:dyDescent="0.25">
      <c r="A56" s="33" t="s">
        <v>249</v>
      </c>
      <c r="B56" s="39" t="s">
        <v>248</v>
      </c>
      <c r="C56" s="46">
        <f>SUM(C57:C59)</f>
        <v>0</v>
      </c>
      <c r="D56" s="6"/>
    </row>
    <row r="57" spans="1:4" ht="17.25" customHeight="1" x14ac:dyDescent="0.2">
      <c r="A57" s="28" t="s">
        <v>247</v>
      </c>
      <c r="B57" s="33" t="s">
        <v>246</v>
      </c>
      <c r="C57" s="41">
        <v>0</v>
      </c>
      <c r="D57" s="6"/>
    </row>
    <row r="58" spans="1:4" ht="17.25" customHeight="1" x14ac:dyDescent="0.2">
      <c r="A58" s="33" t="s">
        <v>245</v>
      </c>
      <c r="B58" s="28" t="s">
        <v>244</v>
      </c>
      <c r="C58" s="52">
        <v>0</v>
      </c>
      <c r="D58" s="6"/>
    </row>
    <row r="59" spans="1:4" ht="17.25" customHeight="1" x14ac:dyDescent="0.2">
      <c r="A59" s="33" t="s">
        <v>243</v>
      </c>
      <c r="B59" s="33" t="s">
        <v>242</v>
      </c>
      <c r="C59" s="41">
        <v>0</v>
      </c>
      <c r="D59" s="6"/>
    </row>
    <row r="60" spans="1:4" ht="17.25" customHeight="1" thickBot="1" x14ac:dyDescent="0.25">
      <c r="A60" s="26" t="s">
        <v>241</v>
      </c>
      <c r="B60" s="39" t="s">
        <v>240</v>
      </c>
      <c r="C60" s="46">
        <f>C61+C62</f>
        <v>269280</v>
      </c>
      <c r="D60" s="53"/>
    </row>
    <row r="61" spans="1:4" ht="17.25" customHeight="1" x14ac:dyDescent="0.2">
      <c r="A61" s="43" t="s">
        <v>239</v>
      </c>
      <c r="B61" s="28" t="s">
        <v>238</v>
      </c>
      <c r="C61" s="38">
        <v>269280</v>
      </c>
      <c r="D61" s="53">
        <v>0</v>
      </c>
    </row>
    <row r="62" spans="1:4" ht="17.25" customHeight="1" x14ac:dyDescent="0.2">
      <c r="A62" s="43" t="s">
        <v>237</v>
      </c>
      <c r="B62" s="28" t="s">
        <v>236</v>
      </c>
      <c r="C62" s="52">
        <v>0</v>
      </c>
      <c r="D62" s="6"/>
    </row>
    <row r="63" spans="1:4" ht="17.25" customHeight="1" x14ac:dyDescent="0.2">
      <c r="A63" s="26" t="s">
        <v>235</v>
      </c>
      <c r="B63" s="39" t="s">
        <v>234</v>
      </c>
      <c r="C63" s="38">
        <v>0</v>
      </c>
      <c r="D63" s="6"/>
    </row>
    <row r="64" spans="1:4" ht="17.25" customHeight="1" x14ac:dyDescent="0.2">
      <c r="A64" s="33" t="s">
        <v>233</v>
      </c>
      <c r="B64" s="33" t="s">
        <v>232</v>
      </c>
      <c r="C64" s="41">
        <v>0</v>
      </c>
      <c r="D64" s="6"/>
    </row>
    <row r="65" spans="1:4" ht="18" customHeight="1" x14ac:dyDescent="0.2">
      <c r="A65" s="43" t="s">
        <v>231</v>
      </c>
      <c r="B65" s="28" t="s">
        <v>230</v>
      </c>
      <c r="C65" s="52">
        <v>0</v>
      </c>
      <c r="D65" s="6"/>
    </row>
    <row r="66" spans="1:4" ht="45.75" customHeight="1" x14ac:dyDescent="0.2">
      <c r="A66" s="26" t="s">
        <v>229</v>
      </c>
      <c r="B66" s="44" t="s">
        <v>228</v>
      </c>
      <c r="C66" s="45">
        <f>C67+C68</f>
        <v>256747.56</v>
      </c>
      <c r="D66" s="6"/>
    </row>
    <row r="67" spans="1:4" ht="33.75" customHeight="1" x14ac:dyDescent="0.2">
      <c r="A67" s="42" t="s">
        <v>227</v>
      </c>
      <c r="B67" s="37" t="s">
        <v>226</v>
      </c>
      <c r="C67" s="40">
        <v>0</v>
      </c>
      <c r="D67" s="6"/>
    </row>
    <row r="68" spans="1:4" ht="28.5" customHeight="1" x14ac:dyDescent="0.2">
      <c r="A68" s="33" t="s">
        <v>225</v>
      </c>
      <c r="B68" s="37" t="s">
        <v>224</v>
      </c>
      <c r="C68" s="41">
        <v>256747.56</v>
      </c>
      <c r="D68" s="6"/>
    </row>
    <row r="69" spans="1:4" ht="28.5" customHeight="1" x14ac:dyDescent="0.2">
      <c r="A69" s="39" t="s">
        <v>223</v>
      </c>
      <c r="B69" s="44" t="s">
        <v>222</v>
      </c>
      <c r="C69" s="45">
        <f>SUM(C70:C75)</f>
        <v>-513376.46</v>
      </c>
      <c r="D69" s="6"/>
    </row>
    <row r="70" spans="1:4" ht="28.5" customHeight="1" x14ac:dyDescent="0.2">
      <c r="A70" s="33" t="s">
        <v>221</v>
      </c>
      <c r="B70" s="33" t="s">
        <v>220</v>
      </c>
      <c r="C70" s="40">
        <v>0</v>
      </c>
      <c r="D70" s="6"/>
    </row>
    <row r="71" spans="1:4" ht="17.25" customHeight="1" x14ac:dyDescent="0.2">
      <c r="A71" s="33" t="s">
        <v>219</v>
      </c>
      <c r="B71" s="33" t="s">
        <v>218</v>
      </c>
      <c r="C71" s="41">
        <v>16562.45</v>
      </c>
      <c r="D71" s="6"/>
    </row>
    <row r="72" spans="1:4" ht="17.25" customHeight="1" x14ac:dyDescent="0.2">
      <c r="A72" s="33" t="s">
        <v>217</v>
      </c>
      <c r="B72" s="33" t="s">
        <v>216</v>
      </c>
      <c r="C72" s="41">
        <v>0</v>
      </c>
      <c r="D72" s="6"/>
    </row>
    <row r="73" spans="1:4" ht="17.25" customHeight="1" x14ac:dyDescent="0.2">
      <c r="A73" s="33" t="s">
        <v>215</v>
      </c>
      <c r="B73" s="33" t="s">
        <v>214</v>
      </c>
      <c r="C73" s="41">
        <v>0</v>
      </c>
      <c r="D73" s="6"/>
    </row>
    <row r="74" spans="1:4" ht="17.25" customHeight="1" x14ac:dyDescent="0.2">
      <c r="A74" s="42" t="s">
        <v>213</v>
      </c>
      <c r="B74" s="33" t="s">
        <v>212</v>
      </c>
      <c r="C74" s="41">
        <v>76700</v>
      </c>
      <c r="D74" s="6"/>
    </row>
    <row r="75" spans="1:4" ht="17.25" customHeight="1" x14ac:dyDescent="0.2">
      <c r="A75" s="33" t="s">
        <v>211</v>
      </c>
      <c r="B75" s="33" t="s">
        <v>210</v>
      </c>
      <c r="C75" s="41">
        <v>-606638.91</v>
      </c>
      <c r="D75" s="6"/>
    </row>
    <row r="76" spans="1:4" ht="17.25" customHeight="1" x14ac:dyDescent="0.2">
      <c r="A76" s="33" t="s">
        <v>209</v>
      </c>
      <c r="B76" s="33" t="s">
        <v>208</v>
      </c>
      <c r="C76" s="41">
        <v>0</v>
      </c>
      <c r="D76" s="6"/>
    </row>
    <row r="77" spans="1:4" ht="17.25" customHeight="1" x14ac:dyDescent="0.2">
      <c r="A77" s="39" t="s">
        <v>207</v>
      </c>
      <c r="B77" s="39" t="s">
        <v>206</v>
      </c>
      <c r="C77" s="38">
        <f>C79+C78</f>
        <v>57525</v>
      </c>
      <c r="D77" s="6"/>
    </row>
    <row r="78" spans="1:4" ht="17.25" customHeight="1" x14ac:dyDescent="0.2">
      <c r="A78" s="33" t="s">
        <v>205</v>
      </c>
      <c r="B78" s="33" t="s">
        <v>204</v>
      </c>
      <c r="C78" s="41">
        <v>0</v>
      </c>
      <c r="D78" s="6"/>
    </row>
    <row r="79" spans="1:4" ht="17.25" customHeight="1" x14ac:dyDescent="0.2">
      <c r="A79" s="33" t="s">
        <v>203</v>
      </c>
      <c r="B79" s="33" t="s">
        <v>202</v>
      </c>
      <c r="C79" s="41">
        <v>57525</v>
      </c>
      <c r="D79" s="6"/>
    </row>
    <row r="80" spans="1:4" ht="17.25" customHeight="1" x14ac:dyDescent="0.2">
      <c r="A80" s="28"/>
      <c r="B80" s="33"/>
      <c r="C80" s="41">
        <v>0</v>
      </c>
      <c r="D80" s="6"/>
    </row>
    <row r="81" spans="1:5" ht="23.25" customHeight="1" thickBot="1" x14ac:dyDescent="0.25">
      <c r="A81" s="51">
        <v>2.2999999999999998</v>
      </c>
      <c r="B81" s="39" t="s">
        <v>201</v>
      </c>
      <c r="C81" s="46">
        <f>C82+C87+C92+C98+C110+C114+C101+C106</f>
        <v>6920851.25</v>
      </c>
      <c r="D81" s="19"/>
      <c r="E81" s="24"/>
    </row>
    <row r="82" spans="1:5" ht="17.25" customHeight="1" x14ac:dyDescent="0.2">
      <c r="A82" s="28" t="s">
        <v>200</v>
      </c>
      <c r="B82" s="39" t="s">
        <v>199</v>
      </c>
      <c r="C82" s="38">
        <f>C83+C84+C85+C86</f>
        <v>288674.8</v>
      </c>
      <c r="D82" s="6"/>
    </row>
    <row r="83" spans="1:5" ht="17.25" customHeight="1" x14ac:dyDescent="0.2">
      <c r="A83" s="33" t="s">
        <v>198</v>
      </c>
      <c r="B83" s="33" t="s">
        <v>197</v>
      </c>
      <c r="C83" s="41">
        <v>53720.800000000003</v>
      </c>
      <c r="D83" s="6"/>
    </row>
    <row r="84" spans="1:5" ht="17.25" customHeight="1" x14ac:dyDescent="0.2">
      <c r="A84" s="33" t="s">
        <v>196</v>
      </c>
      <c r="B84" s="33" t="s">
        <v>195</v>
      </c>
      <c r="C84" s="41">
        <v>190114</v>
      </c>
      <c r="D84" s="6"/>
    </row>
    <row r="85" spans="1:5" ht="17.25" customHeight="1" x14ac:dyDescent="0.2">
      <c r="A85" s="28" t="s">
        <v>194</v>
      </c>
      <c r="B85" s="33" t="s">
        <v>193</v>
      </c>
      <c r="C85" s="41">
        <v>44840</v>
      </c>
      <c r="D85" s="6"/>
    </row>
    <row r="86" spans="1:5" ht="17.25" customHeight="1" x14ac:dyDescent="0.2">
      <c r="A86" s="33" t="s">
        <v>192</v>
      </c>
      <c r="B86" s="33" t="s">
        <v>191</v>
      </c>
      <c r="C86" s="41">
        <v>0</v>
      </c>
      <c r="D86" s="6"/>
    </row>
    <row r="87" spans="1:5" ht="17.25" customHeight="1" x14ac:dyDescent="0.2">
      <c r="A87" s="39" t="s">
        <v>190</v>
      </c>
      <c r="B87" s="39" t="s">
        <v>189</v>
      </c>
      <c r="C87" s="38">
        <f>C88+C89+C90</f>
        <v>196109.07</v>
      </c>
      <c r="D87" s="6"/>
    </row>
    <row r="88" spans="1:5" ht="17.25" customHeight="1" x14ac:dyDescent="0.2">
      <c r="A88" s="42" t="s">
        <v>188</v>
      </c>
      <c r="B88" s="33" t="s">
        <v>187</v>
      </c>
      <c r="C88" s="38">
        <v>108.56</v>
      </c>
      <c r="D88" s="6"/>
    </row>
    <row r="89" spans="1:5" ht="17.25" customHeight="1" x14ac:dyDescent="0.2">
      <c r="A89" s="42" t="s">
        <v>186</v>
      </c>
      <c r="B89" s="33" t="s">
        <v>185</v>
      </c>
      <c r="C89" s="41">
        <v>0</v>
      </c>
      <c r="D89" s="6"/>
    </row>
    <row r="90" spans="1:5" ht="17.25" customHeight="1" x14ac:dyDescent="0.2">
      <c r="A90" s="28" t="s">
        <v>184</v>
      </c>
      <c r="B90" s="33" t="s">
        <v>183</v>
      </c>
      <c r="C90" s="41">
        <v>196000.51</v>
      </c>
      <c r="D90" s="6"/>
    </row>
    <row r="91" spans="1:5" ht="17.25" customHeight="1" x14ac:dyDescent="0.2">
      <c r="A91" s="33" t="s">
        <v>182</v>
      </c>
      <c r="B91" s="33" t="s">
        <v>181</v>
      </c>
      <c r="C91" s="41">
        <v>0</v>
      </c>
      <c r="D91" s="6"/>
    </row>
    <row r="92" spans="1:5" ht="17.25" customHeight="1" thickBot="1" x14ac:dyDescent="0.25">
      <c r="A92" s="39" t="s">
        <v>180</v>
      </c>
      <c r="B92" s="39" t="s">
        <v>179</v>
      </c>
      <c r="C92" s="46">
        <f>SUM(C93:C97)</f>
        <v>144255.47</v>
      </c>
      <c r="D92" s="6"/>
    </row>
    <row r="93" spans="1:5" ht="17.25" customHeight="1" x14ac:dyDescent="0.2">
      <c r="A93" s="43" t="s">
        <v>178</v>
      </c>
      <c r="B93" s="28" t="s">
        <v>177</v>
      </c>
      <c r="C93" s="41">
        <v>2448.5</v>
      </c>
      <c r="D93" s="6"/>
    </row>
    <row r="94" spans="1:5" ht="17.25" customHeight="1" x14ac:dyDescent="0.2">
      <c r="A94" s="33" t="s">
        <v>176</v>
      </c>
      <c r="B94" s="33" t="s">
        <v>175</v>
      </c>
      <c r="C94" s="41">
        <v>16047.29</v>
      </c>
      <c r="D94" s="6"/>
    </row>
    <row r="95" spans="1:5" ht="17.25" customHeight="1" x14ac:dyDescent="0.2">
      <c r="A95" s="33" t="s">
        <v>174</v>
      </c>
      <c r="B95" s="33" t="s">
        <v>173</v>
      </c>
      <c r="C95" s="41">
        <v>125759.67999999999</v>
      </c>
      <c r="D95" s="6"/>
    </row>
    <row r="96" spans="1:5" ht="17.25" customHeight="1" x14ac:dyDescent="0.2">
      <c r="A96" s="28" t="s">
        <v>172</v>
      </c>
      <c r="B96" s="33" t="s">
        <v>171</v>
      </c>
      <c r="C96" s="41">
        <v>0</v>
      </c>
      <c r="D96" s="6"/>
    </row>
    <row r="97" spans="1:4" ht="17.25" customHeight="1" x14ac:dyDescent="0.2">
      <c r="A97" s="33" t="s">
        <v>170</v>
      </c>
      <c r="B97" s="33" t="s">
        <v>169</v>
      </c>
      <c r="C97" s="41">
        <v>0</v>
      </c>
      <c r="D97" s="6"/>
    </row>
    <row r="98" spans="1:4" ht="17.25" customHeight="1" thickBot="1" x14ac:dyDescent="0.25">
      <c r="A98" s="39" t="s">
        <v>168</v>
      </c>
      <c r="B98" s="39" t="s">
        <v>167</v>
      </c>
      <c r="C98" s="46">
        <f>SUM(C99:C100)</f>
        <v>4199995</v>
      </c>
      <c r="D98" s="6"/>
    </row>
    <row r="99" spans="1:4" ht="17.25" customHeight="1" x14ac:dyDescent="0.2">
      <c r="A99" s="33" t="s">
        <v>166</v>
      </c>
      <c r="B99" s="28" t="s">
        <v>165</v>
      </c>
      <c r="C99" s="41">
        <v>0</v>
      </c>
      <c r="D99" s="6"/>
    </row>
    <row r="100" spans="1:4" ht="17.25" customHeight="1" x14ac:dyDescent="0.2">
      <c r="A100" s="33" t="s">
        <v>164</v>
      </c>
      <c r="B100" s="33" t="s">
        <v>163</v>
      </c>
      <c r="C100" s="41">
        <v>4199995</v>
      </c>
      <c r="D100" s="6"/>
    </row>
    <row r="101" spans="1:4" ht="17.25" customHeight="1" x14ac:dyDescent="0.2">
      <c r="A101" s="39" t="s">
        <v>162</v>
      </c>
      <c r="B101" s="39" t="s">
        <v>161</v>
      </c>
      <c r="C101" s="38">
        <f>C102+C103+C104</f>
        <v>37648.089999999997</v>
      </c>
      <c r="D101" s="6"/>
    </row>
    <row r="102" spans="1:4" ht="17.25" customHeight="1" x14ac:dyDescent="0.2">
      <c r="A102" s="33" t="s">
        <v>160</v>
      </c>
      <c r="B102" s="33" t="s">
        <v>159</v>
      </c>
      <c r="C102" s="41">
        <v>0</v>
      </c>
      <c r="D102" s="6"/>
    </row>
    <row r="103" spans="1:4" ht="17.25" customHeight="1" x14ac:dyDescent="0.2">
      <c r="A103" s="33" t="s">
        <v>158</v>
      </c>
      <c r="B103" s="33" t="s">
        <v>157</v>
      </c>
      <c r="C103" s="41">
        <v>0</v>
      </c>
      <c r="D103" s="6"/>
    </row>
    <row r="104" spans="1:4" ht="17.25" customHeight="1" x14ac:dyDescent="0.2">
      <c r="A104" s="33" t="s">
        <v>156</v>
      </c>
      <c r="B104" s="33" t="s">
        <v>155</v>
      </c>
      <c r="C104" s="41">
        <v>37648.089999999997</v>
      </c>
      <c r="D104" s="6"/>
    </row>
    <row r="105" spans="1:4" ht="17.25" customHeight="1" x14ac:dyDescent="0.2">
      <c r="A105" s="33"/>
      <c r="B105" s="33"/>
      <c r="C105" s="41"/>
      <c r="D105" s="6"/>
    </row>
    <row r="106" spans="1:4" ht="28.5" customHeight="1" x14ac:dyDescent="0.2">
      <c r="A106" s="39" t="s">
        <v>154</v>
      </c>
      <c r="B106" s="44" t="s">
        <v>153</v>
      </c>
      <c r="C106" s="45">
        <f>C107+C108+C109</f>
        <v>2283.12</v>
      </c>
      <c r="D106" s="6"/>
    </row>
    <row r="107" spans="1:4" ht="17.25" customHeight="1" x14ac:dyDescent="0.2">
      <c r="A107" s="43" t="s">
        <v>152</v>
      </c>
      <c r="B107" s="28" t="s">
        <v>151</v>
      </c>
      <c r="C107" s="41">
        <v>0</v>
      </c>
      <c r="D107" s="6"/>
    </row>
    <row r="108" spans="1:4" ht="17.25" customHeight="1" x14ac:dyDescent="0.2">
      <c r="A108" s="42" t="s">
        <v>150</v>
      </c>
      <c r="B108" s="33" t="s">
        <v>149</v>
      </c>
      <c r="C108" s="41">
        <v>0</v>
      </c>
      <c r="D108" s="6"/>
    </row>
    <row r="109" spans="1:4" ht="17.25" customHeight="1" x14ac:dyDescent="0.2">
      <c r="A109" s="33" t="s">
        <v>148</v>
      </c>
      <c r="B109" s="33" t="s">
        <v>147</v>
      </c>
      <c r="C109" s="41">
        <v>2283.12</v>
      </c>
      <c r="D109" s="6"/>
    </row>
    <row r="110" spans="1:4" ht="33" customHeight="1" x14ac:dyDescent="0.2">
      <c r="A110" s="39" t="s">
        <v>146</v>
      </c>
      <c r="B110" s="44" t="s">
        <v>145</v>
      </c>
      <c r="C110" s="45">
        <f>SUM(C111:C112)</f>
        <v>1541207.2</v>
      </c>
      <c r="D110" s="6"/>
    </row>
    <row r="111" spans="1:4" ht="17.25" customHeight="1" x14ac:dyDescent="0.2">
      <c r="A111" s="33" t="s">
        <v>144</v>
      </c>
      <c r="B111" s="33" t="s">
        <v>143</v>
      </c>
      <c r="C111" s="41">
        <v>1507308</v>
      </c>
      <c r="D111" s="6"/>
    </row>
    <row r="112" spans="1:4" ht="17.25" customHeight="1" x14ac:dyDescent="0.2">
      <c r="A112" s="33" t="s">
        <v>142</v>
      </c>
      <c r="B112" s="33" t="s">
        <v>141</v>
      </c>
      <c r="C112" s="41">
        <v>33899.199999999997</v>
      </c>
      <c r="D112" s="6"/>
    </row>
    <row r="113" spans="1:4" ht="24" customHeight="1" x14ac:dyDescent="0.2">
      <c r="A113" s="39" t="s">
        <v>140</v>
      </c>
      <c r="B113" s="44" t="s">
        <v>139</v>
      </c>
      <c r="C113" s="45">
        <f>0</f>
        <v>0</v>
      </c>
      <c r="D113" s="6"/>
    </row>
    <row r="114" spans="1:4" ht="25.5" customHeight="1" thickBot="1" x14ac:dyDescent="0.25">
      <c r="A114" s="39" t="s">
        <v>138</v>
      </c>
      <c r="B114" s="39" t="s">
        <v>137</v>
      </c>
      <c r="C114" s="46">
        <f>SUM(C116:C122)</f>
        <v>510678.49999999994</v>
      </c>
      <c r="D114" s="6"/>
    </row>
    <row r="115" spans="1:4" ht="17.25" customHeight="1" x14ac:dyDescent="0.2">
      <c r="A115" s="33" t="s">
        <v>136</v>
      </c>
      <c r="B115" s="33" t="s">
        <v>135</v>
      </c>
      <c r="C115" s="41">
        <v>0</v>
      </c>
      <c r="D115" s="6"/>
    </row>
    <row r="116" spans="1:4" ht="24.75" customHeight="1" x14ac:dyDescent="0.2">
      <c r="A116" s="33" t="s">
        <v>134</v>
      </c>
      <c r="B116" s="37" t="s">
        <v>133</v>
      </c>
      <c r="C116" s="41">
        <v>138226.97</v>
      </c>
      <c r="D116" s="6"/>
    </row>
    <row r="117" spans="1:4" ht="17.25" customHeight="1" x14ac:dyDescent="0.2">
      <c r="A117" s="33" t="s">
        <v>132</v>
      </c>
      <c r="B117" s="33" t="s">
        <v>131</v>
      </c>
      <c r="C117" s="41">
        <v>277670</v>
      </c>
      <c r="D117" s="6"/>
    </row>
    <row r="118" spans="1:4" ht="17.25" customHeight="1" x14ac:dyDescent="0.2">
      <c r="A118" s="42" t="s">
        <v>130</v>
      </c>
      <c r="B118" s="33" t="s">
        <v>129</v>
      </c>
      <c r="C118" s="41">
        <v>495.73</v>
      </c>
      <c r="D118" s="6"/>
    </row>
    <row r="119" spans="1:4" ht="17.25" customHeight="1" x14ac:dyDescent="0.2">
      <c r="A119" s="33" t="s">
        <v>128</v>
      </c>
      <c r="B119" s="33" t="s">
        <v>127</v>
      </c>
      <c r="C119" s="41">
        <v>0</v>
      </c>
      <c r="D119" s="6"/>
    </row>
    <row r="120" spans="1:4" ht="17.25" customHeight="1" x14ac:dyDescent="0.2">
      <c r="A120" s="42" t="s">
        <v>126</v>
      </c>
      <c r="B120" s="33" t="s">
        <v>125</v>
      </c>
      <c r="C120" s="41">
        <v>0</v>
      </c>
      <c r="D120" s="6"/>
    </row>
    <row r="121" spans="1:4" ht="17.25" customHeight="1" x14ac:dyDescent="0.2">
      <c r="A121" s="33" t="s">
        <v>124</v>
      </c>
      <c r="B121" s="33" t="s">
        <v>123</v>
      </c>
      <c r="C121" s="41">
        <v>29285.8</v>
      </c>
      <c r="D121" s="6"/>
    </row>
    <row r="122" spans="1:4" ht="27" customHeight="1" x14ac:dyDescent="0.2">
      <c r="A122" s="33" t="s">
        <v>122</v>
      </c>
      <c r="B122" s="37" t="s">
        <v>121</v>
      </c>
      <c r="C122" s="41">
        <v>65000</v>
      </c>
      <c r="D122" s="6"/>
    </row>
    <row r="123" spans="1:4" ht="17.25" customHeight="1" x14ac:dyDescent="0.2">
      <c r="A123" s="33"/>
      <c r="B123" s="33"/>
      <c r="C123" s="41"/>
      <c r="D123" s="6"/>
    </row>
    <row r="124" spans="1:4" ht="17.25" customHeight="1" x14ac:dyDescent="0.2">
      <c r="A124" s="39">
        <v>2.4</v>
      </c>
      <c r="B124" s="39" t="s">
        <v>120</v>
      </c>
      <c r="C124" s="38">
        <v>0</v>
      </c>
      <c r="D124" s="6"/>
    </row>
    <row r="125" spans="1:4" ht="23.25" customHeight="1" x14ac:dyDescent="0.2">
      <c r="A125" s="31" t="s">
        <v>119</v>
      </c>
      <c r="B125" s="39" t="s">
        <v>118</v>
      </c>
      <c r="C125" s="38">
        <v>0</v>
      </c>
      <c r="D125" s="6"/>
    </row>
    <row r="126" spans="1:4" ht="26.25" customHeight="1" x14ac:dyDescent="0.2">
      <c r="A126" s="31"/>
      <c r="B126" s="26" t="s">
        <v>99</v>
      </c>
      <c r="C126" s="50">
        <v>0</v>
      </c>
      <c r="D126" s="6"/>
    </row>
    <row r="127" spans="1:4" ht="28.35" customHeight="1" x14ac:dyDescent="0.2">
      <c r="A127" s="28" t="s">
        <v>117</v>
      </c>
      <c r="B127" s="37" t="s">
        <v>116</v>
      </c>
      <c r="C127" s="41">
        <v>0</v>
      </c>
      <c r="D127" s="6"/>
    </row>
    <row r="128" spans="1:4" ht="28.35" customHeight="1" x14ac:dyDescent="0.2">
      <c r="A128" s="33" t="s">
        <v>115</v>
      </c>
      <c r="B128" s="37" t="s">
        <v>114</v>
      </c>
      <c r="C128" s="41">
        <v>0</v>
      </c>
      <c r="D128" s="6"/>
    </row>
    <row r="129" spans="1:4" ht="28.35" customHeight="1" x14ac:dyDescent="0.2">
      <c r="A129" s="33" t="s">
        <v>113</v>
      </c>
      <c r="B129" s="42" t="s">
        <v>112</v>
      </c>
      <c r="C129" s="41">
        <v>0</v>
      </c>
      <c r="D129" s="6"/>
    </row>
    <row r="130" spans="1:4" ht="28.35" customHeight="1" x14ac:dyDescent="0.2">
      <c r="A130" s="33" t="s">
        <v>111</v>
      </c>
      <c r="B130" s="42" t="s">
        <v>110</v>
      </c>
      <c r="C130" s="41">
        <v>0</v>
      </c>
      <c r="D130" s="6"/>
    </row>
    <row r="131" spans="1:4" ht="28.35" customHeight="1" x14ac:dyDescent="0.2">
      <c r="A131" s="33" t="s">
        <v>109</v>
      </c>
      <c r="B131" s="42" t="s">
        <v>108</v>
      </c>
      <c r="C131" s="41">
        <v>0</v>
      </c>
      <c r="D131" s="6"/>
    </row>
    <row r="132" spans="1:4" ht="28.35" customHeight="1" x14ac:dyDescent="0.2">
      <c r="A132" s="33" t="s">
        <v>107</v>
      </c>
      <c r="B132" s="42" t="s">
        <v>106</v>
      </c>
      <c r="C132" s="41">
        <v>0</v>
      </c>
      <c r="D132" s="6"/>
    </row>
    <row r="133" spans="1:4" ht="28.35" customHeight="1" x14ac:dyDescent="0.2">
      <c r="A133" s="49" t="s">
        <v>105</v>
      </c>
      <c r="B133" s="39" t="s">
        <v>104</v>
      </c>
      <c r="C133" s="38">
        <v>0</v>
      </c>
      <c r="D133" s="6"/>
    </row>
    <row r="134" spans="1:4" ht="28.35" customHeight="1" x14ac:dyDescent="0.2">
      <c r="A134" s="49"/>
      <c r="B134" s="39" t="s">
        <v>82</v>
      </c>
      <c r="C134" s="38">
        <v>0</v>
      </c>
      <c r="D134" s="6"/>
    </row>
    <row r="135" spans="1:4" ht="28.35" customHeight="1" x14ac:dyDescent="0.2">
      <c r="A135" s="33" t="s">
        <v>103</v>
      </c>
      <c r="B135" s="37" t="s">
        <v>102</v>
      </c>
      <c r="C135" s="41">
        <v>0</v>
      </c>
      <c r="D135" s="6"/>
    </row>
    <row r="136" spans="1:4" ht="28.35" customHeight="1" thickBot="1" x14ac:dyDescent="0.25">
      <c r="A136" s="36">
        <v>2.5</v>
      </c>
      <c r="B136" s="39" t="s">
        <v>101</v>
      </c>
      <c r="C136" s="25">
        <v>0</v>
      </c>
      <c r="D136" s="6"/>
    </row>
    <row r="137" spans="1:4" ht="28.35" customHeight="1" x14ac:dyDescent="0.2">
      <c r="A137" s="31" t="s">
        <v>100</v>
      </c>
      <c r="B137" s="28" t="s">
        <v>86</v>
      </c>
      <c r="C137" s="27">
        <v>0</v>
      </c>
      <c r="D137" s="6"/>
    </row>
    <row r="138" spans="1:4" ht="28.35" customHeight="1" x14ac:dyDescent="0.2">
      <c r="A138" s="31"/>
      <c r="B138" s="28" t="s">
        <v>99</v>
      </c>
      <c r="C138" s="27">
        <v>0</v>
      </c>
      <c r="D138" s="6"/>
    </row>
    <row r="139" spans="1:4" ht="28.35" customHeight="1" x14ac:dyDescent="0.2">
      <c r="A139" s="42" t="s">
        <v>98</v>
      </c>
      <c r="B139" s="42" t="s">
        <v>97</v>
      </c>
      <c r="C139" s="27">
        <v>0</v>
      </c>
      <c r="D139" s="6"/>
    </row>
    <row r="140" spans="1:4" ht="17.25" customHeight="1" x14ac:dyDescent="0.2">
      <c r="A140" s="31" t="s">
        <v>96</v>
      </c>
      <c r="B140" s="28" t="s">
        <v>86</v>
      </c>
      <c r="C140" s="41">
        <v>0</v>
      </c>
      <c r="D140" s="6"/>
    </row>
    <row r="141" spans="1:4" ht="17.25" customHeight="1" x14ac:dyDescent="0.2">
      <c r="A141" s="31"/>
      <c r="B141" s="28" t="s">
        <v>95</v>
      </c>
      <c r="C141" s="41">
        <v>0</v>
      </c>
      <c r="D141" s="6"/>
    </row>
    <row r="142" spans="1:4" ht="17.25" customHeight="1" x14ac:dyDescent="0.2">
      <c r="A142" s="31" t="s">
        <v>94</v>
      </c>
      <c r="B142" s="28" t="s">
        <v>83</v>
      </c>
      <c r="C142" s="41">
        <v>0</v>
      </c>
      <c r="D142" s="6"/>
    </row>
    <row r="143" spans="1:4" ht="17.25" customHeight="1" thickBot="1" x14ac:dyDescent="0.25">
      <c r="A143" s="31"/>
      <c r="B143" s="28" t="s">
        <v>93</v>
      </c>
      <c r="C143" s="48">
        <v>0</v>
      </c>
      <c r="D143" s="6"/>
    </row>
    <row r="144" spans="1:4" ht="17.25" customHeight="1" x14ac:dyDescent="0.2">
      <c r="A144" s="31" t="s">
        <v>92</v>
      </c>
      <c r="B144" s="28" t="s">
        <v>91</v>
      </c>
      <c r="C144" s="41">
        <v>0</v>
      </c>
      <c r="D144" s="6"/>
    </row>
    <row r="145" spans="1:4" ht="17.25" customHeight="1" x14ac:dyDescent="0.2">
      <c r="A145" s="31"/>
      <c r="B145" s="28" t="s">
        <v>90</v>
      </c>
      <c r="C145" s="41">
        <v>0</v>
      </c>
      <c r="D145" s="6"/>
    </row>
    <row r="146" spans="1:4" ht="17.25" customHeight="1" x14ac:dyDescent="0.2">
      <c r="A146" s="31" t="s">
        <v>89</v>
      </c>
      <c r="B146" s="28" t="s">
        <v>83</v>
      </c>
      <c r="C146" s="41">
        <v>0</v>
      </c>
      <c r="D146" s="6"/>
    </row>
    <row r="147" spans="1:4" s="3" customFormat="1" ht="17.25" customHeight="1" x14ac:dyDescent="0.2">
      <c r="A147" s="31"/>
      <c r="B147" s="28" t="s">
        <v>88</v>
      </c>
      <c r="C147" s="41">
        <v>0</v>
      </c>
      <c r="D147" s="47"/>
    </row>
    <row r="148" spans="1:4" ht="17.25" customHeight="1" x14ac:dyDescent="0.2">
      <c r="A148" s="31" t="s">
        <v>87</v>
      </c>
      <c r="B148" s="28" t="s">
        <v>86</v>
      </c>
      <c r="C148" s="41">
        <v>0</v>
      </c>
      <c r="D148" s="6"/>
    </row>
    <row r="149" spans="1:4" ht="17.25" customHeight="1" x14ac:dyDescent="0.2">
      <c r="A149" s="31"/>
      <c r="B149" s="28" t="s">
        <v>85</v>
      </c>
      <c r="C149" s="41">
        <v>0</v>
      </c>
      <c r="D149" s="6"/>
    </row>
    <row r="150" spans="1:4" ht="17.25" customHeight="1" x14ac:dyDescent="0.2">
      <c r="A150" s="31" t="s">
        <v>84</v>
      </c>
      <c r="B150" s="28" t="s">
        <v>83</v>
      </c>
      <c r="C150" s="41">
        <v>0</v>
      </c>
      <c r="D150" s="6"/>
    </row>
    <row r="151" spans="1:4" ht="17.25" customHeight="1" x14ac:dyDescent="0.2">
      <c r="A151" s="31"/>
      <c r="B151" s="28" t="s">
        <v>82</v>
      </c>
      <c r="C151" s="41">
        <v>0</v>
      </c>
      <c r="D151" s="6"/>
    </row>
    <row r="152" spans="1:4" ht="17.25" customHeight="1" thickBot="1" x14ac:dyDescent="0.25">
      <c r="A152" s="36">
        <v>2.6</v>
      </c>
      <c r="B152" s="39" t="s">
        <v>81</v>
      </c>
      <c r="C152" s="46">
        <f>C156</f>
        <v>206499.03</v>
      </c>
      <c r="D152" s="6"/>
    </row>
    <row r="153" spans="1:4" ht="17.25" customHeight="1" x14ac:dyDescent="0.2">
      <c r="A153" s="39" t="s">
        <v>80</v>
      </c>
      <c r="B153" s="39" t="s">
        <v>79</v>
      </c>
      <c r="C153" s="38"/>
      <c r="D153" s="6"/>
    </row>
    <row r="154" spans="1:4" ht="17.25" customHeight="1" x14ac:dyDescent="0.2">
      <c r="A154" s="33" t="s">
        <v>78</v>
      </c>
      <c r="B154" s="33" t="s">
        <v>77</v>
      </c>
      <c r="C154" s="41">
        <v>0</v>
      </c>
      <c r="D154" s="6"/>
    </row>
    <row r="155" spans="1:4" ht="17.25" customHeight="1" x14ac:dyDescent="0.2">
      <c r="A155" s="33" t="s">
        <v>76</v>
      </c>
      <c r="B155" s="33" t="s">
        <v>75</v>
      </c>
      <c r="C155" s="41">
        <v>0</v>
      </c>
      <c r="D155" s="6"/>
    </row>
    <row r="156" spans="1:4" ht="36" customHeight="1" x14ac:dyDescent="0.2">
      <c r="A156" s="42" t="s">
        <v>74</v>
      </c>
      <c r="B156" s="37" t="s">
        <v>73</v>
      </c>
      <c r="C156" s="41">
        <v>206499.03</v>
      </c>
      <c r="D156" s="6"/>
    </row>
    <row r="157" spans="1:4" ht="17.25" customHeight="1" x14ac:dyDescent="0.2">
      <c r="A157" s="42" t="s">
        <v>72</v>
      </c>
      <c r="B157" s="33" t="s">
        <v>71</v>
      </c>
      <c r="C157" s="41">
        <v>0</v>
      </c>
      <c r="D157" s="6"/>
    </row>
    <row r="158" spans="1:4" ht="31.5" customHeight="1" x14ac:dyDescent="0.2">
      <c r="A158" s="42" t="s">
        <v>70</v>
      </c>
      <c r="B158" s="37" t="s">
        <v>69</v>
      </c>
      <c r="C158" s="41">
        <v>0</v>
      </c>
      <c r="D158" s="6"/>
    </row>
    <row r="159" spans="1:4" ht="27.75" customHeight="1" x14ac:dyDescent="0.2">
      <c r="A159" s="39" t="s">
        <v>68</v>
      </c>
      <c r="B159" s="44" t="s">
        <v>67</v>
      </c>
      <c r="C159" s="38">
        <v>0</v>
      </c>
      <c r="D159" s="6"/>
    </row>
    <row r="160" spans="1:4" ht="24.75" customHeight="1" x14ac:dyDescent="0.2">
      <c r="A160" s="33" t="s">
        <v>66</v>
      </c>
      <c r="B160" s="33" t="s">
        <v>65</v>
      </c>
      <c r="C160" s="41">
        <v>0</v>
      </c>
      <c r="D160" s="6"/>
    </row>
    <row r="161" spans="1:4" ht="30" customHeight="1" x14ac:dyDescent="0.2">
      <c r="A161" s="39" t="s">
        <v>64</v>
      </c>
      <c r="B161" s="44" t="s">
        <v>63</v>
      </c>
      <c r="C161" s="38">
        <v>0</v>
      </c>
      <c r="D161" s="6"/>
    </row>
    <row r="162" spans="1:4" ht="20.25" customHeight="1" x14ac:dyDescent="0.2">
      <c r="A162" s="33" t="s">
        <v>62</v>
      </c>
      <c r="B162" s="33" t="s">
        <v>61</v>
      </c>
      <c r="C162" s="40">
        <v>0</v>
      </c>
      <c r="D162" s="6"/>
    </row>
    <row r="163" spans="1:4" ht="26.25" customHeight="1" x14ac:dyDescent="0.2">
      <c r="A163" s="39" t="s">
        <v>60</v>
      </c>
      <c r="B163" s="44" t="s">
        <v>59</v>
      </c>
      <c r="C163" s="45">
        <v>0</v>
      </c>
      <c r="D163" s="6"/>
    </row>
    <row r="164" spans="1:4" ht="17.25" customHeight="1" x14ac:dyDescent="0.2">
      <c r="A164" s="33" t="s">
        <v>58</v>
      </c>
      <c r="B164" s="33" t="s">
        <v>57</v>
      </c>
      <c r="C164" s="40">
        <v>0</v>
      </c>
      <c r="D164" s="6"/>
    </row>
    <row r="165" spans="1:4" ht="17.25" customHeight="1" x14ac:dyDescent="0.2">
      <c r="A165" s="33" t="s">
        <v>56</v>
      </c>
      <c r="B165" s="42" t="s">
        <v>55</v>
      </c>
      <c r="C165" s="41">
        <v>0</v>
      </c>
      <c r="D165" s="6"/>
    </row>
    <row r="166" spans="1:4" ht="33" customHeight="1" x14ac:dyDescent="0.2">
      <c r="A166" s="39" t="s">
        <v>54</v>
      </c>
      <c r="B166" s="44" t="s">
        <v>53</v>
      </c>
      <c r="C166" s="38">
        <f>SUM(C167:C170)</f>
        <v>0</v>
      </c>
      <c r="D166" s="6"/>
    </row>
    <row r="167" spans="1:4" ht="17.25" customHeight="1" x14ac:dyDescent="0.2">
      <c r="A167" s="33" t="s">
        <v>52</v>
      </c>
      <c r="B167" s="33" t="s">
        <v>51</v>
      </c>
      <c r="C167" s="41">
        <v>0</v>
      </c>
      <c r="D167" s="6"/>
    </row>
    <row r="168" spans="1:4" ht="17.25" customHeight="1" x14ac:dyDescent="0.2">
      <c r="A168" s="33" t="s">
        <v>50</v>
      </c>
      <c r="B168" s="33" t="s">
        <v>49</v>
      </c>
      <c r="C168" s="41">
        <v>0</v>
      </c>
      <c r="D168" s="6"/>
    </row>
    <row r="169" spans="1:4" ht="17.25" customHeight="1" x14ac:dyDescent="0.2">
      <c r="A169" s="43" t="s">
        <v>48</v>
      </c>
      <c r="B169" s="28" t="s">
        <v>47</v>
      </c>
      <c r="C169" s="41">
        <v>0</v>
      </c>
      <c r="D169" s="6"/>
    </row>
    <row r="170" spans="1:4" ht="17.25" customHeight="1" x14ac:dyDescent="0.2">
      <c r="A170" s="28" t="s">
        <v>46</v>
      </c>
      <c r="B170" s="42" t="s">
        <v>45</v>
      </c>
      <c r="C170" s="41">
        <v>0</v>
      </c>
      <c r="D170" s="6"/>
    </row>
    <row r="171" spans="1:4" ht="17.25" customHeight="1" x14ac:dyDescent="0.2">
      <c r="A171" s="33" t="s">
        <v>44</v>
      </c>
      <c r="B171" s="33" t="s">
        <v>43</v>
      </c>
      <c r="C171" s="41">
        <v>0</v>
      </c>
      <c r="D171" s="6"/>
    </row>
    <row r="172" spans="1:4" ht="17.25" customHeight="1" x14ac:dyDescent="0.2">
      <c r="A172" s="33" t="s">
        <v>42</v>
      </c>
      <c r="B172" s="33" t="s">
        <v>41</v>
      </c>
      <c r="C172" s="41">
        <v>0</v>
      </c>
      <c r="D172" s="6"/>
    </row>
    <row r="173" spans="1:4" ht="17.25" customHeight="1" x14ac:dyDescent="0.2">
      <c r="A173" s="33" t="s">
        <v>40</v>
      </c>
      <c r="B173" s="39" t="s">
        <v>39</v>
      </c>
      <c r="C173" s="38">
        <v>0</v>
      </c>
      <c r="D173" s="6"/>
    </row>
    <row r="174" spans="1:4" ht="17.25" customHeight="1" x14ac:dyDescent="0.2">
      <c r="A174" s="28" t="s">
        <v>38</v>
      </c>
      <c r="B174" s="42" t="s">
        <v>37</v>
      </c>
      <c r="C174" s="41">
        <v>0</v>
      </c>
      <c r="D174" s="6"/>
    </row>
    <row r="175" spans="1:4" ht="17.25" customHeight="1" x14ac:dyDescent="0.2">
      <c r="A175" s="33" t="s">
        <v>36</v>
      </c>
      <c r="B175" s="39" t="s">
        <v>35</v>
      </c>
      <c r="C175" s="38">
        <v>0</v>
      </c>
      <c r="D175" s="6"/>
    </row>
    <row r="176" spans="1:4" ht="32.25" customHeight="1" x14ac:dyDescent="0.2">
      <c r="A176" s="28" t="s">
        <v>34</v>
      </c>
      <c r="B176" s="42" t="s">
        <v>33</v>
      </c>
      <c r="C176" s="41">
        <v>0</v>
      </c>
      <c r="D176" s="6"/>
    </row>
    <row r="177" spans="1:4" ht="32.25" customHeight="1" x14ac:dyDescent="0.2">
      <c r="A177" s="33" t="s">
        <v>32</v>
      </c>
      <c r="B177" s="37" t="s">
        <v>31</v>
      </c>
      <c r="C177" s="40">
        <v>0</v>
      </c>
      <c r="D177" s="6"/>
    </row>
    <row r="178" spans="1:4" ht="17.25" customHeight="1" x14ac:dyDescent="0.2">
      <c r="A178" s="36">
        <v>2.7</v>
      </c>
      <c r="B178" s="39" t="s">
        <v>30</v>
      </c>
      <c r="C178" s="38">
        <v>0</v>
      </c>
      <c r="D178" s="6"/>
    </row>
    <row r="179" spans="1:4" ht="17.25" customHeight="1" x14ac:dyDescent="0.2">
      <c r="A179" s="33" t="s">
        <v>29</v>
      </c>
      <c r="B179" s="33" t="s">
        <v>28</v>
      </c>
      <c r="C179" s="30">
        <v>0</v>
      </c>
      <c r="D179" s="6"/>
    </row>
    <row r="180" spans="1:4" ht="17.25" customHeight="1" x14ac:dyDescent="0.2">
      <c r="A180" s="33" t="s">
        <v>27</v>
      </c>
      <c r="B180" s="33" t="s">
        <v>26</v>
      </c>
      <c r="C180" s="30">
        <v>0</v>
      </c>
      <c r="D180" s="6"/>
    </row>
    <row r="181" spans="1:4" ht="17.25" customHeight="1" x14ac:dyDescent="0.2">
      <c r="A181" s="31" t="s">
        <v>25</v>
      </c>
      <c r="B181" s="33" t="s">
        <v>24</v>
      </c>
      <c r="C181" s="30">
        <v>0</v>
      </c>
      <c r="D181" s="6"/>
    </row>
    <row r="182" spans="1:4" ht="17.25" customHeight="1" x14ac:dyDescent="0.2">
      <c r="A182" s="31"/>
      <c r="B182" s="33" t="s">
        <v>23</v>
      </c>
      <c r="C182" s="30">
        <v>0</v>
      </c>
      <c r="D182" s="6"/>
    </row>
    <row r="183" spans="1:4" ht="40.5" customHeight="1" x14ac:dyDescent="0.2">
      <c r="A183" s="33" t="s">
        <v>22</v>
      </c>
      <c r="B183" s="37" t="s">
        <v>21</v>
      </c>
      <c r="C183" s="30">
        <v>0</v>
      </c>
      <c r="D183" s="6"/>
    </row>
    <row r="184" spans="1:4" ht="27.75" customHeight="1" x14ac:dyDescent="0.2">
      <c r="A184" s="36">
        <v>2.8</v>
      </c>
      <c r="B184" s="35" t="s">
        <v>20</v>
      </c>
      <c r="C184" s="34">
        <v>0</v>
      </c>
      <c r="D184" s="6"/>
    </row>
    <row r="185" spans="1:4" ht="17.25" customHeight="1" x14ac:dyDescent="0.2">
      <c r="A185" s="33" t="s">
        <v>19</v>
      </c>
      <c r="B185" s="28" t="s">
        <v>18</v>
      </c>
      <c r="C185" s="30">
        <v>0</v>
      </c>
      <c r="D185" s="6"/>
    </row>
    <row r="186" spans="1:4" ht="17.25" customHeight="1" x14ac:dyDescent="0.2">
      <c r="A186" s="31" t="s">
        <v>17</v>
      </c>
      <c r="B186" s="28" t="s">
        <v>16</v>
      </c>
      <c r="C186" s="30">
        <v>0</v>
      </c>
      <c r="D186" s="6"/>
    </row>
    <row r="187" spans="1:4" ht="17.25" customHeight="1" x14ac:dyDescent="0.2">
      <c r="A187" s="31"/>
      <c r="B187" s="28" t="s">
        <v>15</v>
      </c>
      <c r="C187" s="30">
        <v>0</v>
      </c>
      <c r="D187" s="6"/>
    </row>
    <row r="188" spans="1:4" ht="17.25" customHeight="1" x14ac:dyDescent="0.2">
      <c r="A188" s="33"/>
      <c r="B188" s="28"/>
      <c r="C188" s="27"/>
      <c r="D188" s="6"/>
    </row>
    <row r="189" spans="1:4" ht="17.25" customHeight="1" x14ac:dyDescent="0.2">
      <c r="A189" s="33">
        <v>2.9</v>
      </c>
      <c r="B189" s="26" t="s">
        <v>14</v>
      </c>
      <c r="C189" s="32">
        <v>0</v>
      </c>
      <c r="D189" s="6"/>
    </row>
    <row r="190" spans="1:4" ht="17.25" customHeight="1" x14ac:dyDescent="0.2">
      <c r="A190" s="31" t="s">
        <v>13</v>
      </c>
      <c r="B190" s="28" t="s">
        <v>12</v>
      </c>
      <c r="C190" s="30">
        <v>0</v>
      </c>
      <c r="D190" s="6"/>
    </row>
    <row r="191" spans="1:4" ht="17.25" customHeight="1" x14ac:dyDescent="0.2">
      <c r="A191" s="31"/>
      <c r="B191" s="28" t="s">
        <v>11</v>
      </c>
      <c r="C191" s="30">
        <v>0</v>
      </c>
      <c r="D191" s="6"/>
    </row>
    <row r="192" spans="1:4" ht="15" customHeight="1" x14ac:dyDescent="0.2">
      <c r="A192" s="31" t="s">
        <v>10</v>
      </c>
      <c r="B192" s="28" t="s">
        <v>9</v>
      </c>
      <c r="C192" s="30">
        <v>0</v>
      </c>
      <c r="D192" s="6"/>
    </row>
    <row r="193" spans="1:5" ht="15" customHeight="1" x14ac:dyDescent="0.2">
      <c r="A193" s="31"/>
      <c r="B193" s="28" t="s">
        <v>8</v>
      </c>
      <c r="C193" s="30">
        <v>0</v>
      </c>
      <c r="D193" s="6"/>
    </row>
    <row r="194" spans="1:5" ht="15" customHeight="1" x14ac:dyDescent="0.2">
      <c r="A194" s="31" t="s">
        <v>7</v>
      </c>
      <c r="B194" s="28" t="s">
        <v>6</v>
      </c>
      <c r="C194" s="30">
        <v>0</v>
      </c>
      <c r="D194" s="6"/>
    </row>
    <row r="195" spans="1:5" ht="15" customHeight="1" x14ac:dyDescent="0.2">
      <c r="A195" s="31"/>
      <c r="B195" s="28" t="s">
        <v>5</v>
      </c>
      <c r="C195" s="30">
        <v>0</v>
      </c>
      <c r="D195" s="6"/>
    </row>
    <row r="196" spans="1:5" ht="14.25" x14ac:dyDescent="0.2">
      <c r="A196" s="29"/>
      <c r="B196" s="28"/>
      <c r="C196" s="27"/>
      <c r="D196" s="6"/>
    </row>
    <row r="197" spans="1:5" ht="24.75" customHeight="1" thickBot="1" x14ac:dyDescent="0.25">
      <c r="A197" s="8"/>
      <c r="B197" s="26" t="s">
        <v>4</v>
      </c>
      <c r="C197" s="25">
        <f>C152+C136+C124+C81+C42+C24</f>
        <v>52021911.009999998</v>
      </c>
      <c r="D197" s="19"/>
      <c r="E197" s="24"/>
    </row>
    <row r="198" spans="1:5" ht="25.5" customHeight="1" thickBot="1" x14ac:dyDescent="0.25">
      <c r="A198" s="23" t="s">
        <v>3</v>
      </c>
      <c r="B198" s="23"/>
      <c r="C198" s="22">
        <f>D20-C197</f>
        <v>6116301.9600000009</v>
      </c>
      <c r="D198" s="6"/>
    </row>
    <row r="199" spans="1:5" ht="17.25" customHeight="1" thickTop="1" x14ac:dyDescent="0.25">
      <c r="A199" s="13"/>
      <c r="B199" s="21"/>
      <c r="C199" s="7"/>
      <c r="D199" s="6"/>
    </row>
    <row r="200" spans="1:5" ht="17.25" customHeight="1" x14ac:dyDescent="0.25">
      <c r="A200" s="13"/>
      <c r="B200" s="10"/>
      <c r="C200" s="7"/>
      <c r="D200" s="6"/>
    </row>
    <row r="201" spans="1:5" ht="17.25" customHeight="1" x14ac:dyDescent="0.25">
      <c r="A201" s="20" t="s">
        <v>2</v>
      </c>
      <c r="B201" s="20"/>
      <c r="C201" s="20"/>
      <c r="D201" s="19"/>
    </row>
    <row r="202" spans="1:5" ht="17.25" customHeight="1" x14ac:dyDescent="0.25">
      <c r="A202" s="17"/>
      <c r="B202" s="16"/>
      <c r="C202" s="18"/>
      <c r="D202" s="6"/>
    </row>
    <row r="203" spans="1:5" ht="17.25" customHeight="1" x14ac:dyDescent="0.25">
      <c r="A203" s="17"/>
      <c r="B203" s="16"/>
      <c r="C203" s="15"/>
      <c r="D203" s="6"/>
    </row>
    <row r="204" spans="1:5" ht="17.25" customHeight="1" x14ac:dyDescent="0.25">
      <c r="A204" s="13" t="s">
        <v>1</v>
      </c>
      <c r="B204" s="12"/>
      <c r="C204" s="14"/>
      <c r="D204" s="6"/>
    </row>
    <row r="205" spans="1:5" ht="17.25" customHeight="1" x14ac:dyDescent="0.25">
      <c r="A205" s="13" t="s">
        <v>0</v>
      </c>
      <c r="B205" s="12"/>
      <c r="C205" s="11"/>
      <c r="D205" s="6"/>
    </row>
    <row r="206" spans="1:5" ht="14.25" x14ac:dyDescent="0.2">
      <c r="A206" s="8"/>
      <c r="B206" s="10"/>
      <c r="C206" s="7"/>
      <c r="D206" s="6"/>
    </row>
    <row r="207" spans="1:5" ht="14.25" x14ac:dyDescent="0.2">
      <c r="A207" s="8"/>
      <c r="B207" s="10"/>
      <c r="C207" s="7"/>
      <c r="D207" s="6"/>
    </row>
    <row r="208" spans="1:5" ht="14.25" x14ac:dyDescent="0.2">
      <c r="A208" s="8"/>
      <c r="B208" s="6"/>
      <c r="C208" s="7"/>
      <c r="D208" s="6"/>
    </row>
    <row r="209" spans="1:4" ht="14.25" x14ac:dyDescent="0.2">
      <c r="A209" s="9"/>
      <c r="B209" s="6"/>
      <c r="C209" s="7"/>
      <c r="D209" s="6"/>
    </row>
    <row r="210" spans="1:4" ht="14.25" x14ac:dyDescent="0.2">
      <c r="A210" s="8"/>
      <c r="B210" s="6"/>
      <c r="C210" s="7"/>
      <c r="D210" s="6"/>
    </row>
    <row r="211" spans="1:4" ht="14.25" x14ac:dyDescent="0.2">
      <c r="A211" s="8"/>
      <c r="B211" s="6"/>
      <c r="C211" s="7"/>
      <c r="D211" s="6"/>
    </row>
    <row r="212" spans="1:4" ht="14.25" x14ac:dyDescent="0.2">
      <c r="A212" s="8"/>
      <c r="B212" s="6"/>
      <c r="C212" s="7"/>
      <c r="D212" s="6"/>
    </row>
    <row r="213" spans="1:4" ht="14.25" x14ac:dyDescent="0.2">
      <c r="A213" s="8"/>
      <c r="B213" s="6"/>
      <c r="C213" s="7"/>
      <c r="D213" s="6"/>
    </row>
    <row r="214" spans="1:4" ht="14.25" x14ac:dyDescent="0.2">
      <c r="A214" s="8"/>
      <c r="B214" s="6"/>
      <c r="C214" s="7"/>
      <c r="D214" s="6"/>
    </row>
    <row r="215" spans="1:4" ht="14.25" x14ac:dyDescent="0.2">
      <c r="A215" s="8"/>
      <c r="B215" s="6"/>
      <c r="C215" s="7"/>
      <c r="D215" s="6"/>
    </row>
    <row r="216" spans="1:4" ht="14.25" x14ac:dyDescent="0.2">
      <c r="A216" s="8"/>
      <c r="B216" s="6"/>
      <c r="C216" s="7"/>
      <c r="D216" s="6"/>
    </row>
    <row r="217" spans="1:4" ht="14.25" x14ac:dyDescent="0.2">
      <c r="A217" s="8"/>
      <c r="B217" s="6"/>
      <c r="C217" s="7"/>
      <c r="D217" s="6"/>
    </row>
    <row r="218" spans="1:4" ht="14.25" x14ac:dyDescent="0.2">
      <c r="A218" s="8"/>
      <c r="B218" s="6"/>
      <c r="C218" s="7"/>
      <c r="D218" s="6"/>
    </row>
    <row r="219" spans="1:4" ht="14.25" x14ac:dyDescent="0.2">
      <c r="A219" s="8"/>
      <c r="B219" s="6"/>
      <c r="C219" s="7"/>
      <c r="D219" s="6"/>
    </row>
    <row r="220" spans="1:4" ht="14.25" x14ac:dyDescent="0.2">
      <c r="A220" s="8"/>
      <c r="B220" s="6"/>
      <c r="C220" s="7"/>
      <c r="D220" s="6"/>
    </row>
    <row r="221" spans="1:4" ht="14.25" x14ac:dyDescent="0.2">
      <c r="A221" s="8"/>
      <c r="B221" s="6"/>
      <c r="C221" s="7"/>
      <c r="D221" s="6"/>
    </row>
    <row r="222" spans="1:4" ht="14.25" x14ac:dyDescent="0.2">
      <c r="A222" s="8"/>
      <c r="B222" s="6"/>
      <c r="C222" s="7"/>
      <c r="D222" s="6"/>
    </row>
    <row r="223" spans="1:4" ht="14.25" x14ac:dyDescent="0.2">
      <c r="A223" s="8"/>
      <c r="B223" s="6"/>
      <c r="C223" s="7"/>
      <c r="D223" s="6"/>
    </row>
    <row r="224" spans="1:4" ht="14.25" x14ac:dyDescent="0.2">
      <c r="A224" s="8"/>
      <c r="B224" s="6"/>
      <c r="C224" s="7"/>
      <c r="D224" s="6"/>
    </row>
    <row r="225" spans="1:4" ht="14.25" x14ac:dyDescent="0.2">
      <c r="A225" s="8"/>
      <c r="B225" s="6"/>
      <c r="C225" s="7"/>
      <c r="D225" s="6"/>
    </row>
    <row r="226" spans="1:4" ht="14.25" x14ac:dyDescent="0.2">
      <c r="A226" s="8"/>
      <c r="B226" s="6"/>
      <c r="C226" s="7"/>
      <c r="D226" s="6"/>
    </row>
    <row r="227" spans="1:4" ht="14.25" x14ac:dyDescent="0.2">
      <c r="A227" s="8"/>
      <c r="B227" s="6"/>
      <c r="C227" s="7"/>
      <c r="D227" s="6"/>
    </row>
    <row r="228" spans="1:4" ht="14.25" x14ac:dyDescent="0.2">
      <c r="A228" s="8"/>
      <c r="B228" s="6"/>
      <c r="C228" s="7"/>
      <c r="D228" s="6"/>
    </row>
    <row r="229" spans="1:4" ht="14.25" x14ac:dyDescent="0.2">
      <c r="A229" s="8"/>
      <c r="B229" s="6"/>
      <c r="C229" s="7"/>
      <c r="D229" s="6"/>
    </row>
    <row r="230" spans="1:4" ht="14.25" x14ac:dyDescent="0.2">
      <c r="A230" s="8"/>
      <c r="B230" s="6"/>
      <c r="C230" s="7"/>
      <c r="D230" s="6"/>
    </row>
    <row r="231" spans="1:4" ht="14.25" x14ac:dyDescent="0.2">
      <c r="A231" s="8"/>
      <c r="B231" s="6"/>
      <c r="C231" s="7"/>
      <c r="D231" s="6"/>
    </row>
    <row r="232" spans="1:4" ht="14.25" x14ac:dyDescent="0.2">
      <c r="A232" s="8"/>
      <c r="B232" s="6"/>
      <c r="C232" s="7"/>
      <c r="D232" s="6"/>
    </row>
    <row r="233" spans="1:4" ht="14.25" x14ac:dyDescent="0.2">
      <c r="A233" s="8"/>
      <c r="B233" s="6"/>
      <c r="C233" s="7"/>
      <c r="D233" s="6"/>
    </row>
    <row r="234" spans="1:4" ht="14.25" x14ac:dyDescent="0.2">
      <c r="A234" s="8"/>
      <c r="B234" s="6"/>
      <c r="C234" s="7"/>
      <c r="D234" s="6"/>
    </row>
    <row r="235" spans="1:4" ht="14.25" x14ac:dyDescent="0.2">
      <c r="A235" s="8"/>
      <c r="B235" s="6"/>
      <c r="C235" s="7"/>
      <c r="D235" s="6"/>
    </row>
    <row r="236" spans="1:4" ht="14.25" x14ac:dyDescent="0.2">
      <c r="A236" s="8"/>
      <c r="B236" s="6"/>
      <c r="C236" s="7"/>
      <c r="D236" s="6"/>
    </row>
    <row r="237" spans="1:4" ht="14.25" x14ac:dyDescent="0.2">
      <c r="A237" s="8"/>
      <c r="B237" s="6"/>
      <c r="C237" s="7"/>
      <c r="D237" s="6"/>
    </row>
    <row r="238" spans="1:4" ht="14.25" x14ac:dyDescent="0.2">
      <c r="A238" s="8"/>
      <c r="B238" s="6"/>
      <c r="C238" s="7"/>
      <c r="D238" s="6"/>
    </row>
    <row r="239" spans="1:4" ht="14.25" x14ac:dyDescent="0.2">
      <c r="A239" s="8"/>
      <c r="B239" s="6"/>
      <c r="C239" s="7"/>
      <c r="D239" s="6"/>
    </row>
    <row r="240" spans="1:4" ht="14.25" x14ac:dyDescent="0.2">
      <c r="A240" s="8"/>
      <c r="B240" s="6"/>
      <c r="C240" s="7"/>
      <c r="D240" s="6"/>
    </row>
    <row r="241" spans="1:4" ht="14.25" x14ac:dyDescent="0.2">
      <c r="A241" s="8"/>
      <c r="B241" s="6"/>
      <c r="C241" s="7"/>
      <c r="D241" s="6"/>
    </row>
    <row r="242" spans="1:4" ht="14.25" x14ac:dyDescent="0.2">
      <c r="A242" s="8"/>
      <c r="B242" s="6"/>
      <c r="C242" s="7"/>
      <c r="D242" s="6"/>
    </row>
    <row r="243" spans="1:4" ht="14.25" x14ac:dyDescent="0.2">
      <c r="A243" s="8"/>
      <c r="B243" s="6"/>
      <c r="C243" s="7"/>
      <c r="D243" s="6"/>
    </row>
    <row r="244" spans="1:4" ht="14.25" x14ac:dyDescent="0.2">
      <c r="A244" s="8"/>
      <c r="B244" s="6"/>
      <c r="C244" s="7"/>
      <c r="D244" s="6"/>
    </row>
    <row r="245" spans="1:4" ht="14.25" x14ac:dyDescent="0.2">
      <c r="A245" s="8"/>
      <c r="B245" s="6"/>
      <c r="C245" s="7"/>
      <c r="D245" s="6"/>
    </row>
    <row r="246" spans="1:4" ht="14.25" x14ac:dyDescent="0.2">
      <c r="A246" s="8"/>
      <c r="B246" s="6"/>
      <c r="C246" s="7"/>
      <c r="D246" s="6"/>
    </row>
    <row r="247" spans="1:4" ht="14.25" x14ac:dyDescent="0.2">
      <c r="A247" s="8"/>
      <c r="B247" s="6"/>
      <c r="C247" s="7"/>
      <c r="D247" s="6"/>
    </row>
    <row r="248" spans="1:4" ht="14.25" x14ac:dyDescent="0.2">
      <c r="A248" s="8"/>
      <c r="B248" s="6"/>
      <c r="C248" s="7"/>
      <c r="D248" s="6"/>
    </row>
    <row r="249" spans="1:4" ht="14.25" x14ac:dyDescent="0.2">
      <c r="A249" s="8"/>
      <c r="B249" s="6"/>
      <c r="C249" s="7"/>
      <c r="D249" s="6"/>
    </row>
    <row r="250" spans="1:4" ht="14.25" x14ac:dyDescent="0.2">
      <c r="A250" s="8"/>
      <c r="B250" s="6"/>
      <c r="C250" s="7"/>
      <c r="D250" s="6"/>
    </row>
    <row r="251" spans="1:4" ht="14.25" x14ac:dyDescent="0.2">
      <c r="A251" s="8"/>
      <c r="B251" s="6"/>
      <c r="C251" s="7"/>
      <c r="D251" s="6"/>
    </row>
    <row r="252" spans="1:4" ht="14.25" x14ac:dyDescent="0.2">
      <c r="A252" s="8"/>
      <c r="B252" s="6"/>
      <c r="C252" s="7"/>
      <c r="D252" s="6"/>
    </row>
    <row r="253" spans="1:4" x14ac:dyDescent="0.2">
      <c r="B253" s="1"/>
      <c r="C253" s="5"/>
    </row>
    <row r="254" spans="1:4" x14ac:dyDescent="0.2">
      <c r="B254" s="1"/>
      <c r="C254" s="5"/>
    </row>
    <row r="255" spans="1:4" x14ac:dyDescent="0.2">
      <c r="B255" s="1"/>
      <c r="C255" s="5"/>
    </row>
    <row r="256" spans="1:4" x14ac:dyDescent="0.2">
      <c r="B256" s="1"/>
      <c r="C256" s="5"/>
    </row>
    <row r="257" spans="2:3" x14ac:dyDescent="0.2">
      <c r="B257" s="1"/>
      <c r="C257" s="5"/>
    </row>
    <row r="258" spans="2:3" x14ac:dyDescent="0.2">
      <c r="B258" s="1"/>
      <c r="C258" s="5"/>
    </row>
    <row r="259" spans="2:3" x14ac:dyDescent="0.2">
      <c r="B259" s="1"/>
      <c r="C259" s="5"/>
    </row>
    <row r="260" spans="2:3" x14ac:dyDescent="0.2">
      <c r="B260" s="1"/>
      <c r="C260" s="5"/>
    </row>
    <row r="261" spans="2:3" x14ac:dyDescent="0.2">
      <c r="B261" s="1"/>
      <c r="C261" s="5"/>
    </row>
    <row r="262" spans="2:3" x14ac:dyDescent="0.2">
      <c r="B262" s="1"/>
      <c r="C262" s="5"/>
    </row>
    <row r="263" spans="2:3" x14ac:dyDescent="0.2">
      <c r="B263" s="1"/>
      <c r="C263" s="5"/>
    </row>
    <row r="264" spans="2:3" x14ac:dyDescent="0.2">
      <c r="B264" s="1"/>
      <c r="C264" s="5"/>
    </row>
    <row r="265" spans="2:3" x14ac:dyDescent="0.2">
      <c r="B265" s="1"/>
      <c r="C265" s="5"/>
    </row>
    <row r="266" spans="2:3" x14ac:dyDescent="0.2">
      <c r="B266" s="1"/>
      <c r="C266" s="5"/>
    </row>
    <row r="267" spans="2:3" x14ac:dyDescent="0.2">
      <c r="B267" s="1"/>
      <c r="C267" s="5"/>
    </row>
    <row r="268" spans="2:3" x14ac:dyDescent="0.2">
      <c r="B268" s="1"/>
      <c r="C268" s="5"/>
    </row>
    <row r="269" spans="2:3" x14ac:dyDescent="0.2">
      <c r="B269" s="1"/>
      <c r="C269" s="5"/>
    </row>
    <row r="270" spans="2:3" x14ac:dyDescent="0.2">
      <c r="B270" s="1"/>
      <c r="C270" s="5"/>
    </row>
    <row r="271" spans="2:3" x14ac:dyDescent="0.2">
      <c r="B271" s="1"/>
      <c r="C271" s="5"/>
    </row>
    <row r="272" spans="2:3" x14ac:dyDescent="0.2">
      <c r="B272" s="1"/>
      <c r="C272" s="5"/>
    </row>
    <row r="273" spans="2:3" x14ac:dyDescent="0.2">
      <c r="B273" s="1"/>
      <c r="C273" s="5"/>
    </row>
    <row r="274" spans="2:3" x14ac:dyDescent="0.2">
      <c r="B274" s="1"/>
      <c r="C274" s="5"/>
    </row>
    <row r="275" spans="2:3" x14ac:dyDescent="0.2">
      <c r="B275" s="1"/>
      <c r="C275" s="5"/>
    </row>
    <row r="276" spans="2:3" x14ac:dyDescent="0.2">
      <c r="B276" s="1"/>
      <c r="C276" s="5"/>
    </row>
    <row r="277" spans="2:3" x14ac:dyDescent="0.2">
      <c r="B277" s="1"/>
      <c r="C277" s="5"/>
    </row>
    <row r="278" spans="2:3" x14ac:dyDescent="0.2">
      <c r="B278" s="1"/>
      <c r="C278" s="5"/>
    </row>
    <row r="279" spans="2:3" x14ac:dyDescent="0.2">
      <c r="B279" s="1"/>
      <c r="C279" s="5"/>
    </row>
    <row r="280" spans="2:3" x14ac:dyDescent="0.2">
      <c r="B280" s="1"/>
      <c r="C280" s="5"/>
    </row>
    <row r="281" spans="2:3" x14ac:dyDescent="0.2">
      <c r="B281" s="1"/>
      <c r="C281" s="5"/>
    </row>
    <row r="282" spans="2:3" x14ac:dyDescent="0.2">
      <c r="B282" s="1"/>
      <c r="C282" s="5"/>
    </row>
    <row r="283" spans="2:3" x14ac:dyDescent="0.2">
      <c r="B283" s="1"/>
      <c r="C283" s="5"/>
    </row>
    <row r="284" spans="2:3" x14ac:dyDescent="0.2">
      <c r="B284" s="1"/>
      <c r="C284" s="5"/>
    </row>
    <row r="285" spans="2:3" x14ac:dyDescent="0.2">
      <c r="B285" s="1"/>
      <c r="C285" s="5"/>
    </row>
    <row r="286" spans="2:3" x14ac:dyDescent="0.2">
      <c r="B286" s="1"/>
      <c r="C286" s="5"/>
    </row>
    <row r="287" spans="2:3" x14ac:dyDescent="0.2">
      <c r="B287" s="1"/>
      <c r="C287" s="5"/>
    </row>
    <row r="288" spans="2:3" x14ac:dyDescent="0.2">
      <c r="B288" s="1"/>
      <c r="C288" s="5"/>
    </row>
    <row r="289" spans="2:3" x14ac:dyDescent="0.2">
      <c r="B289" s="1"/>
      <c r="C289" s="5"/>
    </row>
    <row r="290" spans="2:3" x14ac:dyDescent="0.2">
      <c r="B290" s="1"/>
      <c r="C290" s="5"/>
    </row>
    <row r="291" spans="2:3" x14ac:dyDescent="0.2">
      <c r="B291" s="1"/>
      <c r="C291" s="5"/>
    </row>
    <row r="292" spans="2:3" x14ac:dyDescent="0.2">
      <c r="B292" s="1"/>
      <c r="C292" s="5"/>
    </row>
    <row r="293" spans="2:3" x14ac:dyDescent="0.2">
      <c r="B293" s="1"/>
      <c r="C293" s="5"/>
    </row>
    <row r="294" spans="2:3" x14ac:dyDescent="0.2">
      <c r="B294" s="1"/>
      <c r="C294" s="5"/>
    </row>
    <row r="295" spans="2:3" x14ac:dyDescent="0.2">
      <c r="B295" s="1"/>
      <c r="C295" s="5"/>
    </row>
    <row r="296" spans="2:3" x14ac:dyDescent="0.2">
      <c r="B296" s="1"/>
      <c r="C296" s="5"/>
    </row>
    <row r="297" spans="2:3" x14ac:dyDescent="0.2">
      <c r="B297" s="1"/>
      <c r="C297" s="5"/>
    </row>
    <row r="298" spans="2:3" x14ac:dyDescent="0.2">
      <c r="B298" s="1"/>
      <c r="C298" s="5"/>
    </row>
    <row r="299" spans="2:3" x14ac:dyDescent="0.2">
      <c r="B299" s="1"/>
      <c r="C299" s="5"/>
    </row>
    <row r="300" spans="2:3" x14ac:dyDescent="0.2">
      <c r="B300" s="1"/>
      <c r="C300" s="5"/>
    </row>
    <row r="301" spans="2:3" x14ac:dyDescent="0.2">
      <c r="B301" s="1"/>
      <c r="C301" s="5"/>
    </row>
    <row r="302" spans="2:3" x14ac:dyDescent="0.2">
      <c r="B302" s="1"/>
      <c r="C302" s="5"/>
    </row>
    <row r="303" spans="2:3" x14ac:dyDescent="0.2">
      <c r="B303" s="1"/>
      <c r="C303" s="5"/>
    </row>
    <row r="304" spans="2:3" x14ac:dyDescent="0.2">
      <c r="B304" s="1"/>
      <c r="C304" s="5"/>
    </row>
    <row r="305" spans="2:3" x14ac:dyDescent="0.2">
      <c r="B305" s="1"/>
      <c r="C305" s="5"/>
    </row>
    <row r="306" spans="2:3" x14ac:dyDescent="0.2">
      <c r="B306" s="1"/>
      <c r="C306" s="5"/>
    </row>
    <row r="307" spans="2:3" x14ac:dyDescent="0.2">
      <c r="B307" s="1"/>
      <c r="C307" s="5"/>
    </row>
    <row r="308" spans="2:3" x14ac:dyDescent="0.2">
      <c r="B308" s="1"/>
      <c r="C308" s="5"/>
    </row>
    <row r="309" spans="2:3" x14ac:dyDescent="0.2">
      <c r="B309" s="1"/>
      <c r="C309" s="5"/>
    </row>
    <row r="310" spans="2:3" x14ac:dyDescent="0.2">
      <c r="B310" s="1"/>
      <c r="C310" s="5"/>
    </row>
    <row r="311" spans="2:3" x14ac:dyDescent="0.2">
      <c r="B311" s="1"/>
      <c r="C311" s="5"/>
    </row>
    <row r="312" spans="2:3" x14ac:dyDescent="0.2">
      <c r="B312" s="1"/>
      <c r="C312" s="5"/>
    </row>
    <row r="313" spans="2:3" x14ac:dyDescent="0.2">
      <c r="B313" s="1"/>
      <c r="C313" s="5"/>
    </row>
    <row r="314" spans="2:3" x14ac:dyDescent="0.2">
      <c r="B314" s="1"/>
      <c r="C314" s="5"/>
    </row>
    <row r="315" spans="2:3" x14ac:dyDescent="0.2">
      <c r="B315" s="1"/>
      <c r="C315" s="5"/>
    </row>
  </sheetData>
  <mergeCells count="22">
    <mergeCell ref="A11:E11"/>
    <mergeCell ref="A6:E6"/>
    <mergeCell ref="A7:E7"/>
    <mergeCell ref="A8:E8"/>
    <mergeCell ref="A9:E9"/>
    <mergeCell ref="A10:E10"/>
    <mergeCell ref="A146:A147"/>
    <mergeCell ref="A137:A138"/>
    <mergeCell ref="B12:C12"/>
    <mergeCell ref="A125:A126"/>
    <mergeCell ref="A133:A134"/>
    <mergeCell ref="A140:A141"/>
    <mergeCell ref="A194:A195"/>
    <mergeCell ref="A201:C201"/>
    <mergeCell ref="A186:A187"/>
    <mergeCell ref="A190:A191"/>
    <mergeCell ref="A192:A193"/>
    <mergeCell ref="A142:A143"/>
    <mergeCell ref="A144:A145"/>
    <mergeCell ref="A148:A149"/>
    <mergeCell ref="A150:A151"/>
    <mergeCell ref="A181:A182"/>
  </mergeCells>
  <pageMargins left="0.63085205992509363" right="0.43307086614173229" top="0.38" bottom="0.59055118110236227" header="0.26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 Y P MARZO  2023</vt:lpstr>
      <vt:lpstr>'G Y P MARZO 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2023-04-17T20:10:20Z</dcterms:created>
  <dcterms:modified xsi:type="dcterms:W3CDTF">2023-04-17T20:11:10Z</dcterms:modified>
</cp:coreProperties>
</file>