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7 Julio\"/>
    </mc:Choice>
  </mc:AlternateContent>
  <xr:revisionPtr revIDLastSave="0" documentId="8_{B89683F9-A3F3-49E0-B559-73E613E9E1C3}" xr6:coauthVersionLast="47" xr6:coauthVersionMax="47" xr10:uidLastSave="{00000000-0000-0000-0000-000000000000}"/>
  <bookViews>
    <workbookView xWindow="-120" yWindow="-120" windowWidth="38640" windowHeight="21240" xr2:uid="{34B99A45-4CD4-4046-8176-467A5D3939B8}"/>
  </bookViews>
  <sheets>
    <sheet name="ESTA DE INGRESOS  EGRESOS07" sheetId="1" r:id="rId1"/>
  </sheets>
  <definedNames>
    <definedName name="_xlnm.Print_Area" localSheetId="0">'ESTA DE INGRESOS  EGRESOS07'!$A$3:$D$206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1" i="1"/>
  <c r="C37" i="1"/>
  <c r="C42" i="1"/>
  <c r="C41" i="1" s="1"/>
  <c r="C49" i="1"/>
  <c r="C52" i="1"/>
  <c r="C54" i="1"/>
  <c r="C58" i="1"/>
  <c r="C60" i="1"/>
  <c r="C63" i="1"/>
  <c r="C66" i="1"/>
  <c r="C72" i="1"/>
  <c r="C76" i="1"/>
  <c r="C75" i="1" s="1"/>
  <c r="C81" i="1"/>
  <c r="C85" i="1"/>
  <c r="C91" i="1"/>
  <c r="C94" i="1"/>
  <c r="C98" i="1"/>
  <c r="C102" i="1"/>
  <c r="C106" i="1"/>
  <c r="C118" i="1"/>
  <c r="C117" i="1" s="1"/>
  <c r="C127" i="1"/>
  <c r="C159" i="1"/>
  <c r="C146" i="1" s="1"/>
  <c r="C166" i="1"/>
  <c r="C171" i="1"/>
  <c r="C192" i="1" l="1"/>
  <c r="C193" i="1" s="1"/>
</calcChain>
</file>

<file path=xl/sharedStrings.xml><?xml version="1.0" encoding="utf-8"?>
<sst xmlns="http://schemas.openxmlformats.org/spreadsheetml/2006/main" count="401" uniqueCount="320">
  <si>
    <t xml:space="preserve"> </t>
  </si>
  <si>
    <t xml:space="preserve">                                   Enc. Division. De Contabilidad                                                                                           Encargada del Depto. Financiero</t>
  </si>
  <si>
    <t xml:space="preserve">                                                   LICDA. KELVIA REYES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</si>
  <si>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</si>
  <si>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JULIO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</si>
  <si>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</si>
  <si>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</si>
  <si>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</si>
  <si>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</si>
  <si>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</si>
  <si>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</si>
  <si>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</si>
  <si>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</si>
  <si>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</si>
  <si>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</si>
  <si>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</si>
  <si>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</si>
  <si>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</si>
  <si>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</si>
  <si>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</si>
  <si>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</si>
  <si>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</si>
  <si>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</si>
  <si>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</si>
  <si>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</si>
  <si>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</si>
  <si>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</si>
  <si>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</si>
  <si>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</si>
  <si>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</si>
  <si>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</si>
  <si>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</si>
  <si>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</si>
  <si>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</si>
  <si>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</si>
  <si>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</si>
  <si>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</si>
  <si>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</si>
  <si>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</si>
  <si>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</si>
  <si>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</si>
  <si>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</si>
  <si>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</si>
  <si>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</si>
  <si>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</si>
  <si>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</si>
  <si>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</si>
  <si>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</si>
  <si>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</si>
  <si>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</si>
  <si>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</si>
  <si>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</si>
  <si>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</si>
  <si>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</si>
  <si>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</si>
  <si>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</si>
  <si>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</si>
  <si>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</si>
  <si>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</si>
  <si>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</si>
  <si>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</si>
  <si>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</si>
  <si>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</si>
  <si>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</si>
  <si>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</si>
  <si>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</si>
  <si>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</si>
  <si>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</si>
  <si>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</si>
  <si>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</si>
  <si>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</si>
  <si>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</si>
  <si>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</si>
  <si>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</si>
  <si>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</si>
  <si>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</si>
  <si>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</si>
  <si>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</si>
  <si>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</si>
  <si>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</si>
  <si>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</si>
  <si>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</si>
  <si>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</si>
  <si>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</si>
  <si>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</si>
  <si>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</si>
  <si>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</si>
  <si>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</si>
  <si>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</si>
  <si>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</si>
  <si>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</si>
  <si>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</si>
  <si>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</si>
  <si>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</si>
  <si>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</si>
  <si>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</si>
  <si>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</si>
  <si>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</si>
  <si>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</si>
  <si>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</si>
  <si>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</si>
  <si>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</si>
  <si>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</si>
  <si>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</si>
  <si>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</si>
  <si>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</si>
  <si>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</si>
  <si>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</si>
  <si>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</si>
  <si>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</si>
  <si>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</si>
  <si>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</si>
  <si>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</si>
  <si>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</si>
  <si>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</si>
  <si>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</si>
  <si>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</si>
  <si>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</si>
  <si>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</si>
  <si>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</si>
  <si>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</si>
  <si>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</si>
  <si>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</si>
  <si>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</si>
  <si>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</si>
  <si>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</si>
  <si>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</si>
  <si>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</si>
  <si>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</si>
  <si>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</si>
  <si>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</si>
  <si>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</si>
  <si>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</si>
  <si>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Utiles de escritorio, oficina, informatica y de enseñanza </t>
  </si>
  <si>
    <t>2.3.9.2</t>
  </si>
  <si>
    <t xml:space="preserve">Material para limpieza 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</si>
  <si>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</si>
  <si>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</si>
  <si>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</si>
  <si>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</si>
  <si>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</si>
  <si>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</si>
  <si>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</si>
  <si>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</si>
  <si>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</si>
  <si>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</si>
  <si>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</si>
  <si>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</si>
  <si>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</si>
  <si>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</si>
  <si>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</si>
  <si>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</si>
  <si>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</si>
  <si>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</si>
  <si>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</si>
  <si>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</si>
  <si>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</si>
  <si>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</si>
  <si>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</si>
  <si>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</si>
  <si>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</si>
  <si>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</si>
  <si>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</si>
  <si>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</si>
  <si>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</si>
  <si>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</si>
  <si>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</si>
  <si>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</si>
  <si>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</si>
  <si>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</si>
  <si>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</si>
  <si>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</si>
  <si>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</si>
  <si>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</si>
  <si>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</si>
  <si>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</si>
  <si>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</si>
  <si>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</si>
  <si>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</si>
  <si>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</si>
  <si>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</si>
  <si>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</si>
  <si>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</si>
  <si>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</si>
  <si>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</si>
  <si>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</si>
  <si>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</si>
  <si>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</si>
  <si>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</si>
  <si>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</si>
  <si>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</si>
  <si>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</si>
  <si>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</si>
  <si>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</si>
  <si>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</si>
  <si>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</si>
  <si>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</si>
  <si>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</si>
  <si>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</si>
  <si>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</si>
  <si>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</si>
  <si>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</si>
  <si>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</si>
  <si>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</si>
  <si>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</si>
  <si>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</si>
  <si>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</si>
  <si>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</si>
  <si>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Organizacion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</si>
  <si>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</si>
  <si>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</si>
  <si>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</si>
  <si>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</si>
  <si>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</si>
  <si>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</si>
  <si>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</si>
  <si>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</si>
  <si>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</si>
  <si>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</si>
  <si>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</si>
  <si>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</si>
  <si>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</si>
  <si>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</si>
  <si>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</si>
  <si>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</si>
  <si>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</si>
  <si>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</si>
  <si>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</si>
  <si>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</si>
  <si>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</si>
  <si>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</si>
  <si>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</si>
  <si>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</si>
  <si>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</si>
  <si>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</si>
  <si>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</si>
  <si>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</si>
  <si>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</si>
  <si>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</si>
  <si>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</si>
  <si>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</si>
  <si>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</si>
  <si>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</si>
  <si>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</si>
  <si>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</si>
  <si>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</si>
  <si>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</si>
  <si>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</si>
  <si>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</si>
  <si>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</si>
  <si>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</si>
  <si>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</si>
  <si>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</si>
  <si>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</si>
  <si>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</si>
  <si>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</si>
  <si>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</si>
  <si>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</si>
  <si>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</si>
  <si>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</si>
  <si>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</si>
  <si>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</si>
  <si>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</si>
  <si>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</si>
  <si>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</si>
  <si>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</si>
  <si>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</si>
  <si>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</si>
  <si>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</si>
  <si>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</si>
  <si>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</si>
  <si>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</si>
  <si>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</si>
  <si>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</si>
  <si>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</si>
  <si>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</si>
  <si>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</si>
  <si>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</si>
  <si>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</si>
  <si>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</si>
  <si>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</si>
  <si>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</si>
  <si>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</si>
  <si>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</si>
  <si>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</si>
  <si>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</si>
  <si>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</si>
  <si>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</si>
  <si>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</si>
  <si>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</si>
  <si>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</si>
  <si>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</si>
  <si>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</si>
  <si>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</si>
  <si>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</si>
  <si>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</si>
  <si>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</si>
  <si>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</si>
  <si>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</si>
  <si>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</si>
  <si>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</si>
  <si>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</si>
  <si>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</si>
  <si>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</si>
  <si>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</si>
  <si>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</si>
  <si>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</si>
  <si>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</si>
  <si>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</si>
  <si>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</si>
  <si>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</si>
  <si>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</si>
  <si>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</si>
  <si>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</si>
  <si>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JULIO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</si>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</sst>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2" applyFont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0" fontId="3" fillId="0" borderId="0" xfId="2" applyFont="1" applyAlignment="1">
      <alignment horizontal="left"/>
    </xf>
    <xf numFmtId="43" fontId="3" fillId="0" borderId="0" xfId="1" applyFont="1" applyFill="1" applyAlignment="1">
      <alignment horizontal="left"/>
    </xf>
    <xf numFmtId="0" fontId="4" fillId="0" borderId="0" xfId="2" applyFont="1"/>
    <xf numFmtId="43" fontId="4" fillId="0" borderId="0" xfId="1" applyFont="1" applyFill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Fill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4" fillId="0" borderId="0" xfId="2" applyFont="1" applyAlignment="1">
      <alignment horizontal="right"/>
    </xf>
    <xf numFmtId="43" fontId="5" fillId="0" borderId="0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43" fontId="6" fillId="0" borderId="0" xfId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43" fontId="7" fillId="0" borderId="0" xfId="1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43" fontId="6" fillId="0" borderId="0" xfId="1" applyFont="1" applyFill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3" fillId="2" borderId="0" xfId="2" applyFont="1" applyFill="1"/>
    <xf numFmtId="43" fontId="6" fillId="2" borderId="0" xfId="1" applyFont="1" applyFill="1" applyBorder="1" applyAlignment="1">
      <alignment horizontal="right" vertical="center"/>
    </xf>
    <xf numFmtId="0" fontId="9" fillId="2" borderId="0" xfId="2" applyFont="1" applyFill="1" applyAlignment="1">
      <alignment vertical="center" wrapText="1"/>
    </xf>
    <xf numFmtId="0" fontId="9" fillId="2" borderId="0" xfId="2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3" fillId="3" borderId="0" xfId="2" applyFont="1" applyFill="1"/>
    <xf numFmtId="43" fontId="9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10" fillId="2" borderId="0" xfId="2" applyFont="1" applyFill="1" applyAlignment="1">
      <alignment vertical="center" wrapText="1"/>
    </xf>
    <xf numFmtId="43" fontId="11" fillId="2" borderId="0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8" fillId="2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43" fontId="9" fillId="0" borderId="0" xfId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8" fillId="2" borderId="0" xfId="2" applyFont="1" applyFill="1" applyAlignment="1">
      <alignment horizontal="left" vertical="center"/>
    </xf>
    <xf numFmtId="43" fontId="6" fillId="2" borderId="0" xfId="1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3" fillId="4" borderId="0" xfId="2" applyFont="1" applyFill="1"/>
    <xf numFmtId="43" fontId="3" fillId="2" borderId="0" xfId="1" applyFont="1" applyFill="1"/>
    <xf numFmtId="0" fontId="7" fillId="2" borderId="0" xfId="2" applyFont="1" applyFill="1" applyAlignment="1">
      <alignment horizontal="left" vertical="center"/>
    </xf>
    <xf numFmtId="0" fontId="3" fillId="5" borderId="0" xfId="2" applyFont="1" applyFill="1"/>
    <xf numFmtId="0" fontId="2" fillId="2" borderId="0" xfId="2" applyFill="1"/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horizontal="right" vertical="center"/>
    </xf>
    <xf numFmtId="43" fontId="14" fillId="0" borderId="3" xfId="3" applyFont="1" applyFill="1" applyBorder="1" applyAlignment="1">
      <alignment horizontal="center"/>
    </xf>
    <xf numFmtId="0" fontId="14" fillId="0" borderId="3" xfId="4" applyFont="1" applyBorder="1" applyAlignment="1">
      <alignment wrapText="1"/>
    </xf>
    <xf numFmtId="0" fontId="15" fillId="0" borderId="4" xfId="2" applyFont="1" applyBorder="1"/>
    <xf numFmtId="0" fontId="2" fillId="0" borderId="0" xfId="2" applyAlignment="1">
      <alignment vertical="center"/>
    </xf>
    <xf numFmtId="43" fontId="16" fillId="0" borderId="0" xfId="1" applyFont="1" applyFill="1" applyBorder="1" applyAlignment="1">
      <alignment vertical="center"/>
    </xf>
    <xf numFmtId="0" fontId="10" fillId="0" borderId="0" xfId="2" applyFont="1" applyAlignment="1">
      <alignment vertical="center" wrapText="1"/>
    </xf>
    <xf numFmtId="43" fontId="14" fillId="0" borderId="3" xfId="3" applyFont="1" applyFill="1" applyBorder="1"/>
    <xf numFmtId="4" fontId="12" fillId="0" borderId="5" xfId="2" applyNumberFormat="1" applyFont="1" applyBorder="1" applyAlignment="1">
      <alignment horizontal="right"/>
    </xf>
    <xf numFmtId="49" fontId="17" fillId="0" borderId="3" xfId="2" applyNumberFormat="1" applyFont="1" applyBorder="1" applyAlignment="1">
      <alignment horizontal="left"/>
    </xf>
    <xf numFmtId="0" fontId="14" fillId="0" borderId="3" xfId="5" applyFont="1" applyBorder="1" applyAlignment="1">
      <alignment wrapText="1"/>
    </xf>
    <xf numFmtId="0" fontId="18" fillId="0" borderId="4" xfId="2" applyFont="1" applyBorder="1"/>
    <xf numFmtId="43" fontId="19" fillId="0" borderId="3" xfId="3" applyFont="1" applyFill="1" applyBorder="1"/>
    <xf numFmtId="0" fontId="2" fillId="0" borderId="0" xfId="2"/>
    <xf numFmtId="0" fontId="20" fillId="0" borderId="0" xfId="2" applyFont="1" applyAlignment="1">
      <alignment vertical="center"/>
    </xf>
    <xf numFmtId="0" fontId="19" fillId="0" borderId="4" xfId="2" applyFont="1" applyBorder="1"/>
    <xf numFmtId="0" fontId="21" fillId="0" borderId="0" xfId="2" applyFont="1" applyAlignment="1">
      <alignment vertical="center"/>
    </xf>
    <xf numFmtId="43" fontId="22" fillId="0" borderId="0" xfId="1" applyFont="1" applyFill="1"/>
    <xf numFmtId="43" fontId="7" fillId="0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horizontal="right"/>
    </xf>
    <xf numFmtId="43" fontId="22" fillId="0" borderId="0" xfId="1" applyFont="1"/>
    <xf numFmtId="0" fontId="22" fillId="0" borderId="0" xfId="2" applyFont="1"/>
    <xf numFmtId="0" fontId="23" fillId="0" borderId="0" xfId="2" applyFont="1"/>
    <xf numFmtId="43" fontId="4" fillId="0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22" fillId="0" borderId="0" xfId="1" applyFont="1" applyFill="1" applyAlignment="1">
      <alignment horizontal="right"/>
    </xf>
  </cellXfs>
  <cellStyles count="6">
    <cellStyle name="Millares" xfId="1" builtinId="3"/>
    <cellStyle name="Millares 10 3" xfId="3" xr:uid="{989A1F02-B650-4265-9F87-ABFAAFAF6DC5}"/>
    <cellStyle name="Normal" xfId="0" builtinId="0"/>
    <cellStyle name="Normal 10 3" xfId="4" xr:uid="{2F792D02-62C4-4929-B2AD-A0F875F5FD41}"/>
    <cellStyle name="Normal 13 3" xfId="5" xr:uid="{C9C5273C-8402-494F-A320-B1B582E6FE41}"/>
    <cellStyle name="Normal 2" xfId="2" xr:uid="{988E3C6E-6E55-402F-886A-A225E78C1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752475</xdr:colOff>
      <xdr:row>2</xdr:row>
      <xdr:rowOff>152399</xdr:rowOff>
    </xdr:from>
    <xdr:ext cx="1257300" cy="685801"/>
    <xdr:pic>
      <xdr:nvPicPr>
        <xdr:cNvPr id="2" name="2 Imagen">
          <a:extLst>
            <a:ext uri="{FF2B5EF4-FFF2-40B4-BE49-F238E27FC236}">
              <a16:creationId xmlns:a16="http://schemas.microsoft.com/office/drawing/2014/main" id="{DED8A690-E139-45AD-9FFF-D198DB90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1725" y="476249"/>
          <a:ext cx="1257300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DCC65E57-D7C9-4ECD-82CB-5D840C02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390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2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51C0D75B-1786-4D68-BB94-4069F833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32385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283C264-E9E3-4EE4-95E4-A26C4F4E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390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2905125</xdr:colOff>
      <xdr:row>2</xdr:row>
      <xdr:rowOff>104774</xdr:rowOff>
    </xdr:from>
    <xdr:ext cx="1266825" cy="733426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EBF6633D-EFA7-45FA-9582-76B7EB60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428624"/>
          <a:ext cx="1266825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2</xdr:row>
      <xdr:rowOff>0</xdr:rowOff>
    </xdr:from>
    <xdr:ext cx="1514475" cy="1047750"/>
    <xdr:pic>
      <xdr:nvPicPr>
        <xdr:cNvPr id="7" name="Imagen 6">
          <a:extLst>
            <a:ext uri="{FF2B5EF4-FFF2-40B4-BE49-F238E27FC236}">
              <a16:creationId xmlns:a16="http://schemas.microsoft.com/office/drawing/2014/main" id="{BBC1AA98-B127-47E3-B94D-4EA99BFF7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323850"/>
          <a:ext cx="1514475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3A14-0975-40AC-A73E-01A458D30257}">
  <sheetPr>
    <tabColor rgb="FFFF0000"/>
  </sheetPr>
  <dimension ref="A3:CA207"/>
  <sheetViews>
    <sheetView tabSelected="1" view="pageLayout" topLeftCell="A28" zoomScaleNormal="100" workbookViewId="0">
      <selection activeCell="C178" sqref="C178:C179"/>
    </sheetView>
  </sheetViews>
  <sheetFormatPr baseColWidth="10" defaultColWidth="11.42578125" defaultRowHeight="12.75" x14ac:dyDescent="0.2"/>
  <cols>
    <col min="1" max="1" width="11" style="4" customWidth="1"/>
    <col min="2" max="2" width="64.85546875" style="1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3" spans="2:4" ht="16.5" customHeight="1" x14ac:dyDescent="0.25">
      <c r="B3" s="86"/>
      <c r="C3" s="96"/>
      <c r="D3" s="82"/>
    </row>
    <row r="4" spans="2:4" ht="16.5" customHeight="1" x14ac:dyDescent="0.25">
      <c r="B4" s="86"/>
      <c r="C4" s="96"/>
      <c r="D4" s="82"/>
    </row>
    <row r="5" spans="2:4" ht="16.5" customHeight="1" x14ac:dyDescent="0.25">
      <c r="B5" s="86"/>
      <c r="C5" s="96"/>
      <c r="D5" s="82"/>
    </row>
    <row r="6" spans="2:4" ht="16.5" customHeight="1" x14ac:dyDescent="0.25">
      <c r="B6" s="86"/>
      <c r="C6" s="96"/>
      <c r="D6" s="82"/>
    </row>
    <row r="7" spans="2:4" ht="16.5" customHeight="1" x14ac:dyDescent="0.25">
      <c r="B7" s="86"/>
      <c r="C7" s="96"/>
      <c r="D7" s="82"/>
    </row>
    <row r="8" spans="2:4" ht="16.5" customHeight="1" x14ac:dyDescent="0.2">
      <c r="B8" s="95" t="s">
        <v>319</v>
      </c>
      <c r="C8" s="95"/>
      <c r="D8" s="95"/>
    </row>
    <row r="9" spans="2:4" ht="21" x14ac:dyDescent="0.35">
      <c r="B9" s="94" t="s">
        <v>318</v>
      </c>
      <c r="C9" s="94"/>
      <c r="D9" s="94"/>
    </row>
    <row r="10" spans="2:4" ht="17.25" x14ac:dyDescent="0.3">
      <c r="B10" s="93" t="s">
        <v>317</v>
      </c>
      <c r="C10" s="93"/>
      <c r="D10" s="93"/>
    </row>
    <row r="11" spans="2:4" ht="17.25" x14ac:dyDescent="0.3">
      <c r="B11" s="92" t="s">
        <v>316</v>
      </c>
      <c r="C11" s="92"/>
      <c r="D11" s="92"/>
    </row>
    <row r="12" spans="2:4" ht="18.75" x14ac:dyDescent="0.3">
      <c r="B12" s="91" t="s">
        <v>315</v>
      </c>
      <c r="C12" s="91"/>
      <c r="D12" s="91"/>
    </row>
    <row r="13" spans="2:4" ht="14.25" customHeight="1" x14ac:dyDescent="0.2">
      <c r="B13" s="90" t="s">
        <v>314</v>
      </c>
      <c r="C13" s="90"/>
      <c r="D13" s="90"/>
    </row>
    <row r="14" spans="2:4" ht="9" customHeight="1" x14ac:dyDescent="0.2">
      <c r="B14" s="89"/>
      <c r="C14" s="7"/>
      <c r="D14" s="88"/>
    </row>
    <row r="15" spans="2:4" ht="18" customHeight="1" x14ac:dyDescent="0.25">
      <c r="B15" s="87" t="s">
        <v>313</v>
      </c>
      <c r="C15" s="84"/>
      <c r="D15" s="82"/>
    </row>
    <row r="16" spans="2:4" ht="16.5" customHeight="1" x14ac:dyDescent="0.25">
      <c r="B16" s="86"/>
      <c r="C16" s="84"/>
      <c r="D16" s="82"/>
    </row>
    <row r="17" spans="1:10" ht="18.75" customHeight="1" x14ac:dyDescent="0.25">
      <c r="B17" s="1" t="s">
        <v>312</v>
      </c>
      <c r="C17" s="84"/>
      <c r="D17" s="85">
        <v>45477739.060000002</v>
      </c>
    </row>
    <row r="18" spans="1:10" ht="18.75" customHeight="1" x14ac:dyDescent="0.25">
      <c r="B18" s="1" t="s">
        <v>311</v>
      </c>
      <c r="C18" s="84"/>
      <c r="D18" s="85">
        <v>271173.68</v>
      </c>
    </row>
    <row r="19" spans="1:10" ht="18.75" customHeight="1" x14ac:dyDescent="0.25">
      <c r="B19" s="1" t="s">
        <v>310</v>
      </c>
      <c r="C19" s="84"/>
      <c r="D19" s="85">
        <v>8457287</v>
      </c>
    </row>
    <row r="20" spans="1:10" ht="19.5" customHeight="1" x14ac:dyDescent="0.25">
      <c r="B20" s="1" t="s">
        <v>309</v>
      </c>
      <c r="C20" s="84">
        <v>0</v>
      </c>
      <c r="D20" s="85">
        <v>0</v>
      </c>
    </row>
    <row r="21" spans="1:10" ht="16.5" customHeight="1" thickBot="1" x14ac:dyDescent="0.25">
      <c r="B21" s="6" t="s">
        <v>308</v>
      </c>
      <c r="C21" s="84"/>
      <c r="D21" s="15">
        <f>SUM(D17:D20)</f>
        <v>54206199.740000002</v>
      </c>
    </row>
    <row r="22" spans="1:10" x14ac:dyDescent="0.2">
      <c r="B22" s="6"/>
      <c r="C22" s="84"/>
      <c r="D22" s="7"/>
    </row>
    <row r="23" spans="1:10" ht="14.25" customHeight="1" x14ac:dyDescent="0.25">
      <c r="A23" s="29" t="s">
        <v>307</v>
      </c>
      <c r="B23" s="28" t="s">
        <v>306</v>
      </c>
      <c r="C23" s="83"/>
      <c r="D23" s="82"/>
      <c r="E23" s="1" t="s">
        <v>305</v>
      </c>
    </row>
    <row r="24" spans="1:10" ht="19.5" customHeight="1" x14ac:dyDescent="0.2">
      <c r="A24" s="28" t="s">
        <v>304</v>
      </c>
      <c r="B24" s="28" t="s">
        <v>303</v>
      </c>
      <c r="C24" s="27">
        <f>C25+C31+C37</f>
        <v>40041783.699999996</v>
      </c>
      <c r="D24" s="1"/>
    </row>
    <row r="25" spans="1:10" ht="19.5" customHeight="1" thickBot="1" x14ac:dyDescent="0.3">
      <c r="A25" s="28" t="s">
        <v>302</v>
      </c>
      <c r="B25" s="81" t="s">
        <v>301</v>
      </c>
      <c r="C25" s="27">
        <f>SUM(C26:C30)</f>
        <v>33927241.049999997</v>
      </c>
      <c r="D25" s="1"/>
      <c r="E25" s="80" t="s">
        <v>300</v>
      </c>
      <c r="F25" s="75">
        <v>1122</v>
      </c>
      <c r="G25" s="77">
        <v>13095868.68</v>
      </c>
      <c r="H25" s="74" t="s">
        <v>296</v>
      </c>
      <c r="I25" s="74" t="s">
        <v>295</v>
      </c>
      <c r="J25" s="73">
        <v>5805023.1399999997</v>
      </c>
    </row>
    <row r="26" spans="1:10" ht="17.25" customHeight="1" thickBot="1" x14ac:dyDescent="0.3">
      <c r="A26" s="51" t="s">
        <v>299</v>
      </c>
      <c r="B26" s="51" t="s">
        <v>298</v>
      </c>
      <c r="C26" s="50">
        <v>24937741.050000001</v>
      </c>
      <c r="D26" s="1"/>
      <c r="E26" s="68" t="s">
        <v>297</v>
      </c>
      <c r="F26" s="75">
        <v>1222</v>
      </c>
      <c r="G26" s="77">
        <v>655669.49</v>
      </c>
      <c r="H26" s="74" t="s">
        <v>293</v>
      </c>
      <c r="I26" s="74" t="s">
        <v>292</v>
      </c>
      <c r="J26" s="73">
        <v>4114403.8</v>
      </c>
    </row>
    <row r="27" spans="1:10" ht="17.25" customHeight="1" thickBot="1" x14ac:dyDescent="0.3">
      <c r="A27" s="51" t="s">
        <v>296</v>
      </c>
      <c r="B27" s="51" t="s">
        <v>295</v>
      </c>
      <c r="C27" s="50">
        <v>8638200</v>
      </c>
      <c r="D27" s="1"/>
      <c r="E27" s="68" t="s">
        <v>294</v>
      </c>
      <c r="F27" s="75">
        <v>1224</v>
      </c>
      <c r="G27" s="77">
        <v>2009500</v>
      </c>
      <c r="H27" s="74" t="s">
        <v>268</v>
      </c>
      <c r="I27" s="74" t="s">
        <v>267</v>
      </c>
      <c r="J27" s="73">
        <v>3868608.32</v>
      </c>
    </row>
    <row r="28" spans="1:10" ht="17.25" customHeight="1" thickBot="1" x14ac:dyDescent="0.3">
      <c r="A28" s="51" t="s">
        <v>293</v>
      </c>
      <c r="B28" s="51" t="s">
        <v>292</v>
      </c>
      <c r="C28" s="50">
        <v>351300</v>
      </c>
      <c r="D28" s="1"/>
      <c r="E28" s="68" t="s">
        <v>291</v>
      </c>
      <c r="F28" s="75">
        <v>1225</v>
      </c>
      <c r="G28" s="77">
        <v>1318400</v>
      </c>
      <c r="H28" s="74" t="s">
        <v>266</v>
      </c>
      <c r="I28" s="74" t="s">
        <v>265</v>
      </c>
      <c r="J28" s="73">
        <v>3922459.54</v>
      </c>
    </row>
    <row r="29" spans="1:10" ht="17.25" customHeight="1" thickBot="1" x14ac:dyDescent="0.3">
      <c r="A29" s="32" t="s">
        <v>290</v>
      </c>
      <c r="B29" s="51" t="s">
        <v>289</v>
      </c>
      <c r="C29" s="50">
        <v>0</v>
      </c>
      <c r="D29" s="1"/>
      <c r="E29" s="68" t="s">
        <v>288</v>
      </c>
      <c r="F29" s="75">
        <v>1227</v>
      </c>
      <c r="G29" s="77">
        <v>199500</v>
      </c>
      <c r="H29" s="74" t="s">
        <v>264</v>
      </c>
      <c r="I29" s="74" t="s">
        <v>263</v>
      </c>
      <c r="J29" s="73">
        <v>665269.59</v>
      </c>
    </row>
    <row r="30" spans="1:10" s="78" customFormat="1" ht="17.25" customHeight="1" x14ac:dyDescent="0.2">
      <c r="A30" s="51" t="s">
        <v>287</v>
      </c>
      <c r="B30" s="51" t="s">
        <v>286</v>
      </c>
      <c r="C30" s="50" t="s">
        <v>7</v>
      </c>
      <c r="D30" s="1"/>
    </row>
    <row r="31" spans="1:10" ht="17.25" customHeight="1" thickBot="1" x14ac:dyDescent="0.3">
      <c r="A31" s="79" t="s">
        <v>285</v>
      </c>
      <c r="B31" s="79" t="s">
        <v>284</v>
      </c>
      <c r="C31" s="27">
        <f>SUM(C32)</f>
        <v>1794130</v>
      </c>
      <c r="D31" s="78"/>
      <c r="E31" s="68" t="s">
        <v>283</v>
      </c>
      <c r="F31" s="75">
        <v>1311</v>
      </c>
      <c r="G31" s="77">
        <v>1903857.16</v>
      </c>
      <c r="H31" s="74" t="s">
        <v>259</v>
      </c>
      <c r="I31" s="74" t="s">
        <v>258</v>
      </c>
      <c r="J31" s="73">
        <v>1695210.13</v>
      </c>
    </row>
    <row r="32" spans="1:10" ht="17.25" customHeight="1" thickBot="1" x14ac:dyDescent="0.25">
      <c r="A32" s="51" t="s">
        <v>282</v>
      </c>
      <c r="B32" s="51" t="s">
        <v>281</v>
      </c>
      <c r="C32" s="50">
        <v>1794130</v>
      </c>
      <c r="D32" s="1"/>
      <c r="E32" s="76" t="s">
        <v>280</v>
      </c>
      <c r="F32" s="75">
        <v>217</v>
      </c>
      <c r="G32" s="66">
        <v>16867</v>
      </c>
      <c r="H32" s="74" t="s">
        <v>182</v>
      </c>
      <c r="I32" s="74" t="s">
        <v>181</v>
      </c>
      <c r="J32" s="73">
        <v>4484</v>
      </c>
    </row>
    <row r="33" spans="1:57" ht="17.25" customHeight="1" x14ac:dyDescent="0.25">
      <c r="A33" s="28">
        <v>213</v>
      </c>
      <c r="B33" s="28" t="s">
        <v>279</v>
      </c>
      <c r="C33" s="27" t="s">
        <v>7</v>
      </c>
      <c r="D33" s="1"/>
      <c r="E33" s="68" t="s">
        <v>278</v>
      </c>
      <c r="G33" s="72"/>
    </row>
    <row r="34" spans="1:57" ht="17.25" customHeight="1" x14ac:dyDescent="0.25">
      <c r="A34" s="71" t="s">
        <v>277</v>
      </c>
      <c r="B34" s="18" t="s">
        <v>276</v>
      </c>
      <c r="C34" s="70"/>
      <c r="D34" s="1"/>
      <c r="E34" s="68"/>
    </row>
    <row r="35" spans="1:57" ht="17.25" customHeight="1" x14ac:dyDescent="0.25">
      <c r="A35" s="18" t="s">
        <v>275</v>
      </c>
      <c r="B35" s="28" t="s">
        <v>274</v>
      </c>
      <c r="C35" s="27" t="s">
        <v>7</v>
      </c>
      <c r="D35" s="1"/>
      <c r="E35" s="68"/>
    </row>
    <row r="36" spans="1:57" ht="17.25" customHeight="1" x14ac:dyDescent="0.25">
      <c r="A36" s="69" t="s">
        <v>273</v>
      </c>
      <c r="B36" s="32" t="s">
        <v>272</v>
      </c>
      <c r="C36" s="50" t="s">
        <v>7</v>
      </c>
      <c r="D36" s="1"/>
      <c r="E36" s="68" t="s">
        <v>271</v>
      </c>
      <c r="F36" s="67">
        <v>3714</v>
      </c>
      <c r="G36" s="66">
        <v>600</v>
      </c>
    </row>
    <row r="37" spans="1:57" ht="17.25" customHeight="1" x14ac:dyDescent="0.2">
      <c r="A37" s="28" t="s">
        <v>270</v>
      </c>
      <c r="B37" s="28" t="s">
        <v>269</v>
      </c>
      <c r="C37" s="27">
        <f>SUM(C38:C40)</f>
        <v>4320412.6499999994</v>
      </c>
      <c r="D37" s="1"/>
    </row>
    <row r="38" spans="1:57" ht="17.25" customHeight="1" x14ac:dyDescent="0.2">
      <c r="A38" s="51" t="s">
        <v>268</v>
      </c>
      <c r="B38" s="51" t="s">
        <v>267</v>
      </c>
      <c r="C38" s="50">
        <v>1968208.32</v>
      </c>
      <c r="D38" s="1"/>
    </row>
    <row r="39" spans="1:57" ht="17.25" customHeight="1" x14ac:dyDescent="0.2">
      <c r="A39" s="51" t="s">
        <v>266</v>
      </c>
      <c r="B39" s="51" t="s">
        <v>265</v>
      </c>
      <c r="C39" s="50">
        <v>2012693.23</v>
      </c>
      <c r="D39" s="1"/>
    </row>
    <row r="40" spans="1:57" ht="17.25" customHeight="1" x14ac:dyDescent="0.2">
      <c r="A40" s="51" t="s">
        <v>264</v>
      </c>
      <c r="B40" s="51" t="s">
        <v>263</v>
      </c>
      <c r="C40" s="50">
        <v>339511.1</v>
      </c>
      <c r="D40" s="1"/>
    </row>
    <row r="41" spans="1:57" s="34" customFormat="1" ht="17.25" customHeight="1" x14ac:dyDescent="0.2">
      <c r="A41" s="65">
        <v>2.2000000000000002</v>
      </c>
      <c r="B41" s="39" t="s">
        <v>262</v>
      </c>
      <c r="C41" s="38">
        <f>C42+C52+C58+C60+C63+C66+C72+C54</f>
        <v>1243423.2100000002</v>
      </c>
    </row>
    <row r="42" spans="1:57" s="34" customFormat="1" ht="17.25" customHeight="1" x14ac:dyDescent="0.2">
      <c r="A42" s="39" t="s">
        <v>261</v>
      </c>
      <c r="B42" s="39" t="s">
        <v>260</v>
      </c>
      <c r="C42" s="38">
        <f>SUM(C43:C47)</f>
        <v>762587.19000000006</v>
      </c>
    </row>
    <row r="43" spans="1:57" s="62" customFormat="1" ht="17.25" customHeight="1" x14ac:dyDescent="0.2">
      <c r="A43" s="47" t="s">
        <v>259</v>
      </c>
      <c r="B43" s="47" t="s">
        <v>258</v>
      </c>
      <c r="C43" s="42">
        <v>468001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s="62" customFormat="1" ht="17.25" customHeight="1" x14ac:dyDescent="0.2">
      <c r="A44" s="47" t="s">
        <v>257</v>
      </c>
      <c r="B44" s="47" t="s">
        <v>256</v>
      </c>
      <c r="C44" s="42">
        <v>35466.400000000001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s="62" customFormat="1" ht="17.25" customHeight="1" x14ac:dyDescent="0.2">
      <c r="A45" s="47" t="s">
        <v>255</v>
      </c>
      <c r="B45" s="47" t="s">
        <v>254</v>
      </c>
      <c r="C45" s="42">
        <v>248916.79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s="62" customFormat="1" ht="17.25" customHeight="1" x14ac:dyDescent="0.2">
      <c r="A46" s="47" t="s">
        <v>253</v>
      </c>
      <c r="B46" s="47" t="s">
        <v>252</v>
      </c>
      <c r="C46" s="42">
        <v>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s="62" customFormat="1" ht="17.25" customHeight="1" x14ac:dyDescent="0.2">
      <c r="A47" s="47" t="s">
        <v>251</v>
      </c>
      <c r="B47" s="47" t="s">
        <v>250</v>
      </c>
      <c r="C47" s="42">
        <v>10203</v>
      </c>
      <c r="D47" s="34"/>
      <c r="E47" s="34"/>
      <c r="F47" s="34"/>
      <c r="G47" s="34"/>
      <c r="H47" s="34"/>
      <c r="I47" s="34"/>
      <c r="J47" s="64"/>
      <c r="K47" s="63"/>
      <c r="L47" s="63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s="62" customFormat="1" ht="17.25" customHeight="1" x14ac:dyDescent="0.2">
      <c r="A48" s="47"/>
      <c r="B48" s="47"/>
      <c r="C48" s="42" t="s">
        <v>7</v>
      </c>
      <c r="D48" s="34"/>
      <c r="E48" s="34"/>
      <c r="F48" s="34"/>
      <c r="G48" s="34"/>
      <c r="H48" s="34"/>
      <c r="I48" s="34"/>
      <c r="J48" s="64"/>
      <c r="K48" s="63"/>
      <c r="L48" s="63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s="62" customFormat="1" ht="17.25" customHeight="1" x14ac:dyDescent="0.2">
      <c r="A49" s="58" t="s">
        <v>249</v>
      </c>
      <c r="B49" s="39" t="s">
        <v>248</v>
      </c>
      <c r="C49" s="38">
        <f>SUM(C51)</f>
        <v>0</v>
      </c>
      <c r="D49" s="34"/>
      <c r="E49" s="34"/>
      <c r="F49" s="34"/>
      <c r="G49" s="34"/>
      <c r="H49" s="34"/>
      <c r="I49" s="34"/>
      <c r="J49" s="64"/>
      <c r="K49" s="63"/>
      <c r="L49" s="63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s="62" customFormat="1" ht="17.25" customHeight="1" x14ac:dyDescent="0.2">
      <c r="A50" s="36" t="s">
        <v>247</v>
      </c>
      <c r="B50" s="47" t="s">
        <v>246</v>
      </c>
      <c r="C50" s="43">
        <v>0</v>
      </c>
      <c r="D50" s="34"/>
      <c r="E50" s="34"/>
      <c r="F50" s="34"/>
      <c r="G50" s="34"/>
      <c r="H50" s="34"/>
      <c r="I50" s="34"/>
      <c r="J50" s="64"/>
      <c r="K50" s="63"/>
      <c r="L50" s="63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s="62" customFormat="1" ht="17.25" customHeight="1" x14ac:dyDescent="0.2">
      <c r="A51" s="45" t="s">
        <v>245</v>
      </c>
      <c r="B51" s="44" t="s">
        <v>244</v>
      </c>
      <c r="C51" s="42"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s="34" customFormat="1" ht="17.25" customHeight="1" x14ac:dyDescent="0.2">
      <c r="A52" s="58" t="s">
        <v>243</v>
      </c>
      <c r="B52" s="39" t="s">
        <v>242</v>
      </c>
      <c r="C52" s="38">
        <f>C53</f>
        <v>2585</v>
      </c>
    </row>
    <row r="53" spans="1:57" s="62" customFormat="1" ht="17.25" customHeight="1" x14ac:dyDescent="0.2">
      <c r="A53" s="47" t="s">
        <v>241</v>
      </c>
      <c r="B53" s="47" t="s">
        <v>240</v>
      </c>
      <c r="C53" s="42">
        <v>2585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s="62" customFormat="1" ht="17.25" customHeight="1" x14ac:dyDescent="0.2">
      <c r="A54" s="39" t="s">
        <v>239</v>
      </c>
      <c r="B54" s="39" t="s">
        <v>238</v>
      </c>
      <c r="C54" s="38">
        <f>C56+C57</f>
        <v>9000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s="62" customFormat="1" ht="17.25" customHeight="1" x14ac:dyDescent="0.2">
      <c r="A55" s="37" t="s">
        <v>237</v>
      </c>
      <c r="B55" s="47" t="s">
        <v>236</v>
      </c>
      <c r="C55" s="43" t="s">
        <v>7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s="62" customFormat="1" ht="17.25" customHeight="1" x14ac:dyDescent="0.2">
      <c r="A56" s="47" t="s">
        <v>235</v>
      </c>
      <c r="B56" s="44" t="s">
        <v>234</v>
      </c>
      <c r="C56" s="43">
        <v>0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s="62" customFormat="1" ht="17.25" customHeight="1" x14ac:dyDescent="0.2">
      <c r="A57" s="47" t="s">
        <v>233</v>
      </c>
      <c r="B57" s="47" t="s">
        <v>232</v>
      </c>
      <c r="C57" s="43">
        <v>9000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s="34" customFormat="1" ht="17.25" customHeight="1" x14ac:dyDescent="0.2">
      <c r="A58" s="58" t="s">
        <v>231</v>
      </c>
      <c r="B58" s="39" t="s">
        <v>230</v>
      </c>
      <c r="C58" s="38">
        <f>C59</f>
        <v>147500</v>
      </c>
    </row>
    <row r="59" spans="1:57" s="62" customFormat="1" ht="17.25" customHeight="1" x14ac:dyDescent="0.2">
      <c r="A59" s="45" t="s">
        <v>229</v>
      </c>
      <c r="B59" s="44" t="s">
        <v>228</v>
      </c>
      <c r="C59" s="43">
        <v>147500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s="34" customFormat="1" ht="17.25" customHeight="1" x14ac:dyDescent="0.2">
      <c r="A60" s="44" t="s">
        <v>227</v>
      </c>
      <c r="B60" s="39" t="s">
        <v>226</v>
      </c>
      <c r="C60" s="38">
        <f>SUM(C61:C62)</f>
        <v>413752.72</v>
      </c>
    </row>
    <row r="61" spans="1:57" s="62" customFormat="1" ht="17.25" customHeight="1" x14ac:dyDescent="0.2">
      <c r="A61" s="40" t="s">
        <v>225</v>
      </c>
      <c r="B61" s="40" t="s">
        <v>224</v>
      </c>
      <c r="C61" s="43">
        <v>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s="62" customFormat="1" ht="17.25" customHeight="1" x14ac:dyDescent="0.2">
      <c r="A62" s="45" t="s">
        <v>223</v>
      </c>
      <c r="B62" s="44" t="s">
        <v>222</v>
      </c>
      <c r="C62" s="43">
        <v>413752.72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24.75" customHeight="1" x14ac:dyDescent="0.2">
      <c r="A63" s="18" t="s">
        <v>221</v>
      </c>
      <c r="B63" s="49" t="s">
        <v>220</v>
      </c>
      <c r="C63" s="27">
        <f>C64+C65</f>
        <v>110273</v>
      </c>
      <c r="D63" s="1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27" customHeight="1" x14ac:dyDescent="0.2">
      <c r="A64" s="32" t="s">
        <v>219</v>
      </c>
      <c r="B64" s="51" t="s">
        <v>218</v>
      </c>
      <c r="C64" s="22"/>
      <c r="D64" s="1"/>
    </row>
    <row r="65" spans="1:79" s="62" customFormat="1" ht="17.25" customHeight="1" x14ac:dyDescent="0.2">
      <c r="A65" s="47" t="s">
        <v>217</v>
      </c>
      <c r="B65" s="47" t="s">
        <v>216</v>
      </c>
      <c r="C65" s="42">
        <v>110273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</row>
    <row r="66" spans="1:79" s="62" customFormat="1" ht="17.25" customHeight="1" x14ac:dyDescent="0.2">
      <c r="A66" s="40" t="s">
        <v>215</v>
      </c>
      <c r="B66" s="48" t="s">
        <v>214</v>
      </c>
      <c r="C66" s="38">
        <f>C67+C68+C69+C70+C71</f>
        <v>-244759.73999999996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</row>
    <row r="67" spans="1:79" s="62" customFormat="1" ht="17.25" customHeight="1" x14ac:dyDescent="0.2">
      <c r="A67" s="47" t="s">
        <v>213</v>
      </c>
      <c r="B67" s="47" t="s">
        <v>212</v>
      </c>
      <c r="C67" s="42">
        <v>11857.2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</row>
    <row r="68" spans="1:79" s="62" customFormat="1" ht="17.25" customHeight="1" x14ac:dyDescent="0.2">
      <c r="A68" s="47" t="s">
        <v>211</v>
      </c>
      <c r="B68" s="47" t="s">
        <v>210</v>
      </c>
      <c r="C68" s="42">
        <v>0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</row>
    <row r="69" spans="1:79" s="62" customFormat="1" ht="17.25" customHeight="1" x14ac:dyDescent="0.2">
      <c r="A69" s="36" t="s">
        <v>209</v>
      </c>
      <c r="B69" s="47" t="s">
        <v>208</v>
      </c>
      <c r="C69" s="42">
        <v>131412.48000000001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</row>
    <row r="70" spans="1:79" s="62" customFormat="1" ht="17.25" customHeight="1" x14ac:dyDescent="0.2">
      <c r="A70" s="36" t="s">
        <v>207</v>
      </c>
      <c r="B70" s="47" t="s">
        <v>206</v>
      </c>
      <c r="C70" s="42">
        <v>3947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</row>
    <row r="71" spans="1:79" s="62" customFormat="1" ht="17.25" customHeight="1" x14ac:dyDescent="0.2">
      <c r="A71" s="47" t="s">
        <v>205</v>
      </c>
      <c r="B71" s="47" t="s">
        <v>204</v>
      </c>
      <c r="C71" s="42">
        <v>-391976.42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</row>
    <row r="72" spans="1:79" s="34" customFormat="1" ht="17.25" customHeight="1" x14ac:dyDescent="0.2">
      <c r="A72" s="40" t="s">
        <v>203</v>
      </c>
      <c r="B72" s="39" t="s">
        <v>202</v>
      </c>
      <c r="C72" s="38">
        <f>C73</f>
        <v>42485.04</v>
      </c>
    </row>
    <row r="73" spans="1:79" s="34" customFormat="1" ht="17.25" customHeight="1" x14ac:dyDescent="0.2">
      <c r="A73" s="47" t="s">
        <v>201</v>
      </c>
      <c r="B73" s="47" t="s">
        <v>200</v>
      </c>
      <c r="C73" s="42">
        <v>42485.04</v>
      </c>
    </row>
    <row r="74" spans="1:79" ht="17.25" customHeight="1" x14ac:dyDescent="0.2">
      <c r="A74" s="18"/>
      <c r="B74" s="24"/>
      <c r="C74" s="22" t="s">
        <v>7</v>
      </c>
      <c r="D74" s="1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</row>
    <row r="75" spans="1:79" s="41" customFormat="1" ht="17.25" customHeight="1" x14ac:dyDescent="0.2">
      <c r="A75" s="61">
        <v>2.2999999999999998</v>
      </c>
      <c r="B75" s="39" t="s">
        <v>199</v>
      </c>
      <c r="C75" s="38">
        <f>C76+C81+C85+C91+C94+C98+C102+C106</f>
        <v>8968879.7300000004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</row>
    <row r="76" spans="1:79" s="41" customFormat="1" ht="17.25" customHeight="1" x14ac:dyDescent="0.2">
      <c r="A76" s="44" t="s">
        <v>198</v>
      </c>
      <c r="B76" s="39" t="s">
        <v>197</v>
      </c>
      <c r="C76" s="38">
        <f>C77+C78+C79</f>
        <v>28128.09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</row>
    <row r="77" spans="1:79" s="41" customFormat="1" ht="17.25" customHeight="1" x14ac:dyDescent="0.2">
      <c r="A77" s="47" t="s">
        <v>196</v>
      </c>
      <c r="B77" s="47" t="s">
        <v>195</v>
      </c>
      <c r="C77" s="42">
        <v>24588.09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</row>
    <row r="78" spans="1:79" s="41" customFormat="1" ht="17.25" customHeight="1" x14ac:dyDescent="0.2">
      <c r="A78" s="47" t="s">
        <v>194</v>
      </c>
      <c r="B78" s="47" t="s">
        <v>193</v>
      </c>
      <c r="C78" s="42">
        <v>0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</row>
    <row r="79" spans="1:79" s="41" customFormat="1" ht="17.25" customHeight="1" x14ac:dyDescent="0.2">
      <c r="A79" s="37" t="s">
        <v>192</v>
      </c>
      <c r="B79" s="47" t="s">
        <v>191</v>
      </c>
      <c r="C79" s="42">
        <v>3540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</row>
    <row r="80" spans="1:79" s="41" customFormat="1" ht="17.25" customHeight="1" x14ac:dyDescent="0.2">
      <c r="A80" s="47" t="s">
        <v>190</v>
      </c>
      <c r="B80" s="47" t="s">
        <v>189</v>
      </c>
      <c r="C80" s="42" t="s">
        <v>7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</row>
    <row r="81" spans="1:79" s="41" customFormat="1" ht="17.25" customHeight="1" x14ac:dyDescent="0.2">
      <c r="A81" s="39" t="s">
        <v>188</v>
      </c>
      <c r="B81" s="39" t="s">
        <v>187</v>
      </c>
      <c r="C81" s="38">
        <f>C82+C83</f>
        <v>127005.6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</row>
    <row r="82" spans="1:79" s="41" customFormat="1" ht="17.25" customHeight="1" x14ac:dyDescent="0.2">
      <c r="A82" s="36" t="s">
        <v>186</v>
      </c>
      <c r="B82" s="47" t="s">
        <v>185</v>
      </c>
      <c r="C82" s="42">
        <v>3105.6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</row>
    <row r="83" spans="1:79" s="41" customFormat="1" ht="17.25" customHeight="1" x14ac:dyDescent="0.2">
      <c r="A83" s="44" t="s">
        <v>184</v>
      </c>
      <c r="B83" s="40" t="s">
        <v>183</v>
      </c>
      <c r="C83" s="43">
        <v>123900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</row>
    <row r="84" spans="1:79" s="41" customFormat="1" ht="17.25" customHeight="1" x14ac:dyDescent="0.2">
      <c r="A84" s="47" t="s">
        <v>182</v>
      </c>
      <c r="B84" s="47" t="s">
        <v>181</v>
      </c>
      <c r="C84" s="38" t="s">
        <v>7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</row>
    <row r="85" spans="1:79" s="41" customFormat="1" ht="17.25" customHeight="1" x14ac:dyDescent="0.2">
      <c r="A85" s="39" t="s">
        <v>180</v>
      </c>
      <c r="B85" s="39" t="s">
        <v>179</v>
      </c>
      <c r="C85" s="38">
        <f>C87+C88</f>
        <v>703486.78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</row>
    <row r="86" spans="1:79" s="41" customFormat="1" ht="17.25" customHeight="1" x14ac:dyDescent="0.2">
      <c r="A86" s="45" t="s">
        <v>178</v>
      </c>
      <c r="B86" s="44" t="s">
        <v>177</v>
      </c>
      <c r="C86" s="42" t="s">
        <v>7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</row>
    <row r="87" spans="1:79" s="41" customFormat="1" ht="17.25" customHeight="1" x14ac:dyDescent="0.2">
      <c r="A87" s="47" t="s">
        <v>176</v>
      </c>
      <c r="B87" s="47" t="s">
        <v>175</v>
      </c>
      <c r="C87" s="42">
        <v>4926.78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</row>
    <row r="88" spans="1:79" s="41" customFormat="1" ht="17.25" customHeight="1" x14ac:dyDescent="0.2">
      <c r="A88" s="47" t="s">
        <v>174</v>
      </c>
      <c r="B88" s="47" t="s">
        <v>173</v>
      </c>
      <c r="C88" s="42">
        <v>698560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</row>
    <row r="89" spans="1:79" s="41" customFormat="1" ht="17.25" customHeight="1" x14ac:dyDescent="0.2">
      <c r="A89" s="37" t="s">
        <v>172</v>
      </c>
      <c r="B89" s="47" t="s">
        <v>171</v>
      </c>
      <c r="C89" s="42" t="s">
        <v>7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</row>
    <row r="90" spans="1:79" s="41" customFormat="1" ht="17.25" customHeight="1" x14ac:dyDescent="0.2">
      <c r="A90" s="47" t="s">
        <v>170</v>
      </c>
      <c r="B90" s="47" t="s">
        <v>169</v>
      </c>
      <c r="C90" s="42" t="s">
        <v>7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</row>
    <row r="91" spans="1:79" s="41" customFormat="1" ht="17.25" customHeight="1" x14ac:dyDescent="0.2">
      <c r="A91" s="39" t="s">
        <v>168</v>
      </c>
      <c r="B91" s="39" t="s">
        <v>167</v>
      </c>
      <c r="C91" s="38">
        <f>C93</f>
        <v>1703740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</row>
    <row r="92" spans="1:79" s="41" customFormat="1" ht="17.25" customHeight="1" x14ac:dyDescent="0.2">
      <c r="A92" s="47" t="s">
        <v>166</v>
      </c>
      <c r="B92" s="44" t="s">
        <v>165</v>
      </c>
      <c r="C92" s="38" t="s">
        <v>7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</row>
    <row r="93" spans="1:79" s="41" customFormat="1" ht="17.25" customHeight="1" x14ac:dyDescent="0.2">
      <c r="A93" s="47" t="s">
        <v>164</v>
      </c>
      <c r="B93" s="47" t="s">
        <v>163</v>
      </c>
      <c r="C93" s="42">
        <v>1703740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</row>
    <row r="94" spans="1:79" s="59" customFormat="1" ht="28.5" customHeight="1" x14ac:dyDescent="0.2">
      <c r="A94" s="39" t="s">
        <v>162</v>
      </c>
      <c r="B94" s="39" t="s">
        <v>161</v>
      </c>
      <c r="C94" s="38">
        <f>SUM(C95:C97)</f>
        <v>142485.20000000001</v>
      </c>
      <c r="D94" s="60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</row>
    <row r="95" spans="1:79" s="41" customFormat="1" ht="18" customHeight="1" x14ac:dyDescent="0.2">
      <c r="A95" s="47" t="s">
        <v>160</v>
      </c>
      <c r="B95" s="47" t="s">
        <v>159</v>
      </c>
      <c r="C95" s="43">
        <v>137038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</row>
    <row r="96" spans="1:79" s="41" customFormat="1" ht="17.25" customHeight="1" x14ac:dyDescent="0.2">
      <c r="A96" s="47" t="s">
        <v>158</v>
      </c>
      <c r="B96" s="47" t="s">
        <v>157</v>
      </c>
      <c r="C96" s="42" t="s">
        <v>7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</row>
    <row r="97" spans="1:79" s="41" customFormat="1" ht="17.25" customHeight="1" x14ac:dyDescent="0.2">
      <c r="A97" s="47" t="s">
        <v>156</v>
      </c>
      <c r="B97" s="47" t="s">
        <v>155</v>
      </c>
      <c r="C97" s="42">
        <v>5447.2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</row>
    <row r="98" spans="1:79" s="41" customFormat="1" ht="17.25" customHeight="1" x14ac:dyDescent="0.2">
      <c r="A98" s="39" t="s">
        <v>154</v>
      </c>
      <c r="B98" s="48" t="s">
        <v>153</v>
      </c>
      <c r="C98" s="38">
        <f>C99+C100+C101</f>
        <v>44134.85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</row>
    <row r="99" spans="1:79" s="41" customFormat="1" ht="17.25" customHeight="1" x14ac:dyDescent="0.2">
      <c r="A99" s="45" t="s">
        <v>152</v>
      </c>
      <c r="B99" s="44" t="s">
        <v>151</v>
      </c>
      <c r="C99" s="42">
        <v>0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</row>
    <row r="100" spans="1:79" s="41" customFormat="1" ht="17.25" customHeight="1" x14ac:dyDescent="0.2">
      <c r="A100" s="36" t="s">
        <v>150</v>
      </c>
      <c r="B100" s="47" t="s">
        <v>149</v>
      </c>
      <c r="C100" s="42">
        <v>0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</row>
    <row r="101" spans="1:79" s="41" customFormat="1" ht="17.25" customHeight="1" x14ac:dyDescent="0.2">
      <c r="A101" s="47" t="s">
        <v>148</v>
      </c>
      <c r="B101" s="47" t="s">
        <v>147</v>
      </c>
      <c r="C101" s="42">
        <v>44134.85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</row>
    <row r="102" spans="1:79" s="41" customFormat="1" ht="17.25" customHeight="1" x14ac:dyDescent="0.2">
      <c r="A102" s="39" t="s">
        <v>146</v>
      </c>
      <c r="B102" s="48" t="s">
        <v>145</v>
      </c>
      <c r="C102" s="38">
        <f>C103+C104</f>
        <v>5616114.96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</row>
    <row r="103" spans="1:79" s="41" customFormat="1" ht="17.25" customHeight="1" x14ac:dyDescent="0.2">
      <c r="A103" s="47" t="s">
        <v>144</v>
      </c>
      <c r="B103" s="47" t="s">
        <v>143</v>
      </c>
      <c r="C103" s="42">
        <v>5607970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</row>
    <row r="104" spans="1:79" s="41" customFormat="1" ht="17.25" customHeight="1" x14ac:dyDescent="0.2">
      <c r="A104" s="47" t="s">
        <v>142</v>
      </c>
      <c r="B104" s="47" t="s">
        <v>141</v>
      </c>
      <c r="C104" s="42">
        <v>8144.96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</row>
    <row r="105" spans="1:79" s="41" customFormat="1" ht="34.5" customHeight="1" x14ac:dyDescent="0.2">
      <c r="A105" s="39" t="s">
        <v>140</v>
      </c>
      <c r="B105" s="48" t="s">
        <v>139</v>
      </c>
      <c r="C105" s="38" t="s">
        <v>7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</row>
    <row r="106" spans="1:79" s="41" customFormat="1" ht="17.25" customHeight="1" x14ac:dyDescent="0.2">
      <c r="A106" s="39" t="s">
        <v>138</v>
      </c>
      <c r="B106" s="39" t="s">
        <v>137</v>
      </c>
      <c r="C106" s="38">
        <f>SUM(C107:C114)</f>
        <v>603784.25000000012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</row>
    <row r="107" spans="1:79" s="41" customFormat="1" ht="17.25" customHeight="1" x14ac:dyDescent="0.2">
      <c r="A107" s="47" t="s">
        <v>136</v>
      </c>
      <c r="B107" s="40" t="s">
        <v>135</v>
      </c>
      <c r="C107" s="42">
        <v>22030.1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</row>
    <row r="108" spans="1:79" s="41" customFormat="1" ht="17.25" customHeight="1" x14ac:dyDescent="0.2">
      <c r="A108" s="47" t="s">
        <v>134</v>
      </c>
      <c r="B108" s="40" t="s">
        <v>133</v>
      </c>
      <c r="C108" s="43">
        <v>6932.8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</row>
    <row r="109" spans="1:79" s="41" customFormat="1" ht="17.25" customHeight="1" x14ac:dyDescent="0.2">
      <c r="A109" s="47" t="s">
        <v>132</v>
      </c>
      <c r="B109" s="47" t="s">
        <v>131</v>
      </c>
      <c r="C109" s="42">
        <v>530682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</row>
    <row r="110" spans="1:79" s="41" customFormat="1" ht="17.25" customHeight="1" x14ac:dyDescent="0.2">
      <c r="A110" s="36" t="s">
        <v>130</v>
      </c>
      <c r="B110" s="47" t="s">
        <v>129</v>
      </c>
      <c r="C110" s="42">
        <v>255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</row>
    <row r="111" spans="1:79" s="41" customFormat="1" ht="17.25" customHeight="1" x14ac:dyDescent="0.2">
      <c r="A111" s="47" t="s">
        <v>128</v>
      </c>
      <c r="B111" s="47" t="s">
        <v>127</v>
      </c>
      <c r="C111" s="42">
        <v>20376.04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</row>
    <row r="112" spans="1:79" s="41" customFormat="1" ht="17.25" customHeight="1" x14ac:dyDescent="0.2">
      <c r="A112" s="36" t="s">
        <v>126</v>
      </c>
      <c r="B112" s="47" t="s">
        <v>125</v>
      </c>
      <c r="C112" s="42" t="s">
        <v>7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</row>
    <row r="113" spans="1:79" s="41" customFormat="1" ht="17.25" customHeight="1" x14ac:dyDescent="0.2">
      <c r="A113" s="47" t="s">
        <v>124</v>
      </c>
      <c r="B113" s="47" t="s">
        <v>123</v>
      </c>
      <c r="C113" s="42">
        <v>22655.81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</row>
    <row r="114" spans="1:79" s="41" customFormat="1" ht="17.25" customHeight="1" x14ac:dyDescent="0.2">
      <c r="A114" s="47" t="s">
        <v>122</v>
      </c>
      <c r="B114" s="47" t="s">
        <v>121</v>
      </c>
      <c r="C114" s="42">
        <v>852.5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</row>
    <row r="115" spans="1:79" s="41" customFormat="1" ht="17.25" customHeight="1" x14ac:dyDescent="0.2">
      <c r="A115" s="47"/>
      <c r="B115" s="47"/>
      <c r="C115" s="42" t="s">
        <v>7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</row>
    <row r="116" spans="1:79" s="41" customFormat="1" ht="17.25" customHeight="1" x14ac:dyDescent="0.2">
      <c r="A116" s="47"/>
      <c r="B116" s="47"/>
      <c r="C116" s="43" t="s">
        <v>7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</row>
    <row r="117" spans="1:79" s="41" customFormat="1" ht="17.25" customHeight="1" x14ac:dyDescent="0.2">
      <c r="A117" s="39">
        <v>2.4</v>
      </c>
      <c r="B117" s="39" t="s">
        <v>120</v>
      </c>
      <c r="C117" s="55">
        <f>C118+C127</f>
        <v>150062.63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</row>
    <row r="118" spans="1:79" s="41" customFormat="1" ht="17.25" customHeight="1" x14ac:dyDescent="0.2">
      <c r="A118" s="54" t="s">
        <v>119</v>
      </c>
      <c r="B118" s="39" t="s">
        <v>118</v>
      </c>
      <c r="C118" s="56">
        <f>C121</f>
        <v>150062.63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</row>
    <row r="119" spans="1:79" s="41" customFormat="1" ht="17.25" customHeight="1" x14ac:dyDescent="0.2">
      <c r="A119" s="54"/>
      <c r="B119" s="58" t="s">
        <v>99</v>
      </c>
      <c r="C119" s="56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</row>
    <row r="120" spans="1:79" s="41" customFormat="1" ht="17.25" customHeight="1" x14ac:dyDescent="0.2">
      <c r="A120" s="37" t="s">
        <v>103</v>
      </c>
      <c r="B120" s="47" t="s">
        <v>102</v>
      </c>
      <c r="C120" s="43" t="s">
        <v>7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</row>
    <row r="121" spans="1:79" s="41" customFormat="1" ht="17.25" customHeight="1" x14ac:dyDescent="0.2">
      <c r="A121" s="37" t="s">
        <v>117</v>
      </c>
      <c r="B121" s="47" t="s">
        <v>116</v>
      </c>
      <c r="C121" s="43">
        <v>150062.63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</row>
    <row r="122" spans="1:79" s="41" customFormat="1" ht="17.25" customHeight="1" x14ac:dyDescent="0.2">
      <c r="A122" s="40" t="s">
        <v>115</v>
      </c>
      <c r="B122" s="44" t="s">
        <v>114</v>
      </c>
      <c r="C122" s="43" t="s">
        <v>7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</row>
    <row r="123" spans="1:79" s="41" customFormat="1" ht="17.25" customHeight="1" x14ac:dyDescent="0.2">
      <c r="A123" s="40" t="s">
        <v>113</v>
      </c>
      <c r="B123" s="40" t="s">
        <v>112</v>
      </c>
      <c r="C123" s="43" t="s">
        <v>7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</row>
    <row r="124" spans="1:79" s="41" customFormat="1" ht="17.25" customHeight="1" x14ac:dyDescent="0.2">
      <c r="A124" s="40" t="s">
        <v>111</v>
      </c>
      <c r="B124" s="40" t="s">
        <v>110</v>
      </c>
      <c r="C124" s="43" t="s">
        <v>7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</row>
    <row r="125" spans="1:79" s="41" customFormat="1" ht="17.25" customHeight="1" x14ac:dyDescent="0.2">
      <c r="A125" s="40" t="s">
        <v>109</v>
      </c>
      <c r="B125" s="40" t="s">
        <v>108</v>
      </c>
      <c r="C125" s="43" t="s">
        <v>7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</row>
    <row r="126" spans="1:79" s="41" customFormat="1" ht="17.25" customHeight="1" x14ac:dyDescent="0.2">
      <c r="A126" s="40" t="s">
        <v>107</v>
      </c>
      <c r="B126" s="40" t="s">
        <v>106</v>
      </c>
      <c r="C126" s="43" t="s">
        <v>7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</row>
    <row r="127" spans="1:79" s="41" customFormat="1" ht="17.25" customHeight="1" x14ac:dyDescent="0.2">
      <c r="A127" s="57" t="s">
        <v>105</v>
      </c>
      <c r="B127" s="39" t="s">
        <v>104</v>
      </c>
      <c r="C127" s="56">
        <f>C129</f>
        <v>0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</row>
    <row r="128" spans="1:79" s="41" customFormat="1" ht="17.25" customHeight="1" x14ac:dyDescent="0.2">
      <c r="A128" s="57"/>
      <c r="B128" s="39" t="s">
        <v>82</v>
      </c>
      <c r="C128" s="56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</row>
    <row r="129" spans="1:79" s="41" customFormat="1" ht="17.25" customHeight="1" x14ac:dyDescent="0.2">
      <c r="A129" s="47" t="s">
        <v>103</v>
      </c>
      <c r="B129" s="47" t="s">
        <v>102</v>
      </c>
      <c r="C129" s="42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</row>
    <row r="130" spans="1:79" s="41" customFormat="1" ht="17.25" customHeight="1" x14ac:dyDescent="0.2">
      <c r="A130" s="52">
        <v>2.5</v>
      </c>
      <c r="B130" s="39" t="s">
        <v>101</v>
      </c>
      <c r="C130" s="55" t="s">
        <v>7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</row>
    <row r="131" spans="1:79" s="41" customFormat="1" ht="17.25" customHeight="1" x14ac:dyDescent="0.2">
      <c r="A131" s="54" t="s">
        <v>100</v>
      </c>
      <c r="B131" s="44" t="s">
        <v>86</v>
      </c>
      <c r="C131" s="53" t="s">
        <v>7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</row>
    <row r="132" spans="1:79" s="41" customFormat="1" ht="17.25" customHeight="1" x14ac:dyDescent="0.2">
      <c r="A132" s="54"/>
      <c r="B132" s="44" t="s">
        <v>99</v>
      </c>
      <c r="C132" s="53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</row>
    <row r="133" spans="1:79" s="41" customFormat="1" ht="17.25" customHeight="1" x14ac:dyDescent="0.2">
      <c r="A133" s="36" t="s">
        <v>98</v>
      </c>
      <c r="B133" s="47" t="s">
        <v>97</v>
      </c>
      <c r="C133" s="42" t="s">
        <v>7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</row>
    <row r="134" spans="1:79" s="41" customFormat="1" ht="17.25" customHeight="1" x14ac:dyDescent="0.2">
      <c r="A134" s="54" t="s">
        <v>96</v>
      </c>
      <c r="B134" s="44" t="s">
        <v>86</v>
      </c>
      <c r="C134" s="53" t="s">
        <v>7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</row>
    <row r="135" spans="1:79" s="41" customFormat="1" ht="17.25" customHeight="1" x14ac:dyDescent="0.2">
      <c r="A135" s="54"/>
      <c r="B135" s="44" t="s">
        <v>95</v>
      </c>
      <c r="C135" s="53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</row>
    <row r="136" spans="1:79" s="41" customFormat="1" ht="17.25" customHeight="1" x14ac:dyDescent="0.2">
      <c r="A136" s="54" t="s">
        <v>94</v>
      </c>
      <c r="B136" s="44" t="s">
        <v>83</v>
      </c>
      <c r="C136" s="53" t="s">
        <v>7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</row>
    <row r="137" spans="1:79" s="41" customFormat="1" ht="17.25" customHeight="1" x14ac:dyDescent="0.2">
      <c r="A137" s="54"/>
      <c r="B137" s="44" t="s">
        <v>93</v>
      </c>
      <c r="C137" s="53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</row>
    <row r="138" spans="1:79" s="41" customFormat="1" ht="17.25" customHeight="1" x14ac:dyDescent="0.2">
      <c r="A138" s="54" t="s">
        <v>92</v>
      </c>
      <c r="B138" s="44" t="s">
        <v>91</v>
      </c>
      <c r="C138" s="53" t="s">
        <v>7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</row>
    <row r="139" spans="1:79" s="41" customFormat="1" ht="17.25" customHeight="1" x14ac:dyDescent="0.2">
      <c r="A139" s="54"/>
      <c r="B139" s="44" t="s">
        <v>90</v>
      </c>
      <c r="C139" s="53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</row>
    <row r="140" spans="1:79" s="41" customFormat="1" ht="17.25" customHeight="1" x14ac:dyDescent="0.2">
      <c r="A140" s="54" t="s">
        <v>89</v>
      </c>
      <c r="B140" s="44" t="s">
        <v>83</v>
      </c>
      <c r="C140" s="53" t="s">
        <v>7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</row>
    <row r="141" spans="1:79" s="41" customFormat="1" ht="17.25" customHeight="1" x14ac:dyDescent="0.2">
      <c r="A141" s="54"/>
      <c r="B141" s="44" t="s">
        <v>88</v>
      </c>
      <c r="C141" s="53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</row>
    <row r="142" spans="1:79" s="41" customFormat="1" ht="17.25" customHeight="1" x14ac:dyDescent="0.2">
      <c r="A142" s="54" t="s">
        <v>87</v>
      </c>
      <c r="B142" s="44" t="s">
        <v>86</v>
      </c>
      <c r="C142" s="53" t="s">
        <v>7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</row>
    <row r="143" spans="1:79" s="41" customFormat="1" ht="17.25" customHeight="1" x14ac:dyDescent="0.2">
      <c r="A143" s="54"/>
      <c r="B143" s="44" t="s">
        <v>85</v>
      </c>
      <c r="C143" s="53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</row>
    <row r="144" spans="1:79" s="41" customFormat="1" ht="17.25" customHeight="1" x14ac:dyDescent="0.2">
      <c r="A144" s="54" t="s">
        <v>84</v>
      </c>
      <c r="B144" s="44" t="s">
        <v>83</v>
      </c>
      <c r="C144" s="53" t="s">
        <v>7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</row>
    <row r="145" spans="1:79" s="41" customFormat="1" ht="17.25" customHeight="1" x14ac:dyDescent="0.2">
      <c r="A145" s="54"/>
      <c r="B145" s="44" t="s">
        <v>82</v>
      </c>
      <c r="C145" s="53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</row>
    <row r="146" spans="1:79" s="41" customFormat="1" ht="17.25" customHeight="1" x14ac:dyDescent="0.2">
      <c r="A146" s="52">
        <v>2.6</v>
      </c>
      <c r="B146" s="39" t="s">
        <v>81</v>
      </c>
      <c r="C146" s="38">
        <f>C150+C159</f>
        <v>864426.70000000007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</row>
    <row r="147" spans="1:79" ht="17.25" customHeight="1" x14ac:dyDescent="0.2">
      <c r="A147" s="39" t="s">
        <v>80</v>
      </c>
      <c r="B147" s="39" t="s">
        <v>79</v>
      </c>
      <c r="C147" s="38"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</row>
    <row r="148" spans="1:79" ht="17.25" customHeight="1" x14ac:dyDescent="0.2">
      <c r="A148" s="47" t="s">
        <v>78</v>
      </c>
      <c r="B148" s="47" t="s">
        <v>77</v>
      </c>
      <c r="C148" s="42">
        <v>0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</row>
    <row r="149" spans="1:79" ht="17.25" customHeight="1" x14ac:dyDescent="0.2">
      <c r="A149" s="51" t="s">
        <v>76</v>
      </c>
      <c r="B149" s="51" t="s">
        <v>75</v>
      </c>
      <c r="C149" s="50" t="s">
        <v>7</v>
      </c>
      <c r="D149" s="1"/>
    </row>
    <row r="150" spans="1:79" ht="17.25" customHeight="1" x14ac:dyDescent="0.2">
      <c r="A150" s="32" t="s">
        <v>74</v>
      </c>
      <c r="B150" s="18" t="s">
        <v>73</v>
      </c>
      <c r="C150" s="50">
        <v>319166.40000000002</v>
      </c>
      <c r="D150" s="1"/>
    </row>
    <row r="151" spans="1:79" ht="17.25" customHeight="1" x14ac:dyDescent="0.2">
      <c r="A151" s="32" t="s">
        <v>72</v>
      </c>
      <c r="B151" s="51" t="s">
        <v>71</v>
      </c>
      <c r="C151" s="50" t="s">
        <v>7</v>
      </c>
      <c r="D151" s="1"/>
    </row>
    <row r="152" spans="1:79" ht="17.25" customHeight="1" x14ac:dyDescent="0.2">
      <c r="A152" s="28" t="s">
        <v>70</v>
      </c>
      <c r="B152" s="49" t="s">
        <v>69</v>
      </c>
      <c r="C152" s="27" t="s">
        <v>7</v>
      </c>
      <c r="D152" s="1"/>
    </row>
    <row r="153" spans="1:79" ht="17.25" customHeight="1" x14ac:dyDescent="0.2">
      <c r="A153" s="47" t="s">
        <v>66</v>
      </c>
      <c r="B153" s="47" t="s">
        <v>65</v>
      </c>
      <c r="C153" s="42" t="s">
        <v>7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</row>
    <row r="154" spans="1:79" s="41" customFormat="1" ht="17.25" customHeight="1" x14ac:dyDescent="0.2">
      <c r="A154" s="39" t="s">
        <v>68</v>
      </c>
      <c r="B154" s="48" t="s">
        <v>67</v>
      </c>
      <c r="C154" s="38" t="s">
        <v>7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</row>
    <row r="155" spans="1:79" s="41" customFormat="1" ht="17.25" customHeight="1" x14ac:dyDescent="0.2">
      <c r="A155" s="40" t="s">
        <v>66</v>
      </c>
      <c r="B155" s="40" t="s">
        <v>65</v>
      </c>
      <c r="C155" s="38" t="s">
        <v>7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</row>
    <row r="156" spans="1:79" s="41" customFormat="1" ht="17.25" customHeight="1" x14ac:dyDescent="0.2">
      <c r="A156" s="39" t="s">
        <v>64</v>
      </c>
      <c r="B156" s="48" t="s">
        <v>63</v>
      </c>
      <c r="C156" s="38" t="s">
        <v>7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</row>
    <row r="157" spans="1:79" s="41" customFormat="1" ht="17.25" customHeight="1" x14ac:dyDescent="0.2">
      <c r="A157" s="47" t="s">
        <v>62</v>
      </c>
      <c r="B157" s="47" t="s">
        <v>61</v>
      </c>
      <c r="C157" s="38" t="s">
        <v>7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</row>
    <row r="158" spans="1:79" s="41" customFormat="1" ht="17.25" customHeight="1" x14ac:dyDescent="0.2">
      <c r="A158" s="47" t="s">
        <v>60</v>
      </c>
      <c r="B158" s="36" t="s">
        <v>59</v>
      </c>
      <c r="C158" s="38" t="s">
        <v>7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</row>
    <row r="159" spans="1:79" s="41" customFormat="1" ht="17.25" customHeight="1" x14ac:dyDescent="0.2">
      <c r="A159" s="39" t="s">
        <v>58</v>
      </c>
      <c r="B159" s="39" t="s">
        <v>57</v>
      </c>
      <c r="C159" s="46">
        <f>SUM(C160:C162)</f>
        <v>545260.30000000005</v>
      </c>
      <c r="D159" s="38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</row>
    <row r="160" spans="1:79" s="41" customFormat="1" ht="17.25" customHeight="1" x14ac:dyDescent="0.2">
      <c r="A160" s="40" t="s">
        <v>56</v>
      </c>
      <c r="B160" s="40" t="s">
        <v>55</v>
      </c>
      <c r="C160" s="38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</row>
    <row r="161" spans="1:73" s="41" customFormat="1" ht="17.25" customHeight="1" x14ac:dyDescent="0.2">
      <c r="A161" s="40" t="s">
        <v>54</v>
      </c>
      <c r="B161" s="40" t="s">
        <v>53</v>
      </c>
      <c r="C161" s="38" t="s">
        <v>7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</row>
    <row r="162" spans="1:73" s="41" customFormat="1" ht="17.25" customHeight="1" x14ac:dyDescent="0.2">
      <c r="A162" s="45" t="s">
        <v>52</v>
      </c>
      <c r="B162" s="44" t="s">
        <v>51</v>
      </c>
      <c r="C162" s="43">
        <v>545260.30000000005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</row>
    <row r="163" spans="1:73" s="41" customFormat="1" ht="17.25" customHeight="1" x14ac:dyDescent="0.2">
      <c r="A163" s="37" t="s">
        <v>50</v>
      </c>
      <c r="B163" s="36" t="s">
        <v>49</v>
      </c>
      <c r="C163" s="38" t="s">
        <v>7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</row>
    <row r="164" spans="1:73" s="41" customFormat="1" ht="17.25" customHeight="1" x14ac:dyDescent="0.2">
      <c r="A164" s="40" t="s">
        <v>48</v>
      </c>
      <c r="B164" s="40" t="s">
        <v>47</v>
      </c>
      <c r="C164" s="42">
        <v>0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</row>
    <row r="165" spans="1:73" ht="17.25" customHeight="1" x14ac:dyDescent="0.2">
      <c r="A165" s="40" t="s">
        <v>46</v>
      </c>
      <c r="B165" s="40" t="s">
        <v>45</v>
      </c>
      <c r="C165" s="35" t="s">
        <v>7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</row>
    <row r="166" spans="1:73" ht="17.25" customHeight="1" x14ac:dyDescent="0.2">
      <c r="A166" s="40" t="s">
        <v>44</v>
      </c>
      <c r="B166" s="39" t="s">
        <v>43</v>
      </c>
      <c r="C166" s="38">
        <f>C167</f>
        <v>0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</row>
    <row r="167" spans="1:73" ht="17.25" customHeight="1" x14ac:dyDescent="0.2">
      <c r="A167" s="37" t="s">
        <v>42</v>
      </c>
      <c r="B167" s="36" t="s">
        <v>41</v>
      </c>
      <c r="C167" s="35">
        <v>0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</row>
    <row r="168" spans="1:73" ht="17.25" customHeight="1" x14ac:dyDescent="0.2">
      <c r="A168" s="24" t="s">
        <v>40</v>
      </c>
      <c r="B168" s="28" t="s">
        <v>39</v>
      </c>
      <c r="C168" s="27" t="s">
        <v>7</v>
      </c>
      <c r="D168" s="1"/>
    </row>
    <row r="169" spans="1:73" ht="17.25" customHeight="1" x14ac:dyDescent="0.2">
      <c r="A169" s="33" t="s">
        <v>38</v>
      </c>
      <c r="B169" s="32" t="s">
        <v>37</v>
      </c>
      <c r="C169" s="30" t="s">
        <v>7</v>
      </c>
      <c r="D169" s="1"/>
    </row>
    <row r="170" spans="1:73" ht="17.25" customHeight="1" x14ac:dyDescent="0.2">
      <c r="A170" s="24" t="s">
        <v>36</v>
      </c>
      <c r="B170" s="31" t="s">
        <v>35</v>
      </c>
      <c r="C170" s="30" t="s">
        <v>7</v>
      </c>
      <c r="D170" s="1"/>
    </row>
    <row r="171" spans="1:73" ht="17.25" customHeight="1" x14ac:dyDescent="0.2">
      <c r="A171" s="29">
        <v>2.7</v>
      </c>
      <c r="B171" s="28" t="s">
        <v>34</v>
      </c>
      <c r="C171" s="27">
        <f>SUM(C172:C175)</f>
        <v>0</v>
      </c>
      <c r="D171" s="1"/>
    </row>
    <row r="172" spans="1:73" ht="17.25" customHeight="1" x14ac:dyDescent="0.2">
      <c r="A172" s="24" t="s">
        <v>33</v>
      </c>
      <c r="B172" s="24" t="s">
        <v>32</v>
      </c>
      <c r="C172" s="22" t="s">
        <v>7</v>
      </c>
      <c r="D172" s="1"/>
    </row>
    <row r="173" spans="1:73" ht="17.25" customHeight="1" x14ac:dyDescent="0.2">
      <c r="A173" s="24" t="s">
        <v>31</v>
      </c>
      <c r="B173" s="24" t="s">
        <v>30</v>
      </c>
      <c r="C173" s="22" t="s">
        <v>7</v>
      </c>
      <c r="D173" s="1"/>
    </row>
    <row r="174" spans="1:73" ht="17.25" customHeight="1" x14ac:dyDescent="0.2">
      <c r="A174" s="21" t="s">
        <v>29</v>
      </c>
      <c r="B174" s="24" t="s">
        <v>28</v>
      </c>
      <c r="C174" s="20" t="s">
        <v>7</v>
      </c>
      <c r="D174" s="1"/>
    </row>
    <row r="175" spans="1:73" ht="17.25" customHeight="1" x14ac:dyDescent="0.2">
      <c r="A175" s="21"/>
      <c r="B175" s="24" t="s">
        <v>27</v>
      </c>
      <c r="C175" s="20"/>
      <c r="D175" s="1"/>
    </row>
    <row r="176" spans="1:73" ht="17.25" customHeight="1" x14ac:dyDescent="0.2">
      <c r="A176" s="21" t="s">
        <v>26</v>
      </c>
      <c r="B176" s="24" t="s">
        <v>25</v>
      </c>
      <c r="C176" s="20" t="s">
        <v>7</v>
      </c>
      <c r="D176" s="1"/>
    </row>
    <row r="177" spans="1:4" ht="17.25" customHeight="1" x14ac:dyDescent="0.2">
      <c r="A177" s="21"/>
      <c r="B177" s="24" t="s">
        <v>24</v>
      </c>
      <c r="C177" s="20"/>
      <c r="D177" s="1"/>
    </row>
    <row r="178" spans="1:4" ht="17.25" customHeight="1" x14ac:dyDescent="0.2">
      <c r="A178" s="26">
        <v>2.8</v>
      </c>
      <c r="B178" s="23" t="s">
        <v>23</v>
      </c>
      <c r="C178" s="25"/>
      <c r="D178" s="1"/>
    </row>
    <row r="179" spans="1:4" ht="17.25" customHeight="1" x14ac:dyDescent="0.2">
      <c r="A179" s="26"/>
      <c r="B179" s="23" t="s">
        <v>22</v>
      </c>
      <c r="C179" s="25"/>
      <c r="D179" s="1"/>
    </row>
    <row r="180" spans="1:4" ht="17.25" customHeight="1" x14ac:dyDescent="0.2">
      <c r="A180" s="24" t="s">
        <v>21</v>
      </c>
      <c r="B180" s="18" t="s">
        <v>20</v>
      </c>
      <c r="C180" s="22" t="s">
        <v>7</v>
      </c>
      <c r="D180" s="1"/>
    </row>
    <row r="181" spans="1:4" ht="17.25" customHeight="1" x14ac:dyDescent="0.2">
      <c r="A181" s="21" t="s">
        <v>19</v>
      </c>
      <c r="B181" s="18" t="s">
        <v>18</v>
      </c>
      <c r="C181" s="20" t="s">
        <v>7</v>
      </c>
      <c r="D181" s="1"/>
    </row>
    <row r="182" spans="1:4" ht="17.25" customHeight="1" x14ac:dyDescent="0.2">
      <c r="A182" s="21"/>
      <c r="B182" s="18" t="s">
        <v>17</v>
      </c>
      <c r="C182" s="20"/>
      <c r="D182" s="1"/>
    </row>
    <row r="183" spans="1:4" ht="17.25" customHeight="1" x14ac:dyDescent="0.2">
      <c r="A183" s="24"/>
      <c r="B183" s="18"/>
      <c r="C183" s="22"/>
      <c r="D183" s="1"/>
    </row>
    <row r="184" spans="1:4" ht="17.25" customHeight="1" x14ac:dyDescent="0.2">
      <c r="A184" s="24">
        <v>2.9</v>
      </c>
      <c r="B184" s="23" t="s">
        <v>16</v>
      </c>
      <c r="C184" s="22" t="s">
        <v>7</v>
      </c>
      <c r="D184" s="1"/>
    </row>
    <row r="185" spans="1:4" ht="17.25" customHeight="1" x14ac:dyDescent="0.2">
      <c r="A185" s="21" t="s">
        <v>15</v>
      </c>
      <c r="B185" s="18" t="s">
        <v>14</v>
      </c>
      <c r="C185" s="20" t="s">
        <v>7</v>
      </c>
    </row>
    <row r="186" spans="1:4" ht="17.25" customHeight="1" x14ac:dyDescent="0.2">
      <c r="A186" s="21"/>
      <c r="B186" s="18" t="s">
        <v>13</v>
      </c>
      <c r="C186" s="20"/>
    </row>
    <row r="187" spans="1:4" x14ac:dyDescent="0.2">
      <c r="A187" s="21" t="s">
        <v>12</v>
      </c>
      <c r="B187" s="18" t="s">
        <v>11</v>
      </c>
      <c r="C187" s="20" t="s">
        <v>7</v>
      </c>
    </row>
    <row r="188" spans="1:4" x14ac:dyDescent="0.2">
      <c r="A188" s="21"/>
      <c r="B188" s="18" t="s">
        <v>10</v>
      </c>
      <c r="C188" s="20"/>
    </row>
    <row r="189" spans="1:4" x14ac:dyDescent="0.2">
      <c r="A189" s="21" t="s">
        <v>9</v>
      </c>
      <c r="B189" s="18" t="s">
        <v>8</v>
      </c>
      <c r="C189" s="20" t="s">
        <v>7</v>
      </c>
    </row>
    <row r="190" spans="1:4" x14ac:dyDescent="0.2">
      <c r="A190" s="21"/>
      <c r="B190" s="18" t="s">
        <v>6</v>
      </c>
      <c r="C190" s="20"/>
    </row>
    <row r="191" spans="1:4" x14ac:dyDescent="0.2">
      <c r="A191" s="19"/>
      <c r="B191" s="18"/>
      <c r="C191" s="17"/>
    </row>
    <row r="192" spans="1:4" ht="18.75" customHeight="1" thickBot="1" x14ac:dyDescent="0.25">
      <c r="A192" s="16" t="s">
        <v>5</v>
      </c>
      <c r="B192" s="16"/>
      <c r="C192" s="15">
        <f>C24+C41+C75+C117+C146</f>
        <v>51268575.970000006</v>
      </c>
    </row>
    <row r="193" spans="1:4" ht="13.5" thickBot="1" x14ac:dyDescent="0.25">
      <c r="B193" s="6" t="s">
        <v>4</v>
      </c>
      <c r="C193" s="14">
        <f>D21-C192</f>
        <v>2937623.7699999958</v>
      </c>
    </row>
    <row r="194" spans="1:4" ht="13.5" thickTop="1" x14ac:dyDescent="0.2">
      <c r="A194" s="8"/>
      <c r="B194" s="13"/>
      <c r="C194" s="7"/>
    </row>
    <row r="195" spans="1:4" x14ac:dyDescent="0.2">
      <c r="A195" s="8"/>
      <c r="B195" s="13"/>
      <c r="C195" s="7"/>
    </row>
    <row r="196" spans="1:4" x14ac:dyDescent="0.2">
      <c r="A196" s="8"/>
      <c r="B196" s="2"/>
      <c r="C196" s="7"/>
    </row>
    <row r="197" spans="1:4" x14ac:dyDescent="0.2">
      <c r="A197" s="8"/>
      <c r="B197" s="2"/>
      <c r="C197" s="7"/>
    </row>
    <row r="198" spans="1:4" x14ac:dyDescent="0.2">
      <c r="A198" s="12" t="s">
        <v>3</v>
      </c>
      <c r="B198" s="12"/>
      <c r="C198" s="12"/>
    </row>
    <row r="199" spans="1:4" x14ac:dyDescent="0.2">
      <c r="A199" s="11"/>
      <c r="B199" s="10"/>
      <c r="C199" s="9"/>
    </row>
    <row r="200" spans="1:4" x14ac:dyDescent="0.2">
      <c r="A200" s="11"/>
      <c r="B200" s="10"/>
      <c r="C200" s="9"/>
    </row>
    <row r="201" spans="1:4" x14ac:dyDescent="0.2">
      <c r="A201" s="11"/>
      <c r="B201" s="10"/>
      <c r="C201" s="9"/>
    </row>
    <row r="202" spans="1:4" x14ac:dyDescent="0.2">
      <c r="A202" s="8" t="s">
        <v>2</v>
      </c>
      <c r="B202" s="6"/>
      <c r="C202" s="7"/>
      <c r="D202" s="6"/>
    </row>
    <row r="203" spans="1:4" x14ac:dyDescent="0.2">
      <c r="A203" s="8" t="s">
        <v>1</v>
      </c>
      <c r="B203" s="6"/>
      <c r="C203" s="7"/>
      <c r="D203" s="6"/>
    </row>
    <row r="204" spans="1:4" x14ac:dyDescent="0.2">
      <c r="B204" s="2"/>
      <c r="C204" s="3" t="s">
        <v>0</v>
      </c>
    </row>
    <row r="205" spans="1:4" x14ac:dyDescent="0.2">
      <c r="B205" s="2"/>
    </row>
    <row r="207" spans="1:4" x14ac:dyDescent="0.2">
      <c r="A207" s="5"/>
    </row>
  </sheetData>
  <mergeCells count="40">
    <mergeCell ref="A189:A190"/>
    <mergeCell ref="C189:C190"/>
    <mergeCell ref="A192:B192"/>
    <mergeCell ref="A198:C198"/>
    <mergeCell ref="A181:A182"/>
    <mergeCell ref="C181:C182"/>
    <mergeCell ref="A185:A186"/>
    <mergeCell ref="C185:C186"/>
    <mergeCell ref="A187:A188"/>
    <mergeCell ref="C187:C188"/>
    <mergeCell ref="A174:A175"/>
    <mergeCell ref="C174:C175"/>
    <mergeCell ref="A176:A177"/>
    <mergeCell ref="C176:C177"/>
    <mergeCell ref="A178:A179"/>
    <mergeCell ref="C178:C179"/>
    <mergeCell ref="A140:A141"/>
    <mergeCell ref="C140:C141"/>
    <mergeCell ref="A142:A143"/>
    <mergeCell ref="C142:C143"/>
    <mergeCell ref="A144:A145"/>
    <mergeCell ref="C144:C145"/>
    <mergeCell ref="A134:A135"/>
    <mergeCell ref="C134:C135"/>
    <mergeCell ref="A136:A137"/>
    <mergeCell ref="C136:C137"/>
    <mergeCell ref="A138:A139"/>
    <mergeCell ref="C138:C139"/>
    <mergeCell ref="A118:A119"/>
    <mergeCell ref="C118:C119"/>
    <mergeCell ref="A127:A128"/>
    <mergeCell ref="C127:C128"/>
    <mergeCell ref="A131:A132"/>
    <mergeCell ref="C131:C132"/>
    <mergeCell ref="B13:D13"/>
    <mergeCell ref="B8:D8"/>
    <mergeCell ref="B9:D9"/>
    <mergeCell ref="B10:D10"/>
    <mergeCell ref="B11:D11"/>
    <mergeCell ref="B12:D12"/>
  </mergeCells>
  <pageMargins left="0.9055118110236221" right="0.43307086614173229" top="1.1811023622047245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 DE INGRESOS  EGRESOS07</vt:lpstr>
      <vt:lpstr>'ESTA DE INGRESOS  EGRESOS07'!Área_de_impresión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2022-08-15T19:38:39Z</dcterms:created>
  <dcterms:modified xsi:type="dcterms:W3CDTF">2022-08-15T19:39:27Z</dcterms:modified>
</cp:coreProperties>
</file>