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os Cabral\Desktop\1 A OIA DIGEGA MC  (OF. LIBRE ACCESO A LA INFORMACION\DOCUMENTACION QUE SE DEBE SUBIR AL PORTAL DE DIGEGA\2025\9 Septiembre\INFORME FINANCIERO SEPTIEMBRE\"/>
    </mc:Choice>
  </mc:AlternateContent>
  <xr:revisionPtr revIDLastSave="0" documentId="8_{F491D5A0-E399-4295-93E7-1B773C462399}" xr6:coauthVersionLast="47" xr6:coauthVersionMax="47" xr10:uidLastSave="{00000000-0000-0000-0000-000000000000}"/>
  <bookViews>
    <workbookView xWindow="4695" yWindow="2970" windowWidth="16425" windowHeight="16830" tabRatio="605" xr2:uid="{00000000-000D-0000-FFFF-FFFF00000000}"/>
  </bookViews>
  <sheets>
    <sheet name="Estado G Y P " sheetId="234" r:id="rId1"/>
    <sheet name="RESUMEN UNIFIC. DE GASTOS (2)" sheetId="270" r:id="rId2"/>
    <sheet name="RES. CODF .MEGAL. " sheetId="246" r:id="rId3"/>
    <sheet name="DESEM. CODIF. SANIDAD" sheetId="224" r:id="rId4"/>
    <sheet name="LIBRO GRAL. MEGAL. " sheetId="205" r:id="rId5"/>
    <sheet name="RESumen. CODIF.  PPC " sheetId="256" r:id="rId6"/>
    <sheet name="LIBRO CODIF. GASTOS PPC" sheetId="268" r:id="rId7"/>
    <sheet name="LIBRO BCO. CTA. PPC. " sheetId="46" r:id="rId8"/>
    <sheet name="CONC. NOM. ELECT." sheetId="245" r:id="rId9"/>
    <sheet name="IMPUTACION " sheetId="238" r:id="rId10"/>
    <sheet name="INGRESOS DEL MES Y DISPON." sheetId="260" r:id="rId11"/>
    <sheet name="EGRESOS  MEG. 2025" sheetId="261" r:id="rId12"/>
    <sheet name="RES. CODIF. F. REP. ANT.FIN" sheetId="264" r:id="rId13"/>
    <sheet name="DESEM. COD. F. Rep. AF" sheetId="267" r:id="rId14"/>
    <sheet name="LIBRO BCO. CTA. F .REPON." sheetId="262" r:id="rId15"/>
  </sheets>
  <externalReferences>
    <externalReference r:id="rId16"/>
  </externalReferences>
  <definedNames>
    <definedName name="_0">#REF!</definedName>
    <definedName name="_xlnm._FilterDatabase" localSheetId="13" hidden="1">'DESEM. COD. F. Rep. AF'!#REF!</definedName>
    <definedName name="_xlnm._FilterDatabase" localSheetId="3" hidden="1">'DESEM. CODIF. SANIDAD'!$A$14:$G$20</definedName>
    <definedName name="_xlnm._FilterDatabase" localSheetId="14" hidden="1">'LIBRO BCO. CTA. F .REPON.'!#REF!</definedName>
    <definedName name="_xlnm._FilterDatabase" localSheetId="7" hidden="1">'LIBRO BCO. CTA. PPC. '!#REF!</definedName>
    <definedName name="_xlnm._FilterDatabase" localSheetId="6" hidden="1">'LIBRO CODIF. GASTOS PPC'!$A$13:$G$13</definedName>
    <definedName name="_xlnm._FilterDatabase" localSheetId="2" hidden="1">'RES. CODF .MEGAL. '!#REF!</definedName>
    <definedName name="_xlnm._FilterDatabase" localSheetId="12" hidden="1">'RES. CODIF. F. REP. ANT.FIN'!#REF!</definedName>
    <definedName name="_xlnm._FilterDatabase" localSheetId="5" hidden="1">'RESumen. CODIF.  PPC '!#REF!</definedName>
    <definedName name="_xlnm.Print_Area" localSheetId="3">'DESEM. CODIF. SANIDAD'!#REF!</definedName>
    <definedName name="_xlnm.Print_Area" localSheetId="14">'LIBRO BCO. CTA. F .REPON.'!$A$14:$G$14</definedName>
    <definedName name="_xlnm.Print_Area" localSheetId="7">'LIBRO BCO. CTA. PPC. '!$F$108</definedName>
    <definedName name="_xlnm.Print_Area" localSheetId="4">'LIBRO GRAL. MEGAL. '!$A$2:$G$14</definedName>
    <definedName name="_xlnm.Print_Area" localSheetId="2">'RES. CODF .MEGAL. '!#REF!</definedName>
    <definedName name="_xlnm.Print_Area" localSheetId="1">'RESUMEN UNIFIC. DE GASTOS (2)'!$A$1:$H$211</definedName>
    <definedName name="_xlnm.Print_Titles" localSheetId="4">'LIBRO GRAL. MEGAL. '!$13:$13</definedName>
    <definedName name="_xlnm.Print_Titles" localSheetId="1">'RESUMEN UNIFIC. DE GASTOS (2)'!$12:$12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" i="261" l="1"/>
  <c r="G204" i="270"/>
  <c r="H204" i="270" s="1"/>
  <c r="G193" i="270"/>
  <c r="E16" i="234"/>
  <c r="D65" i="270"/>
  <c r="C65" i="270"/>
  <c r="E13" i="270"/>
  <c r="G65" i="270"/>
  <c r="E65" i="270"/>
  <c r="G88" i="270"/>
  <c r="H121" i="270"/>
  <c r="H136" i="270"/>
  <c r="H135" i="270"/>
  <c r="H134" i="270"/>
  <c r="H203" i="270"/>
  <c r="H202" i="270"/>
  <c r="H200" i="270"/>
  <c r="H199" i="270"/>
  <c r="H196" i="270"/>
  <c r="H197" i="270"/>
  <c r="H190" i="270"/>
  <c r="H187" i="270"/>
  <c r="H192" i="270"/>
  <c r="H191" i="270"/>
  <c r="H188" i="270"/>
  <c r="H185" i="270"/>
  <c r="H184" i="270"/>
  <c r="H183" i="270"/>
  <c r="H182" i="270"/>
  <c r="H181" i="270"/>
  <c r="H179" i="270"/>
  <c r="H178" i="270"/>
  <c r="H176" i="270"/>
  <c r="H174" i="270"/>
  <c r="H173" i="270"/>
  <c r="H171" i="270"/>
  <c r="H169" i="270"/>
  <c r="H166" i="270"/>
  <c r="H172" i="270"/>
  <c r="H168" i="270"/>
  <c r="H167" i="270"/>
  <c r="H165" i="270"/>
  <c r="H164" i="270"/>
  <c r="H163" i="270"/>
  <c r="H158" i="270"/>
  <c r="H157" i="270"/>
  <c r="H156" i="270"/>
  <c r="H154" i="270"/>
  <c r="H153" i="270"/>
  <c r="H152" i="270"/>
  <c r="H151" i="270"/>
  <c r="H149" i="270"/>
  <c r="H148" i="270"/>
  <c r="H147" i="270"/>
  <c r="H146" i="270"/>
  <c r="H145" i="270"/>
  <c r="H141" i="270"/>
  <c r="H150" i="270"/>
  <c r="H142" i="270"/>
  <c r="H140" i="270"/>
  <c r="H139" i="270"/>
  <c r="H138" i="270"/>
  <c r="H137" i="270"/>
  <c r="H131" i="270"/>
  <c r="H130" i="270"/>
  <c r="H128" i="270"/>
  <c r="H127" i="270"/>
  <c r="H126" i="270"/>
  <c r="H125" i="270"/>
  <c r="H123" i="270"/>
  <c r="H119" i="270"/>
  <c r="H186" i="270"/>
  <c r="H180" i="270"/>
  <c r="H175" i="270"/>
  <c r="H170" i="270"/>
  <c r="H162" i="270"/>
  <c r="H159" i="270"/>
  <c r="H155" i="270"/>
  <c r="H144" i="270"/>
  <c r="H143" i="270"/>
  <c r="H132" i="270"/>
  <c r="H122" i="270"/>
  <c r="H112" i="270"/>
  <c r="H133" i="270"/>
  <c r="H129" i="270"/>
  <c r="H124" i="270"/>
  <c r="H120" i="270"/>
  <c r="H118" i="270"/>
  <c r="H117" i="270"/>
  <c r="H116" i="270"/>
  <c r="H115" i="270"/>
  <c r="H114" i="270"/>
  <c r="H113" i="270"/>
  <c r="H109" i="270"/>
  <c r="H108" i="270"/>
  <c r="H106" i="270"/>
  <c r="H105" i="270"/>
  <c r="H104" i="270"/>
  <c r="H103" i="270"/>
  <c r="H101" i="270"/>
  <c r="H100" i="270"/>
  <c r="H99" i="270"/>
  <c r="H98" i="270"/>
  <c r="H96" i="270"/>
  <c r="H95" i="270"/>
  <c r="H93" i="270"/>
  <c r="H92" i="270"/>
  <c r="H91" i="270"/>
  <c r="H90" i="270"/>
  <c r="H89" i="270"/>
  <c r="H87" i="270"/>
  <c r="H86" i="270"/>
  <c r="H85" i="270"/>
  <c r="H84" i="270"/>
  <c r="H80" i="270"/>
  <c r="H76" i="270"/>
  <c r="H75" i="270"/>
  <c r="H73" i="270"/>
  <c r="H97" i="270"/>
  <c r="H94" i="270"/>
  <c r="G83" i="270"/>
  <c r="G82" i="270" s="1"/>
  <c r="G81" i="270" s="1"/>
  <c r="G80" i="270" s="1"/>
  <c r="G79" i="270" s="1"/>
  <c r="G78" i="270" s="1"/>
  <c r="H78" i="270" s="1"/>
  <c r="G74" i="270"/>
  <c r="H77" i="270"/>
  <c r="H74" i="270"/>
  <c r="H70" i="270"/>
  <c r="H69" i="270"/>
  <c r="H68" i="270"/>
  <c r="H67" i="270"/>
  <c r="H66" i="270"/>
  <c r="H72" i="270"/>
  <c r="H71" i="270"/>
  <c r="H64" i="270"/>
  <c r="H63" i="270"/>
  <c r="H62" i="270"/>
  <c r="H58" i="270"/>
  <c r="H61" i="270"/>
  <c r="H60" i="270"/>
  <c r="H59" i="270"/>
  <c r="H54" i="270"/>
  <c r="H53" i="270"/>
  <c r="H49" i="270"/>
  <c r="H47" i="270"/>
  <c r="H46" i="270"/>
  <c r="H43" i="270"/>
  <c r="G42" i="270"/>
  <c r="F42" i="270"/>
  <c r="H41" i="270"/>
  <c r="H40" i="270"/>
  <c r="H39" i="270"/>
  <c r="H38" i="270"/>
  <c r="H37" i="270"/>
  <c r="H36" i="270"/>
  <c r="H35" i="270"/>
  <c r="H34" i="270"/>
  <c r="H32" i="270"/>
  <c r="H31" i="270"/>
  <c r="H30" i="270"/>
  <c r="H23" i="270"/>
  <c r="H22" i="270"/>
  <c r="H55" i="270"/>
  <c r="H51" i="270"/>
  <c r="H50" i="270"/>
  <c r="E48" i="270"/>
  <c r="F48" i="270"/>
  <c r="G48" i="270"/>
  <c r="H48" i="270"/>
  <c r="H56" i="270"/>
  <c r="G52" i="270"/>
  <c r="D48" i="270"/>
  <c r="H44" i="270"/>
  <c r="E42" i="270"/>
  <c r="G29" i="270"/>
  <c r="G27" i="270" s="1"/>
  <c r="H27" i="270" s="1"/>
  <c r="H161" i="270"/>
  <c r="H107" i="270"/>
  <c r="H102" i="270"/>
  <c r="H88" i="270"/>
  <c r="F33" i="270"/>
  <c r="E33" i="270"/>
  <c r="H28" i="270"/>
  <c r="H26" i="270"/>
  <c r="G22" i="270"/>
  <c r="F22" i="270"/>
  <c r="E22" i="270"/>
  <c r="G26" i="270"/>
  <c r="H21" i="270"/>
  <c r="G21" i="270"/>
  <c r="G20" i="270"/>
  <c r="G15" i="270" s="1"/>
  <c r="G19" i="270"/>
  <c r="F181" i="270"/>
  <c r="E181" i="270"/>
  <c r="E180" i="270" s="1"/>
  <c r="D181" i="270"/>
  <c r="D180" i="270" s="1"/>
  <c r="C181" i="270"/>
  <c r="C180" i="270" s="1"/>
  <c r="F180" i="270"/>
  <c r="F177" i="270"/>
  <c r="E177" i="270"/>
  <c r="D177" i="270"/>
  <c r="C177" i="270"/>
  <c r="E172" i="270"/>
  <c r="E170" i="270"/>
  <c r="D170" i="270"/>
  <c r="C170" i="270"/>
  <c r="F162" i="270"/>
  <c r="E162" i="270"/>
  <c r="C162" i="270"/>
  <c r="H160" i="270"/>
  <c r="F159" i="270"/>
  <c r="F158" i="270" s="1"/>
  <c r="E159" i="270"/>
  <c r="D159" i="270"/>
  <c r="C159" i="270"/>
  <c r="E155" i="270"/>
  <c r="D155" i="270"/>
  <c r="C155" i="270"/>
  <c r="C152" i="270" s="1"/>
  <c r="C150" i="270" s="1"/>
  <c r="E150" i="270"/>
  <c r="D150" i="270"/>
  <c r="E144" i="270"/>
  <c r="D144" i="270"/>
  <c r="C144" i="270"/>
  <c r="F134" i="270"/>
  <c r="E134" i="270"/>
  <c r="D134" i="270"/>
  <c r="C134" i="270"/>
  <c r="E132" i="270"/>
  <c r="D132" i="270"/>
  <c r="C132" i="270"/>
  <c r="F129" i="270"/>
  <c r="E129" i="270"/>
  <c r="D129" i="270"/>
  <c r="C129" i="270"/>
  <c r="F124" i="270"/>
  <c r="E124" i="270"/>
  <c r="D124" i="270"/>
  <c r="C124" i="270"/>
  <c r="F122" i="270"/>
  <c r="D122" i="270"/>
  <c r="D121" i="270" s="1"/>
  <c r="C122" i="270"/>
  <c r="F121" i="270"/>
  <c r="B114" i="270"/>
  <c r="B113" i="270"/>
  <c r="F112" i="270"/>
  <c r="E112" i="270"/>
  <c r="D112" i="270"/>
  <c r="C112" i="270"/>
  <c r="C110" i="270"/>
  <c r="F107" i="270"/>
  <c r="E107" i="270"/>
  <c r="D107" i="270"/>
  <c r="C107" i="270"/>
  <c r="F102" i="270"/>
  <c r="E102" i="270"/>
  <c r="D102" i="270"/>
  <c r="C102" i="270"/>
  <c r="E97" i="270"/>
  <c r="D97" i="270"/>
  <c r="C97" i="270"/>
  <c r="E94" i="270"/>
  <c r="D94" i="270"/>
  <c r="C94" i="270"/>
  <c r="F88" i="270"/>
  <c r="E88" i="270"/>
  <c r="D88" i="270"/>
  <c r="C88" i="270"/>
  <c r="F83" i="270"/>
  <c r="D83" i="270"/>
  <c r="C83" i="270"/>
  <c r="C81" i="270"/>
  <c r="C78" i="270" s="1"/>
  <c r="F78" i="270"/>
  <c r="E78" i="270"/>
  <c r="D78" i="270"/>
  <c r="F74" i="270"/>
  <c r="E74" i="270"/>
  <c r="D74" i="270"/>
  <c r="C74" i="270"/>
  <c r="F65" i="270"/>
  <c r="F62" i="270"/>
  <c r="E62" i="270"/>
  <c r="D62" i="270"/>
  <c r="C62" i="270"/>
  <c r="F57" i="270"/>
  <c r="E57" i="270"/>
  <c r="D57" i="270"/>
  <c r="C57" i="270"/>
  <c r="E52" i="270"/>
  <c r="D52" i="270"/>
  <c r="C52" i="270"/>
  <c r="C48" i="270"/>
  <c r="F45" i="270"/>
  <c r="E45" i="270"/>
  <c r="D45" i="270"/>
  <c r="H45" i="270" s="1"/>
  <c r="C45" i="270"/>
  <c r="D42" i="270"/>
  <c r="C42" i="270"/>
  <c r="F34" i="270"/>
  <c r="E34" i="270"/>
  <c r="D34" i="270"/>
  <c r="C34" i="270"/>
  <c r="F29" i="270"/>
  <c r="E29" i="270"/>
  <c r="D29" i="270"/>
  <c r="C29" i="270"/>
  <c r="F27" i="270"/>
  <c r="E27" i="270"/>
  <c r="C27" i="270"/>
  <c r="F24" i="270"/>
  <c r="E24" i="270"/>
  <c r="D24" i="270"/>
  <c r="C24" i="270"/>
  <c r="D22" i="270"/>
  <c r="C22" i="270"/>
  <c r="E15" i="270"/>
  <c r="D15" i="270"/>
  <c r="C15" i="270"/>
  <c r="H65" i="270" l="1"/>
  <c r="G33" i="270"/>
  <c r="G13" i="270" s="1"/>
  <c r="H82" i="270"/>
  <c r="H81" i="270"/>
  <c r="H79" i="270"/>
  <c r="H52" i="270"/>
  <c r="H29" i="270"/>
  <c r="H42" i="270"/>
  <c r="G25" i="270"/>
  <c r="H83" i="270"/>
  <c r="F19" i="270"/>
  <c r="H19" i="270" s="1"/>
  <c r="D77" i="270"/>
  <c r="C77" i="270"/>
  <c r="C33" i="270"/>
  <c r="H177" i="270" a="1"/>
  <c r="H177" i="270" s="1"/>
  <c r="D14" i="270"/>
  <c r="F20" i="270"/>
  <c r="C143" i="270"/>
  <c r="H57" i="270"/>
  <c r="F77" i="270"/>
  <c r="E77" i="270"/>
  <c r="E14" i="270"/>
  <c r="C14" i="270"/>
  <c r="D33" i="270"/>
  <c r="D13" i="270" s="1"/>
  <c r="E122" i="270"/>
  <c r="E121" i="270" s="1"/>
  <c r="E143" i="270"/>
  <c r="F157" i="270"/>
  <c r="C121" i="270"/>
  <c r="C193" i="270" s="1"/>
  <c r="C204" i="270" s="1"/>
  <c r="E20" i="256"/>
  <c r="E62" i="268"/>
  <c r="F62" i="268"/>
  <c r="D193" i="270" l="1"/>
  <c r="D204" i="270" s="1"/>
  <c r="H33" i="270"/>
  <c r="G24" i="270"/>
  <c r="H24" i="270" s="1"/>
  <c r="H25" i="270"/>
  <c r="C13" i="270"/>
  <c r="F18" i="270"/>
  <c r="H18" i="270" s="1"/>
  <c r="H20" i="270"/>
  <c r="E193" i="270"/>
  <c r="E204" i="270" s="1"/>
  <c r="F17" i="270"/>
  <c r="H17" i="270" s="1"/>
  <c r="F156" i="270"/>
  <c r="D18" i="260"/>
  <c r="D18" i="264"/>
  <c r="E16" i="267"/>
  <c r="F16" i="267"/>
  <c r="E21" i="262"/>
  <c r="F20" i="262" s="1"/>
  <c r="F16" i="262"/>
  <c r="F17" i="262" s="1"/>
  <c r="F18" i="262" s="1"/>
  <c r="F19" i="262" s="1"/>
  <c r="G14" i="270" l="1"/>
  <c r="F16" i="270"/>
  <c r="H16" i="270" s="1"/>
  <c r="F153" i="270"/>
  <c r="F155" i="270"/>
  <c r="F232" i="46"/>
  <c r="F233" i="46" s="1"/>
  <c r="F234" i="46" s="1"/>
  <c r="F137" i="46"/>
  <c r="F138" i="46" s="1"/>
  <c r="F139" i="46" s="1"/>
  <c r="F140" i="46" s="1"/>
  <c r="F141" i="46" s="1"/>
  <c r="F142" i="46" s="1"/>
  <c r="F143" i="46" s="1"/>
  <c r="F144" i="46" s="1"/>
  <c r="F145" i="46" s="1"/>
  <c r="F146" i="46" s="1"/>
  <c r="F147" i="46" s="1"/>
  <c r="F148" i="46" s="1"/>
  <c r="F149" i="46" s="1"/>
  <c r="F150" i="46" s="1"/>
  <c r="F151" i="46" s="1"/>
  <c r="F152" i="46" s="1"/>
  <c r="F153" i="46" s="1"/>
  <c r="F154" i="46" s="1"/>
  <c r="F155" i="46" s="1"/>
  <c r="F156" i="46" s="1"/>
  <c r="F157" i="46" s="1"/>
  <c r="F158" i="46" s="1"/>
  <c r="F159" i="46" s="1"/>
  <c r="F160" i="46" s="1"/>
  <c r="F161" i="46" s="1"/>
  <c r="F162" i="46" s="1"/>
  <c r="F163" i="46" s="1"/>
  <c r="F164" i="46" s="1"/>
  <c r="F165" i="46" s="1"/>
  <c r="F166" i="46" s="1"/>
  <c r="F167" i="46" s="1"/>
  <c r="F168" i="46" s="1"/>
  <c r="F169" i="46" s="1"/>
  <c r="F170" i="46" s="1"/>
  <c r="F171" i="46" s="1"/>
  <c r="F172" i="46" s="1"/>
  <c r="F173" i="46" s="1"/>
  <c r="F174" i="46" s="1"/>
  <c r="F175" i="46" s="1"/>
  <c r="F176" i="46" s="1"/>
  <c r="F177" i="46" s="1"/>
  <c r="F178" i="46" s="1"/>
  <c r="F179" i="46" s="1"/>
  <c r="F180" i="46" s="1"/>
  <c r="F181" i="46" s="1"/>
  <c r="F182" i="46" s="1"/>
  <c r="F183" i="46" s="1"/>
  <c r="F184" i="46" s="1"/>
  <c r="F185" i="46" s="1"/>
  <c r="F186" i="46" s="1"/>
  <c r="F187" i="46" s="1"/>
  <c r="F188" i="46" s="1"/>
  <c r="F189" i="46" s="1"/>
  <c r="F190" i="46" s="1"/>
  <c r="F191" i="46" s="1"/>
  <c r="F192" i="46" s="1"/>
  <c r="F193" i="46" s="1"/>
  <c r="F194" i="46" s="1"/>
  <c r="F195" i="46" s="1"/>
  <c r="F196" i="46" s="1"/>
  <c r="F197" i="46" s="1"/>
  <c r="F198" i="46" s="1"/>
  <c r="F199" i="46" s="1"/>
  <c r="F200" i="46" s="1"/>
  <c r="F201" i="46" s="1"/>
  <c r="F202" i="46" s="1"/>
  <c r="F203" i="46" s="1"/>
  <c r="F204" i="46" s="1"/>
  <c r="F205" i="46" s="1"/>
  <c r="F206" i="46" s="1"/>
  <c r="F207" i="46" s="1"/>
  <c r="F208" i="46" s="1"/>
  <c r="F209" i="46" s="1"/>
  <c r="F210" i="46" s="1"/>
  <c r="F211" i="46" s="1"/>
  <c r="F212" i="46" s="1"/>
  <c r="F213" i="46" s="1"/>
  <c r="F214" i="46" s="1"/>
  <c r="F215" i="46" s="1"/>
  <c r="F216" i="46" s="1"/>
  <c r="F217" i="46" s="1"/>
  <c r="F218" i="46" s="1"/>
  <c r="F219" i="46" s="1"/>
  <c r="F220" i="46" s="1"/>
  <c r="F221" i="46" s="1"/>
  <c r="F222" i="46" s="1"/>
  <c r="F223" i="46" s="1"/>
  <c r="F224" i="46" s="1"/>
  <c r="F225" i="46" s="1"/>
  <c r="F226" i="46" s="1"/>
  <c r="F227" i="46" s="1"/>
  <c r="F228" i="46" s="1"/>
  <c r="F229" i="46" s="1"/>
  <c r="F230" i="46" s="1"/>
  <c r="F17" i="46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 s="1"/>
  <c r="F30" i="46" s="1"/>
  <c r="F31" i="46" s="1"/>
  <c r="F32" i="46" s="1"/>
  <c r="F33" i="46" s="1"/>
  <c r="F34" i="46" s="1"/>
  <c r="F35" i="46" s="1"/>
  <c r="F36" i="46" s="1"/>
  <c r="F37" i="46" s="1"/>
  <c r="F38" i="46" s="1"/>
  <c r="F39" i="46" s="1"/>
  <c r="F40" i="46" s="1"/>
  <c r="F41" i="46" s="1"/>
  <c r="F42" i="46" s="1"/>
  <c r="F43" i="46" s="1"/>
  <c r="F44" i="46" s="1"/>
  <c r="F45" i="46" s="1"/>
  <c r="F46" i="46" s="1"/>
  <c r="F47" i="46" s="1"/>
  <c r="F48" i="46" s="1"/>
  <c r="F49" i="46" s="1"/>
  <c r="F50" i="46" s="1"/>
  <c r="F51" i="46" s="1"/>
  <c r="F52" i="46" s="1"/>
  <c r="F53" i="46" s="1"/>
  <c r="F54" i="46" s="1"/>
  <c r="F55" i="46" s="1"/>
  <c r="F56" i="46" s="1"/>
  <c r="F57" i="46" s="1"/>
  <c r="F58" i="46" s="1"/>
  <c r="F59" i="46" s="1"/>
  <c r="F60" i="46" s="1"/>
  <c r="F61" i="46" s="1"/>
  <c r="F62" i="46" s="1"/>
  <c r="F63" i="46" s="1"/>
  <c r="F64" i="46" s="1"/>
  <c r="F65" i="46" s="1"/>
  <c r="F66" i="46" s="1"/>
  <c r="F67" i="46" s="1"/>
  <c r="F68" i="46" s="1"/>
  <c r="F69" i="46" s="1"/>
  <c r="F70" i="46" s="1"/>
  <c r="F71" i="46" s="1"/>
  <c r="F72" i="46" s="1"/>
  <c r="F73" i="46" s="1"/>
  <c r="F74" i="46" s="1"/>
  <c r="F75" i="46" s="1"/>
  <c r="F76" i="46" s="1"/>
  <c r="F77" i="46" s="1"/>
  <c r="F78" i="46" s="1"/>
  <c r="F79" i="46" s="1"/>
  <c r="F80" i="46" s="1"/>
  <c r="F81" i="46" s="1"/>
  <c r="F82" i="46" s="1"/>
  <c r="F83" i="46" s="1"/>
  <c r="F84" i="46" s="1"/>
  <c r="F85" i="46" s="1"/>
  <c r="F86" i="46" s="1"/>
  <c r="F87" i="46" s="1"/>
  <c r="F88" i="46" s="1"/>
  <c r="F89" i="46" s="1"/>
  <c r="F90" i="46" s="1"/>
  <c r="F91" i="46" s="1"/>
  <c r="F92" i="46" s="1"/>
  <c r="F93" i="46" s="1"/>
  <c r="F94" i="46" s="1"/>
  <c r="F95" i="46" s="1"/>
  <c r="F96" i="46" s="1"/>
  <c r="F97" i="46" s="1"/>
  <c r="F98" i="46" s="1"/>
  <c r="F99" i="46" s="1"/>
  <c r="F100" i="46" s="1"/>
  <c r="F101" i="46" s="1"/>
  <c r="F102" i="46" s="1"/>
  <c r="F103" i="46" s="1"/>
  <c r="F104" i="46" s="1"/>
  <c r="F105" i="46" s="1"/>
  <c r="F106" i="46" s="1"/>
  <c r="F107" i="46" s="1"/>
  <c r="F108" i="46" s="1"/>
  <c r="F109" i="46" s="1"/>
  <c r="F110" i="46" s="1"/>
  <c r="F111" i="46" s="1"/>
  <c r="F112" i="46" s="1"/>
  <c r="F16" i="46"/>
  <c r="H15" i="270" l="1"/>
  <c r="H14" i="270" s="1"/>
  <c r="H13" i="270" s="1"/>
  <c r="F152" i="270"/>
  <c r="F15" i="270"/>
  <c r="F14" i="270" s="1"/>
  <c r="F150" i="270" l="1"/>
  <c r="F148" i="270" s="1"/>
  <c r="F149" i="270"/>
  <c r="F193" i="270"/>
  <c r="H193" i="270" s="1"/>
  <c r="F13" i="270"/>
  <c r="F204" i="270" l="1"/>
  <c r="E159" i="234"/>
  <c r="E185" i="234"/>
  <c r="D113" i="46" l="1"/>
  <c r="E113" i="46"/>
  <c r="D23" i="256" l="1"/>
  <c r="E21" i="234" l="1"/>
  <c r="E71" i="234"/>
  <c r="E63" i="234"/>
  <c r="E189" i="234"/>
  <c r="E188" i="234" s="1"/>
  <c r="D16" i="246" l="1"/>
  <c r="E20" i="224" l="1"/>
  <c r="F20" i="224"/>
  <c r="D27" i="260" l="1"/>
  <c r="E126" i="234" l="1"/>
  <c r="E125" i="234" s="1"/>
  <c r="D21" i="264" l="1"/>
  <c r="E116" i="234" l="1"/>
  <c r="E107" i="234"/>
  <c r="E40" i="234" l="1"/>
  <c r="E84" i="234"/>
  <c r="E80" i="234"/>
  <c r="E153" i="234" l="1"/>
  <c r="E94" i="234" l="1"/>
  <c r="E167" i="234"/>
  <c r="E163" i="234"/>
  <c r="E138" i="234"/>
  <c r="E136" i="234" s="1"/>
  <c r="E135" i="234"/>
  <c r="E180" i="234" l="1"/>
  <c r="E170" i="234"/>
  <c r="E100" i="234"/>
  <c r="E112" i="234"/>
  <c r="E103" i="234"/>
  <c r="E83" i="234" l="1"/>
  <c r="E68" i="234"/>
  <c r="D20" i="246" l="1"/>
  <c r="E133" i="234" l="1"/>
  <c r="E51" i="234" l="1"/>
  <c r="E30" i="234" l="1"/>
  <c r="E48" i="234" l="1"/>
  <c r="E58" i="234" l="1"/>
  <c r="E54" i="234"/>
  <c r="E39" i="234" l="1"/>
  <c r="E35" i="234"/>
  <c r="E28" i="234"/>
  <c r="E129" i="234"/>
  <c r="E183" i="234"/>
  <c r="E152" i="234" s="1"/>
  <c r="E20" i="234" l="1"/>
  <c r="E207" i="234" l="1"/>
  <c r="E208" i="234" s="1"/>
  <c r="E19" i="23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<sst xmlns="http://schemas.openxmlformats.org/spreadsheetml/2006/main" count="2655" uniqueCount="1066">
  <si>
    <t>FECHA</t>
  </si>
  <si>
    <t>CHEQUE #</t>
  </si>
  <si>
    <t>BENEFICIARIO</t>
  </si>
  <si>
    <t>CONCEPTO</t>
  </si>
  <si>
    <t>OBJETAL</t>
  </si>
  <si>
    <t>VALOR CODF.</t>
  </si>
  <si>
    <t>DEBITO (TOTAL CHEQUE EMITIDO)</t>
  </si>
  <si>
    <t>PREPARADO POR:</t>
  </si>
  <si>
    <t>REVISADO POR:</t>
  </si>
  <si>
    <t>REPUBLICA DOMINICANA</t>
  </si>
  <si>
    <t>MINISTERIO DE AGRICULTURA</t>
  </si>
  <si>
    <t>DIRECCION GENERAL DE GANADERIA</t>
  </si>
  <si>
    <t>DEPARTAMENTO  FINANCIERO</t>
  </si>
  <si>
    <t>CUENTA  ERRADICACION DE LA FIEBRE PORCINA CLASICA "PPC"</t>
  </si>
  <si>
    <t>OBJ</t>
  </si>
  <si>
    <t>TOTAL</t>
  </si>
  <si>
    <t>VALORES EN RD$</t>
  </si>
  <si>
    <t>DETALLE</t>
  </si>
  <si>
    <t>EJECUCION PRESUP.</t>
  </si>
  <si>
    <t xml:space="preserve"> TOTAL</t>
  </si>
  <si>
    <t>Teléfono local</t>
  </si>
  <si>
    <t xml:space="preserve">Comisiones y gastos bancarios </t>
  </si>
  <si>
    <t>Combustibles y lubricantes</t>
  </si>
  <si>
    <t>CUENTA SANIDAD ANIMAL Y EXTENSION</t>
  </si>
  <si>
    <t>2.1.1.2</t>
  </si>
  <si>
    <t>Remuneraciones al personal con carácter transitorio</t>
  </si>
  <si>
    <t>2.2.1.3</t>
  </si>
  <si>
    <t>2.1.5.3</t>
  </si>
  <si>
    <t>Contribuciones al seguro de riesgo laboral</t>
  </si>
  <si>
    <t>2.1.1.3</t>
  </si>
  <si>
    <t>Sueldos al personal fijo en trámite de pensiones</t>
  </si>
  <si>
    <t>2.1.5.1</t>
  </si>
  <si>
    <t>Contribuciones al seguro de salud</t>
  </si>
  <si>
    <t>2.1.5.2</t>
  </si>
  <si>
    <t>Contribuciones al seguro de pensiones</t>
  </si>
  <si>
    <t>2.1.1.1</t>
  </si>
  <si>
    <t>Remuneraciones al personal fijo</t>
  </si>
  <si>
    <t>INGRESOS:</t>
  </si>
  <si>
    <t>TRANSF. DE LA TESORERIA</t>
  </si>
  <si>
    <t>INGRESOS CUENTA SANIDAD ANIMAL Y EXTENSION</t>
  </si>
  <si>
    <t>TOTAL INGRESOS</t>
  </si>
  <si>
    <t>2.3.2.4</t>
  </si>
  <si>
    <t>Calzados</t>
  </si>
  <si>
    <t xml:space="preserve"> </t>
  </si>
  <si>
    <t>CUENTA ERRADI. DE FIEBRE PORCINA CLASICA PPC</t>
  </si>
  <si>
    <t>No. Ck/Transf.</t>
  </si>
  <si>
    <t>Mantenimiento y reparación  de maquinarias y equipos</t>
  </si>
  <si>
    <t>2.2.1.5</t>
  </si>
  <si>
    <t>Servicio de internet y televisión por cable</t>
  </si>
  <si>
    <t>2.3.1.1</t>
  </si>
  <si>
    <t>Alimentos y bebidas para personas</t>
  </si>
  <si>
    <t>2.3.9.8</t>
  </si>
  <si>
    <t>Repuestos y accesorios menores</t>
  </si>
  <si>
    <t>2.3.7.1</t>
  </si>
  <si>
    <t>2.2.7.2</t>
  </si>
  <si>
    <t>2.3.3.2</t>
  </si>
  <si>
    <t>Productos de papel y cartón</t>
  </si>
  <si>
    <t>2.3.5.5</t>
  </si>
  <si>
    <t>Artículos de plástico</t>
  </si>
  <si>
    <t>2.3.9.1</t>
  </si>
  <si>
    <t>2.3.9.9</t>
  </si>
  <si>
    <t>Productos y útiles varios no identificados precedentemente (n.i.p.)</t>
  </si>
  <si>
    <t>2.1.2.2</t>
  </si>
  <si>
    <t>Compensación</t>
  </si>
  <si>
    <t>2.2.8.2</t>
  </si>
  <si>
    <t>2.2.8.8</t>
  </si>
  <si>
    <t xml:space="preserve">Impuestos, derechos y tasas  </t>
  </si>
  <si>
    <t>Electricidad</t>
  </si>
  <si>
    <t>2.2.1.6</t>
  </si>
  <si>
    <t>2.3.6.3</t>
  </si>
  <si>
    <t>2.3.9.6</t>
  </si>
  <si>
    <t>2.3.1.2</t>
  </si>
  <si>
    <t>2.2.8.7</t>
  </si>
  <si>
    <t>Servicios Técnicos y Profesionales</t>
  </si>
  <si>
    <t>2.3.4.2</t>
  </si>
  <si>
    <t>2.2.4.4</t>
  </si>
  <si>
    <t>2.3.7.2</t>
  </si>
  <si>
    <t>Peaje</t>
  </si>
  <si>
    <t>2.2.2.1</t>
  </si>
  <si>
    <t>2.2.4.1</t>
  </si>
  <si>
    <t>2.3.1.3</t>
  </si>
  <si>
    <t>2.3.2.2</t>
  </si>
  <si>
    <t>2.3.5.4</t>
  </si>
  <si>
    <t>2.3.9.2</t>
  </si>
  <si>
    <t>2.3.2.3</t>
  </si>
  <si>
    <t>2.2.3.1</t>
  </si>
  <si>
    <t>2.3.4.1</t>
  </si>
  <si>
    <t>Productos metálicos y sus derivados</t>
  </si>
  <si>
    <t>Productos eléctricos y afines</t>
  </si>
  <si>
    <t>2.6.5.2</t>
  </si>
  <si>
    <t>Maquinaria y equipo industrial</t>
  </si>
  <si>
    <t xml:space="preserve">Prendas de vestir </t>
  </si>
  <si>
    <t xml:space="preserve">Artículos de caucho </t>
  </si>
  <si>
    <t xml:space="preserve">Pasajes </t>
  </si>
  <si>
    <t xml:space="preserve">CONTRATACION DE  SERVICIOS  </t>
  </si>
  <si>
    <t xml:space="preserve">Publicidad y propaganda  </t>
  </si>
  <si>
    <t xml:space="preserve">BIENES MUEBLES, INMUEBLES E INTANGIBLES </t>
  </si>
  <si>
    <t>2.2.1.8</t>
  </si>
  <si>
    <t>2.3.3.3</t>
  </si>
  <si>
    <t>2.2.9.2</t>
  </si>
  <si>
    <t>2.3.6.1</t>
  </si>
  <si>
    <t>2.2.2.2</t>
  </si>
  <si>
    <t>2.3.5.3</t>
  </si>
  <si>
    <t>2.3.1.4</t>
  </si>
  <si>
    <t>2.6.1.1</t>
  </si>
  <si>
    <t>2.2.6.1</t>
  </si>
  <si>
    <t>Seguro de bienes inmuebles</t>
  </si>
  <si>
    <t>2.2.6.2</t>
  </si>
  <si>
    <t>Seguro de bienes muebles</t>
  </si>
  <si>
    <t>2.2.7.1</t>
  </si>
  <si>
    <t>Productos de artes gráficas</t>
  </si>
  <si>
    <t>Productos químicos y conexos</t>
  </si>
  <si>
    <t>Muebles, equipos de oficina y estantería</t>
  </si>
  <si>
    <t>2.6.1.3</t>
  </si>
  <si>
    <t>2.6.3.1</t>
  </si>
  <si>
    <t>Equipo médico y de laboratorio</t>
  </si>
  <si>
    <t>2.6.4.8</t>
  </si>
  <si>
    <t>Otros equipos de transporte</t>
  </si>
  <si>
    <t>2.6.5.1</t>
  </si>
  <si>
    <t>Maquinaria y equipo agropecuario</t>
  </si>
  <si>
    <t>2.6.5.6</t>
  </si>
  <si>
    <t>Equipo de generación eléctrica</t>
  </si>
  <si>
    <t>2.6.5.8</t>
  </si>
  <si>
    <t>Otros equipos</t>
  </si>
  <si>
    <t xml:space="preserve">Impresión y encuadernación </t>
  </si>
  <si>
    <t xml:space="preserve">Recolección de residuos sólidos </t>
  </si>
  <si>
    <t xml:space="preserve">Productos de cemento, cal asbesto, yeso y arcilla  </t>
  </si>
  <si>
    <t>2 -</t>
  </si>
  <si>
    <t xml:space="preserve"> GASTOS</t>
  </si>
  <si>
    <t xml:space="preserve">2.1 - </t>
  </si>
  <si>
    <t>REMUNERACIONES Y CONTRIBUCIONES</t>
  </si>
  <si>
    <t xml:space="preserve"> GRATIFICACIONES Y BONIFICACIONES </t>
  </si>
  <si>
    <t>2.1.4</t>
  </si>
  <si>
    <t xml:space="preserve">2.1.5 </t>
  </si>
  <si>
    <t xml:space="preserve">CONTRIBUCIONES A LA SEGURIDAD SOCIAL </t>
  </si>
  <si>
    <t>2.2.1</t>
  </si>
  <si>
    <t xml:space="preserve">SERVICIOS BÁSICOS </t>
  </si>
  <si>
    <t>2.2.2</t>
  </si>
  <si>
    <t xml:space="preserve">PUBLICIDAD, IMPRESIÓN Y ENCUADERNACIÓN </t>
  </si>
  <si>
    <t xml:space="preserve">VIÁTICOS </t>
  </si>
  <si>
    <t>2.2.3</t>
  </si>
  <si>
    <t>2.2.4</t>
  </si>
  <si>
    <t xml:space="preserve">TRANSPORTE Y ALMACENAJE </t>
  </si>
  <si>
    <t xml:space="preserve"> ALQUILERES Y RENTAS  </t>
  </si>
  <si>
    <t>2.2.5</t>
  </si>
  <si>
    <t>2.2.6</t>
  </si>
  <si>
    <t xml:space="preserve">SEGUROS </t>
  </si>
  <si>
    <t xml:space="preserve">2.2.7 </t>
  </si>
  <si>
    <t>SERVICIOS DE CONSERVACIÓN, REPARACIONES MENORES E INSTALACIONES TEMPORALES</t>
  </si>
  <si>
    <t>OTROS SERVICIOS NO INCLUIDOS EN CONCEPTOS ANTERIORES</t>
  </si>
  <si>
    <t>2.2.8</t>
  </si>
  <si>
    <t>2.2.9</t>
  </si>
  <si>
    <t>OTRAS CONTRATACIONES DE SERVICIOS</t>
  </si>
  <si>
    <t xml:space="preserve"> MATERIALES Y SUMINISTROS  </t>
  </si>
  <si>
    <t>2.3.1</t>
  </si>
  <si>
    <t xml:space="preserve">ALIMENTOS Y PRODUCTOS AGROFORESTALES </t>
  </si>
  <si>
    <t>2.3.2</t>
  </si>
  <si>
    <t xml:space="preserve">TEXTILES Y VESTUARIOS </t>
  </si>
  <si>
    <t>2.3.3</t>
  </si>
  <si>
    <t xml:space="preserve">PRODUCTOS DE PAPEL, CARTÓN E IMPRESOS </t>
  </si>
  <si>
    <t>2.3.4</t>
  </si>
  <si>
    <t xml:space="preserve">PRODUCTOS FARMACÉUTICOS  </t>
  </si>
  <si>
    <t>2.3.5</t>
  </si>
  <si>
    <t xml:space="preserve">PRODUCTOS DE CUERO, CAUCHO Y PLÁSTICO </t>
  </si>
  <si>
    <t xml:space="preserve">PRODUCTOS DE MINERALES, METÁLICOS Y NO METÁLICOS  </t>
  </si>
  <si>
    <t xml:space="preserve">2.3.6 </t>
  </si>
  <si>
    <t>2.3.7</t>
  </si>
  <si>
    <t xml:space="preserve">COMBUSTIBLES, LUBRICANTES, PRODUCTOS QUÍMICOS Y CONEXOS </t>
  </si>
  <si>
    <t>2.3.8</t>
  </si>
  <si>
    <t xml:space="preserve">GASTOS A SER ASIGNADOS DURANTE EL EJERCICIO (ART. 32 Y 33, LEY 423-06) </t>
  </si>
  <si>
    <t>2.3.9</t>
  </si>
  <si>
    <t xml:space="preserve">PRODUCTOS Y ÚTILES VARIOS  </t>
  </si>
  <si>
    <t>2.4</t>
  </si>
  <si>
    <t>TRANSFERENCIAS CORRIENTES</t>
  </si>
  <si>
    <t>2.4.1</t>
  </si>
  <si>
    <t>2.4.2</t>
  </si>
  <si>
    <t>2.4.3</t>
  </si>
  <si>
    <t>2.4.4</t>
  </si>
  <si>
    <t>2.4.5</t>
  </si>
  <si>
    <t>2.4.7</t>
  </si>
  <si>
    <t>2.5</t>
  </si>
  <si>
    <t>2.5.1</t>
  </si>
  <si>
    <t>2.5.2</t>
  </si>
  <si>
    <t>2.5.3</t>
  </si>
  <si>
    <t>2.5.4</t>
  </si>
  <si>
    <t>2.5.5</t>
  </si>
  <si>
    <t>2.5.6</t>
  </si>
  <si>
    <t>2.5.9</t>
  </si>
  <si>
    <t>TRANSFERENCIAS DE CAPITAL</t>
  </si>
  <si>
    <t>2.6</t>
  </si>
  <si>
    <t xml:space="preserve">2.6.1 MOBILIARIO Y EQUIPO  </t>
  </si>
  <si>
    <t>2.6.1</t>
  </si>
  <si>
    <t>2.6.2</t>
  </si>
  <si>
    <t xml:space="preserve">MOBILIARIO Y EQUIPO EDUCACIONAL Y RECREATIVO </t>
  </si>
  <si>
    <t>2.6.3</t>
  </si>
  <si>
    <t xml:space="preserve">EQUIPO E INSTRUMENTAL CIENTIFICO  Y LABORATORIO </t>
  </si>
  <si>
    <t>2.6.4</t>
  </si>
  <si>
    <t xml:space="preserve">VEHÍCULOS Y EQUIPOS DE TRANSPORTE, TRACCIÓN Y ELEVACIÓN  </t>
  </si>
  <si>
    <t>2.6.5</t>
  </si>
  <si>
    <t xml:space="preserve">MAQUINARIA, OTROS EQUIPOS Y HERRAMIENTAS  </t>
  </si>
  <si>
    <t>2.6.6</t>
  </si>
  <si>
    <t>EQUIPOS DE DEFENSA Y SEGURIDAD</t>
  </si>
  <si>
    <t>2.6.7</t>
  </si>
  <si>
    <t>2.6.8</t>
  </si>
  <si>
    <t>2.6.9</t>
  </si>
  <si>
    <t>BIENES INTANGIBLES</t>
  </si>
  <si>
    <t>ACTIVOS BIÓLOGICOS CULTIVABLES</t>
  </si>
  <si>
    <t>EDIFICIOS, ESTRUCTURAS, TIERRAS, TERRENOS Y OBJETOS DE VALOR</t>
  </si>
  <si>
    <t>2.7</t>
  </si>
  <si>
    <t>2.7.1</t>
  </si>
  <si>
    <t>2.7.2</t>
  </si>
  <si>
    <t>2.7.3</t>
  </si>
  <si>
    <t>2.7.4</t>
  </si>
  <si>
    <t>2.8</t>
  </si>
  <si>
    <t>2.8.1</t>
  </si>
  <si>
    <t>OBRAS</t>
  </si>
  <si>
    <t>OBRAS EN EDIFICACIONES</t>
  </si>
  <si>
    <t>INFRAESTRUCTURA</t>
  </si>
  <si>
    <t>CONSTRUCCIONES EN BIENES
CONCESIONADOS</t>
  </si>
  <si>
    <t>GASTOS QUE SE ASIGNARÁN DURANTE EL EJERCICIO PARA INVERSIÓN
(ART. 32 Y 33 LEY 423-06)</t>
  </si>
  <si>
    <t>2.8.2</t>
  </si>
  <si>
    <t>2.9</t>
  </si>
  <si>
    <t>2.9.1</t>
  </si>
  <si>
    <t>2.9.2</t>
  </si>
  <si>
    <t>2.9.4</t>
  </si>
  <si>
    <t>4</t>
  </si>
  <si>
    <t>4.1</t>
  </si>
  <si>
    <t>4.1.1</t>
  </si>
  <si>
    <t>4.1.2</t>
  </si>
  <si>
    <t>CONCESIÓN DE PRESTAMOS</t>
  </si>
  <si>
    <t>4.2.1</t>
  </si>
  <si>
    <t>4.2.2</t>
  </si>
  <si>
    <t>4.3</t>
  </si>
  <si>
    <t>4.3.5</t>
  </si>
  <si>
    <t>GASTOS FINANCIEROS</t>
  </si>
  <si>
    <t>APLICACIONES FINANCIERAS</t>
  </si>
  <si>
    <t>INCREMENTO DE ACTIVOS FINANCIEROS</t>
  </si>
  <si>
    <t>INCREMENTO DE ACTIVOS FINANCIEROS CORRIENTES</t>
  </si>
  <si>
    <t>INCREMENTO DE ACTIVOS FINANCIEROS NO CORRIENTES</t>
  </si>
  <si>
    <t>DISMINUCIÓN DE PASIVOS</t>
  </si>
  <si>
    <t>DISMINUCIÓN DE PASIVOS CORRIENTES</t>
  </si>
  <si>
    <t>DISMINUCIÓN DE PASIVOS NO CORRIENTES</t>
  </si>
  <si>
    <t>DISMINUCIÓN DE FONDOS DE TERCEROS</t>
  </si>
  <si>
    <t>DISMINUCIÓN DEPÓSITOS FONDOS DE TERCEROS</t>
  </si>
  <si>
    <t>TRANSFERENCIAS CORRIENTES A
OTRAS INSTITUCIONES PÚBLICAS</t>
  </si>
  <si>
    <t>ADQUISICION DE ACTIVOS FINANCIEROS
CON FINES DE POLÍTICA</t>
  </si>
  <si>
    <t>ADQUISICIÓN DE TÍTULOS VALORES
REPRESENTATIVOS DE DEUDA</t>
  </si>
  <si>
    <t>TOTAL APLICACIONES FINANCIERAS</t>
  </si>
  <si>
    <t>2.1.1</t>
  </si>
  <si>
    <t>REMUNERACIONES</t>
  </si>
  <si>
    <t>EJECUCION GASTOS  Y APLICACIONES FINANCIERAS</t>
  </si>
  <si>
    <t>2.3.3.5</t>
  </si>
  <si>
    <t>Textos de enseñanza</t>
  </si>
  <si>
    <t>2.4.9.1</t>
  </si>
  <si>
    <t>Transferencias corrientes destinadas a otras Instituciones Públicas</t>
  </si>
  <si>
    <t>2.4.9</t>
  </si>
  <si>
    <t>OTRAS INSTITUCIONES PÚBLICAS</t>
  </si>
  <si>
    <t>2.2.5.8</t>
  </si>
  <si>
    <t>2.2.8.3</t>
  </si>
  <si>
    <t>2.3.6.2</t>
  </si>
  <si>
    <t>2.3.9.3</t>
  </si>
  <si>
    <t>2.3.9.5</t>
  </si>
  <si>
    <t>2.6.1.4</t>
  </si>
  <si>
    <t xml:space="preserve">Llantas y neumáticos </t>
  </si>
  <si>
    <t xml:space="preserve">Útiles de cocina y comedor </t>
  </si>
  <si>
    <t>Electrodomésticos</t>
  </si>
  <si>
    <t xml:space="preserve">Viáticos dentro del país </t>
  </si>
  <si>
    <t>Servicios de Alimentacion</t>
  </si>
  <si>
    <t xml:space="preserve">Útiles menores médico-quirúrgicos  </t>
  </si>
  <si>
    <t>Productos agroforestales y pecuarios</t>
  </si>
  <si>
    <t>2.1.4.2</t>
  </si>
  <si>
    <t>Otras gratificaciones y bonificaciones</t>
  </si>
  <si>
    <t xml:space="preserve">Productos médicos para uso veterinario  </t>
  </si>
  <si>
    <t>Productos de vidrio, loza y porcelana</t>
  </si>
  <si>
    <t>2.1.1.5</t>
  </si>
  <si>
    <t>Prestaciones económicas</t>
  </si>
  <si>
    <t>2.1.1.6</t>
  </si>
  <si>
    <t>Vacaciones</t>
  </si>
  <si>
    <t>Servicios sanitarios médicos y veterinarios</t>
  </si>
  <si>
    <t>Alimentos para animales</t>
  </si>
  <si>
    <t>2.3.3.1</t>
  </si>
  <si>
    <t>2.6.4.1</t>
  </si>
  <si>
    <t>Automóviles y camiones</t>
  </si>
  <si>
    <t>2.6.7.4</t>
  </si>
  <si>
    <t>Ovinos y caprinos</t>
  </si>
  <si>
    <t>2.6.8.8</t>
  </si>
  <si>
    <t>Licencias informáticas e intelectuales, industriales y comerciales</t>
  </si>
  <si>
    <t xml:space="preserve">Transferencias de capital a Asociaciones Privadas sin Fines de Lucro </t>
  </si>
  <si>
    <t xml:space="preserve">Acabados textiles </t>
  </si>
  <si>
    <t>ADQUISICIÓN DE TÍTULOS VALORES</t>
  </si>
  <si>
    <t>REPRESENTATIVOS DE DEUDA</t>
  </si>
  <si>
    <t>TOTAL EGRESOS CONSOLIDADOS</t>
  </si>
  <si>
    <t>2.4.1.6</t>
  </si>
  <si>
    <t>2.6.1.2</t>
  </si>
  <si>
    <t>Muebles de alojamiento</t>
  </si>
  <si>
    <t>TRANSFERENCIAS CORRIENTES AL GOBIERNO GENERAL NACIONAL</t>
  </si>
  <si>
    <t>TRANSFERENCIAS CORRIENTES AGOBIERNOS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</si>
  <si>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</si>
  <si>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</si>
  <si>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</si>
  <si>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 xml:space="preserve">Transferencias corrientes a Asociaciones sin fines de lucro </t>
  </si>
  <si>
    <t>2.3.3.4</t>
  </si>
  <si>
    <t xml:space="preserve">Libros, revistas y periódicos </t>
  </si>
  <si>
    <t xml:space="preserve">Papel de escritorio </t>
  </si>
  <si>
    <t>Contratación de mantenimiento y reparaciones menores</t>
  </si>
  <si>
    <t>2.2.1.7</t>
  </si>
  <si>
    <t>Agua</t>
  </si>
  <si>
    <t xml:space="preserve">Madera, corcho y sus manufacturas  </t>
  </si>
  <si>
    <t>2.2.4.2</t>
  </si>
  <si>
    <t xml:space="preserve">Fletes </t>
  </si>
  <si>
    <t>Productos médicos  para uso humano</t>
  </si>
  <si>
    <t>2.1.3.2</t>
  </si>
  <si>
    <t>Otros alquileres</t>
  </si>
  <si>
    <t>Equipos de tecnología de la información y comunicación</t>
  </si>
  <si>
    <t>2.6.5.4</t>
  </si>
  <si>
    <t>Sistemas y equipos de climatización</t>
  </si>
  <si>
    <t>2.1.2</t>
  </si>
  <si>
    <t xml:space="preserve">DIETAS Y GASTOS DE REPRESENTACIÓN </t>
  </si>
  <si>
    <t>2.3.9.7</t>
  </si>
  <si>
    <t>Productos y útiles veterinarios</t>
  </si>
  <si>
    <t>CONSTRUCCIONES EN BIENES</t>
  </si>
  <si>
    <t>CONCESIONADOS</t>
  </si>
  <si>
    <t>2.9.1 - INTERESES DE LA DEUDA PÚBLICA</t>
  </si>
  <si>
    <t>INTERNA</t>
  </si>
  <si>
    <t>2.9.2 - INTERESES DE LA DEUDA PUBLICA</t>
  </si>
  <si>
    <t>EXTERNA</t>
  </si>
  <si>
    <t>2.9.4 - COMISIONES Y OTROS GASTOS</t>
  </si>
  <si>
    <t>BANCARIOS DE LA DEUDA PÚBLICA</t>
  </si>
  <si>
    <t xml:space="preserve"> Compensación  </t>
  </si>
  <si>
    <t xml:space="preserve"> LICDA. KELVIA REYES</t>
  </si>
  <si>
    <t>Enc. Division de Contabilidad</t>
  </si>
  <si>
    <t>INTERESES DE LA DEUDA PÚBLICA
INTERNA</t>
  </si>
  <si>
    <t xml:space="preserve"> INTERESES DE LA DEUDA PUBLICA
EXTERNA</t>
  </si>
  <si>
    <t xml:space="preserve"> COMISIONES Y OTROS GASTOS
BANCARIOS DE LA DEUDA PÚBLICA</t>
  </si>
  <si>
    <t>SANIDAD ANIMAL Y EXTENSION CUENTA No. 010-242424-1</t>
  </si>
  <si>
    <t>Cta.No. 010-242424-1</t>
  </si>
  <si>
    <t>2.2.8.6</t>
  </si>
  <si>
    <t xml:space="preserve"> Organización de eventos y festividades  </t>
  </si>
  <si>
    <t>2.3.8.1</t>
  </si>
  <si>
    <t xml:space="preserve">  5% a ser asignado durante el ejercicio para gastos corrientes </t>
  </si>
  <si>
    <t>2.2.5.1</t>
  </si>
  <si>
    <t>2.3.5.2</t>
  </si>
  <si>
    <t>LICDA . KELVIA REYES</t>
  </si>
  <si>
    <t xml:space="preserve"> Alquileres y rentas de edificios y locales </t>
  </si>
  <si>
    <t xml:space="preserve"> Artículos de cuero </t>
  </si>
  <si>
    <t>2.4.6</t>
  </si>
  <si>
    <t xml:space="preserve"> SUBVENCIONES  </t>
  </si>
  <si>
    <t>2.4.6.1</t>
  </si>
  <si>
    <t xml:space="preserve"> Subvenciones a empresas del Sector Privado  </t>
  </si>
  <si>
    <t>2.6.3.2</t>
  </si>
  <si>
    <t>Instrumental  médico y de laboratorio</t>
  </si>
  <si>
    <t>2.6.5.7</t>
  </si>
  <si>
    <t>Maquinarias -Herramientas</t>
  </si>
  <si>
    <t xml:space="preserve"> Aparatos deportivos  </t>
  </si>
  <si>
    <t>2.2.8.1</t>
  </si>
  <si>
    <t>2.1.3</t>
  </si>
  <si>
    <t>Gastos Juidiciales</t>
  </si>
  <si>
    <t>2.3.2.1</t>
  </si>
  <si>
    <t>2.6.9.9</t>
  </si>
  <si>
    <t xml:space="preserve">Otras estructuras y objetos de valor </t>
  </si>
  <si>
    <t>Hilados, fibras. Telas y utiles de costura</t>
  </si>
  <si>
    <t>2.2.1.4</t>
  </si>
  <si>
    <t>2.2.9.1</t>
  </si>
  <si>
    <t>Telefax y correos</t>
  </si>
  <si>
    <t>Otras contrataciones de servicios</t>
  </si>
  <si>
    <t>2.6.3.4</t>
  </si>
  <si>
    <t>Equipos e instrumentos de medición científica</t>
  </si>
  <si>
    <t>Gastos de representación en el pais</t>
  </si>
  <si>
    <t>2.2.8.5</t>
  </si>
  <si>
    <t>2.2.5.9</t>
  </si>
  <si>
    <t>Derecho de uso</t>
  </si>
  <si>
    <t>Fumigación, lavandería, limpieza e higiene</t>
  </si>
  <si>
    <t>2.1.1.4</t>
  </si>
  <si>
    <t xml:space="preserve"> Sueldo anual No.13</t>
  </si>
  <si>
    <t>2.2.1.2</t>
  </si>
  <si>
    <t>Servicios Telefónico larga distancia</t>
  </si>
  <si>
    <t>Equipos y aparatos Audiovisuales</t>
  </si>
  <si>
    <t>sueldo anual No.13</t>
  </si>
  <si>
    <t>2.2.8.9</t>
  </si>
  <si>
    <t>Otros gastos operativos</t>
  </si>
  <si>
    <t>Materiales de Limpieza</t>
  </si>
  <si>
    <t>Utiles de escritorio, oficina, informatica y de enseñanzas</t>
  </si>
  <si>
    <t>2.6.1.9</t>
  </si>
  <si>
    <t>Otros mobiliarios y equipos no identificados precedentemente</t>
  </si>
  <si>
    <t>2.6.2.3</t>
  </si>
  <si>
    <t>Camara fotograficas y videos</t>
  </si>
  <si>
    <t>ADQUISICION DE ACTIVOS FINANCIEROS CON FINES DE POLITICAS</t>
  </si>
  <si>
    <t>GASTOS QUE SE ASIGNARÁN DURANTE EL EJERCICIO PARA INVERSIÓN (ART.32 Y 33, LEY 423-06)</t>
  </si>
  <si>
    <t>CREDITO</t>
  </si>
  <si>
    <t xml:space="preserve">FECHA </t>
  </si>
  <si>
    <t>2.1.3.1</t>
  </si>
  <si>
    <t xml:space="preserve">Gastos de representación en el exterior. </t>
  </si>
  <si>
    <t>2.2.6.3</t>
  </si>
  <si>
    <t>2.2.6.9</t>
  </si>
  <si>
    <t xml:space="preserve">Otros seguros </t>
  </si>
  <si>
    <t>Seguro de Personas</t>
  </si>
  <si>
    <t>Gastos de representación en el Pais</t>
  </si>
  <si>
    <t>DEBITO</t>
  </si>
  <si>
    <t>BALANCE</t>
  </si>
  <si>
    <t xml:space="preserve">SANIDAD ANIMAL Y EXTENSION </t>
  </si>
  <si>
    <t>2.6.5.5</t>
  </si>
  <si>
    <t>Equipo de comunicación, telecomunicaciones y señalamiento</t>
  </si>
  <si>
    <t>2.6.2.1</t>
  </si>
  <si>
    <t>2.6.2.2</t>
  </si>
  <si>
    <t>LIBRO BANCO DE RESERVAS</t>
  </si>
  <si>
    <t>2.3.6.4</t>
  </si>
  <si>
    <t>2.6.7.8</t>
  </si>
  <si>
    <t xml:space="preserve">Cámara fotográfica y de video </t>
  </si>
  <si>
    <t>Otros activos biológicos que generan produccion  recurrente</t>
  </si>
  <si>
    <t>Productos Minerales</t>
  </si>
  <si>
    <t>CUENTA  No. 010-249112-7</t>
  </si>
  <si>
    <t>CUENTA No. 010-242424-1</t>
  </si>
  <si>
    <t xml:space="preserve">                                 -   </t>
  </si>
  <si>
    <t>Organización de Eventos y festividades</t>
  </si>
  <si>
    <t>SECTOR PRIVADO</t>
  </si>
  <si>
    <t>TRANSFERENCIAS DE CAPITAL AL</t>
  </si>
  <si>
    <t>GOBIERNO GENERAL  NACIONAL</t>
  </si>
  <si>
    <t>TRANSFERENCIAS DE CAPITAL A</t>
  </si>
  <si>
    <t>GOBIERNOS GENERALES LOCALES</t>
  </si>
  <si>
    <t>TRANSFERENCIAS DE CAPITAL  A</t>
  </si>
  <si>
    <t>EMPRESAS PÚBLICAS NO FINANCIERAS</t>
  </si>
  <si>
    <t>INSTITUCIONES PÚBLICAS FINANCIERAS</t>
  </si>
  <si>
    <t>SECTOR EXTERNO</t>
  </si>
  <si>
    <t xml:space="preserve">RESULTADO NETO DEL EJERCICIO </t>
  </si>
  <si>
    <t>Alquiler y rentas de edificios y locales</t>
  </si>
  <si>
    <t>Fumigacion, Lavanderia, Limpieza e Higiene</t>
  </si>
  <si>
    <t>Maquinas-herramientas</t>
  </si>
  <si>
    <t>Otros seguros</t>
  </si>
  <si>
    <t>Encargado Depto. Financiero</t>
  </si>
  <si>
    <t>Encargado -Depto. Financiero</t>
  </si>
  <si>
    <t>ServicioTeléfonico larga distancia</t>
  </si>
  <si>
    <t>Seguro de personas</t>
  </si>
  <si>
    <t>LICDA. KELVIA REYES</t>
  </si>
  <si>
    <t>Division de Contabilidad</t>
  </si>
  <si>
    <t>4.2</t>
  </si>
  <si>
    <t xml:space="preserve">TOTAL GASTOS  </t>
  </si>
  <si>
    <t xml:space="preserve">                PREPARADO POR:</t>
  </si>
  <si>
    <t xml:space="preserve">     Division de Contabilidad</t>
  </si>
  <si>
    <t xml:space="preserve">LCDO. JOSE ALFREDO CASTRO </t>
  </si>
  <si>
    <t>2.4.2.1</t>
  </si>
  <si>
    <t xml:space="preserve">Equipos de Seguridad </t>
  </si>
  <si>
    <t>2.6.6.1</t>
  </si>
  <si>
    <t>DIETAS Y GASTOS DE REPRESENTACION</t>
  </si>
  <si>
    <t>LICDO. JOSE ALFREDO CASTRO</t>
  </si>
  <si>
    <t>2.2.3.2</t>
  </si>
  <si>
    <t xml:space="preserve">Viáticos FUERA del país </t>
  </si>
  <si>
    <t xml:space="preserve">Viáticos fuera del país </t>
  </si>
  <si>
    <t xml:space="preserve">     LCDO. JOSE ALFREDO CASTRO </t>
  </si>
  <si>
    <t>TRANSFERENCIAS CORRIENTES A OTRAS INSTITUCIONES PUBLICAS</t>
  </si>
  <si>
    <t xml:space="preserve"> TRANSFERENCIAS CORRIENTES AL SECTOR PRIVADO</t>
  </si>
  <si>
    <t>2.6.2.4</t>
  </si>
  <si>
    <t>Mobiliario y equipo educacional y recreativo</t>
  </si>
  <si>
    <t>DESCRIPCION</t>
  </si>
  <si>
    <t>2.2.5.4</t>
  </si>
  <si>
    <t xml:space="preserve">TOTAL GENERAL </t>
  </si>
  <si>
    <t>Alquileres de equipos de transporte, tracción y elevación</t>
  </si>
  <si>
    <t xml:space="preserve">SUB-TOTAL </t>
  </si>
  <si>
    <t>LCDO. JOSE ALFREDO CASTRO</t>
  </si>
  <si>
    <t xml:space="preserve"> Encargado Depto. Financiero</t>
  </si>
  <si>
    <t>2.5.1.1</t>
  </si>
  <si>
    <t>REVISADO POR :</t>
  </si>
  <si>
    <t>CUENTA NOMINA ELECTRONICA O DIRECCION GENERAL DE GANADERIA</t>
  </si>
  <si>
    <t>CB</t>
  </si>
  <si>
    <t>ESTADO DE INGRESOS Y  EGRESOS</t>
  </si>
  <si>
    <t xml:space="preserve"> INGRESOS Y DISPONIBILIDADES BANCARIAS</t>
  </si>
  <si>
    <t>LICDA. KELVIA A. REYES</t>
  </si>
  <si>
    <t>DISPONIBILIDAD EN CAJA Y BANCO (BCES. CONCILIADOS )</t>
  </si>
  <si>
    <t xml:space="preserve">CUENTA  SANIDAD ANIMAL Y EXTENSION </t>
  </si>
  <si>
    <t>2.7.1.2</t>
  </si>
  <si>
    <t xml:space="preserve">Otros gastos Operativos </t>
  </si>
  <si>
    <t xml:space="preserve">OBRAS EN EDIFICACIONES NO RESIDENCIAL </t>
  </si>
  <si>
    <r>
      <rPr>
        <b/>
        <sz val="13"/>
        <color rgb="FF000000"/>
        <rFont val="Arial"/>
        <family val="2"/>
      </rPr>
      <t xml:space="preserve"> Compensación </t>
    </r>
    <r>
      <rPr>
        <sz val="13"/>
        <color rgb="FF000000"/>
        <rFont val="Arial"/>
        <family val="2"/>
      </rPr>
      <t xml:space="preserve"> </t>
    </r>
  </si>
  <si>
    <r>
      <t xml:space="preserve"> TRANSFERENCIAS CORRIENTES AL
</t>
    </r>
    <r>
      <rPr>
        <b/>
        <sz val="13"/>
        <rFont val="Arial"/>
        <family val="2"/>
      </rPr>
      <t>SECTOR PRIVADO</t>
    </r>
  </si>
  <si>
    <t>OBRAS EN EDIFICACIONES NO RESIDENCIALES</t>
  </si>
  <si>
    <t>TESORERIA NACIONAL (EJEC. PRESUESTARIA)</t>
  </si>
  <si>
    <t>2.2.8.2.01</t>
  </si>
  <si>
    <t>N/A</t>
  </si>
  <si>
    <t xml:space="preserve">CTA. FONDO REP.   ANTICIPOS FINANCIEROS                                </t>
  </si>
  <si>
    <t>CTA. FONDO REPON. DE ANTICIPOS FINANCIEROS</t>
  </si>
  <si>
    <t>INGRESOS  CTA. PROG. COLERA PORCINA CLASICA</t>
  </si>
  <si>
    <t>República Dominicana</t>
  </si>
  <si>
    <t>Dirección General de Ganaderia</t>
  </si>
  <si>
    <t>CUENTA NO.240-011710-6</t>
  </si>
  <si>
    <t>CUENTA NOMINA ELECTRONICA</t>
  </si>
  <si>
    <t>CONCILIACION BANCARIA</t>
  </si>
  <si>
    <t>CUENTA PROGRAMA COLERA PORCINO</t>
  </si>
  <si>
    <t xml:space="preserve"> CUENTA SAN. ANIMAL Y EXTENSION</t>
  </si>
  <si>
    <t xml:space="preserve"> CUENTA FONDO REP. ANTICIPOS FINANC. </t>
  </si>
  <si>
    <t>EGRESOS</t>
  </si>
  <si>
    <t>CUENTA SANIDAD A. Y EXTENSION</t>
  </si>
  <si>
    <t xml:space="preserve"> PROG. FIEBRE PORCINA CLASICA "PPC"</t>
  </si>
  <si>
    <t xml:space="preserve">CUENTA NOMINA ELECT. DIGEGA. </t>
  </si>
  <si>
    <t xml:space="preserve">TOTAL GRAL. INGRESOS </t>
  </si>
  <si>
    <t>CTA. FONDO REPONIBLE DE ANTICIPOS FINANCIEROS</t>
  </si>
  <si>
    <t>CUENTA No. 960-804631-2</t>
  </si>
  <si>
    <t>CUENTA No. 010-249112-7</t>
  </si>
  <si>
    <t xml:space="preserve">TOTAL GENERAL DE GASTOS </t>
  </si>
  <si>
    <t>RD$</t>
  </si>
  <si>
    <t>MAS: Depositos del mes</t>
  </si>
  <si>
    <t>TOTAL DEPOSITOS DEL MES</t>
  </si>
  <si>
    <t>BALANCE DISPONIBLE</t>
  </si>
  <si>
    <t>MENOS:</t>
  </si>
  <si>
    <t xml:space="preserve"> Cargos y comisiones Bancarias</t>
  </si>
  <si>
    <t>Total de Desembolsos</t>
  </si>
  <si>
    <t xml:space="preserve">  PREPARADO POR:</t>
  </si>
  <si>
    <t xml:space="preserve">     REVISADO POR</t>
  </si>
  <si>
    <t xml:space="preserve">    REVISADO POR:</t>
  </si>
  <si>
    <t>LIC. ROXANNA PICHARDO</t>
  </si>
  <si>
    <t xml:space="preserve">   ENC. CONTABILIDAD</t>
  </si>
  <si>
    <t>ENC. DPTO. FINANCIERO</t>
  </si>
  <si>
    <t>COMISIONES Y CARGOS BANCARIOS</t>
  </si>
  <si>
    <t>TOTAL GENERAL GASTOS DB/CR.</t>
  </si>
  <si>
    <t>CARGOS Y COMISIONES BANCARIOS</t>
  </si>
  <si>
    <t>Mantenim. y reparación  de maquinarias y equipos</t>
  </si>
  <si>
    <t>TOTAL DB/CR</t>
  </si>
  <si>
    <t>GASTOS (RESUMEN)</t>
  </si>
  <si>
    <t>TRANSFERENCIAS DE CAPITAL AL
SECTOR PRIVADO</t>
  </si>
  <si>
    <r>
      <rPr>
        <sz val="12"/>
        <rFont val="Arial"/>
        <family val="2"/>
      </rPr>
      <t>TRANSFERENCIAS DE CAPITAL AL
GOBIERNO GENERAL  NACIONAL</t>
    </r>
  </si>
  <si>
    <r>
      <rPr>
        <sz val="12"/>
        <rFont val="Arial"/>
        <family val="2"/>
      </rPr>
      <t>TRANSFERENCIAS DE CAPITAL A
GOBIERNOS GENERALES LOCALES</t>
    </r>
  </si>
  <si>
    <r>
      <rPr>
        <sz val="12"/>
        <rFont val="Arial"/>
        <family val="2"/>
      </rPr>
      <t>TRANSFERENCIAS DE CAPITAL  A
EMPRESAS PÚBLICAS NO FINANCIERAS</t>
    </r>
  </si>
  <si>
    <r>
      <rPr>
        <sz val="12"/>
        <rFont val="Arial"/>
        <family val="2"/>
      </rPr>
      <t>TRANSFERENCIAS DE CAPITAL A
INSTITUCIONES PÚBLICAS FINANCIERAS</t>
    </r>
  </si>
  <si>
    <r>
      <rPr>
        <sz val="12"/>
        <rFont val="Arial"/>
        <family val="2"/>
      </rPr>
      <t>TRANSFERENCIAS DE CAPITAL AL
SECTOR EXTERNO</t>
    </r>
  </si>
  <si>
    <r>
      <rPr>
        <sz val="12"/>
        <rFont val="Arial"/>
        <family val="2"/>
      </rPr>
      <t>TRANSFERENCIAS DE CAPITAL A
OTRAS INSTITUCIONES PÚBLICAS</t>
    </r>
  </si>
  <si>
    <t>TOTAL EGRESOS AGOSTO 2025</t>
  </si>
  <si>
    <t>`</t>
  </si>
  <si>
    <t>31/08/2025</t>
  </si>
  <si>
    <t>BALANCE CONCILIADO AL 31/08/2025</t>
  </si>
  <si>
    <t>2.6.9.5</t>
  </si>
  <si>
    <t xml:space="preserve">Objetos de valor </t>
  </si>
  <si>
    <t xml:space="preserve"> DEL 1RO. AL 30 DE SEPTIEMBRE 2025</t>
  </si>
  <si>
    <t>RESUMEN POR CUENTA DEL 1RO. AL 30 DE SEPTIEMBRE 2025</t>
  </si>
  <si>
    <t xml:space="preserve"> DEL 1RO. AL 30 DE SEPTIEMBRE  2025</t>
  </si>
  <si>
    <t>TOTAL EJECUTADO EN EL MES DE SEPTIEMBRE 2025.  CTA. SANIDAD ANIMAL Y EXTENSION</t>
  </si>
  <si>
    <t>TRANSF. 46</t>
  </si>
  <si>
    <t>INGRIS FELIZ MORETA</t>
  </si>
  <si>
    <t>PAGO INDEMNIZACION POR DESPOBLACION DE CERDOS PERIFOCOS A FAVOR DE LA DRA. INGRIS FELIZMORETA, CED. 402-2741384-2, PERTENECIENTE A LA REGIONAL SUR (BARAHONA)</t>
  </si>
  <si>
    <t>TRANSF. 45</t>
  </si>
  <si>
    <t>RAMONA  ANTONIA HERNANDEZ</t>
  </si>
  <si>
    <t>PAGO INDEMNIZACION POR DESPOBLACION DE CERDOS PERIFOCOS A FAVOR DE LA DRA. RAMONA  ANTONIA HERNANDEZ, CED. 012-0030213-9, PERTENECIENTE A LA REGIONAL SUROESTE, SAN JUAN DE LA MAGUANA</t>
  </si>
  <si>
    <t xml:space="preserve">INGRIS FELIZ MORETA
</t>
  </si>
  <si>
    <t xml:space="preserve"> PAGO INDEMIZACION  POR DESPOBLAC. DE CERDOS PERIFOCOS A FAVOR DE LA SRA. INGRIS FELIZ MORETA, N. CED. #402-2741384-2 , PERTENECIENTE A LA REG. PEC. SUR (BARAHONA).</t>
  </si>
  <si>
    <t xml:space="preserve">CLAUDIO DESIDERIO HERNANDEZ
</t>
  </si>
  <si>
    <t xml:space="preserve"> PAGO INDEMIZACION  POR DESPOBLAC. DE CERDOS PERIFOCOS A FAVOR. DEL SR.CLAUDIO DESIDERIO HERNANDEZ, CED.#012-0030716-1 , PERTENECIENTE A LA REG. PEC. SUROESTE (SAN JUAN DE LA MAGUANA).
</t>
  </si>
  <si>
    <t xml:space="preserve">RHADAMES VILLEGAS VALDEZ
</t>
  </si>
  <si>
    <t xml:space="preserve"> PAGO INDEMNIZACION  POR DESPOBLACION DE CERDOS PERI-FOCOS (PPA) A  FAVOR DEL SR. RHADAMES VILLEGAS VALDEZ,  CED. No. 012-0030566-0,  PERTENECIENTE A LA  REGIONAL SUROESTE, SAN JUAN DE LA MAGUANA.
</t>
  </si>
  <si>
    <t xml:space="preserve">NURYS DE LOS SANTOS MORA
</t>
  </si>
  <si>
    <t xml:space="preserve"> PAGO INDEMNIZACION POR DESPOBLACION  DE CERDOS  PERI-FOCOS (PPA) A FAVOR DE LA  SRA. NURYS DE LOS SANTOS MORA,  CED. No. 012-0063648-6, PERTENECIENTE A LA  REGIONAL SUROESTE,  SAN JUAN  DE LA MAGUANA.
</t>
  </si>
  <si>
    <t xml:space="preserve">LOURDES HERRERA PANIAGUA
</t>
  </si>
  <si>
    <t xml:space="preserve"> PAGO INDEMNIZACION POR DESPOBLACION  DE CERDOS  PERI-FOCOS (PPA) A FAVOR DE LA  SRA. LOURDES HERRERA PANIAGUA,  CED. No. 012-0053999-5, PERTENECIENTE A LA  REGIONAL SUROESTE,  SAN JUAN  DE LA MAGUANA.
</t>
  </si>
  <si>
    <t xml:space="preserve">VIANELA GARCIA CONTRERAS
</t>
  </si>
  <si>
    <t xml:space="preserve"> PAGO INDEMNIZACION POR DESPOBLACION DE CERDOS  PERIFOCOS (PPA) A FAVOR DE LA  SRA. VIANELA GARCIA CONTRERAS,  CED. No. 012-0102979-8, PERTENECIENTE A LA  REGIONAL SUROESTE,  SAN JUAN  DE LA MAGUANA.
</t>
  </si>
  <si>
    <t xml:space="preserve">JOSE DOLORES HERRERA
</t>
  </si>
  <si>
    <t xml:space="preserve"> PAGO INDEMIZACION  POR DESPOBLAC. DE CERDOS PERIFOCOS A FAVOR. DEL SR.JOSE DOLORES HERRERA, CED.# 012-0075743-1 , PERTENECIENTE A LA REG. PEC. SUROESTE (SAN JUAN DE LA MAGUANA).
</t>
  </si>
  <si>
    <t xml:space="preserve">GLADYS SANCHEZ RAMON
</t>
  </si>
  <si>
    <t xml:space="preserve"> PAGO INDEMNIZACION POR DESPOBLAC. DE CERDOS  PERIFOCOS (PPA) A FAVOR DE LA  SRA. GLADYS SANCHEZ RAMON,  CED. No. 012-0054035-7, PERTENECIENTE A LA  REGIONAL SUROESTE,  SAN JUAN  DE LA MAGUANA.
</t>
  </si>
  <si>
    <t xml:space="preserve">ESTEBAN MARIANO PIÑA FAMILIA
</t>
  </si>
  <si>
    <t xml:space="preserve"> PAGO INDEMIZACION  POR DESPOBLAC. DE CERDOS PERIFOCOS A FAVOR. DEL SR. ESTEBAN M. PIÑA FAMILIA., CED.# 012-0118405-6, PERTENECIENTE A LA REG. PEC. SUROESTE (SAN JUAN DE LA MAGUANA).
</t>
  </si>
  <si>
    <t xml:space="preserve">JOSE MANUEL FAMILIA DECENA
</t>
  </si>
  <si>
    <t xml:space="preserve"> PAGO INDEMIZACION  POR DESPOBLAC. DE CERDOS PERIFOCOS A FAVOR. DEL SR. JOSE MANUEL FAMILIA DECENA, CED.#012-0109384-4 , PERTENECIENTE A LA REG. PEC. SUROESTE (SAN JUAN DE LA MAGUANA).
</t>
  </si>
  <si>
    <t xml:space="preserve">LOURDES QUEZADA
</t>
  </si>
  <si>
    <t xml:space="preserve"> PAGO INDEMNIZACION POR DESPOBLACION DE CERDOS  PERIFOCOS (PPA) A FAVOR DE LA  SRA. LOURDES QUEZADA,  CED. No. 012-0030481-2,  PERTENECIENTE A LA  REGIONAL SUROESTE,  SAN JUAN  DE LA MAGUANA.
</t>
  </si>
  <si>
    <t xml:space="preserve">CAMIL ELIZABETH HERRERA RGUEZ.
</t>
  </si>
  <si>
    <t xml:space="preserve"> PAGO INDEMIZACION  POR DESPOBLAC. DE CERDOS PERIFOCOS A FAVOR. DE CAMIL ELIZABETH HERRERA RGUEZ., CED.#402-1164191-1, PERTENECIENTE A LA REG. PEC. SUROESTE (SAN JUAN DE LA MAGUANA).
</t>
  </si>
  <si>
    <t xml:space="preserve">MARCIA YUVERE HERRERA  FERRERAS
</t>
  </si>
  <si>
    <t xml:space="preserve"> PAGO INDEMNIZACION POR DESPOBLACION DE CERDOS  PERIFOCOS (PPA) A FAVOR DE LA  SRA. MARCIA YUVERE HERRERA FERRERAS,   CED. No. 012-0096993-7,  PERTENECIENTE A LA  REGIONAL SUROESTE,  SAN JUAN  DE LA MAGUANA.
</t>
  </si>
  <si>
    <t xml:space="preserve">FABIO ECHAVARRIA
</t>
  </si>
  <si>
    <t xml:space="preserve"> PAGO INDEMIZACION  POR DESPOBLAC. DE CERDOS PERIFOCOS A FAVOR DEL SR. FABIO ECHAVARRIA, N. CED. #012-0030659-3 , PERTENECIENTE A LA REG. PEC. SUROESTE (SAN JUAN DE LA MAGUANA).</t>
  </si>
  <si>
    <t xml:space="preserve">ARIDIO TEJEDA
</t>
  </si>
  <si>
    <t xml:space="preserve"> PAGO INDEMNIZACION  POR DESPOBLACION DE CERDOS PERI-FOCOS (PPA) A  FAVOR DEL SR. ARIDIO TEJEDA,  CED. No. 012-0030521-5,  PERTENECIENTE A LA  REGIONAL SUROESTE, SAN JUAN DE LA MAGUANA.
</t>
  </si>
  <si>
    <t xml:space="preserve">JOSE ALBERTO FAMILIA FAMILIA
</t>
  </si>
  <si>
    <t xml:space="preserve"> PAGO INDEMIZACION  POR DESPOBLAC. DE CERDOS PERIFOCOS A FAVOR DEL SR.JOSE ALBERTO FAMILIA F., CED.# 012-0069775-1 # , PERTENECIENTE A LA REG. PEC. SUROESTE (SAN JUAN DE LA MAGUANA).
</t>
  </si>
  <si>
    <t xml:space="preserve">JEAMPOL BENZAN BENZAN
</t>
  </si>
  <si>
    <t xml:space="preserve"> PAGO INDEMNIZACION  POR DESPOBLACION DE CERDOS PERI-FOCOS (PPA) A  FAVOR DEL SR. JEAMPOL BENZAN BENZAN,  CED. No. 012-0124214-4,  PERTENECIENTE A LA  REGIONAL SUROESTE, SAN JUAN DE LA MAGUANA.
</t>
  </si>
  <si>
    <t xml:space="preserve">MELVIN MERCEDES CUEVAS
</t>
  </si>
  <si>
    <t xml:space="preserve"> PAGO INDEMIZACION  POR DESPOBLAC. DE CERDOS PERIFOCOS A FAVOR DEL SR. MELVIN MERCEDES CUEVAS, N. CED. # 012-0081748-2, PERTENECIENTE A LA REG. PEC. SUROESTE (SAN JUAN DE LA MAGUANA).
</t>
  </si>
  <si>
    <t xml:space="preserve">FRANCISCO ANTONIO PANIAGUA PUEZAN
</t>
  </si>
  <si>
    <t xml:space="preserve"> PAGO INDEMNIZACION  POR DESPOBLAC. DE CERDOS PERI-FOCOS (PPA) A  FAVOR DEL SR. FRANCISCO ANTONIO PANIAGUA PUEZAN,  CED. No. 012-0030855-7,  PERTENECIENTE A LA  REGIONAL SUROESTE, SAN JUAN DE LA MAGUANA.
</t>
  </si>
  <si>
    <t>TRANSF. 43</t>
  </si>
  <si>
    <t>PAGO VIATICOS Y ALOJAMIENTO PARA LOS AUXILIARES QUE VIAJARAN A LAS PROVINCIAS PARA DAR ATENCION A LOS FOCOS POSITIVOS A PPA, DEL LUNES 25 DE AGOSTO AL SABADO 30 DE AGOSTO 2025, SEGUN ANEXOS.</t>
  </si>
  <si>
    <t>RAMONA ANTONIA BENZAN HERNANDEZ</t>
  </si>
  <si>
    <t xml:space="preserve"> PAGO INDEMNIZACION POR DESPOBLAC. DE CERDOS  PERIFOCOS (PPA) A FAVOR DE LA  SRA. RAMONA ANTONIA BENZAN HERNANDEZ ,  CED. No. 012-0030213-9,  PERTENECIENTE A LA  REGIONAL SUROESTE, SAN JUAN  DE LA MAGUANA.
</t>
  </si>
  <si>
    <t xml:space="preserve">CARLOS JOSE DE LA CRUZ ARACHE
</t>
  </si>
  <si>
    <t xml:space="preserve"> PAGO INDEMNIZACION POR DESPOBLACION  DE CERDOS  PERIFOCOS (PPA) A FAVOR DEL SR. CARLOS JOSE DE LA CRUZ ARACHE, CED. No. 091-0003882-8,   PERTENECIENTE A LA  REGIONAL SUR, PEDERNALES.</t>
  </si>
  <si>
    <t xml:space="preserve">ENNY MANUEL SANTANA BERTRE
</t>
  </si>
  <si>
    <t xml:space="preserve"> PAGO INDEMNIZACION POR DESPOBLACION  DE CERDOS  PERIFOCOS (PPA) A FAVOR DEL SR. ENNY MANUEL SANTANA BERTRE, CED. No. 018-0067234-5, PERTENECIENTE A LA  REGIONAL SUR, PEDERNALES.</t>
  </si>
  <si>
    <t xml:space="preserve">PROVIDENCIA CUEVAS SANTANA
</t>
  </si>
  <si>
    <t xml:space="preserve"> PAGO INDEMNIZACION POR DESPOBLACION  DE CERDOS  PERIFOCOS (PPA) A FAVOR DE LA  SRA. PROVIDENCIA CUEVAS SANTANA,  CED. No. 018-0040364-2, PERTENECIENTE A LA  REGIONAL SUR, PEDERNALES.
</t>
  </si>
  <si>
    <t>MIGUEL ANGEL RAMIREZ CUEVAS</t>
  </si>
  <si>
    <t xml:space="preserve"> PAGO INDEMNIZACION POR DESPOBLACION  DE CERDOS  PERIFOCOS (PPA) A FAVOR DEL SR. MIGUEL ANGEL RAMIREZ CUEVAS, CED. No. 018-0029160-9,  PERTENECIENTE A LA  REGIONAL SUR, PEDERNALES.</t>
  </si>
  <si>
    <t>ANDRES SAMBOY MATOS</t>
  </si>
  <si>
    <t xml:space="preserve"> PAGO INDEMNIZACION POR DESPOBLACION  DE CERDOS  PERIFOCOS (PPA) A FAVOR DEL SR. ANDRES SAMBOY MATOS, CED. No.069-0006843-5, PERTENECIENTE A LA  REGIONAL SUR, PEDERNALES.</t>
  </si>
  <si>
    <t>AGUEDA FELIZ FELIZ</t>
  </si>
  <si>
    <t xml:space="preserve"> PAGO INDEMNIZACION POR DESPOBLACION  DE CERDOS  PERIFOCOS (PPA) A FAVOR DE LA  SRA. AGUEDA FELIZ FELIZ, CED. No. 018-0028577-5, PERTENECIENTE A LA  REGIONAL SUR, PEDERNALES.</t>
  </si>
  <si>
    <t>ORLANDO DE LA PAZ FELIZ</t>
  </si>
  <si>
    <t xml:space="preserve"> PAGO INDEMNIZ. POR DESPOBLACION DE CERDOS  PERI-FOCOS  (PPA), A FAVOR DEL SR. ORLANDO DE LA PAZ FELIZ, CED. #080-0002885-5, PERTENECIENTE A LA REGIONAL PEC. SUR  BARAHONA. </t>
  </si>
  <si>
    <t>MILEDYS LAFONTAINE</t>
  </si>
  <si>
    <t xml:space="preserve"> PAGO INDEMNIZACION POR DESPOBLACION  DE CERDOS  PERIFOCOS (PPA) A FAVOR DE LA  SRA. MILEDYS LAFONTAINE, CED. No. 018-0062832-1,  PERTENECIENTE A LA  REGIONAL SUR, PEDERNALES.</t>
  </si>
  <si>
    <t>LUIS MANUEL TERRERO RAMIREZ</t>
  </si>
  <si>
    <t xml:space="preserve"> PAGO INDEMNIZACION POR DESPOBLACION  DE CERDOS  PERIFOCOS (PPA) A FAVOR DEL SR. LUIS MANUEL TERRERO RAMIREZ, CED. No. 091-0003386-0,   PERTENECIENTE A LA  REGIONAL SUR, PEDERNALES.</t>
  </si>
  <si>
    <t>HARIM LEDESMA VERAS</t>
  </si>
  <si>
    <t xml:space="preserve"> PAGO INDEMNIZACION POR DESPOBLACION  DE CERDOS PERIFOCOS (PPA) A FAVOR DEL SR.HARIM LEDESMA VERAS, CED. No.  088-0002440-1, PERTENECIENTE A LA VEGA, REGIONAL NORCENTRAL. </t>
  </si>
  <si>
    <t>FIOL DALIZA JIMENEZ SANTANA</t>
  </si>
  <si>
    <t xml:space="preserve"> PAGO INDEMNIZACION POR DESPOBLACION  DE CERDOS  PERIFOCOS (PPA) A FAVOR DE LA  SRA. FIOL DALIZA JIMENEZ SANTANA, CED. No. 091-0004212-7,  PERTENECIENTE A LA  REGIONAL SUR, PEDERNALES.</t>
  </si>
  <si>
    <t>ANYELO MONTE DE OCA CELESTIN</t>
  </si>
  <si>
    <t xml:space="preserve"> PAGO INDEMNIZACION POR DESPOBLACION  DE CERDOS PERIFOCOS (PPA) A FAVOR DEL SR.ANYELO MONTE DE OCA CELESTIN, CED. No.402-5149860-2  , PERTENECIENTE A LA PROV. BARAHONA,  REGIONAL  SUR. </t>
  </si>
  <si>
    <t>ANGELA VILLANUEVA SANTANA</t>
  </si>
  <si>
    <t xml:space="preserve"> PAGO INDEMNIZACION POR DESPOBLACION  DE CERDOS PERIFOCOS (PPA) A FAVOR DE LA SRA.ANGELA VILLANUEVA SANTANA , CED. No. 018-0039234-0  , PERTENECIENTE A LA PROV. BARAHONA,  REGIONAL  SUR. </t>
  </si>
  <si>
    <t>ALEIXIS FELIZ FELIZ</t>
  </si>
  <si>
    <t xml:space="preserve"> PAGO INDEMNIZACION POR DESPOBLACION  DE CERDOS  PERIFOCOS (PPA) A FAVOR DE LA  SRA. ALEIXIS FELIZ FELIZ, CED. No. 091-0002157-6,   PERTENECIENTE A LA  REGIONAL SUR, PEDERNALES.</t>
  </si>
  <si>
    <t>ARACELIS TRINIDAD SANCHEZ</t>
  </si>
  <si>
    <t xml:space="preserve"> PAGO INDEMNIZACION POR DESPOBLACION  DE CERDOS PERIFOCOS (PPA) A FAVOR DE LA SRA. ARACELIS TRINIDAD SANCHEZ, CED. No.047-0210574-5 , PERTENECIENTE A LA PROV. LA VEGA,  REGIONAL  NORCENTRAL.</t>
  </si>
  <si>
    <t>MANUEL MENDEZ AMEZQUITA</t>
  </si>
  <si>
    <t xml:space="preserve"> PAGO INDEMNIZACION POR DESPOBLACION  DE CERDOS PERIFOCOS (PPA) A FAVOR DEL SR. MANUEL MENDEZ AMEZQUITA, CED. No.40223534815, PERTENECIENTE A LA VEGA, REGIONAL NORCENTRAL. </t>
  </si>
  <si>
    <t>ODALIS FCO. SANTIAGO HERNANDEZ.</t>
  </si>
  <si>
    <t xml:space="preserve"> PAGO INDEMNIZACION POR DESPOBLACION  DE CERDOS PERIFOCOS (PPA) A FAVOR DEL SR.ODALIS FCO. SANTIAGO HERNANDEZ, CED. No.402-1383020-7  , PERTENECIENTE A LA VEGA, REGIONAL NORCENTRAL. </t>
  </si>
  <si>
    <t>LUIS M. LOPEZ CACERES</t>
  </si>
  <si>
    <t xml:space="preserve"> PAGO INDEMNIZACION POR DESPOBLACION  DE CERDOS PERIFOCOS (PPA) A FAVOR DEL SR.LUIS M. LOPEZ CACERES, CED. No.047-0043160-6, PERTENECIENTE A LA VEGA, REGIONAL NORCENTRAL. </t>
  </si>
  <si>
    <t>JUAN ANT. RAMOS PAULINO</t>
  </si>
  <si>
    <t xml:space="preserve"> PAGO INDEMNIZACION POR DESPOBLACION  DE CERDOS PERIFOCOS (PPA) A FAVOR DEL SR.JUAN ANT. RAMOS PAULINO, CED. No.054-0052643-9   PERTENECIENTE A LA VEGA, REGIONAL NORCENTRAL. </t>
  </si>
  <si>
    <t>EVELYN HERNANDEZ</t>
  </si>
  <si>
    <t xml:space="preserve"> PAGO INDEMNIZACION POR DESPOBLACION  DE CERDOS PERIFOCOS (PPA) A FAVOR DE LA SRA. EVELYN HERNANDEZ, PASAPORTE AMERICANO No. A44219056, PERTENECIENTE A LA VEGA, REGIONAL NORCENTRAL. </t>
  </si>
  <si>
    <t>TRANSF. 47</t>
  </si>
  <si>
    <t>PAGO VIATICOS Y ALOJAMIENTOS PARA LOS AUXILIARES QUE VIAJARAN A LAS PROVINCIAS PARA DAR ASISTENCIA A LOS FOCOS POSITIVOS A PPA, DEL LUNES 08 DE SEPTIEMBRE AL SABADO 13 DE SEPTIEMBRE 2025</t>
  </si>
  <si>
    <t>DEL 1RO. AL 30 DE SEPTIEMBRE 2025</t>
  </si>
  <si>
    <t>2.2.8.9.04</t>
  </si>
  <si>
    <t xml:space="preserve">CUENTA NOMINA ELECTRONICA O DIRECCION GENERAL DE GANADERIA                                                                                                           </t>
  </si>
  <si>
    <t xml:space="preserve"> PAGO VIATICOS AL PERSONAL TECNICO,  PARA LA JORNADA DE CAPACITACION SOBRE LA MITIGACION Y ERRADICACION DE LAS  ENFERMEDADES DEL CERDO ENFOCADO EN PPA, SEGUN ANEXOS.</t>
  </si>
  <si>
    <t>TRANSF 045</t>
  </si>
  <si>
    <t xml:space="preserve">OFICINA DE COORDINACION PRESIDENCIAL </t>
  </si>
  <si>
    <t>PAGO DE BOLETO AEREO AL DR. ABEL MADERA DIRECTOR GENERAL Y DR. HENRY RUIZ DIRECTOR REGIONAL PECUARIO, QUIENES ASISTIERON A BOGOTA, COLOMBIA A REALIZAR VISITA AL PROYECTO PILOTO DE CRUZAMIENTO BOVINO EN FECHA 20 AL 24 DE AGOSTO 2025</t>
  </si>
  <si>
    <t>TRANSF 052</t>
  </si>
  <si>
    <t>PAGO VIATICOS PARA REALIZAR INVENTARIO GENERAL DE ACTIVOS FIJOS Y ASIGNACION DE CODIGOS DE BIENES NACIONALES, INCLUYE PUERTOS, AEROPUERTOS Y MATADEROS, SEGUN ANEXOS</t>
  </si>
  <si>
    <t>CARGOS Y COMISIONES BANCARIOS DEL MES DE SEPTIEMBRE 2025.</t>
  </si>
  <si>
    <t>30/09/2025</t>
  </si>
  <si>
    <t>TOTAL GENERAL MES DE SEPTIEMBRE 2025</t>
  </si>
  <si>
    <t>TOTAL GASTOS Y APLICACIONES
FINANCIERAS, SEPTIEMBRE 2025</t>
  </si>
  <si>
    <t>NO. CK/TRANSF.</t>
  </si>
  <si>
    <t>BALANCE CONCILIADO AL 31 DE AGOSTO   2025</t>
  </si>
  <si>
    <t>BALANCE INICIAL AL 01 DE SEPTIEMBRE 2025</t>
  </si>
  <si>
    <t>4524000000003</t>
  </si>
  <si>
    <t>PAGOS SUPLIDORES</t>
  </si>
  <si>
    <t>0.00</t>
  </si>
  <si>
    <t>PAGOS SUPLIDORES CTA DEB: 2400165127     DE:DIR 424002029</t>
  </si>
  <si>
    <t>4524000000002</t>
  </si>
  <si>
    <t>4524000000001</t>
  </si>
  <si>
    <t>4524000062416</t>
  </si>
  <si>
    <t>TRANSFERENCIA ACH DE CR A CTA  DE DIRECCION GENERAL</t>
  </si>
  <si>
    <t>PAGOS ACH CTA CTE CR A CTA  DE DIRECCION GENERAL 115       -IBANKING</t>
  </si>
  <si>
    <t>4524000062407</t>
  </si>
  <si>
    <t>4524000066991</t>
  </si>
  <si>
    <t>TRANSFERENCIA ACH DE DIRECCION GENERA</t>
  </si>
  <si>
    <t>PAGOS ACH CTA CTE DIRECCION GENERA 0000936878-DIRECCION GENERA</t>
  </si>
  <si>
    <t>4524000061903</t>
  </si>
  <si>
    <t>4524000061900</t>
  </si>
  <si>
    <t>202250081447066</t>
  </si>
  <si>
    <t>CR TRANSFERENCIA A CTA CTE</t>
  </si>
  <si>
    <t>202W 2509251436 CARIPORTS SA\</t>
  </si>
  <si>
    <t>202250081429592</t>
  </si>
  <si>
    <t>202W 2509242808 DGA\</t>
  </si>
  <si>
    <t>4524000031793</t>
  </si>
  <si>
    <t>TRANSFERENCIA ACH DE FACTS  052025 062025 072025</t>
  </si>
  <si>
    <t>PAGOS ACH CTA CTE FACTS  052025 062025 072025 7398      -E T HEINSEN S A</t>
  </si>
  <si>
    <t>4524000050482</t>
  </si>
  <si>
    <t>TRANSFERENCIA ACH DE 0059090011</t>
  </si>
  <si>
    <t>PAGOS ACH CTA CTE 0059090011 0000059090-AMERICAN AIRLINE</t>
  </si>
  <si>
    <t>4524000057615</t>
  </si>
  <si>
    <t>4524000053137</t>
  </si>
  <si>
    <t>TRANSFERENCIA ACH DE AGENCIA MARITIMA</t>
  </si>
  <si>
    <t>PAGOS ACH CTA CTE AGENCIA MARITIMA 0000093711-AGENCIA MARITIMA</t>
  </si>
  <si>
    <t>4524000053134</t>
  </si>
  <si>
    <t>4524000050282</t>
  </si>
  <si>
    <t>4524000030466</t>
  </si>
  <si>
    <t>TRANSFERENCIA ACH DE 0059988034**072025/20250731/C/</t>
  </si>
  <si>
    <t>PAGOS ACH CTA CTE 0059988034**072025/20250731/C/ 0000059988-COPA AIRLINES</t>
  </si>
  <si>
    <t>4524000039373</t>
  </si>
  <si>
    <t>TRANSFERENCIA ACH DE ARTICULOS DE PIE</t>
  </si>
  <si>
    <t>PAGOS ACH CTA CTE ARTICULOS DE PIE 0000889771-ARTICULOS DE PIE</t>
  </si>
  <si>
    <t>250903000940100643</t>
  </si>
  <si>
    <t>DEPOSITO</t>
  </si>
  <si>
    <t>4524000054996</t>
  </si>
  <si>
    <t>4524000058346</t>
  </si>
  <si>
    <t>40550734597</t>
  </si>
  <si>
    <t>TRANSFERENCIA DE AIR EUROPA LINEAS AEREAS</t>
  </si>
  <si>
    <t xml:space="preserve">  AIR EUROPA DP SANIDAD ANIMAL</t>
  </si>
  <si>
    <t>250903005670050011</t>
  </si>
  <si>
    <t>250903005670050006</t>
  </si>
  <si>
    <t>240061617847</t>
  </si>
  <si>
    <t>TRANSFERENCIA DE LUIGI  SBRIZ ZEITUN</t>
  </si>
  <si>
    <t xml:space="preserve">  CUARENTENA LUIS DEL CASTILLO</t>
  </si>
  <si>
    <t>250904002800060341</t>
  </si>
  <si>
    <t>4524000057973</t>
  </si>
  <si>
    <t>202250081716447</t>
  </si>
  <si>
    <t>202W 2509379175 DIRRECION GENERAL DE ADUANAS\</t>
  </si>
  <si>
    <t>4524000058529</t>
  </si>
  <si>
    <t>202250081799226</t>
  </si>
  <si>
    <t>202W 2509419077 DIRRECION GENERAL DE ADUANAS\</t>
  </si>
  <si>
    <t>4524000036838</t>
  </si>
  <si>
    <t>TRANSFERENCIA ACH DE 0060571007**INVOICE NUMBER INV</t>
  </si>
  <si>
    <t>PAGOS ACH CTA CTE 0060571007**INVOICE NUMBER INV 0000060571-UNITED AIRLINES,</t>
  </si>
  <si>
    <t>4524000035242</t>
  </si>
  <si>
    <t>250905003000060088</t>
  </si>
  <si>
    <t>4524000033345</t>
  </si>
  <si>
    <t>TRANSFERENCIA ACH DE AGENCIAS NAVIERA</t>
  </si>
  <si>
    <t>PAGOS ACH CTA CTE AGENCIAS NAVIERA 0000289523-AGENCIAS NAVIERA</t>
  </si>
  <si>
    <t>4524000053984</t>
  </si>
  <si>
    <t>TRANSFERENCIA ACH DE CR A CTA  DE HARRY HEINSEN Y C</t>
  </si>
  <si>
    <t>PAGOS ACH CTA CTE CR A CTA  DE HARRY HEINSEN Y C 115       -IBANKING</t>
  </si>
  <si>
    <t>4524000058380</t>
  </si>
  <si>
    <t>4524000058368</t>
  </si>
  <si>
    <t>4524000058357</t>
  </si>
  <si>
    <t>4524000039768</t>
  </si>
  <si>
    <t>TRANSFERENCIA ACH DE SANIDAD ANIMAL PUJ JUL 2025 CO</t>
  </si>
  <si>
    <t>PAGOS ACH CTA CTE SANIDAD ANIMAL PUJ JUL 2025 CO 7398      -E T HEINSEN S A</t>
  </si>
  <si>
    <t>4524000039761</t>
  </si>
  <si>
    <t>TRANSFERENCIA ACH DE SANIDAD ANIMAL PUJ JUL 2025 LA</t>
  </si>
  <si>
    <t>PAGOS ACH CTA CTE SANIDAD ANIMAL PUJ JUL 2025 LA 7398      -E T HEINSEN S A</t>
  </si>
  <si>
    <t>250909001540010548</t>
  </si>
  <si>
    <t>250909005090020299</t>
  </si>
  <si>
    <t>DEPOSITO- RAMON A. DIAZ</t>
  </si>
  <si>
    <t xml:space="preserve">RAMON A. DIAZ  </t>
  </si>
  <si>
    <t>250909005090020296</t>
  </si>
  <si>
    <t>DEPOSITO- GERTRUDIS PEGUERO</t>
  </si>
  <si>
    <t xml:space="preserve">GERTRUDIS PEGUERO  </t>
  </si>
  <si>
    <t>250909005090020293</t>
  </si>
  <si>
    <t>DEPOSITO- JESUS ALTAGRACIA</t>
  </si>
  <si>
    <t xml:space="preserve">JESUS ALTAGRACIA  </t>
  </si>
  <si>
    <t>4524000052596</t>
  </si>
  <si>
    <t>4524000056830</t>
  </si>
  <si>
    <t>240097660691</t>
  </si>
  <si>
    <t>TRANSFERENCIA DE MARIA ARELIS BAEZ OVALLE</t>
  </si>
  <si>
    <t>202250082077334</t>
  </si>
  <si>
    <t>202W 2509555560 DIRRECION GENERAL DE ADUANAS\</t>
  </si>
  <si>
    <t>240096185642</t>
  </si>
  <si>
    <t>TRANSFERENCIA DE CARLOS JULIO RODRIGUEZ VE</t>
  </si>
  <si>
    <t xml:space="preserve">  PAGO DE BRUCELOSIS DE MIGUEL R</t>
  </si>
  <si>
    <t>4524000034855</t>
  </si>
  <si>
    <t>4524000034842</t>
  </si>
  <si>
    <t>4524000051214</t>
  </si>
  <si>
    <t>4524000055521</t>
  </si>
  <si>
    <t>202250082158959</t>
  </si>
  <si>
    <t>202W 2509594699 JET BLUE AIRWAYS\</t>
  </si>
  <si>
    <t>240101382191</t>
  </si>
  <si>
    <t xml:space="preserve">  PAGO DE BRUCELOSIS GEDICKSON M</t>
  </si>
  <si>
    <t>250911000120070276</t>
  </si>
  <si>
    <t>DEPOSITO CK</t>
  </si>
  <si>
    <t>4524000051749</t>
  </si>
  <si>
    <t>4524000056371</t>
  </si>
  <si>
    <t>202250082231743</t>
  </si>
  <si>
    <t>202W 2509630036 DGA\</t>
  </si>
  <si>
    <t>4524000033438</t>
  </si>
  <si>
    <t>TRANSFERENCIA ACH DE CR A CTA  DE HENRIQUEZ Y ASOCI</t>
  </si>
  <si>
    <t>PAGOS ACH CTA CTE CR A CTA  DE HENRIQUEZ Y ASOCI 115       -IBANKING</t>
  </si>
  <si>
    <t>250911003800090004</t>
  </si>
  <si>
    <t>4524000057473</t>
  </si>
  <si>
    <t>4524000050888</t>
  </si>
  <si>
    <t>TRANSFERENCIA ACH DE SANIDAD ANIMAL POP JULIO 2025</t>
  </si>
  <si>
    <t>PAGOS ACH CTA CTE SANIDAD ANIMAL POP JULIO 2025 7398      -E T HEINSEN S A</t>
  </si>
  <si>
    <t>4524000050887</t>
  </si>
  <si>
    <t>TRANSFERENCIA ACH DE SANIDAD ANIMAL SDQ AGOSTO 2025</t>
  </si>
  <si>
    <t>PAGOS ACH CTA CTE SANIDAD ANIMAL SDQ AGOSTO 2025 7398      -E T HEINSEN S A</t>
  </si>
  <si>
    <t>202250082319341</t>
  </si>
  <si>
    <t>202W 2509672895 DIRRECION GENERAL DE ADUANAS\</t>
  </si>
  <si>
    <t>202250082583271</t>
  </si>
  <si>
    <t>202W 2509803880 DIRRECION GENERAL DE ADUANAS\</t>
  </si>
  <si>
    <t>4524000056985</t>
  </si>
  <si>
    <t>TRANSFERENCIA ACH DE S ANIMAL 120925</t>
  </si>
  <si>
    <t>PAGOS ACH CTA CTE S ANIMAL 120925 9399014987-DIRECCION GENERA</t>
  </si>
  <si>
    <t>4524000051154</t>
  </si>
  <si>
    <t>4524000051150</t>
  </si>
  <si>
    <t>4524000054437</t>
  </si>
  <si>
    <t>4524000054411</t>
  </si>
  <si>
    <t>202250082555155</t>
  </si>
  <si>
    <t>202W 2509789960 FEDERACION DOM. DE DEPOR</t>
  </si>
  <si>
    <t>202250082554420</t>
  </si>
  <si>
    <t>4524000035294</t>
  </si>
  <si>
    <t>TRANSFERENCIA ACH DE FACTS  072025 072025</t>
  </si>
  <si>
    <t>PAGOS ACH CTA CTE FACTS  072025 072025 7398      -E T HEINSEN S A</t>
  </si>
  <si>
    <t>4524000035171</t>
  </si>
  <si>
    <t>TRANSFERENCIA ACH DE PAGO MARITIMA DOM</t>
  </si>
  <si>
    <t>PAGOS ACH CTA CTE PAGO MARITIMA DOM 113       -MARITIMA DOMINIC</t>
  </si>
  <si>
    <t>4524000038453</t>
  </si>
  <si>
    <t>4524000056586</t>
  </si>
  <si>
    <t>4524000056585</t>
  </si>
  <si>
    <t>4524000052414</t>
  </si>
  <si>
    <t>4524000052001</t>
  </si>
  <si>
    <t>4524000050144</t>
  </si>
  <si>
    <t>TRANSFERENCIA ACH DE PAGOS SEMANA DEL 15 AL 19</t>
  </si>
  <si>
    <t>PAGOS ACH CTA CTE PAGOS SEMANA DEL 15 AL 19 7692      -ANTILLANA DOMINI</t>
  </si>
  <si>
    <t>202250082708036</t>
  </si>
  <si>
    <t>202W 2509864954 DIRRECION GENERAL DE ADUANAS\</t>
  </si>
  <si>
    <t>4524000032581</t>
  </si>
  <si>
    <t>4524000032579</t>
  </si>
  <si>
    <t>4524000031093</t>
  </si>
  <si>
    <t>4524000031080</t>
  </si>
  <si>
    <t>4524000031062</t>
  </si>
  <si>
    <t>4524000058423</t>
  </si>
  <si>
    <t>4524000059975</t>
  </si>
  <si>
    <t>4524000032054</t>
  </si>
  <si>
    <t>TRANSFERENCIA ACH DE PEREZ   CIA DOMI</t>
  </si>
  <si>
    <t>PAGOS ACH CTA CTE PEREZ   CIA DOMI 0000562098-PEREZ   CIA DOMI</t>
  </si>
  <si>
    <t>4524000056852</t>
  </si>
  <si>
    <t>TRANSFERENCIA ACH DE 0061084002**08-25PUJSAN/202508</t>
  </si>
  <si>
    <t>PAGOS ACH CTA CTE 0061084002**08-25PUJSAN/202508 0000061084-JET BLUE AIRWAYS</t>
  </si>
  <si>
    <t>4524000054494</t>
  </si>
  <si>
    <t>4524000057560</t>
  </si>
  <si>
    <t>202250082890236</t>
  </si>
  <si>
    <t>202W 2509954005 DIRRECION GENERAL DE ADUANAS\</t>
  </si>
  <si>
    <t>250918003090050077</t>
  </si>
  <si>
    <t>250918005900020008</t>
  </si>
  <si>
    <t>DEPOSITO- PAGO SANGRIA 410X5 AGROP</t>
  </si>
  <si>
    <t xml:space="preserve">PAGO SANGRIA 410X5 AGROP ANTONIO Y DULCE GONZALEZ </t>
  </si>
  <si>
    <t>4524000057696</t>
  </si>
  <si>
    <t>4524000050731</t>
  </si>
  <si>
    <t>4524000035282</t>
  </si>
  <si>
    <t>TRANSFERENCIA ACH DE 0061460012**07/25SDQ-GANADER/2</t>
  </si>
  <si>
    <t>PAGOS ACH CTA CTE 0061460012**07/25SDQ-GANADER/2 0000061460-SPIRIT AIRLINES</t>
  </si>
  <si>
    <t>4524000030910</t>
  </si>
  <si>
    <t>TRANSFERENCIA ACH DE TRANSFERENCIA ACH DESDE PROMER</t>
  </si>
  <si>
    <t>PAGOS ACH CTA CTE TRANSFERENCIA ACH DESDE PROMER 101117842 -INTERNET</t>
  </si>
  <si>
    <t>4524000056770</t>
  </si>
  <si>
    <t>TRANSFERENCIA ACH DE 0061293108**SA072025</t>
  </si>
  <si>
    <t>PAGOS ACH CTA CTE 0061293108**SA072025 0000061293-DELTA</t>
  </si>
  <si>
    <t>4524000058027</t>
  </si>
  <si>
    <t>4524000058025</t>
  </si>
  <si>
    <t>4524000058008</t>
  </si>
  <si>
    <t>250923001540010612</t>
  </si>
  <si>
    <t>4524000054858</t>
  </si>
  <si>
    <t>4524000057371</t>
  </si>
  <si>
    <t>250923000900020322</t>
  </si>
  <si>
    <t>202250083264918</t>
  </si>
  <si>
    <t>202W 2510137194 DIRRECION GENERAL DE ADUANAS\</t>
  </si>
  <si>
    <t>250923000920090315</t>
  </si>
  <si>
    <t>4524000033543</t>
  </si>
  <si>
    <t>4524000033534</t>
  </si>
  <si>
    <t>250923001510060058</t>
  </si>
  <si>
    <t>250923009100080028</t>
  </si>
  <si>
    <t>250925000920010361</t>
  </si>
  <si>
    <t>DEPOSITO- LUIS R GOMEZ</t>
  </si>
  <si>
    <t xml:space="preserve">LUIS R GOMEZ  </t>
  </si>
  <si>
    <t>250925000920010358</t>
  </si>
  <si>
    <t>DEPOSITO- DIONICIO ABREU</t>
  </si>
  <si>
    <t xml:space="preserve">DIONICIO ABREU  </t>
  </si>
  <si>
    <t>250925000920010355</t>
  </si>
  <si>
    <t>DEPOSITO- ARIEL DE DIOS VARGAS</t>
  </si>
  <si>
    <t xml:space="preserve">ARIEL DE DIOS VARGAS  </t>
  </si>
  <si>
    <t>250925000920010352</t>
  </si>
  <si>
    <t>DEPOSITO- AMABLE RAMIREZ</t>
  </si>
  <si>
    <t xml:space="preserve">AMABLE RAMIREZ  </t>
  </si>
  <si>
    <t>4524000056316</t>
  </si>
  <si>
    <t>4524000053772</t>
  </si>
  <si>
    <t>4524000053747</t>
  </si>
  <si>
    <t>202250083371329</t>
  </si>
  <si>
    <t>202W 2510188383 DGA\</t>
  </si>
  <si>
    <t>40717907738</t>
  </si>
  <si>
    <t>0529007220</t>
  </si>
  <si>
    <t xml:space="preserve">0529007220 DEPOSITO REFERENCIADO </t>
  </si>
  <si>
    <t>4524000038717</t>
  </si>
  <si>
    <t>TRANSFERENCIA ACH DE 0061293108**DIGEGAAUG25</t>
  </si>
  <si>
    <t>PAGOS ACH CTA CTE 0061293108**DIGEGAAUG25 0000061293-DELTA</t>
  </si>
  <si>
    <t>4524000030167</t>
  </si>
  <si>
    <t>TRANSFERENCIA ACH DE CR A CTA  DE RED AIR SRL</t>
  </si>
  <si>
    <t>PAGOS ACH CTA CTE CR A CTA  DE RED AIR SRL 115       -IBANKING</t>
  </si>
  <si>
    <t>4524000039922</t>
  </si>
  <si>
    <t>4524000054611</t>
  </si>
  <si>
    <t>4524000052131</t>
  </si>
  <si>
    <t>4524000034291</t>
  </si>
  <si>
    <t>TRANSFERENCIA ACH DE PAQO PARCIAL</t>
  </si>
  <si>
    <t>PAGOS ACH CTA CTE PAQO PARCIAL 16248     -SKY HIGH AVIATIO</t>
  </si>
  <si>
    <t>4524000058240</t>
  </si>
  <si>
    <t>4524000058235</t>
  </si>
  <si>
    <t>4524000058224</t>
  </si>
  <si>
    <t>4524000050122</t>
  </si>
  <si>
    <t>4524000050107</t>
  </si>
  <si>
    <t>4524000050104</t>
  </si>
  <si>
    <t>4524000057950</t>
  </si>
  <si>
    <t>240231341413</t>
  </si>
  <si>
    <t>TRANSFERENCIA DE ENMANUEL  GRULLON GARCIA</t>
  </si>
  <si>
    <t xml:space="preserve">  PAGO BRUCELOSIS INDHIRA GHANDY</t>
  </si>
  <si>
    <t>240230790971</t>
  </si>
  <si>
    <t xml:space="preserve">  PAGO DE BRUCELOSIS RODOLFO REY</t>
  </si>
  <si>
    <t>250929002010090262</t>
  </si>
  <si>
    <t>250929002930050138</t>
  </si>
  <si>
    <t>250930000610090614</t>
  </si>
  <si>
    <t>4524000052842</t>
  </si>
  <si>
    <t>250930005590030112</t>
  </si>
  <si>
    <t>4524000033138</t>
  </si>
  <si>
    <t>TRANSFERENCIA ACH DE 0059988034**082025/20250831/C/</t>
  </si>
  <si>
    <t>PAGOS ACH CTA CTE 0059988034**082025/20250831/C/ 0000059988-COPA AIRLINES</t>
  </si>
  <si>
    <t>4524000030536</t>
  </si>
  <si>
    <t>240239702721</t>
  </si>
  <si>
    <t xml:space="preserve">  PAGO.DE. TUBERCULINA</t>
  </si>
  <si>
    <t>40754948605</t>
  </si>
  <si>
    <t xml:space="preserve">  AIR EUROPA DPTO SANIDAD ANIMAL</t>
  </si>
  <si>
    <t>BALANCE CONCILIADO AL 30 DE SEPT. 2025</t>
  </si>
  <si>
    <t>-</t>
  </si>
  <si>
    <t>Nota: No hubo desembolsos de Transf. o cheques en el mes de Septiembre 2025. en la Cta. 010-242424-1</t>
  </si>
  <si>
    <t>BALANCE CONCILIADO AL 31 DE AGOSTO 2025</t>
  </si>
  <si>
    <t>240051774046</t>
  </si>
  <si>
    <t>TRANSFERENCIA DE SERGIO MANUEL ALONZO LORE</t>
  </si>
  <si>
    <t xml:space="preserve">  PAGO POR MULTA ROQUELYN BINET</t>
  </si>
  <si>
    <t>250901003520020360</t>
  </si>
  <si>
    <t xml:space="preserve">  FORMULARIOS</t>
  </si>
  <si>
    <t>240037592241</t>
  </si>
  <si>
    <t>TRANSFERENCIA DE JHONATAN ELIAS ENCARNACIO</t>
  </si>
  <si>
    <t xml:space="preserve">  PAGO DE MULTA MAURICIO NELSON</t>
  </si>
  <si>
    <t>250902003520040127</t>
  </si>
  <si>
    <t>FORMULARIOS ANTERIOR</t>
  </si>
  <si>
    <t>240058171200</t>
  </si>
  <si>
    <t>TRANSFERENCIA DE EZEQUIEL ALFONSO MUµOZ BE</t>
  </si>
  <si>
    <t xml:space="preserve">  PG MULTA LEUDI ROSARIO</t>
  </si>
  <si>
    <t>250903003520010188</t>
  </si>
  <si>
    <t>DIF TRANSF. 41 D/F 27/08/2025</t>
  </si>
  <si>
    <t>DIF TRANSF. 41  D/F 27/08/2025</t>
  </si>
  <si>
    <t>TRANSF. 41  REG. POR $88,175.55  EN EL LIBRO Y PAGADA  POR  RD$88,172.55</t>
  </si>
  <si>
    <t>240071426803</t>
  </si>
  <si>
    <t>TRANSFERENCIA DE DIONISIO  MELO RUIZ</t>
  </si>
  <si>
    <t xml:space="preserve">  INFORME AGISTO</t>
  </si>
  <si>
    <t>250904009100050467</t>
  </si>
  <si>
    <t>DEPOSITO- ANALISIS Y GUIA</t>
  </si>
  <si>
    <t xml:space="preserve">ANALISIS Y GUIA  </t>
  </si>
  <si>
    <t>250904006300030355</t>
  </si>
  <si>
    <t xml:space="preserve">  MULTAS</t>
  </si>
  <si>
    <t>250905001020030319</t>
  </si>
  <si>
    <t>250905003920080089</t>
  </si>
  <si>
    <t>ANULADA</t>
  </si>
  <si>
    <t>ANULADO PORQUE ERA UN CHEQUE QUE CORRESPONDIA</t>
  </si>
  <si>
    <t>250908003520040131</t>
  </si>
  <si>
    <t>FORMULARIO ANTERIO</t>
  </si>
  <si>
    <t>240099485865</t>
  </si>
  <si>
    <t>TRANSFERENCIA DE JORDY JOSE GARCIA MATIAS</t>
  </si>
  <si>
    <t>250909006000020329</t>
  </si>
  <si>
    <t>250909003520010311</t>
  </si>
  <si>
    <t>250909003520010305</t>
  </si>
  <si>
    <t>RECUPERACION POR PERIFOCOS</t>
  </si>
  <si>
    <t>250910003520120247</t>
  </si>
  <si>
    <t>250911003520110332</t>
  </si>
  <si>
    <t>250911002890020222</t>
  </si>
  <si>
    <t>DEPOSITO- ELVI DE JESUS GRULLON BLANCO</t>
  </si>
  <si>
    <t xml:space="preserve">ELVI DE JESUS GRULLON BLANCO  </t>
  </si>
  <si>
    <t>250912005420050095</t>
  </si>
  <si>
    <t>DEPOSITO- ELIEZER MENDEZ</t>
  </si>
  <si>
    <t xml:space="preserve">ELIEZER MENDEZ  </t>
  </si>
  <si>
    <t>240114778127</t>
  </si>
  <si>
    <t>TRANSFERENCIA DE JOSE RAFAEL TEJADA RAMOS</t>
  </si>
  <si>
    <t>240113619180</t>
  </si>
  <si>
    <t>TRANSFERENCIA DE ANA CECILIA VERAS DE LA R</t>
  </si>
  <si>
    <t>240131637244</t>
  </si>
  <si>
    <t>TRANSFERENCIA DE JULIO ANDRES CEDEµO TORRE</t>
  </si>
  <si>
    <t>250915003520140569</t>
  </si>
  <si>
    <t>240140820602</t>
  </si>
  <si>
    <t xml:space="preserve">  ELIEZER MENDEZ</t>
  </si>
  <si>
    <t>250917002450030348</t>
  </si>
  <si>
    <t>250917005380020274</t>
  </si>
  <si>
    <t>250917000900160199</t>
  </si>
  <si>
    <t>DEPOSITO- TRANSITO SIN DOCUMENTO</t>
  </si>
  <si>
    <t>240156076474</t>
  </si>
  <si>
    <t>250918003520020372</t>
  </si>
  <si>
    <t>240155636670</t>
  </si>
  <si>
    <t>TRANSFERENCIA DE DANIA  MOTA PAREDES</t>
  </si>
  <si>
    <t>250919003520140133</t>
  </si>
  <si>
    <t>250922003520020339</t>
  </si>
  <si>
    <t>240176420951</t>
  </si>
  <si>
    <t>TRANSFERENCIA DE SOR BENANCIAEUSEBIA MOREN</t>
  </si>
  <si>
    <t>250923001700090411</t>
  </si>
  <si>
    <t>250923005260030479</t>
  </si>
  <si>
    <t>250923003520040403</t>
  </si>
  <si>
    <t>250923002700030018</t>
  </si>
  <si>
    <t>250925002890020137</t>
  </si>
  <si>
    <t>DEPOSITO- PAGO DE MULTA</t>
  </si>
  <si>
    <t xml:space="preserve">PAGO DE MULTA  </t>
  </si>
  <si>
    <t>250925002510050164</t>
  </si>
  <si>
    <t>250929003520120377</t>
  </si>
  <si>
    <t>240221687798</t>
  </si>
  <si>
    <t>TRANSFERENCIA DE KEWRIS GARIBALDI LIRANZO</t>
  </si>
  <si>
    <t xml:space="preserve">  PAGO DE MULTA TRNSITO SIN GUI</t>
  </si>
  <si>
    <t>240220755486</t>
  </si>
  <si>
    <t>TRANSFERENCIA DE JUAN OLIVER SOTO LLUBERES</t>
  </si>
  <si>
    <t>240220555533</t>
  </si>
  <si>
    <t>TRANSFERENCIA DE CAMILO  GALVEZ GONZALEZ</t>
  </si>
  <si>
    <t xml:space="preserve">  MULTA FRANCISCO GALVEZ MARTINE</t>
  </si>
  <si>
    <t>40761601864</t>
  </si>
  <si>
    <t>0528002958</t>
  </si>
  <si>
    <t xml:space="preserve">0528002958 DEPOSITO REFERENCIADO </t>
  </si>
  <si>
    <t>BALANCE CONCIL.  AL 30 DE SEPTIEMBRE  2025</t>
  </si>
  <si>
    <t>BALANCE CONCIL. AL 30 DE SEPT. 2025</t>
  </si>
  <si>
    <t>2.2.3.1.01</t>
  </si>
  <si>
    <t>AL 30 DE SEPTIEMBRE 2025</t>
  </si>
  <si>
    <t>BALANCE SEGÚN BANCO AL 30 SEPTIEMBRE  2025</t>
  </si>
  <si>
    <t>Menos: Cheques en Transito</t>
  </si>
  <si>
    <t>BALANCE CONCILIADO SEGÚN BANCO AL 30/09/2025</t>
  </si>
  <si>
    <t>Balance Conciliado en libro al 31 DE AGOSTO 2025</t>
  </si>
  <si>
    <t>BALANCE CONCILIADO SEGÚN LIBRO AL  30/09/2025</t>
  </si>
  <si>
    <t>BALANCE INICIAL AL 01/09/2025</t>
  </si>
  <si>
    <t>TRANSF 042</t>
  </si>
  <si>
    <t xml:space="preserve">CUENTA NOMINA ELECTRONICA O DIRECCION GENERAL DE GANADERIA                                                                                                                                                            </t>
  </si>
  <si>
    <t>PAGO VIATICOS A LS SRES. PEDRO EVANGELISTA Y JOSE M. CANELA POR 4 DIAS DE RECORRIDO DEL 12 AL 15 DE AGOSTO 2025, PARA INSTALAR LETREROS .</t>
  </si>
  <si>
    <t>TRANSF 044</t>
  </si>
  <si>
    <t>PAGO VIATICOS AL PERSONAL MILITAR PARA REUNION CON AUTORIDADES DE BONAO, PARA TRAMITAR TEMA DE LA PPA, EL DIA 25/8/2025</t>
  </si>
  <si>
    <t>BALANCE CONCILIADO AL 30/09/2025</t>
  </si>
  <si>
    <t>BALANCE CONCILIADO AL 30/9/2025</t>
  </si>
  <si>
    <t>TOTAL GENERAL GASTOS DEL MES DE SEPTIEMBRE 2025.</t>
  </si>
  <si>
    <t>RESUMEN POR CUENTA DEL 1RO. AL 30 DE SEPTIEMBRE  2025</t>
  </si>
  <si>
    <t xml:space="preserve">TOTAL EJECUTADO EN EL MES DE SEPTIMBRE 2025.  CTA. COLERA FONDO REP. DE ANTICIPOS FINANCIEROS. </t>
  </si>
  <si>
    <t>1RO AL 30 DE SEPTIEMBRE 2025</t>
  </si>
  <si>
    <t xml:space="preserve">CTA. NOMINA ELECTRONICA </t>
  </si>
  <si>
    <t xml:space="preserve">NULA 
</t>
  </si>
  <si>
    <t>2.2.4.1.01</t>
  </si>
  <si>
    <t>CARGOS Y COMISIONES BANCARIAS DE  SEPTIEMBRE 2025.</t>
  </si>
  <si>
    <t>TOTAL GENERAL DEBITO/CREDITO</t>
  </si>
  <si>
    <t xml:space="preserve">Imputacion del Gasto </t>
  </si>
  <si>
    <t>Programa 13, 18 y 19</t>
  </si>
  <si>
    <t>Septiembre, 2025</t>
  </si>
  <si>
    <t>Cod.Ref CCP SubCuenta</t>
  </si>
  <si>
    <t>Ref CCP SubCuenta</t>
  </si>
  <si>
    <t>Total Devengado</t>
  </si>
  <si>
    <t>Total Pagado</t>
  </si>
  <si>
    <t>Remuneraciones al personal de carácter temporal</t>
  </si>
  <si>
    <t>Sueldo anual no.13</t>
  </si>
  <si>
    <t>Gastos de representación</t>
  </si>
  <si>
    <t>Recolección de residuos</t>
  </si>
  <si>
    <t>Publicidad y propaganda</t>
  </si>
  <si>
    <t>Impresión, encuadernación y rotulación</t>
  </si>
  <si>
    <t>Viáticos dentro del país</t>
  </si>
  <si>
    <t>Viáticos fuera del país</t>
  </si>
  <si>
    <t>Fletes</t>
  </si>
  <si>
    <t>Alquileres y rentas de edificaciones y locales</t>
  </si>
  <si>
    <t>Seguros de personas</t>
  </si>
  <si>
    <t>Servicio de organización de eventos, festividades y actividades de entretenimiento</t>
  </si>
  <si>
    <t>Impuestos, derechos y tasas</t>
  </si>
  <si>
    <t>Servicios de alimentación</t>
  </si>
  <si>
    <t>Madera, corcho y sus manufacturas</t>
  </si>
  <si>
    <t>Hilados, fibras, telas y útiles de costura</t>
  </si>
  <si>
    <t>Acabados textiles</t>
  </si>
  <si>
    <t>Prendas y accesorios de vestir</t>
  </si>
  <si>
    <t>Papel de escritorio</t>
  </si>
  <si>
    <t>Papel y cartón</t>
  </si>
  <si>
    <t>Productos medicinales para uso humano</t>
  </si>
  <si>
    <t>Productos medicinales para uso veterinario</t>
  </si>
  <si>
    <t>Llantas y neumáticos</t>
  </si>
  <si>
    <t>Artículos de caucho</t>
  </si>
  <si>
    <t>Plástico</t>
  </si>
  <si>
    <t>Productos de cemento, cal, asbesto, yeso y arcilla</t>
  </si>
  <si>
    <t>Minerales</t>
  </si>
  <si>
    <t>Útiles y materiales de limpieza e higiene</t>
  </si>
  <si>
    <t>Útiles  y materiales de escritorio, oficina, informática, escolares y de enseñanza</t>
  </si>
  <si>
    <t>Útiles menores médico, quirúrgicos o de laboratorio</t>
  </si>
  <si>
    <t>Útiles de cocina y comedor</t>
  </si>
  <si>
    <t>2.5.1.2</t>
  </si>
  <si>
    <t>Transferencias de capital a asociaciones  privadas sin fines de lucro</t>
  </si>
  <si>
    <t>Equipos y aparatos audiovisuales</t>
  </si>
  <si>
    <t>Cámaras fotográficas y de video</t>
  </si>
  <si>
    <t>Instrumental médico y de laboratorio</t>
  </si>
  <si>
    <t>EQUIPO E INSTRUMENTOS DE MEDICIÓN CIENTÍFICA</t>
  </si>
  <si>
    <t>Máquinas-herramientas</t>
  </si>
  <si>
    <t>2.6.6.2</t>
  </si>
  <si>
    <t>Equipos de seguridad</t>
  </si>
  <si>
    <t>Otros activos biológicos que generan producción recurrente</t>
  </si>
  <si>
    <t>Objetos de valor</t>
  </si>
  <si>
    <t>Obras para edificación no residencial</t>
  </si>
  <si>
    <t xml:space="preserve">CTA. NOM. ELECTRON. </t>
  </si>
  <si>
    <t>TOTAL BCES. CONCILIADOS AL 30/09/2025</t>
  </si>
  <si>
    <t>LIBRO DE GASTOS CODIFICADOS  1RO. AL 30 DE SEPTIEMBRE 2025</t>
  </si>
  <si>
    <t xml:space="preserve">Cheques emitidos </t>
  </si>
  <si>
    <t>LIBRO BANCO DE EGRESOS  CODIFICADOS</t>
  </si>
  <si>
    <t>TOTAL EJECUTADO EN EL MES DE SEPTIEMBRE 2025.  CTA. COLERA PORCINA CLASICA  "PPC"</t>
  </si>
  <si>
    <t>LIBRO BANCO DE EGRESOS CODIFICADOS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</si>
</sst>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&quot;RD$&quot;* #,##0.00_);_(&quot;RD$&quot;* \(#,##0.00\);_(&quot;RD$&quot;* &quot;-&quot;??_);_(@_)"/>
    <numFmt numFmtId="166" formatCode="_([$€]* #,##0.00_);_([$€]* \(#,##0.00\);_([$€]* &quot;-&quot;??_);_(@_)"/>
    <numFmt numFmtId="167" formatCode="&quot; &quot;* #,##0.00&quot; &quot;;&quot;-&quot;* #,##0.00&quot; &quot;;&quot; &quot;* &quot;-&quot;#&quot; &quot;;&quot; &quot;@&quot; &quot;"/>
    <numFmt numFmtId="168" formatCode="dd\/mm\/yyyy"/>
    <numFmt numFmtId="169" formatCode="_-&quot;RD$&quot;* #,##0.00_-;\-&quot;RD$&quot;* #,##0.00_-;_-&quot;RD$&quot;* &quot;-&quot;??_-;_-@_-"/>
  </numFmts>
  <fonts count="14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Cambria"/>
      <family val="1"/>
      <scheme val="maj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b/>
      <sz val="14"/>
      <name val="Cambria"/>
      <family val="1"/>
      <scheme val="major"/>
    </font>
    <font>
      <b/>
      <sz val="13"/>
      <name val="Cambria"/>
      <family val="1"/>
      <scheme val="major"/>
    </font>
    <font>
      <b/>
      <sz val="16"/>
      <name val="Cambria"/>
      <family val="1"/>
      <scheme val="major"/>
    </font>
    <font>
      <sz val="13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sz val="9"/>
      <color rgb="FF000000"/>
      <name val="Arial"/>
      <family val="2"/>
    </font>
    <font>
      <b/>
      <sz val="11"/>
      <name val="Cambria"/>
      <family val="1"/>
      <scheme val="major"/>
    </font>
    <font>
      <sz val="10"/>
      <name val="Cambria"/>
      <family val="1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Cambria"/>
      <family val="1"/>
      <scheme val="maj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mbria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name val="Arial"/>
      <family val="2"/>
    </font>
    <font>
      <b/>
      <sz val="10"/>
      <name val="Cambria"/>
      <family val="1"/>
    </font>
    <font>
      <b/>
      <u/>
      <sz val="10"/>
      <name val="Cambria"/>
      <family val="1"/>
      <scheme val="major"/>
    </font>
    <font>
      <b/>
      <sz val="10"/>
      <color rgb="FF000000"/>
      <name val="Cambria"/>
      <family val="1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003300"/>
      <name val="Arial"/>
      <family val="2"/>
    </font>
    <font>
      <sz val="10"/>
      <color rgb="FF000000"/>
      <name val="Cambria"/>
      <family val="1"/>
    </font>
    <font>
      <b/>
      <sz val="14"/>
      <color rgb="FFFF00FF"/>
      <name val="Cambria"/>
      <family val="1"/>
      <scheme val="major"/>
    </font>
    <font>
      <sz val="14"/>
      <color rgb="FFFF00FF"/>
      <name val="Cambria"/>
      <family val="1"/>
      <scheme val="major"/>
    </font>
    <font>
      <sz val="8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Cambria"/>
      <family val="1"/>
    </font>
    <font>
      <sz val="12"/>
      <name val="Cambria"/>
      <family val="1"/>
    </font>
    <font>
      <sz val="8"/>
      <name val="Arial"/>
      <family val="2"/>
    </font>
    <font>
      <b/>
      <sz val="12"/>
      <color rgb="FFFF00FF"/>
      <name val="Cambria"/>
      <family val="1"/>
      <scheme val="major"/>
    </font>
    <font>
      <sz val="11"/>
      <color rgb="FF000000"/>
      <name val="Arial"/>
      <family val="2"/>
    </font>
    <font>
      <sz val="11"/>
      <color indexed="63"/>
      <name val="Arial"/>
      <family val="2"/>
    </font>
    <font>
      <sz val="14"/>
      <name val="Cambria"/>
      <family val="1"/>
      <scheme val="major"/>
    </font>
    <font>
      <sz val="10"/>
      <name val="Calibri"/>
      <family val="2"/>
      <scheme val="minor"/>
    </font>
    <font>
      <b/>
      <sz val="12"/>
      <name val="Times New Roman"/>
      <family val="1"/>
    </font>
    <font>
      <b/>
      <sz val="12"/>
      <color theme="0"/>
      <name val="Arial"/>
      <family val="2"/>
    </font>
    <font>
      <b/>
      <sz val="11"/>
      <color rgb="FFFF00FF"/>
      <name val="Arial"/>
      <family val="2"/>
    </font>
    <font>
      <b/>
      <sz val="12"/>
      <color indexed="63"/>
      <name val="Arial"/>
      <family val="2"/>
    </font>
    <font>
      <b/>
      <sz val="11"/>
      <color rgb="FF000000"/>
      <name val="Cambria"/>
      <family val="1"/>
    </font>
    <font>
      <b/>
      <sz val="14"/>
      <color theme="1"/>
      <name val="Arial"/>
      <family val="2"/>
    </font>
    <font>
      <b/>
      <u/>
      <sz val="12"/>
      <name val="Cambria"/>
      <family val="1"/>
      <scheme val="maj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6"/>
      <name val="Arial"/>
      <family val="2"/>
    </font>
    <font>
      <sz val="14"/>
      <color indexed="8"/>
      <name val="Calibri"/>
      <family val="2"/>
      <scheme val="minor"/>
    </font>
    <font>
      <b/>
      <sz val="13"/>
      <color rgb="FFFF00FF"/>
      <name val="Cambria"/>
      <family val="1"/>
      <scheme val="major"/>
    </font>
    <font>
      <b/>
      <sz val="13"/>
      <name val="Arial"/>
      <family val="2"/>
    </font>
    <font>
      <sz val="13"/>
      <name val="Arial"/>
      <family val="2"/>
    </font>
    <font>
      <b/>
      <sz val="13"/>
      <color indexed="8"/>
      <name val="Arial"/>
      <family val="2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indexed="8"/>
      <name val="Arial"/>
      <family val="2"/>
    </font>
    <font>
      <sz val="13"/>
      <color theme="1"/>
      <name val="Arial"/>
      <family val="2"/>
    </font>
    <font>
      <sz val="13"/>
      <color rgb="FF000000"/>
      <name val="Arial"/>
      <family val="2"/>
    </font>
    <font>
      <b/>
      <sz val="14"/>
      <color indexed="63"/>
      <name val="Arial"/>
      <family val="2"/>
    </font>
    <font>
      <sz val="14"/>
      <color theme="1"/>
      <name val="Arial"/>
      <family val="2"/>
    </font>
    <font>
      <sz val="12"/>
      <color indexed="63"/>
      <name val="Arial"/>
      <family val="2"/>
    </font>
    <font>
      <sz val="11"/>
      <name val="Cambria"/>
      <family val="1"/>
    </font>
    <font>
      <b/>
      <sz val="12"/>
      <color theme="1"/>
      <name val="Cambria"/>
      <family val="1"/>
    </font>
    <font>
      <b/>
      <sz val="11"/>
      <color rgb="FFFF00FF"/>
      <name val="Cambria"/>
      <family val="1"/>
      <scheme val="major"/>
    </font>
    <font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color indexed="8"/>
      <name val="Arial"/>
      <family val="2"/>
    </font>
    <font>
      <b/>
      <sz val="9"/>
      <name val="Arial"/>
      <family val="2"/>
    </font>
    <font>
      <sz val="11"/>
      <color rgb="FF7A7A7A"/>
      <name val="Arial"/>
      <family val="2"/>
    </font>
    <font>
      <sz val="12"/>
      <color indexed="8"/>
      <name val="Arial"/>
      <family val="2"/>
    </font>
    <font>
      <sz val="14"/>
      <color indexed="63"/>
      <name val="Arial"/>
      <family val="2"/>
    </font>
    <font>
      <b/>
      <sz val="12"/>
      <color rgb="FF000000"/>
      <name val="Arial"/>
      <family val="2"/>
    </font>
    <font>
      <b/>
      <sz val="12"/>
      <color indexed="8"/>
      <name val="Arial"/>
      <family val="2"/>
    </font>
    <font>
      <b/>
      <sz val="20"/>
      <name val="Cambria"/>
      <family val="1"/>
      <scheme val="major"/>
    </font>
    <font>
      <sz val="20"/>
      <color theme="1"/>
      <name val="Arial"/>
      <family val="2"/>
    </font>
    <font>
      <b/>
      <sz val="11"/>
      <color indexed="63"/>
      <name val="Arial"/>
      <family val="2"/>
    </font>
    <font>
      <b/>
      <sz val="13"/>
      <color rgb="FFFF00FF"/>
      <name val="Arial"/>
      <family val="2"/>
    </font>
    <font>
      <b/>
      <sz val="18"/>
      <name val="Arial"/>
      <family val="2"/>
    </font>
    <font>
      <sz val="12"/>
      <color rgb="FF003300"/>
      <name val="Arial"/>
      <family val="2"/>
    </font>
    <font>
      <b/>
      <sz val="16"/>
      <name val="Arial"/>
      <family val="2"/>
    </font>
    <font>
      <b/>
      <sz val="14"/>
      <color rgb="FF365F91"/>
      <name val="Calibri"/>
      <family val="2"/>
      <scheme val="minor"/>
    </font>
    <font>
      <b/>
      <sz val="18"/>
      <color rgb="FF365F91"/>
      <name val="Calibri"/>
      <family val="2"/>
      <scheme val="minor"/>
    </font>
    <font>
      <b/>
      <sz val="14"/>
      <color theme="1"/>
      <name val="Cambria"/>
      <family val="1"/>
    </font>
    <font>
      <b/>
      <i/>
      <sz val="12"/>
      <color theme="1"/>
      <name val="Cambria"/>
      <family val="1"/>
    </font>
    <font>
      <b/>
      <sz val="11"/>
      <color theme="1"/>
      <name val="Cambria"/>
      <family val="2"/>
      <scheme val="major"/>
    </font>
    <font>
      <b/>
      <sz val="10"/>
      <color theme="1"/>
      <name val="Cambria"/>
      <family val="1"/>
      <scheme val="major"/>
    </font>
    <font>
      <b/>
      <u val="singleAccounting"/>
      <sz val="10"/>
      <name val="Arial"/>
      <family val="2"/>
    </font>
    <font>
      <sz val="12"/>
      <color theme="1"/>
      <name val="Calibri"/>
      <family val="2"/>
      <scheme val="minor"/>
    </font>
    <font>
      <sz val="16"/>
      <name val="Cambria"/>
      <family val="1"/>
      <scheme val="major"/>
    </font>
    <font>
      <b/>
      <sz val="16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3"/>
      <color rgb="FFFF00FF"/>
      <name val="Arial"/>
      <family val="2"/>
    </font>
    <font>
      <b/>
      <sz val="13"/>
      <color rgb="FF00B050"/>
      <name val="Arial"/>
      <family val="2"/>
    </font>
    <font>
      <b/>
      <sz val="11"/>
      <color theme="3" tint="-0.499984740745262"/>
      <name val="Cambria"/>
      <family val="1"/>
      <scheme val="major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E0E0E0"/>
      </left>
      <right style="medium">
        <color rgb="FFE0E0E0"/>
      </right>
      <top/>
      <bottom/>
      <diagonal/>
    </border>
  </borders>
  <cellStyleXfs count="156">
    <xf numFmtId="0" fontId="0" fillId="0" borderId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6" fillId="0" borderId="0"/>
    <xf numFmtId="0" fontId="15" fillId="0" borderId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2" fillId="22" borderId="10" applyNumberFormat="0" applyAlignment="0" applyProtection="0"/>
    <xf numFmtId="0" fontId="43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47" fillId="0" borderId="0" applyNumberFormat="0" applyFill="0" applyBorder="0" applyAlignment="0" applyProtection="0"/>
    <xf numFmtId="0" fontId="48" fillId="9" borderId="9" applyNumberFormat="0" applyAlignment="0" applyProtection="0"/>
    <xf numFmtId="0" fontId="49" fillId="0" borderId="11" applyNumberFormat="0" applyFill="0" applyAlignment="0" applyProtection="0"/>
    <xf numFmtId="0" fontId="50" fillId="23" borderId="0" applyNumberFormat="0" applyBorder="0" applyAlignment="0" applyProtection="0"/>
    <xf numFmtId="0" fontId="38" fillId="24" borderId="15" applyNumberFormat="0" applyFont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53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44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3" fillId="0" borderId="0" applyNumberFormat="0" applyFill="0" applyBorder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41" fillId="3" borderId="18" applyNumberFormat="0" applyAlignment="0" applyProtection="0"/>
    <xf numFmtId="0" fontId="51" fillId="3" borderId="19" applyNumberFormat="0" applyAlignment="0" applyProtection="0"/>
    <xf numFmtId="0" fontId="53" fillId="0" borderId="20" applyNumberFormat="0" applyFill="0" applyAlignment="0" applyProtection="0"/>
    <xf numFmtId="0" fontId="41" fillId="3" borderId="18" applyNumberFormat="0" applyAlignment="0" applyProtection="0"/>
    <xf numFmtId="0" fontId="48" fillId="9" borderId="18" applyNumberFormat="0" applyAlignment="0" applyProtection="0"/>
    <xf numFmtId="0" fontId="38" fillId="24" borderId="21" applyNumberFormat="0" applyFont="0" applyAlignment="0" applyProtection="0"/>
    <xf numFmtId="0" fontId="51" fillId="3" borderId="19" applyNumberFormat="0" applyAlignment="0" applyProtection="0"/>
    <xf numFmtId="0" fontId="41" fillId="3" borderId="22" applyNumberFormat="0" applyAlignment="0" applyProtection="0"/>
    <xf numFmtId="0" fontId="51" fillId="3" borderId="23" applyNumberFormat="0" applyAlignment="0" applyProtection="0"/>
    <xf numFmtId="0" fontId="53" fillId="0" borderId="24" applyNumberFormat="0" applyFill="0" applyAlignment="0" applyProtection="0"/>
    <xf numFmtId="0" fontId="41" fillId="3" borderId="22" applyNumberFormat="0" applyAlignment="0" applyProtection="0"/>
    <xf numFmtId="0" fontId="48" fillId="9" borderId="22" applyNumberFormat="0" applyAlignment="0" applyProtection="0"/>
    <xf numFmtId="0" fontId="38" fillId="24" borderId="25" applyNumberFormat="0" applyFont="0" applyAlignment="0" applyProtection="0"/>
    <xf numFmtId="0" fontId="51" fillId="3" borderId="23" applyNumberFormat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1" fillId="3" borderId="26" applyNumberFormat="0" applyAlignment="0" applyProtection="0"/>
    <xf numFmtId="0" fontId="51" fillId="3" borderId="27" applyNumberFormat="0" applyAlignment="0" applyProtection="0"/>
    <xf numFmtId="0" fontId="53" fillId="0" borderId="28" applyNumberFormat="0" applyFill="0" applyAlignment="0" applyProtection="0"/>
    <xf numFmtId="0" fontId="41" fillId="3" borderId="26" applyNumberFormat="0" applyAlignment="0" applyProtection="0"/>
    <xf numFmtId="0" fontId="48" fillId="9" borderId="26" applyNumberFormat="0" applyAlignment="0" applyProtection="0"/>
    <xf numFmtId="0" fontId="38" fillId="24" borderId="29" applyNumberFormat="0" applyFont="0" applyAlignment="0" applyProtection="0"/>
    <xf numFmtId="0" fontId="51" fillId="3" borderId="2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58" fillId="0" borderId="0"/>
    <xf numFmtId="43" fontId="5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6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0" fillId="0" borderId="0"/>
    <xf numFmtId="43" fontId="10" fillId="0" borderId="0" applyFont="0" applyFill="0" applyBorder="0" applyAlignment="0" applyProtection="0"/>
    <xf numFmtId="0" fontId="59" fillId="0" borderId="0"/>
    <xf numFmtId="167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58" fillId="0" borderId="0"/>
    <xf numFmtId="43" fontId="5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764">
    <xf numFmtId="0" fontId="0" fillId="0" borderId="0" xfId="0"/>
    <xf numFmtId="43" fontId="0" fillId="0" borderId="0" xfId="2" applyFont="1" applyAlignment="1">
      <alignment horizontal="center"/>
    </xf>
    <xf numFmtId="0" fontId="16" fillId="0" borderId="0" xfId="7" applyAlignment="1">
      <alignment horizontal="center"/>
    </xf>
    <xf numFmtId="0" fontId="16" fillId="0" borderId="0" xfId="7"/>
    <xf numFmtId="43" fontId="24" fillId="0" borderId="0" xfId="2" applyFont="1" applyFill="1" applyAlignment="1">
      <alignment horizontal="center"/>
    </xf>
    <xf numFmtId="43" fontId="23" fillId="0" borderId="0" xfId="2" applyFont="1" applyFill="1" applyAlignment="1">
      <alignment horizontal="center"/>
    </xf>
    <xf numFmtId="0" fontId="24" fillId="0" borderId="0" xfId="7" applyFont="1"/>
    <xf numFmtId="0" fontId="23" fillId="0" borderId="0" xfId="7" applyFont="1" applyAlignment="1">
      <alignment horizontal="center"/>
    </xf>
    <xf numFmtId="43" fontId="30" fillId="0" borderId="0" xfId="10" applyFont="1" applyFill="1" applyAlignment="1">
      <alignment horizontal="center" wrapText="1"/>
    </xf>
    <xf numFmtId="49" fontId="33" fillId="0" borderId="0" xfId="0" applyNumberFormat="1" applyFont="1" applyAlignment="1" applyProtection="1">
      <alignment horizontal="center"/>
      <protection locked="0"/>
    </xf>
    <xf numFmtId="0" fontId="24" fillId="0" borderId="0" xfId="7" applyFont="1" applyAlignment="1">
      <alignment horizontal="center"/>
    </xf>
    <xf numFmtId="43" fontId="19" fillId="0" borderId="0" xfId="2" applyFont="1" applyFill="1" applyAlignment="1"/>
    <xf numFmtId="49" fontId="24" fillId="0" borderId="0" xfId="0" applyNumberFormat="1" applyFont="1" applyAlignment="1" applyProtection="1">
      <alignment horizontal="center"/>
      <protection locked="0"/>
    </xf>
    <xf numFmtId="0" fontId="30" fillId="0" borderId="0" xfId="7" applyFont="1" applyAlignment="1">
      <alignment horizontal="center"/>
    </xf>
    <xf numFmtId="0" fontId="19" fillId="0" borderId="0" xfId="0" applyFont="1"/>
    <xf numFmtId="43" fontId="19" fillId="0" borderId="0" xfId="2" applyFont="1" applyFill="1" applyBorder="1" applyAlignment="1">
      <alignment horizontal="right"/>
    </xf>
    <xf numFmtId="43" fontId="61" fillId="0" borderId="0" xfId="2" applyFont="1" applyFill="1" applyBorder="1" applyAlignment="1">
      <alignment horizontal="right"/>
    </xf>
    <xf numFmtId="0" fontId="16" fillId="0" borderId="0" xfId="7" applyAlignment="1">
      <alignment horizontal="left"/>
    </xf>
    <xf numFmtId="43" fontId="57" fillId="0" borderId="0" xfId="2" applyFont="1" applyFill="1" applyAlignment="1">
      <alignment horizontal="center"/>
    </xf>
    <xf numFmtId="43" fontId="21" fillId="0" borderId="0" xfId="2" applyFont="1" applyAlignment="1">
      <alignment horizontal="center"/>
    </xf>
    <xf numFmtId="43" fontId="57" fillId="0" borderId="0" xfId="2" applyFont="1" applyAlignment="1">
      <alignment horizontal="center"/>
    </xf>
    <xf numFmtId="0" fontId="19" fillId="0" borderId="0" xfId="0" applyFont="1" applyAlignment="1">
      <alignment horizontal="left"/>
    </xf>
    <xf numFmtId="43" fontId="61" fillId="0" borderId="0" xfId="2" applyFont="1" applyFill="1" applyAlignment="1"/>
    <xf numFmtId="43" fontId="61" fillId="0" borderId="0" xfId="2" applyFont="1" applyFill="1" applyBorder="1" applyAlignment="1">
      <alignment horizontal="center"/>
    </xf>
    <xf numFmtId="43" fontId="61" fillId="0" borderId="0" xfId="2" applyFont="1" applyFill="1" applyAlignment="1">
      <alignment horizontal="center"/>
    </xf>
    <xf numFmtId="0" fontId="61" fillId="0" borderId="0" xfId="145" applyFont="1"/>
    <xf numFmtId="0" fontId="30" fillId="0" borderId="0" xfId="7" applyFont="1" applyAlignment="1">
      <alignment horizontal="left"/>
    </xf>
    <xf numFmtId="0" fontId="30" fillId="0" borderId="0" xfId="7" applyFont="1" applyAlignment="1">
      <alignment horizontal="left" wrapText="1"/>
    </xf>
    <xf numFmtId="0" fontId="23" fillId="0" borderId="0" xfId="7" applyFont="1" applyAlignment="1">
      <alignment horizontal="left"/>
    </xf>
    <xf numFmtId="43" fontId="23" fillId="0" borderId="0" xfId="2" applyFont="1" applyFill="1" applyBorder="1" applyAlignment="1">
      <alignment horizontal="right"/>
    </xf>
    <xf numFmtId="43" fontId="23" fillId="0" borderId="0" xfId="2" applyFont="1" applyFill="1" applyAlignment="1">
      <alignment horizontal="right"/>
    </xf>
    <xf numFmtId="0" fontId="30" fillId="0" borderId="0" xfId="7" applyFont="1" applyAlignment="1">
      <alignment horizontal="right"/>
    </xf>
    <xf numFmtId="43" fontId="23" fillId="0" borderId="0" xfId="2" applyFont="1" applyFill="1" applyAlignment="1">
      <alignment horizontal="left"/>
    </xf>
    <xf numFmtId="0" fontId="66" fillId="0" borderId="0" xfId="7" applyFont="1" applyAlignment="1">
      <alignment wrapText="1"/>
    </xf>
    <xf numFmtId="43" fontId="19" fillId="0" borderId="0" xfId="2" applyFont="1" applyFill="1" applyBorder="1" applyAlignment="1">
      <alignment horizontal="left"/>
    </xf>
    <xf numFmtId="0" fontId="21" fillId="0" borderId="0" xfId="7" applyFont="1"/>
    <xf numFmtId="0" fontId="28" fillId="0" borderId="0" xfId="7" applyFont="1" applyAlignment="1">
      <alignment horizontal="center"/>
    </xf>
    <xf numFmtId="43" fontId="60" fillId="0" borderId="0" xfId="7" applyNumberFormat="1" applyFont="1" applyAlignment="1">
      <alignment horizontal="center"/>
    </xf>
    <xf numFmtId="0" fontId="37" fillId="0" borderId="0" xfId="0" applyFont="1" applyAlignment="1">
      <alignment horizontal="left"/>
    </xf>
    <xf numFmtId="43" fontId="31" fillId="0" borderId="0" xfId="2" applyFont="1" applyBorder="1" applyAlignment="1" applyProtection="1">
      <alignment horizontal="center"/>
      <protection locked="0"/>
    </xf>
    <xf numFmtId="0" fontId="20" fillId="0" borderId="0" xfId="2" applyNumberFormat="1" applyFont="1" applyFill="1" applyBorder="1" applyAlignment="1">
      <alignment horizontal="center"/>
    </xf>
    <xf numFmtId="0" fontId="19" fillId="0" borderId="0" xfId="7" applyFont="1"/>
    <xf numFmtId="0" fontId="61" fillId="0" borderId="0" xfId="145" applyFont="1" applyAlignment="1">
      <alignment horizontal="right"/>
    </xf>
    <xf numFmtId="0" fontId="19" fillId="0" borderId="0" xfId="145" applyFont="1" applyAlignment="1">
      <alignment horizontal="left"/>
    </xf>
    <xf numFmtId="0" fontId="61" fillId="0" borderId="0" xfId="0" applyFont="1" applyAlignment="1">
      <alignment horizontal="right"/>
    </xf>
    <xf numFmtId="0" fontId="61" fillId="0" borderId="0" xfId="0" applyFont="1" applyAlignment="1">
      <alignment horizontal="left"/>
    </xf>
    <xf numFmtId="0" fontId="61" fillId="0" borderId="0" xfId="0" applyFont="1"/>
    <xf numFmtId="0" fontId="37" fillId="0" borderId="0" xfId="7" applyFont="1" applyAlignment="1">
      <alignment wrapText="1"/>
    </xf>
    <xf numFmtId="43" fontId="19" fillId="0" borderId="0" xfId="2" applyFont="1"/>
    <xf numFmtId="0" fontId="36" fillId="0" borderId="1" xfId="7" applyFont="1" applyBorder="1" applyAlignment="1">
      <alignment wrapText="1"/>
    </xf>
    <xf numFmtId="0" fontId="61" fillId="0" borderId="0" xfId="145" applyFont="1" applyAlignment="1">
      <alignment horizontal="left"/>
    </xf>
    <xf numFmtId="43" fontId="20" fillId="25" borderId="5" xfId="2" applyFont="1" applyFill="1" applyBorder="1" applyAlignment="1">
      <alignment horizontal="center"/>
    </xf>
    <xf numFmtId="0" fontId="23" fillId="0" borderId="0" xfId="7" applyFont="1"/>
    <xf numFmtId="0" fontId="65" fillId="0" borderId="0" xfId="7" applyFont="1"/>
    <xf numFmtId="0" fontId="30" fillId="25" borderId="0" xfId="7" applyFont="1" applyFill="1"/>
    <xf numFmtId="43" fontId="23" fillId="0" borderId="0" xfId="7" applyNumberFormat="1" applyFont="1"/>
    <xf numFmtId="0" fontId="30" fillId="0" borderId="0" xfId="7" applyFont="1"/>
    <xf numFmtId="0" fontId="66" fillId="0" borderId="0" xfId="7" applyFont="1" applyAlignment="1">
      <alignment horizontal="left"/>
    </xf>
    <xf numFmtId="0" fontId="66" fillId="0" borderId="0" xfId="7" applyFont="1"/>
    <xf numFmtId="43" fontId="78" fillId="0" borderId="0" xfId="2" applyFont="1" applyAlignment="1"/>
    <xf numFmtId="0" fontId="66" fillId="25" borderId="0" xfId="7" applyFont="1" applyFill="1" applyAlignment="1">
      <alignment horizontal="left"/>
    </xf>
    <xf numFmtId="0" fontId="66" fillId="25" borderId="0" xfId="7" applyFont="1" applyFill="1"/>
    <xf numFmtId="0" fontId="32" fillId="0" borderId="0" xfId="7" applyFont="1"/>
    <xf numFmtId="0" fontId="63" fillId="0" borderId="0" xfId="7" applyFont="1" applyAlignment="1">
      <alignment wrapText="1"/>
    </xf>
    <xf numFmtId="0" fontId="68" fillId="0" borderId="0" xfId="7" applyFont="1"/>
    <xf numFmtId="0" fontId="69" fillId="0" borderId="0" xfId="7" applyFont="1" applyAlignment="1">
      <alignment wrapText="1"/>
    </xf>
    <xf numFmtId="0" fontId="34" fillId="0" borderId="0" xfId="7" applyFont="1"/>
    <xf numFmtId="0" fontId="64" fillId="0" borderId="0" xfId="7" applyFont="1"/>
    <xf numFmtId="0" fontId="74" fillId="0" borderId="0" xfId="7" applyFont="1"/>
    <xf numFmtId="0" fontId="63" fillId="0" borderId="0" xfId="7" applyFont="1"/>
    <xf numFmtId="0" fontId="32" fillId="0" borderId="0" xfId="7" applyFont="1" applyAlignment="1">
      <alignment wrapText="1"/>
    </xf>
    <xf numFmtId="0" fontId="70" fillId="0" borderId="0" xfId="7" applyFont="1"/>
    <xf numFmtId="0" fontId="79" fillId="0" borderId="0" xfId="7" applyFont="1"/>
    <xf numFmtId="0" fontId="32" fillId="25" borderId="0" xfId="7" applyFont="1" applyFill="1"/>
    <xf numFmtId="0" fontId="75" fillId="0" borderId="0" xfId="7" applyFont="1"/>
    <xf numFmtId="0" fontId="34" fillId="0" borderId="0" xfId="7" applyFont="1" applyAlignment="1">
      <alignment wrapText="1"/>
    </xf>
    <xf numFmtId="43" fontId="23" fillId="0" borderId="0" xfId="2" applyFont="1" applyAlignment="1"/>
    <xf numFmtId="0" fontId="66" fillId="0" borderId="0" xfId="7" applyFont="1" applyAlignment="1">
      <alignment horizontal="left" wrapText="1"/>
    </xf>
    <xf numFmtId="0" fontId="70" fillId="0" borderId="0" xfId="7" applyFont="1" applyAlignment="1">
      <alignment wrapText="1"/>
    </xf>
    <xf numFmtId="43" fontId="71" fillId="0" borderId="0" xfId="2" applyFont="1" applyAlignment="1"/>
    <xf numFmtId="0" fontId="60" fillId="25" borderId="0" xfId="7" applyFont="1" applyFill="1"/>
    <xf numFmtId="43" fontId="23" fillId="0" borderId="0" xfId="2" applyFont="1" applyFill="1" applyAlignment="1"/>
    <xf numFmtId="43" fontId="30" fillId="0" borderId="0" xfId="2" applyFont="1" applyFill="1" applyBorder="1" applyAlignment="1">
      <alignment horizontal="right"/>
    </xf>
    <xf numFmtId="43" fontId="35" fillId="0" borderId="0" xfId="2" applyFont="1" applyFill="1" applyBorder="1" applyAlignment="1"/>
    <xf numFmtId="0" fontId="66" fillId="25" borderId="0" xfId="7" applyFont="1" applyFill="1" applyAlignment="1">
      <alignment wrapText="1"/>
    </xf>
    <xf numFmtId="0" fontId="34" fillId="25" borderId="0" xfId="7" applyFont="1" applyFill="1"/>
    <xf numFmtId="0" fontId="30" fillId="25" borderId="0" xfId="7" applyFont="1" applyFill="1" applyAlignment="1">
      <alignment horizontal="right"/>
    </xf>
    <xf numFmtId="0" fontId="31" fillId="0" borderId="0" xfId="7" applyFont="1" applyAlignment="1">
      <alignment horizontal="center"/>
    </xf>
    <xf numFmtId="43" fontId="24" fillId="0" borderId="0" xfId="4" applyFont="1" applyFill="1" applyAlignment="1">
      <alignment horizontal="center"/>
    </xf>
    <xf numFmtId="0" fontId="82" fillId="0" borderId="0" xfId="7" applyFont="1"/>
    <xf numFmtId="0" fontId="25" fillId="0" borderId="0" xfId="7" applyFont="1" applyAlignment="1">
      <alignment horizontal="center"/>
    </xf>
    <xf numFmtId="43" fontId="25" fillId="0" borderId="0" xfId="4" applyFont="1" applyFill="1" applyAlignment="1">
      <alignment horizontal="center"/>
    </xf>
    <xf numFmtId="0" fontId="25" fillId="0" borderId="0" xfId="7" applyFont="1"/>
    <xf numFmtId="0" fontId="57" fillId="0" borderId="0" xfId="7" applyFont="1"/>
    <xf numFmtId="43" fontId="21" fillId="0" borderId="0" xfId="2" applyFont="1" applyFill="1" applyBorder="1" applyAlignment="1"/>
    <xf numFmtId="0" fontId="21" fillId="0" borderId="0" xfId="7" applyFont="1" applyAlignment="1">
      <alignment horizontal="center"/>
    </xf>
    <xf numFmtId="0" fontId="21" fillId="0" borderId="0" xfId="0" applyFont="1" applyAlignment="1">
      <alignment horizontal="left"/>
    </xf>
    <xf numFmtId="0" fontId="21" fillId="0" borderId="1" xfId="0" applyFont="1" applyBorder="1"/>
    <xf numFmtId="0" fontId="83" fillId="0" borderId="0" xfId="2" applyNumberFormat="1" applyFont="1" applyFill="1" applyBorder="1" applyAlignment="1"/>
    <xf numFmtId="43" fontId="83" fillId="0" borderId="0" xfId="2" applyFont="1" applyFill="1" applyBorder="1" applyAlignment="1"/>
    <xf numFmtId="0" fontId="84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43" fontId="33" fillId="0" borderId="0" xfId="2" applyFont="1" applyBorder="1" applyAlignment="1" applyProtection="1">
      <alignment horizontal="center"/>
      <protection locked="0"/>
    </xf>
    <xf numFmtId="43" fontId="24" fillId="0" borderId="0" xfId="2" applyFont="1" applyBorder="1" applyAlignment="1">
      <alignment horizontal="center"/>
    </xf>
    <xf numFmtId="43" fontId="21" fillId="0" borderId="0" xfId="2" applyFont="1" applyBorder="1"/>
    <xf numFmtId="0" fontId="36" fillId="0" borderId="0" xfId="7" applyFont="1"/>
    <xf numFmtId="169" fontId="35" fillId="0" borderId="0" xfId="2" applyNumberFormat="1" applyFont="1" applyFill="1" applyBorder="1" applyAlignment="1">
      <alignment wrapText="1"/>
    </xf>
    <xf numFmtId="43" fontId="36" fillId="0" borderId="1" xfId="7" applyNumberFormat="1" applyFont="1" applyBorder="1" applyAlignment="1">
      <alignment wrapText="1"/>
    </xf>
    <xf numFmtId="0" fontId="35" fillId="0" borderId="0" xfId="7" applyFont="1" applyAlignment="1">
      <alignment horizontal="center" wrapText="1"/>
    </xf>
    <xf numFmtId="43" fontId="36" fillId="0" borderId="0" xfId="7" applyNumberFormat="1" applyFont="1" applyAlignment="1">
      <alignment wrapText="1"/>
    </xf>
    <xf numFmtId="168" fontId="19" fillId="0" borderId="0" xfId="0" applyNumberFormat="1" applyFont="1" applyAlignment="1">
      <alignment horizontal="left" wrapText="1"/>
    </xf>
    <xf numFmtId="43" fontId="71" fillId="0" borderId="0" xfId="2" applyFont="1" applyFill="1" applyAlignment="1"/>
    <xf numFmtId="43" fontId="72" fillId="0" borderId="0" xfId="7" applyNumberFormat="1" applyFont="1"/>
    <xf numFmtId="0" fontId="67" fillId="0" borderId="0" xfId="7" applyFont="1"/>
    <xf numFmtId="0" fontId="31" fillId="0" borderId="0" xfId="7" applyFont="1"/>
    <xf numFmtId="0" fontId="36" fillId="0" borderId="0" xfId="7" applyFont="1" applyAlignment="1">
      <alignment wrapText="1"/>
    </xf>
    <xf numFmtId="43" fontId="36" fillId="0" borderId="0" xfId="2" applyFont="1" applyBorder="1" applyAlignment="1">
      <alignment wrapText="1"/>
    </xf>
    <xf numFmtId="0" fontId="64" fillId="27" borderId="0" xfId="7" applyFont="1" applyFill="1"/>
    <xf numFmtId="0" fontId="60" fillId="27" borderId="0" xfId="7" applyFont="1" applyFill="1"/>
    <xf numFmtId="0" fontId="23" fillId="0" borderId="0" xfId="7" applyFont="1" applyAlignment="1">
      <alignment horizontal="center" wrapText="1"/>
    </xf>
    <xf numFmtId="0" fontId="87" fillId="0" borderId="0" xfId="7" applyFont="1" applyAlignment="1">
      <alignment horizontal="left"/>
    </xf>
    <xf numFmtId="0" fontId="21" fillId="0" borderId="0" xfId="0" applyFont="1"/>
    <xf numFmtId="0" fontId="17" fillId="25" borderId="1" xfId="7" applyFont="1" applyFill="1" applyBorder="1" applyAlignment="1">
      <alignment horizontal="center"/>
    </xf>
    <xf numFmtId="43" fontId="17" fillId="25" borderId="1" xfId="2" applyFont="1" applyFill="1" applyBorder="1" applyAlignment="1">
      <alignment horizontal="left"/>
    </xf>
    <xf numFmtId="43" fontId="17" fillId="25" borderId="1" xfId="2" applyFont="1" applyFill="1" applyBorder="1" applyAlignment="1">
      <alignment horizontal="center"/>
    </xf>
    <xf numFmtId="43" fontId="17" fillId="25" borderId="1" xfId="2" applyFont="1" applyFill="1" applyBorder="1" applyAlignment="1">
      <alignment horizontal="center" wrapText="1"/>
    </xf>
    <xf numFmtId="0" fontId="57" fillId="0" borderId="0" xfId="7" applyFont="1" applyAlignment="1">
      <alignment horizontal="left"/>
    </xf>
    <xf numFmtId="43" fontId="57" fillId="0" borderId="0" xfId="2" applyFont="1" applyFill="1" applyAlignment="1">
      <alignment horizontal="right"/>
    </xf>
    <xf numFmtId="0" fontId="57" fillId="0" borderId="0" xfId="7" applyFont="1" applyAlignment="1">
      <alignment horizontal="center"/>
    </xf>
    <xf numFmtId="0" fontId="89" fillId="0" borderId="0" xfId="7" applyFont="1"/>
    <xf numFmtId="43" fontId="31" fillId="0" borderId="0" xfId="2" applyFont="1" applyFill="1" applyBorder="1" applyAlignment="1">
      <alignment horizontal="right"/>
    </xf>
    <xf numFmtId="43" fontId="57" fillId="0" borderId="0" xfId="2" applyFont="1" applyFill="1" applyBorder="1" applyAlignment="1">
      <alignment horizontal="right"/>
    </xf>
    <xf numFmtId="43" fontId="57" fillId="0" borderId="0" xfId="7" applyNumberFormat="1" applyFont="1"/>
    <xf numFmtId="0" fontId="31" fillId="25" borderId="0" xfId="7" applyFont="1" applyFill="1"/>
    <xf numFmtId="0" fontId="31" fillId="0" borderId="0" xfId="7" applyFont="1" applyAlignment="1">
      <alignment horizontal="left" wrapText="1"/>
    </xf>
    <xf numFmtId="43" fontId="57" fillId="0" borderId="0" xfId="10" applyFont="1" applyFill="1" applyBorder="1" applyAlignment="1"/>
    <xf numFmtId="0" fontId="89" fillId="0" borderId="33" xfId="7" applyFont="1" applyBorder="1" applyAlignment="1">
      <alignment horizontal="left" wrapText="1"/>
    </xf>
    <xf numFmtId="43" fontId="31" fillId="0" borderId="0" xfId="10" applyFont="1" applyFill="1" applyAlignment="1">
      <alignment horizontal="center" wrapText="1"/>
    </xf>
    <xf numFmtId="43" fontId="90" fillId="0" borderId="0" xfId="2" applyFont="1" applyFill="1" applyBorder="1"/>
    <xf numFmtId="43" fontId="19" fillId="0" borderId="3" xfId="2" applyFont="1" applyFill="1" applyBorder="1" applyAlignment="1"/>
    <xf numFmtId="0" fontId="36" fillId="0" borderId="0" xfId="7" applyFont="1" applyAlignment="1">
      <alignment horizontal="center"/>
    </xf>
    <xf numFmtId="43" fontId="21" fillId="0" borderId="0" xfId="2" applyFont="1"/>
    <xf numFmtId="43" fontId="36" fillId="0" borderId="0" xfId="2" applyFont="1" applyFill="1" applyBorder="1" applyAlignment="1">
      <alignment wrapText="1"/>
    </xf>
    <xf numFmtId="0" fontId="36" fillId="0" borderId="0" xfId="0" applyFont="1" applyAlignment="1">
      <alignment horizontal="right"/>
    </xf>
    <xf numFmtId="0" fontId="86" fillId="0" borderId="0" xfId="0" applyFont="1" applyAlignment="1">
      <alignment horizontal="right"/>
    </xf>
    <xf numFmtId="0" fontId="61" fillId="0" borderId="0" xfId="145" applyFont="1" applyAlignment="1">
      <alignment horizontal="center"/>
    </xf>
    <xf numFmtId="43" fontId="24" fillId="0" borderId="0" xfId="2" applyFont="1" applyFill="1" applyBorder="1" applyAlignment="1">
      <alignment horizontal="center"/>
    </xf>
    <xf numFmtId="49" fontId="24" fillId="0" borderId="0" xfId="0" applyNumberFormat="1" applyFont="1" applyAlignment="1" applyProtection="1">
      <alignment horizontal="center" wrapText="1"/>
      <protection locked="0"/>
    </xf>
    <xf numFmtId="49" fontId="57" fillId="0" borderId="0" xfId="7" applyNumberFormat="1" applyFont="1" applyAlignment="1" applyProtection="1">
      <alignment horizontal="left"/>
      <protection locked="0"/>
    </xf>
    <xf numFmtId="43" fontId="21" fillId="0" borderId="0" xfId="2" applyFont="1" applyFill="1" applyAlignment="1">
      <alignment horizontal="center"/>
    </xf>
    <xf numFmtId="49" fontId="57" fillId="0" borderId="0" xfId="7" applyNumberFormat="1" applyFont="1" applyAlignment="1" applyProtection="1">
      <alignment horizontal="center"/>
      <protection locked="0"/>
    </xf>
    <xf numFmtId="49" fontId="31" fillId="0" borderId="0" xfId="7" applyNumberFormat="1" applyFont="1" applyAlignment="1" applyProtection="1">
      <alignment horizontal="left"/>
      <protection locked="0"/>
    </xf>
    <xf numFmtId="43" fontId="57" fillId="0" borderId="3" xfId="2" applyFont="1" applyBorder="1" applyAlignment="1">
      <alignment horizontal="center"/>
    </xf>
    <xf numFmtId="49" fontId="31" fillId="0" borderId="0" xfId="7" applyNumberFormat="1" applyFont="1" applyAlignment="1" applyProtection="1">
      <alignment horizontal="center" wrapText="1"/>
      <protection locked="0"/>
    </xf>
    <xf numFmtId="43" fontId="36" fillId="0" borderId="0" xfId="7" applyNumberFormat="1" applyFont="1" applyAlignment="1">
      <alignment horizontal="center"/>
    </xf>
    <xf numFmtId="0" fontId="36" fillId="25" borderId="34" xfId="7" applyFont="1" applyFill="1" applyBorder="1" applyAlignment="1">
      <alignment horizontal="center"/>
    </xf>
    <xf numFmtId="0" fontId="36" fillId="25" borderId="35" xfId="7" applyFont="1" applyFill="1" applyBorder="1" applyAlignment="1">
      <alignment horizontal="center"/>
    </xf>
    <xf numFmtId="0" fontId="0" fillId="0" borderId="0" xfId="0" applyAlignment="1">
      <alignment horizontal="left"/>
    </xf>
    <xf numFmtId="0" fontId="94" fillId="0" borderId="0" xfId="7" applyFont="1"/>
    <xf numFmtId="0" fontId="27" fillId="0" borderId="0" xfId="7" applyFont="1" applyAlignment="1">
      <alignment horizontal="center"/>
    </xf>
    <xf numFmtId="0" fontId="29" fillId="0" borderId="0" xfId="0" applyFont="1" applyAlignment="1">
      <alignment horizontal="center"/>
    </xf>
    <xf numFmtId="43" fontId="29" fillId="0" borderId="0" xfId="4" applyFont="1" applyFill="1" applyAlignment="1"/>
    <xf numFmtId="0" fontId="29" fillId="0" borderId="0" xfId="0" applyFont="1"/>
    <xf numFmtId="0" fontId="27" fillId="0" borderId="0" xfId="0" applyFont="1" applyAlignment="1">
      <alignment horizontal="center"/>
    </xf>
    <xf numFmtId="43" fontId="96" fillId="0" borderId="0" xfId="2" applyFont="1" applyFill="1" applyAlignment="1"/>
    <xf numFmtId="0" fontId="98" fillId="0" borderId="0" xfId="7" applyFont="1"/>
    <xf numFmtId="49" fontId="99" fillId="0" borderId="1" xfId="0" applyNumberFormat="1" applyFont="1" applyBorder="1" applyAlignment="1">
      <alignment horizontal="center"/>
    </xf>
    <xf numFmtId="49" fontId="99" fillId="0" borderId="1" xfId="0" applyNumberFormat="1" applyFont="1" applyBorder="1" applyAlignment="1">
      <alignment horizontal="left"/>
    </xf>
    <xf numFmtId="0" fontId="98" fillId="0" borderId="0" xfId="0" applyFont="1"/>
    <xf numFmtId="0" fontId="100" fillId="25" borderId="1" xfId="0" applyFont="1" applyFill="1" applyBorder="1" applyAlignment="1">
      <alignment horizontal="center"/>
    </xf>
    <xf numFmtId="43" fontId="97" fillId="0" borderId="0" xfId="2" applyFont="1" applyFill="1" applyBorder="1" applyAlignment="1"/>
    <xf numFmtId="43" fontId="97" fillId="0" borderId="0" xfId="2" applyFont="1" applyFill="1" applyBorder="1" applyAlignment="1">
      <alignment horizontal="center"/>
    </xf>
    <xf numFmtId="0" fontId="100" fillId="0" borderId="0" xfId="0" applyFont="1" applyAlignment="1">
      <alignment horizontal="center"/>
    </xf>
    <xf numFmtId="49" fontId="99" fillId="0" borderId="0" xfId="0" applyNumberFormat="1" applyFont="1" applyAlignment="1">
      <alignment horizontal="left"/>
    </xf>
    <xf numFmtId="49" fontId="99" fillId="0" borderId="7" xfId="0" applyNumberFormat="1" applyFont="1" applyBorder="1" applyAlignment="1">
      <alignment horizontal="center"/>
    </xf>
    <xf numFmtId="0" fontId="101" fillId="0" borderId="7" xfId="0" applyFont="1" applyBorder="1"/>
    <xf numFmtId="49" fontId="102" fillId="0" borderId="1" xfId="0" applyNumberFormat="1" applyFont="1" applyBorder="1" applyAlignment="1">
      <alignment horizontal="center"/>
    </xf>
    <xf numFmtId="49" fontId="102" fillId="0" borderId="1" xfId="0" applyNumberFormat="1" applyFont="1" applyBorder="1" applyAlignment="1">
      <alignment horizontal="left"/>
    </xf>
    <xf numFmtId="49" fontId="102" fillId="0" borderId="1" xfId="0" applyNumberFormat="1" applyFont="1" applyBorder="1" applyAlignment="1">
      <alignment wrapText="1"/>
    </xf>
    <xf numFmtId="0" fontId="98" fillId="0" borderId="1" xfId="0" applyFont="1" applyBorder="1" applyAlignment="1">
      <alignment horizontal="center" wrapText="1"/>
    </xf>
    <xf numFmtId="0" fontId="104" fillId="0" borderId="1" xfId="0" applyFont="1" applyBorder="1" applyAlignment="1">
      <alignment wrapText="1"/>
    </xf>
    <xf numFmtId="0" fontId="100" fillId="0" borderId="1" xfId="0" applyFont="1" applyBorder="1" applyAlignment="1">
      <alignment wrapText="1"/>
    </xf>
    <xf numFmtId="0" fontId="97" fillId="0" borderId="0" xfId="0" applyFont="1"/>
    <xf numFmtId="0" fontId="97" fillId="0" borderId="1" xfId="0" applyFont="1" applyBorder="1" applyAlignment="1">
      <alignment horizontal="center"/>
    </xf>
    <xf numFmtId="0" fontId="98" fillId="0" borderId="1" xfId="0" applyFont="1" applyBorder="1" applyAlignment="1">
      <alignment horizontal="center"/>
    </xf>
    <xf numFmtId="0" fontId="98" fillId="0" borderId="1" xfId="0" applyFont="1" applyBorder="1" applyAlignment="1">
      <alignment wrapText="1"/>
    </xf>
    <xf numFmtId="0" fontId="100" fillId="0" borderId="1" xfId="0" applyFont="1" applyBorder="1" applyAlignment="1">
      <alignment horizontal="center"/>
    </xf>
    <xf numFmtId="49" fontId="99" fillId="25" borderId="1" xfId="0" applyNumberFormat="1" applyFont="1" applyFill="1" applyBorder="1" applyAlignment="1">
      <alignment horizontal="left"/>
    </xf>
    <xf numFmtId="0" fontId="97" fillId="0" borderId="1" xfId="2" applyNumberFormat="1" applyFont="1" applyFill="1" applyBorder="1" applyAlignment="1">
      <alignment horizontal="center"/>
    </xf>
    <xf numFmtId="0" fontId="99" fillId="0" borderId="1" xfId="0" applyFont="1" applyBorder="1" applyAlignment="1">
      <alignment horizontal="left"/>
    </xf>
    <xf numFmtId="0" fontId="97" fillId="25" borderId="1" xfId="2" applyNumberFormat="1" applyFont="1" applyFill="1" applyBorder="1" applyAlignment="1">
      <alignment horizontal="center"/>
    </xf>
    <xf numFmtId="0" fontId="100" fillId="25" borderId="1" xfId="0" applyFont="1" applyFill="1" applyBorder="1"/>
    <xf numFmtId="0" fontId="100" fillId="0" borderId="1" xfId="0" applyFont="1" applyBorder="1"/>
    <xf numFmtId="49" fontId="102" fillId="0" borderId="1" xfId="0" applyNumberFormat="1" applyFont="1" applyBorder="1" applyAlignment="1">
      <alignment horizontal="left" wrapText="1"/>
    </xf>
    <xf numFmtId="49" fontId="99" fillId="25" borderId="1" xfId="0" applyNumberFormat="1" applyFont="1" applyFill="1" applyBorder="1" applyAlignment="1">
      <alignment horizontal="center"/>
    </xf>
    <xf numFmtId="49" fontId="99" fillId="0" borderId="1" xfId="0" applyNumberFormat="1" applyFont="1" applyBorder="1" applyAlignment="1">
      <alignment horizontal="left" wrapText="1"/>
    </xf>
    <xf numFmtId="49" fontId="99" fillId="0" borderId="1" xfId="0" applyNumberFormat="1" applyFont="1" applyBorder="1" applyAlignment="1">
      <alignment wrapText="1"/>
    </xf>
    <xf numFmtId="0" fontId="101" fillId="0" borderId="1" xfId="0" applyFont="1" applyBorder="1" applyAlignment="1">
      <alignment horizontal="center"/>
    </xf>
    <xf numFmtId="0" fontId="103" fillId="0" borderId="1" xfId="0" applyFont="1" applyBorder="1" applyAlignment="1">
      <alignment horizontal="center"/>
    </xf>
    <xf numFmtId="0" fontId="103" fillId="0" borderId="1" xfId="0" applyFont="1" applyBorder="1" applyAlignment="1">
      <alignment horizontal="left" wrapText="1"/>
    </xf>
    <xf numFmtId="49" fontId="99" fillId="25" borderId="1" xfId="0" applyNumberFormat="1" applyFont="1" applyFill="1" applyBorder="1" applyAlignment="1">
      <alignment wrapText="1"/>
    </xf>
    <xf numFmtId="49" fontId="99" fillId="0" borderId="31" xfId="0" applyNumberFormat="1" applyFont="1" applyBorder="1" applyAlignment="1">
      <alignment horizontal="center"/>
    </xf>
    <xf numFmtId="0" fontId="100" fillId="0" borderId="31" xfId="0" applyFont="1" applyBorder="1" applyAlignment="1">
      <alignment wrapText="1"/>
    </xf>
    <xf numFmtId="49" fontId="102" fillId="0" borderId="7" xfId="0" applyNumberFormat="1" applyFont="1" applyBorder="1" applyAlignment="1">
      <alignment horizontal="center"/>
    </xf>
    <xf numFmtId="0" fontId="104" fillId="0" borderId="7" xfId="0" applyFont="1" applyBorder="1" applyAlignment="1">
      <alignment wrapText="1"/>
    </xf>
    <xf numFmtId="0" fontId="97" fillId="25" borderId="1" xfId="0" applyFont="1" applyFill="1" applyBorder="1" applyAlignment="1">
      <alignment wrapText="1"/>
    </xf>
    <xf numFmtId="0" fontId="97" fillId="25" borderId="1" xfId="0" applyFont="1" applyFill="1" applyBorder="1" applyAlignment="1">
      <alignment horizontal="center"/>
    </xf>
    <xf numFmtId="0" fontId="97" fillId="25" borderId="1" xfId="0" applyFont="1" applyFill="1" applyBorder="1"/>
    <xf numFmtId="0" fontId="97" fillId="0" borderId="1" xfId="0" applyFont="1" applyBorder="1"/>
    <xf numFmtId="49" fontId="102" fillId="25" borderId="1" xfId="0" applyNumberFormat="1" applyFont="1" applyFill="1" applyBorder="1" applyAlignment="1">
      <alignment horizontal="center"/>
    </xf>
    <xf numFmtId="49" fontId="102" fillId="0" borderId="0" xfId="0" applyNumberFormat="1" applyFont="1" applyAlignment="1">
      <alignment horizontal="center"/>
    </xf>
    <xf numFmtId="0" fontId="97" fillId="0" borderId="0" xfId="0" applyFont="1" applyAlignment="1">
      <alignment wrapText="1"/>
    </xf>
    <xf numFmtId="0" fontId="98" fillId="0" borderId="0" xfId="0" applyFont="1" applyAlignment="1">
      <alignment horizontal="center"/>
    </xf>
    <xf numFmtId="0" fontId="27" fillId="0" borderId="0" xfId="7" applyFont="1" applyAlignment="1">
      <alignment horizontal="center" wrapText="1"/>
    </xf>
    <xf numFmtId="49" fontId="27" fillId="0" borderId="0" xfId="0" applyNumberFormat="1" applyFont="1" applyAlignment="1" applyProtection="1">
      <alignment horizontal="center"/>
      <protection locked="0"/>
    </xf>
    <xf numFmtId="0" fontId="27" fillId="0" borderId="0" xfId="7" applyFont="1" applyAlignment="1">
      <alignment horizontal="left" wrapText="1"/>
    </xf>
    <xf numFmtId="0" fontId="29" fillId="0" borderId="3" xfId="0" applyFont="1" applyBorder="1"/>
    <xf numFmtId="43" fontId="29" fillId="0" borderId="0" xfId="2" applyFont="1" applyBorder="1" applyAlignment="1"/>
    <xf numFmtId="43" fontId="29" fillId="0" borderId="0" xfId="0" applyNumberFormat="1" applyFont="1"/>
    <xf numFmtId="43" fontId="78" fillId="0" borderId="0" xfId="2" applyFont="1" applyFill="1" applyAlignment="1"/>
    <xf numFmtId="43" fontId="21" fillId="0" borderId="1" xfId="2" applyFont="1" applyBorder="1"/>
    <xf numFmtId="43" fontId="20" fillId="0" borderId="0" xfId="2" applyFont="1" applyFill="1" applyBorder="1"/>
    <xf numFmtId="0" fontId="36" fillId="25" borderId="1" xfId="7" applyFont="1" applyFill="1" applyBorder="1" applyAlignment="1">
      <alignment horizontal="center"/>
    </xf>
    <xf numFmtId="0" fontId="36" fillId="25" borderId="1" xfId="7" applyFont="1" applyFill="1" applyBorder="1"/>
    <xf numFmtId="43" fontId="20" fillId="0" borderId="36" xfId="2" applyFont="1" applyBorder="1" applyAlignment="1">
      <alignment wrapText="1"/>
    </xf>
    <xf numFmtId="0" fontId="21" fillId="0" borderId="0" xfId="7" applyFont="1" applyAlignment="1">
      <alignment horizontal="center" wrapText="1"/>
    </xf>
    <xf numFmtId="0" fontId="57" fillId="0" borderId="0" xfId="7" applyFont="1" applyAlignment="1">
      <alignment horizontal="left" wrapText="1"/>
    </xf>
    <xf numFmtId="43" fontId="19" fillId="0" borderId="0" xfId="2" applyFont="1" applyFill="1" applyAlignment="1">
      <alignment horizontal="left"/>
    </xf>
    <xf numFmtId="0" fontId="21" fillId="0" borderId="0" xfId="0" applyFont="1" applyAlignment="1">
      <alignment horizontal="center"/>
    </xf>
    <xf numFmtId="43" fontId="35" fillId="0" borderId="0" xfId="2" applyFont="1" applyFill="1" applyAlignment="1">
      <alignment horizontal="center" wrapText="1"/>
    </xf>
    <xf numFmtId="43" fontId="33" fillId="0" borderId="0" xfId="2" applyFont="1" applyFill="1" applyBorder="1" applyAlignment="1" applyProtection="1">
      <alignment horizontal="center"/>
      <protection locked="0"/>
    </xf>
    <xf numFmtId="43" fontId="21" fillId="0" borderId="0" xfId="2" applyFont="1" applyFill="1"/>
    <xf numFmtId="43" fontId="37" fillId="0" borderId="0" xfId="2" applyFont="1" applyFill="1" applyBorder="1" applyAlignment="1">
      <alignment horizontal="right"/>
    </xf>
    <xf numFmtId="0" fontId="19" fillId="2" borderId="1" xfId="131" applyFont="1" applyFill="1" applyBorder="1" applyAlignment="1">
      <alignment wrapText="1"/>
    </xf>
    <xf numFmtId="168" fontId="19" fillId="0" borderId="33" xfId="0" applyNumberFormat="1" applyFont="1" applyBorder="1" applyAlignment="1">
      <alignment horizontal="left" wrapText="1"/>
    </xf>
    <xf numFmtId="0" fontId="36" fillId="0" borderId="33" xfId="0" applyFont="1" applyBorder="1" applyAlignment="1">
      <alignment horizontal="right"/>
    </xf>
    <xf numFmtId="0" fontId="88" fillId="0" borderId="0" xfId="7" applyFont="1" applyAlignment="1">
      <alignment wrapText="1"/>
    </xf>
    <xf numFmtId="43" fontId="24" fillId="0" borderId="0" xfId="2" applyFont="1" applyFill="1" applyAlignment="1">
      <alignment horizontal="right"/>
    </xf>
    <xf numFmtId="43" fontId="33" fillId="0" borderId="0" xfId="2" applyFont="1" applyFill="1" applyBorder="1" applyAlignment="1">
      <alignment horizontal="right"/>
    </xf>
    <xf numFmtId="43" fontId="24" fillId="0" borderId="0" xfId="2" applyFont="1" applyFill="1" applyBorder="1" applyAlignment="1">
      <alignment horizontal="right"/>
    </xf>
    <xf numFmtId="43" fontId="37" fillId="0" borderId="3" xfId="2" applyFont="1" applyFill="1" applyBorder="1" applyAlignment="1">
      <alignment horizontal="right"/>
    </xf>
    <xf numFmtId="43" fontId="33" fillId="0" borderId="0" xfId="2" applyFont="1" applyFill="1" applyAlignment="1">
      <alignment horizontal="right"/>
    </xf>
    <xf numFmtId="43" fontId="33" fillId="0" borderId="3" xfId="2" applyFont="1" applyFill="1" applyBorder="1" applyAlignment="1">
      <alignment horizontal="right"/>
    </xf>
    <xf numFmtId="43" fontId="19" fillId="0" borderId="0" xfId="2" applyFont="1" applyFill="1" applyBorder="1" applyAlignment="1"/>
    <xf numFmtId="43" fontId="24" fillId="0" borderId="3" xfId="2" applyFont="1" applyFill="1" applyBorder="1" applyAlignment="1">
      <alignment horizontal="right"/>
    </xf>
    <xf numFmtId="43" fontId="37" fillId="0" borderId="0" xfId="2" applyFont="1" applyFill="1" applyBorder="1" applyAlignment="1"/>
    <xf numFmtId="43" fontId="19" fillId="0" borderId="3" xfId="2" applyFont="1" applyFill="1" applyBorder="1" applyAlignment="1">
      <alignment horizontal="right"/>
    </xf>
    <xf numFmtId="43" fontId="108" fillId="0" borderId="0" xfId="2" applyFont="1" applyFill="1" applyBorder="1" applyAlignment="1">
      <alignment horizontal="right"/>
    </xf>
    <xf numFmtId="43" fontId="60" fillId="0" borderId="33" xfId="2" applyFont="1" applyFill="1" applyBorder="1" applyAlignment="1">
      <alignment horizontal="right"/>
    </xf>
    <xf numFmtId="43" fontId="24" fillId="0" borderId="0" xfId="10" applyFont="1" applyFill="1" applyBorder="1" applyAlignment="1"/>
    <xf numFmtId="43" fontId="26" fillId="0" borderId="0" xfId="7" applyNumberFormat="1" applyFont="1"/>
    <xf numFmtId="0" fontId="109" fillId="0" borderId="0" xfId="0" applyFont="1" applyAlignment="1">
      <alignment horizontal="center"/>
    </xf>
    <xf numFmtId="43" fontId="36" fillId="0" borderId="0" xfId="4" applyFont="1" applyFill="1" applyAlignment="1">
      <alignment horizontal="left"/>
    </xf>
    <xf numFmtId="43" fontId="21" fillId="0" borderId="0" xfId="2" applyFont="1" applyFill="1" applyAlignment="1">
      <alignment horizontal="right"/>
    </xf>
    <xf numFmtId="43" fontId="21" fillId="0" borderId="0" xfId="2" applyFont="1" applyFill="1" applyAlignment="1"/>
    <xf numFmtId="43" fontId="21" fillId="0" borderId="0" xfId="2" applyFont="1" applyFill="1" applyAlignment="1">
      <alignment horizontal="left" wrapText="1"/>
    </xf>
    <xf numFmtId="0" fontId="21" fillId="0" borderId="0" xfId="7" applyFont="1" applyAlignment="1">
      <alignment horizontal="left" wrapText="1"/>
    </xf>
    <xf numFmtId="17" fontId="21" fillId="0" borderId="0" xfId="0" applyNumberFormat="1" applyFont="1" applyAlignment="1">
      <alignment horizontal="left"/>
    </xf>
    <xf numFmtId="0" fontId="36" fillId="25" borderId="30" xfId="0" applyFont="1" applyFill="1" applyBorder="1" applyAlignment="1">
      <alignment horizontal="center"/>
    </xf>
    <xf numFmtId="0" fontId="36" fillId="25" borderId="30" xfId="0" applyFont="1" applyFill="1" applyBorder="1" applyAlignment="1">
      <alignment horizontal="left"/>
    </xf>
    <xf numFmtId="43" fontId="36" fillId="25" borderId="1" xfId="2" applyFont="1" applyFill="1" applyBorder="1" applyAlignment="1">
      <alignment horizontal="center" wrapText="1"/>
    </xf>
    <xf numFmtId="43" fontId="36" fillId="25" borderId="1" xfId="2" applyFont="1" applyFill="1" applyBorder="1" applyAlignment="1">
      <alignment horizontal="center"/>
    </xf>
    <xf numFmtId="43" fontId="21" fillId="25" borderId="1" xfId="2" applyFont="1" applyFill="1" applyBorder="1" applyAlignment="1">
      <alignment horizontal="center"/>
    </xf>
    <xf numFmtId="43" fontId="21" fillId="25" borderId="1" xfId="2" applyFont="1" applyFill="1" applyBorder="1" applyAlignment="1">
      <alignment horizontal="left"/>
    </xf>
    <xf numFmtId="0" fontId="21" fillId="2" borderId="1" xfId="131" applyFont="1" applyFill="1" applyBorder="1" applyAlignment="1">
      <alignment wrapText="1"/>
    </xf>
    <xf numFmtId="43" fontId="21" fillId="2" borderId="1" xfId="2" applyFont="1" applyFill="1" applyBorder="1" applyAlignment="1">
      <alignment wrapText="1"/>
    </xf>
    <xf numFmtId="168" fontId="21" fillId="0" borderId="0" xfId="0" applyNumberFormat="1" applyFont="1" applyAlignment="1">
      <alignment horizontal="left" wrapText="1"/>
    </xf>
    <xf numFmtId="0" fontId="36" fillId="0" borderId="0" xfId="131" applyFont="1" applyAlignment="1">
      <alignment wrapText="1"/>
    </xf>
    <xf numFmtId="43" fontId="21" fillId="0" borderId="0" xfId="2" applyFont="1" applyFill="1" applyBorder="1" applyAlignment="1">
      <alignment horizontal="left"/>
    </xf>
    <xf numFmtId="0" fontId="21" fillId="0" borderId="0" xfId="131" applyFont="1" applyAlignment="1">
      <alignment wrapText="1"/>
    </xf>
    <xf numFmtId="0" fontId="90" fillId="0" borderId="0" xfId="145" applyFont="1"/>
    <xf numFmtId="43" fontId="90" fillId="0" borderId="0" xfId="2" applyFont="1" applyFill="1" applyAlignment="1"/>
    <xf numFmtId="43" fontId="90" fillId="0" borderId="0" xfId="2" applyFont="1" applyFill="1" applyAlignment="1">
      <alignment horizontal="center"/>
    </xf>
    <xf numFmtId="49" fontId="31" fillId="0" borderId="0" xfId="0" applyNumberFormat="1" applyFont="1" applyProtection="1">
      <protection locked="0"/>
    </xf>
    <xf numFmtId="43" fontId="31" fillId="0" borderId="0" xfId="2" applyFont="1" applyFill="1" applyBorder="1" applyAlignment="1">
      <alignment horizontal="center"/>
    </xf>
    <xf numFmtId="49" fontId="57" fillId="0" borderId="0" xfId="0" applyNumberFormat="1" applyFont="1" applyAlignment="1" applyProtection="1">
      <alignment wrapText="1"/>
      <protection locked="0"/>
    </xf>
    <xf numFmtId="49" fontId="31" fillId="0" borderId="0" xfId="0" applyNumberFormat="1" applyFont="1" applyAlignment="1" applyProtection="1">
      <alignment horizontal="center"/>
      <protection locked="0"/>
    </xf>
    <xf numFmtId="49" fontId="57" fillId="0" borderId="0" xfId="0" applyNumberFormat="1" applyFont="1" applyAlignment="1" applyProtection="1">
      <alignment horizontal="center" wrapText="1"/>
      <protection locked="0"/>
    </xf>
    <xf numFmtId="49" fontId="57" fillId="0" borderId="0" xfId="0" applyNumberFormat="1" applyFont="1" applyProtection="1">
      <protection locked="0"/>
    </xf>
    <xf numFmtId="49" fontId="57" fillId="0" borderId="0" xfId="0" applyNumberFormat="1" applyFont="1" applyAlignment="1" applyProtection="1">
      <alignment horizontal="center"/>
      <protection locked="0"/>
    </xf>
    <xf numFmtId="0" fontId="90" fillId="0" borderId="0" xfId="145" applyFont="1" applyAlignment="1">
      <alignment horizontal="center"/>
    </xf>
    <xf numFmtId="49" fontId="31" fillId="0" borderId="3" xfId="0" applyNumberFormat="1" applyFont="1" applyBorder="1" applyAlignment="1" applyProtection="1">
      <alignment horizontal="center"/>
      <protection locked="0"/>
    </xf>
    <xf numFmtId="43" fontId="31" fillId="0" borderId="0" xfId="2" applyFont="1" applyAlignment="1" applyProtection="1">
      <protection locked="0"/>
    </xf>
    <xf numFmtId="49" fontId="31" fillId="0" borderId="0" xfId="2" applyNumberFormat="1" applyFont="1" applyFill="1" applyAlignment="1">
      <alignment horizontal="center"/>
    </xf>
    <xf numFmtId="43" fontId="36" fillId="0" borderId="0" xfId="2" applyFont="1" applyAlignment="1"/>
    <xf numFmtId="49" fontId="31" fillId="0" borderId="3" xfId="0" applyNumberFormat="1" applyFont="1" applyBorder="1" applyAlignment="1" applyProtection="1">
      <alignment horizontal="center" wrapText="1"/>
      <protection locked="0"/>
    </xf>
    <xf numFmtId="43" fontId="57" fillId="0" borderId="0" xfId="2" applyFont="1" applyFill="1" applyBorder="1" applyAlignment="1" applyProtection="1">
      <alignment horizontal="center"/>
      <protection locked="0"/>
    </xf>
    <xf numFmtId="43" fontId="21" fillId="0" borderId="0" xfId="2" applyFont="1" applyAlignment="1"/>
    <xf numFmtId="49" fontId="57" fillId="0" borderId="4" xfId="0" applyNumberFormat="1" applyFont="1" applyBorder="1" applyAlignment="1" applyProtection="1">
      <alignment horizontal="center" wrapText="1"/>
      <protection locked="0"/>
    </xf>
    <xf numFmtId="0" fontId="90" fillId="0" borderId="0" xfId="145" applyFont="1" applyAlignment="1">
      <alignment horizontal="left" wrapText="1"/>
    </xf>
    <xf numFmtId="0" fontId="36" fillId="0" borderId="0" xfId="0" applyFont="1" applyAlignment="1">
      <alignment horizontal="left"/>
    </xf>
    <xf numFmtId="43" fontId="21" fillId="0" borderId="0" xfId="2" applyFont="1" applyFill="1" applyAlignment="1">
      <alignment horizontal="center" wrapText="1"/>
    </xf>
    <xf numFmtId="43" fontId="21" fillId="0" borderId="0" xfId="2" applyFont="1" applyFill="1" applyAlignment="1">
      <alignment wrapText="1"/>
    </xf>
    <xf numFmtId="43" fontId="31" fillId="25" borderId="37" xfId="7" applyNumberFormat="1" applyFont="1" applyFill="1" applyBorder="1"/>
    <xf numFmtId="0" fontId="89" fillId="0" borderId="0" xfId="7" applyFont="1" applyAlignment="1">
      <alignment horizontal="left" wrapText="1"/>
    </xf>
    <xf numFmtId="0" fontId="21" fillId="0" borderId="33" xfId="0" applyFont="1" applyBorder="1"/>
    <xf numFmtId="43" fontId="21" fillId="0" borderId="0" xfId="2" applyFont="1" applyFill="1" applyBorder="1"/>
    <xf numFmtId="0" fontId="31" fillId="25" borderId="0" xfId="7" applyFont="1" applyFill="1" applyAlignment="1">
      <alignment horizontal="left" wrapText="1"/>
    </xf>
    <xf numFmtId="43" fontId="31" fillId="25" borderId="37" xfId="10" applyFont="1" applyFill="1" applyBorder="1" applyAlignment="1"/>
    <xf numFmtId="0" fontId="93" fillId="0" borderId="0" xfId="145" applyFont="1"/>
    <xf numFmtId="0" fontId="93" fillId="0" borderId="0" xfId="145" applyFont="1" applyAlignment="1">
      <alignment horizontal="left"/>
    </xf>
    <xf numFmtId="43" fontId="93" fillId="0" borderId="0" xfId="2" applyFont="1" applyFill="1" applyBorder="1" applyAlignment="1"/>
    <xf numFmtId="43" fontId="93" fillId="0" borderId="0" xfId="2" applyFont="1" applyFill="1" applyBorder="1" applyAlignment="1">
      <alignment horizontal="center"/>
    </xf>
    <xf numFmtId="43" fontId="21" fillId="0" borderId="0" xfId="7" applyNumberFormat="1" applyFont="1"/>
    <xf numFmtId="43" fontId="36" fillId="0" borderId="0" xfId="7" applyNumberFormat="1" applyFont="1"/>
    <xf numFmtId="0" fontId="100" fillId="27" borderId="1" xfId="0" applyFont="1" applyFill="1" applyBorder="1" applyAlignment="1">
      <alignment horizontal="center"/>
    </xf>
    <xf numFmtId="49" fontId="99" fillId="27" borderId="1" xfId="0" applyNumberFormat="1" applyFont="1" applyFill="1" applyBorder="1" applyAlignment="1">
      <alignment horizontal="left" wrapText="1"/>
    </xf>
    <xf numFmtId="43" fontId="24" fillId="0" borderId="0" xfId="2" applyFont="1" applyFill="1" applyAlignment="1"/>
    <xf numFmtId="0" fontId="24" fillId="0" borderId="0" xfId="0" applyFont="1"/>
    <xf numFmtId="43" fontId="33" fillId="0" borderId="0" xfId="2" applyFont="1" applyFill="1" applyAlignment="1"/>
    <xf numFmtId="43" fontId="110" fillId="0" borderId="0" xfId="2" applyFont="1" applyFill="1" applyAlignment="1">
      <alignment horizontal="center"/>
    </xf>
    <xf numFmtId="43" fontId="110" fillId="0" borderId="0" xfId="2" applyFont="1" applyFill="1" applyAlignment="1"/>
    <xf numFmtId="43" fontId="33" fillId="0" borderId="0" xfId="0" applyNumberFormat="1" applyFont="1"/>
    <xf numFmtId="0" fontId="33" fillId="25" borderId="2" xfId="0" applyFont="1" applyFill="1" applyBorder="1" applyAlignment="1">
      <alignment horizontal="center" wrapText="1"/>
    </xf>
    <xf numFmtId="43" fontId="33" fillId="25" borderId="1" xfId="2" applyFont="1" applyFill="1" applyBorder="1" applyAlignment="1">
      <alignment wrapText="1"/>
    </xf>
    <xf numFmtId="43" fontId="37" fillId="0" borderId="1" xfId="2" applyFont="1" applyFill="1" applyBorder="1" applyAlignment="1">
      <alignment horizontal="center" wrapText="1"/>
    </xf>
    <xf numFmtId="43" fontId="37" fillId="0" borderId="1" xfId="2" applyFont="1" applyFill="1" applyBorder="1" applyAlignment="1">
      <alignment wrapText="1"/>
    </xf>
    <xf numFmtId="43" fontId="37" fillId="27" borderId="1" xfId="2" applyFont="1" applyFill="1" applyBorder="1" applyAlignment="1"/>
    <xf numFmtId="43" fontId="62" fillId="0" borderId="1" xfId="2" applyFont="1" applyFill="1" applyBorder="1" applyAlignment="1"/>
    <xf numFmtId="43" fontId="37" fillId="0" borderId="1" xfId="2" applyFont="1" applyFill="1" applyBorder="1" applyAlignment="1"/>
    <xf numFmtId="43" fontId="19" fillId="0" borderId="1" xfId="2" applyFont="1" applyFill="1" applyBorder="1" applyAlignment="1"/>
    <xf numFmtId="43" fontId="19" fillId="0" borderId="1" xfId="2" applyFont="1" applyFill="1" applyBorder="1" applyAlignment="1">
      <alignment horizontal="left"/>
    </xf>
    <xf numFmtId="43" fontId="111" fillId="0" borderId="1" xfId="144" applyFont="1" applyFill="1" applyBorder="1" applyAlignment="1"/>
    <xf numFmtId="43" fontId="62" fillId="0" borderId="31" xfId="2" applyFont="1" applyFill="1" applyBorder="1" applyAlignment="1"/>
    <xf numFmtId="43" fontId="37" fillId="0" borderId="31" xfId="2" applyFont="1" applyFill="1" applyBorder="1" applyAlignment="1"/>
    <xf numFmtId="43" fontId="79" fillId="0" borderId="1" xfId="2" applyFont="1" applyFill="1" applyBorder="1" applyAlignment="1"/>
    <xf numFmtId="43" fontId="111" fillId="0" borderId="1" xfId="144" applyFont="1" applyFill="1" applyBorder="1" applyAlignment="1">
      <alignment horizontal="right"/>
    </xf>
    <xf numFmtId="43" fontId="19" fillId="0" borderId="2" xfId="2" applyFont="1" applyFill="1" applyBorder="1" applyAlignment="1"/>
    <xf numFmtId="43" fontId="37" fillId="0" borderId="2" xfId="2" applyFont="1" applyFill="1" applyBorder="1" applyAlignment="1"/>
    <xf numFmtId="43" fontId="37" fillId="25" borderId="31" xfId="2" applyFont="1" applyFill="1" applyBorder="1" applyAlignment="1"/>
    <xf numFmtId="43" fontId="37" fillId="0" borderId="30" xfId="2" applyFont="1" applyFill="1" applyBorder="1" applyAlignment="1"/>
    <xf numFmtId="43" fontId="37" fillId="0" borderId="7" xfId="2" applyFont="1" applyFill="1" applyBorder="1" applyAlignment="1"/>
    <xf numFmtId="43" fontId="19" fillId="0" borderId="7" xfId="2" applyFont="1" applyFill="1" applyBorder="1" applyAlignment="1"/>
    <xf numFmtId="43" fontId="113" fillId="0" borderId="31" xfId="144" applyFont="1" applyFill="1" applyBorder="1" applyAlignment="1"/>
    <xf numFmtId="43" fontId="37" fillId="0" borderId="31" xfId="0" applyNumberFormat="1" applyFont="1" applyBorder="1"/>
    <xf numFmtId="43" fontId="19" fillId="0" borderId="32" xfId="2" applyFont="1" applyFill="1" applyBorder="1" applyAlignment="1"/>
    <xf numFmtId="43" fontId="37" fillId="0" borderId="32" xfId="2" applyFont="1" applyFill="1" applyBorder="1" applyAlignment="1"/>
    <xf numFmtId="43" fontId="37" fillId="0" borderId="0" xfId="2" applyFont="1" applyFill="1"/>
    <xf numFmtId="43" fontId="19" fillId="0" borderId="31" xfId="2" applyFont="1" applyFill="1" applyBorder="1" applyAlignment="1"/>
    <xf numFmtId="43" fontId="37" fillId="0" borderId="8" xfId="2" applyFont="1" applyFill="1" applyBorder="1" applyAlignment="1"/>
    <xf numFmtId="43" fontId="37" fillId="25" borderId="31" xfId="2" applyFont="1" applyFill="1" applyBorder="1" applyAlignment="1">
      <alignment horizontal="right"/>
    </xf>
    <xf numFmtId="43" fontId="37" fillId="0" borderId="8" xfId="2" applyFont="1" applyFill="1" applyBorder="1" applyAlignment="1">
      <alignment horizontal="left"/>
    </xf>
    <xf numFmtId="43" fontId="37" fillId="0" borderId="1" xfId="2" applyFont="1" applyFill="1" applyBorder="1" applyAlignment="1">
      <alignment horizontal="left"/>
    </xf>
    <xf numFmtId="43" fontId="112" fillId="0" borderId="1" xfId="2" applyFont="1" applyFill="1" applyBorder="1" applyAlignment="1"/>
    <xf numFmtId="43" fontId="37" fillId="0" borderId="31" xfId="2" applyFont="1" applyFill="1" applyBorder="1" applyAlignment="1">
      <alignment horizontal="left"/>
    </xf>
    <xf numFmtId="43" fontId="112" fillId="0" borderId="31" xfId="2" applyFont="1" applyFill="1" applyBorder="1" applyAlignment="1"/>
    <xf numFmtId="43" fontId="37" fillId="25" borderId="31" xfId="2" applyFont="1" applyFill="1" applyBorder="1" applyAlignment="1">
      <alignment horizontal="left"/>
    </xf>
    <xf numFmtId="43" fontId="19" fillId="25" borderId="31" xfId="2" applyFont="1" applyFill="1" applyBorder="1" applyAlignment="1"/>
    <xf numFmtId="43" fontId="37" fillId="0" borderId="38" xfId="2" applyFont="1" applyFill="1" applyBorder="1" applyAlignment="1"/>
    <xf numFmtId="43" fontId="37" fillId="25" borderId="1" xfId="2" applyFont="1" applyFill="1" applyBorder="1" applyAlignment="1"/>
    <xf numFmtId="43" fontId="37" fillId="25" borderId="6" xfId="2" applyFont="1" applyFill="1" applyBorder="1" applyAlignment="1"/>
    <xf numFmtId="43" fontId="85" fillId="0" borderId="0" xfId="2" applyFont="1" applyFill="1" applyBorder="1" applyAlignment="1"/>
    <xf numFmtId="43" fontId="19" fillId="0" borderId="0" xfId="0" applyNumberFormat="1" applyFont="1"/>
    <xf numFmtId="0" fontId="33" fillId="0" borderId="0" xfId="7" applyFont="1"/>
    <xf numFmtId="43" fontId="37" fillId="0" borderId="0" xfId="2" applyFont="1" applyFill="1" applyAlignment="1"/>
    <xf numFmtId="49" fontId="37" fillId="0" borderId="0" xfId="0" applyNumberFormat="1" applyFont="1" applyProtection="1">
      <protection locked="0"/>
    </xf>
    <xf numFmtId="43" fontId="24" fillId="0" borderId="0" xfId="2" applyFont="1" applyFill="1" applyBorder="1" applyAlignment="1"/>
    <xf numFmtId="43" fontId="33" fillId="0" borderId="0" xfId="2" applyFont="1" applyFill="1" applyBorder="1" applyAlignment="1"/>
    <xf numFmtId="43" fontId="60" fillId="25" borderId="0" xfId="2" applyFont="1" applyFill="1" applyBorder="1" applyAlignment="1">
      <alignment horizontal="right" wrapText="1"/>
    </xf>
    <xf numFmtId="43" fontId="64" fillId="27" borderId="0" xfId="2" applyFont="1" applyFill="1"/>
    <xf numFmtId="43" fontId="60" fillId="25" borderId="0" xfId="2" applyFont="1" applyFill="1"/>
    <xf numFmtId="0" fontId="114" fillId="25" borderId="1" xfId="7" applyFont="1" applyFill="1" applyBorder="1" applyAlignment="1">
      <alignment horizontal="center"/>
    </xf>
    <xf numFmtId="43" fontId="114" fillId="25" borderId="1" xfId="2" applyFont="1" applyFill="1" applyBorder="1" applyAlignment="1">
      <alignment horizontal="center"/>
    </xf>
    <xf numFmtId="43" fontId="114" fillId="25" borderId="1" xfId="2" applyFont="1" applyFill="1" applyBorder="1" applyAlignment="1">
      <alignment horizontal="center" wrapText="1"/>
    </xf>
    <xf numFmtId="49" fontId="33" fillId="0" borderId="0" xfId="7" applyNumberFormat="1" applyFont="1" applyAlignment="1" applyProtection="1">
      <alignment horizontal="center"/>
      <protection locked="0"/>
    </xf>
    <xf numFmtId="0" fontId="35" fillId="0" borderId="1" xfId="0" applyFont="1" applyBorder="1" applyAlignment="1">
      <alignment horizontal="center"/>
    </xf>
    <xf numFmtId="43" fontId="114" fillId="25" borderId="1" xfId="2" applyFont="1" applyFill="1" applyBorder="1" applyAlignment="1">
      <alignment horizontal="left"/>
    </xf>
    <xf numFmtId="43" fontId="19" fillId="0" borderId="0" xfId="2" applyFont="1" applyAlignment="1">
      <alignment horizontal="left"/>
    </xf>
    <xf numFmtId="43" fontId="37" fillId="0" borderId="0" xfId="2" applyFont="1" applyFill="1" applyBorder="1" applyAlignment="1">
      <alignment wrapText="1"/>
    </xf>
    <xf numFmtId="0" fontId="62" fillId="0" borderId="0" xfId="145" applyFont="1" applyAlignment="1">
      <alignment horizontal="left"/>
    </xf>
    <xf numFmtId="0" fontId="35" fillId="0" borderId="0" xfId="7" applyFont="1" applyAlignment="1">
      <alignment horizontal="center"/>
    </xf>
    <xf numFmtId="168" fontId="21" fillId="0" borderId="1" xfId="0" applyNumberFormat="1" applyFont="1" applyBorder="1" applyAlignment="1">
      <alignment horizontal="left" wrapText="1"/>
    </xf>
    <xf numFmtId="0" fontId="21" fillId="0" borderId="1" xfId="131" applyFont="1" applyBorder="1" applyAlignment="1">
      <alignment wrapText="1"/>
    </xf>
    <xf numFmtId="0" fontId="16" fillId="0" borderId="0" xfId="0" applyFont="1"/>
    <xf numFmtId="0" fontId="21" fillId="0" borderId="0" xfId="145" applyFont="1" applyAlignment="1">
      <alignment horizontal="center"/>
    </xf>
    <xf numFmtId="43" fontId="0" fillId="0" borderId="0" xfId="2" applyFont="1"/>
    <xf numFmtId="43" fontId="35" fillId="0" borderId="0" xfId="2" applyFont="1" applyFill="1" applyBorder="1"/>
    <xf numFmtId="43" fontId="33" fillId="25" borderId="37" xfId="2" applyFont="1" applyFill="1" applyBorder="1" applyAlignment="1">
      <alignment horizontal="right"/>
    </xf>
    <xf numFmtId="0" fontId="37" fillId="25" borderId="1" xfId="7" applyFont="1" applyFill="1" applyBorder="1" applyAlignment="1">
      <alignment horizontal="center"/>
    </xf>
    <xf numFmtId="43" fontId="37" fillId="25" borderId="1" xfId="2" applyFont="1" applyFill="1" applyBorder="1" applyAlignment="1">
      <alignment horizontal="left"/>
    </xf>
    <xf numFmtId="43" fontId="37" fillId="25" borderId="1" xfId="2" applyFont="1" applyFill="1" applyBorder="1" applyAlignment="1">
      <alignment horizontal="center"/>
    </xf>
    <xf numFmtId="43" fontId="37" fillId="25" borderId="1" xfId="2" applyFont="1" applyFill="1" applyBorder="1" applyAlignment="1">
      <alignment horizontal="center" wrapText="1"/>
    </xf>
    <xf numFmtId="0" fontId="36" fillId="25" borderId="1" xfId="7" applyFont="1" applyFill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0" borderId="0" xfId="145" applyFont="1" applyAlignment="1">
      <alignment horizontal="left"/>
    </xf>
    <xf numFmtId="43" fontId="24" fillId="0" borderId="0" xfId="2" applyFont="1" applyBorder="1" applyAlignment="1"/>
    <xf numFmtId="43" fontId="24" fillId="0" borderId="3" xfId="2" applyFont="1" applyBorder="1" applyAlignment="1"/>
    <xf numFmtId="0" fontId="100" fillId="25" borderId="1" xfId="0" applyFont="1" applyFill="1" applyBorder="1" applyAlignment="1">
      <alignment wrapText="1"/>
    </xf>
    <xf numFmtId="43" fontId="19" fillId="0" borderId="0" xfId="2" applyFont="1" applyFill="1" applyAlignment="1">
      <alignment horizontal="center" wrapText="1"/>
    </xf>
    <xf numFmtId="0" fontId="19" fillId="0" borderId="0" xfId="7" applyFont="1" applyAlignment="1">
      <alignment horizontal="center" wrapText="1"/>
    </xf>
    <xf numFmtId="43" fontId="21" fillId="0" borderId="1" xfId="2" applyFont="1" applyFill="1" applyBorder="1"/>
    <xf numFmtId="0" fontId="21" fillId="0" borderId="1" xfId="0" applyFont="1" applyBorder="1" applyAlignment="1">
      <alignment wrapText="1"/>
    </xf>
    <xf numFmtId="0" fontId="95" fillId="0" borderId="0" xfId="143" applyFont="1"/>
    <xf numFmtId="0" fontId="62" fillId="25" borderId="0" xfId="145" applyFont="1" applyFill="1" applyAlignment="1">
      <alignment horizontal="right" indent="1"/>
    </xf>
    <xf numFmtId="43" fontId="37" fillId="25" borderId="0" xfId="2" applyFont="1" applyFill="1" applyBorder="1" applyAlignment="1">
      <alignment wrapText="1"/>
    </xf>
    <xf numFmtId="43" fontId="37" fillId="25" borderId="6" xfId="2" applyFont="1" applyFill="1" applyBorder="1"/>
    <xf numFmtId="43" fontId="33" fillId="25" borderId="0" xfId="2" applyFont="1" applyFill="1" applyAlignment="1">
      <alignment horizontal="right"/>
    </xf>
    <xf numFmtId="43" fontId="35" fillId="0" borderId="0" xfId="2" applyFont="1" applyAlignment="1">
      <alignment horizontal="center"/>
    </xf>
    <xf numFmtId="43" fontId="0" fillId="0" borderId="0" xfId="0" applyNumberFormat="1"/>
    <xf numFmtId="43" fontId="90" fillId="0" borderId="0" xfId="2" applyFont="1" applyFill="1" applyBorder="1" applyAlignment="1"/>
    <xf numFmtId="0" fontId="120" fillId="0" borderId="0" xfId="7" applyFont="1" applyAlignment="1">
      <alignment horizontal="center"/>
    </xf>
    <xf numFmtId="0" fontId="121" fillId="0" borderId="0" xfId="145" applyFont="1"/>
    <xf numFmtId="0" fontId="35" fillId="0" borderId="0" xfId="0" applyFont="1" applyAlignment="1">
      <alignment horizontal="center"/>
    </xf>
    <xf numFmtId="43" fontId="20" fillId="0" borderId="0" xfId="2" applyFont="1" applyFill="1" applyBorder="1" applyAlignment="1">
      <alignment horizontal="center"/>
    </xf>
    <xf numFmtId="43" fontId="111" fillId="0" borderId="31" xfId="144" applyFont="1" applyFill="1" applyBorder="1" applyAlignment="1">
      <alignment horizontal="right"/>
    </xf>
    <xf numFmtId="43" fontId="116" fillId="0" borderId="1" xfId="144" applyFont="1" applyBorder="1" applyAlignment="1">
      <alignment horizontal="right" vertical="center"/>
    </xf>
    <xf numFmtId="43" fontId="116" fillId="0" borderId="1" xfId="144" applyFont="1" applyBorder="1" applyAlignment="1">
      <alignment horizontal="right"/>
    </xf>
    <xf numFmtId="43" fontId="35" fillId="0" borderId="0" xfId="2" applyFont="1" applyAlignment="1">
      <alignment horizontal="center" wrapText="1"/>
    </xf>
    <xf numFmtId="0" fontId="36" fillId="0" borderId="0" xfId="0" applyFont="1"/>
    <xf numFmtId="49" fontId="30" fillId="0" borderId="0" xfId="0" applyNumberFormat="1" applyFont="1" applyAlignment="1" applyProtection="1">
      <alignment horizontal="center"/>
      <protection locked="0"/>
    </xf>
    <xf numFmtId="43" fontId="30" fillId="0" borderId="0" xfId="2" applyFont="1" applyFill="1" applyBorder="1" applyAlignment="1" applyProtection="1">
      <alignment horizontal="center"/>
      <protection locked="0"/>
    </xf>
    <xf numFmtId="43" fontId="30" fillId="0" borderId="0" xfId="2" applyFont="1" applyAlignment="1" applyProtection="1">
      <alignment horizontal="center"/>
      <protection locked="0"/>
    </xf>
    <xf numFmtId="43" fontId="23" fillId="0" borderId="0" xfId="2" applyFont="1" applyFill="1" applyBorder="1" applyAlignment="1">
      <alignment horizontal="center"/>
    </xf>
    <xf numFmtId="43" fontId="16" fillId="0" borderId="0" xfId="2" applyFont="1" applyAlignment="1"/>
    <xf numFmtId="49" fontId="101" fillId="0" borderId="1" xfId="0" applyNumberFormat="1" applyFont="1" applyBorder="1" applyAlignment="1">
      <alignment wrapText="1"/>
    </xf>
    <xf numFmtId="0" fontId="21" fillId="0" borderId="1" xfId="0" applyFont="1" applyBorder="1" applyAlignment="1">
      <alignment horizontal="center" wrapText="1"/>
    </xf>
    <xf numFmtId="49" fontId="116" fillId="0" borderId="1" xfId="0" applyNumberFormat="1" applyFont="1" applyBorder="1" applyAlignment="1">
      <alignment wrapText="1"/>
    </xf>
    <xf numFmtId="49" fontId="116" fillId="0" borderId="1" xfId="0" applyNumberFormat="1" applyFont="1" applyBorder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49" fontId="23" fillId="0" borderId="0" xfId="7" applyNumberFormat="1" applyFont="1" applyAlignment="1" applyProtection="1">
      <alignment horizontal="center"/>
      <protection locked="0"/>
    </xf>
    <xf numFmtId="4" fontId="21" fillId="0" borderId="1" xfId="0" applyNumberFormat="1" applyFont="1" applyBorder="1"/>
    <xf numFmtId="0" fontId="21" fillId="0" borderId="1" xfId="0" applyFont="1" applyBorder="1" applyAlignment="1">
      <alignment horizontal="left"/>
    </xf>
    <xf numFmtId="0" fontId="91" fillId="0" borderId="1" xfId="0" applyFont="1" applyBorder="1" applyAlignment="1">
      <alignment horizontal="left" wrapText="1"/>
    </xf>
    <xf numFmtId="49" fontId="116" fillId="0" borderId="1" xfId="0" applyNumberFormat="1" applyFont="1" applyBorder="1" applyAlignment="1">
      <alignment horizontal="left"/>
    </xf>
    <xf numFmtId="0" fontId="21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16" fillId="25" borderId="1" xfId="7" applyFill="1" applyBorder="1" applyAlignment="1">
      <alignment horizontal="center"/>
    </xf>
    <xf numFmtId="0" fontId="19" fillId="25" borderId="1" xfId="7" applyFont="1" applyFill="1" applyBorder="1" applyAlignment="1">
      <alignment horizontal="center"/>
    </xf>
    <xf numFmtId="43" fontId="93" fillId="25" borderId="6" xfId="2" applyFont="1" applyFill="1" applyBorder="1" applyAlignment="1"/>
    <xf numFmtId="43" fontId="93" fillId="25" borderId="6" xfId="2" applyFont="1" applyFill="1" applyBorder="1" applyAlignment="1">
      <alignment horizontal="center"/>
    </xf>
    <xf numFmtId="0" fontId="19" fillId="0" borderId="0" xfId="145" applyFont="1" applyAlignment="1">
      <alignment horizontal="center"/>
    </xf>
    <xf numFmtId="0" fontId="36" fillId="25" borderId="1" xfId="145" applyFont="1" applyFill="1" applyBorder="1" applyAlignment="1">
      <alignment horizontal="center"/>
    </xf>
    <xf numFmtId="43" fontId="36" fillId="25" borderId="6" xfId="2" applyFont="1" applyFill="1" applyBorder="1" applyAlignment="1">
      <alignment horizontal="left"/>
    </xf>
    <xf numFmtId="0" fontId="93" fillId="25" borderId="1" xfId="145" applyFont="1" applyFill="1" applyBorder="1"/>
    <xf numFmtId="43" fontId="20" fillId="25" borderId="41" xfId="2" applyFont="1" applyFill="1" applyBorder="1"/>
    <xf numFmtId="43" fontId="0" fillId="0" borderId="0" xfId="2" applyFont="1" applyBorder="1"/>
    <xf numFmtId="43" fontId="35" fillId="0" borderId="1" xfId="2" applyFont="1" applyBorder="1" applyAlignment="1">
      <alignment horizontal="center"/>
    </xf>
    <xf numFmtId="0" fontId="36" fillId="0" borderId="0" xfId="145" applyFont="1" applyAlignment="1">
      <alignment horizontal="center"/>
    </xf>
    <xf numFmtId="43" fontId="36" fillId="0" borderId="0" xfId="2" applyFont="1" applyFill="1" applyBorder="1" applyAlignment="1">
      <alignment horizontal="left"/>
    </xf>
    <xf numFmtId="168" fontId="80" fillId="28" borderId="1" xfId="0" applyNumberFormat="1" applyFont="1" applyFill="1" applyBorder="1" applyAlignment="1">
      <alignment horizontal="left"/>
    </xf>
    <xf numFmtId="0" fontId="122" fillId="28" borderId="1" xfId="0" applyFont="1" applyFill="1" applyBorder="1" applyAlignment="1">
      <alignment horizontal="left"/>
    </xf>
    <xf numFmtId="168" fontId="21" fillId="2" borderId="1" xfId="0" applyNumberFormat="1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center"/>
    </xf>
    <xf numFmtId="2" fontId="92" fillId="0" borderId="5" xfId="0" applyNumberFormat="1" applyFont="1" applyBorder="1"/>
    <xf numFmtId="43" fontId="93" fillId="0" borderId="5" xfId="0" applyNumberFormat="1" applyFont="1" applyBorder="1"/>
    <xf numFmtId="0" fontId="62" fillId="0" borderId="0" xfId="145" applyFont="1" applyAlignment="1">
      <alignment horizontal="right" indent="1"/>
    </xf>
    <xf numFmtId="43" fontId="37" fillId="0" borderId="0" xfId="2" applyFont="1" applyFill="1" applyBorder="1"/>
    <xf numFmtId="0" fontId="19" fillId="0" borderId="0" xfId="0" applyFont="1" applyAlignment="1">
      <alignment horizontal="center"/>
    </xf>
    <xf numFmtId="43" fontId="61" fillId="0" borderId="0" xfId="2" applyFont="1" applyAlignment="1">
      <alignment horizontal="right"/>
    </xf>
    <xf numFmtId="43" fontId="36" fillId="0" borderId="0" xfId="2" applyFont="1" applyAlignment="1">
      <alignment horizontal="right"/>
    </xf>
    <xf numFmtId="43" fontId="19" fillId="0" borderId="0" xfId="2" applyFont="1" applyAlignment="1">
      <alignment horizontal="left" wrapText="1"/>
    </xf>
    <xf numFmtId="0" fontId="37" fillId="0" borderId="0" xfId="7" applyFont="1" applyAlignment="1">
      <alignment horizontal="center" wrapText="1"/>
    </xf>
    <xf numFmtId="43" fontId="21" fillId="0" borderId="1" xfId="2" applyFont="1" applyFill="1" applyBorder="1" applyAlignment="1"/>
    <xf numFmtId="0" fontId="31" fillId="25" borderId="1" xfId="7" applyFont="1" applyFill="1" applyBorder="1" applyAlignment="1">
      <alignment horizontal="center"/>
    </xf>
    <xf numFmtId="0" fontId="57" fillId="0" borderId="1" xfId="7" applyFont="1" applyBorder="1" applyAlignment="1">
      <alignment horizontal="center"/>
    </xf>
    <xf numFmtId="43" fontId="123" fillId="0" borderId="0" xfId="2" applyFont="1"/>
    <xf numFmtId="43" fontId="98" fillId="0" borderId="0" xfId="7" applyNumberFormat="1" applyFont="1"/>
    <xf numFmtId="0" fontId="90" fillId="0" borderId="0" xfId="0" applyFont="1"/>
    <xf numFmtId="0" fontId="20" fillId="0" borderId="0" xfId="7" applyFont="1"/>
    <xf numFmtId="0" fontId="21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wrapText="1"/>
    </xf>
    <xf numFmtId="43" fontId="21" fillId="0" borderId="1" xfId="2" applyFont="1" applyFill="1" applyBorder="1" applyAlignment="1">
      <alignment wrapText="1"/>
    </xf>
    <xf numFmtId="43" fontId="90" fillId="0" borderId="1" xfId="2" applyFont="1" applyFill="1" applyBorder="1" applyAlignment="1"/>
    <xf numFmtId="43" fontId="57" fillId="0" borderId="0" xfId="2" applyFont="1" applyBorder="1" applyAlignment="1">
      <alignment horizontal="center"/>
    </xf>
    <xf numFmtId="43" fontId="35" fillId="0" borderId="0" xfId="2" applyFont="1" applyBorder="1" applyAlignment="1">
      <alignment horizontal="left"/>
    </xf>
    <xf numFmtId="169" fontId="21" fillId="0" borderId="1" xfId="2" applyNumberFormat="1" applyFont="1" applyFill="1" applyBorder="1" applyAlignment="1">
      <alignment wrapText="1"/>
    </xf>
    <xf numFmtId="43" fontId="35" fillId="0" borderId="0" xfId="2" applyFont="1" applyBorder="1"/>
    <xf numFmtId="0" fontId="125" fillId="0" borderId="1" xfId="0" applyFont="1" applyBorder="1" applyAlignment="1">
      <alignment horizontal="center" wrapText="1"/>
    </xf>
    <xf numFmtId="43" fontId="116" fillId="0" borderId="1" xfId="144" applyFont="1" applyFill="1" applyBorder="1" applyAlignment="1">
      <alignment horizontal="right"/>
    </xf>
    <xf numFmtId="43" fontId="91" fillId="0" borderId="1" xfId="2" applyFont="1" applyFill="1" applyBorder="1" applyAlignment="1"/>
    <xf numFmtId="43" fontId="21" fillId="0" borderId="2" xfId="2" applyFont="1" applyFill="1" applyBorder="1" applyAlignment="1"/>
    <xf numFmtId="43" fontId="36" fillId="0" borderId="2" xfId="2" applyFont="1" applyFill="1" applyBorder="1" applyAlignment="1"/>
    <xf numFmtId="43" fontId="36" fillId="0" borderId="30" xfId="2" applyFont="1" applyFill="1" applyBorder="1" applyAlignment="1"/>
    <xf numFmtId="43" fontId="21" fillId="0" borderId="30" xfId="2" applyFont="1" applyFill="1" applyBorder="1" applyAlignment="1"/>
    <xf numFmtId="43" fontId="21" fillId="0" borderId="7" xfId="2" applyFont="1" applyFill="1" applyBorder="1" applyAlignment="1"/>
    <xf numFmtId="43" fontId="21" fillId="0" borderId="1" xfId="2" applyFont="1" applyFill="1" applyBorder="1" applyAlignment="1">
      <alignment horizontal="center"/>
    </xf>
    <xf numFmtId="43" fontId="116" fillId="0" borderId="7" xfId="144" applyFont="1" applyFill="1" applyBorder="1" applyAlignment="1">
      <alignment horizontal="right" vertical="center"/>
    </xf>
    <xf numFmtId="49" fontId="119" fillId="0" borderId="1" xfId="0" applyNumberFormat="1" applyFont="1" applyBorder="1" applyAlignment="1">
      <alignment horizontal="center"/>
    </xf>
    <xf numFmtId="43" fontId="21" fillId="0" borderId="1" xfId="2" applyFont="1" applyFill="1" applyBorder="1" applyAlignment="1">
      <alignment horizontal="left"/>
    </xf>
    <xf numFmtId="43" fontId="36" fillId="0" borderId="1" xfId="2" applyFont="1" applyFill="1" applyBorder="1" applyAlignment="1"/>
    <xf numFmtId="49" fontId="116" fillId="0" borderId="1" xfId="143" applyNumberFormat="1" applyFont="1" applyBorder="1" applyAlignment="1">
      <alignment horizontal="left" wrapText="1"/>
    </xf>
    <xf numFmtId="0" fontId="21" fillId="0" borderId="1" xfId="2" applyNumberFormat="1" applyFont="1" applyFill="1" applyBorder="1" applyAlignment="1">
      <alignment horizontal="center"/>
    </xf>
    <xf numFmtId="43" fontId="21" fillId="0" borderId="39" xfId="2" applyFont="1" applyFill="1" applyBorder="1" applyAlignment="1"/>
    <xf numFmtId="0" fontId="91" fillId="0" borderId="1" xfId="0" applyFont="1" applyBorder="1"/>
    <xf numFmtId="0" fontId="91" fillId="0" borderId="1" xfId="0" applyFont="1" applyBorder="1" applyAlignment="1">
      <alignment wrapText="1"/>
    </xf>
    <xf numFmtId="43" fontId="91" fillId="0" borderId="30" xfId="2" applyFont="1" applyFill="1" applyBorder="1" applyAlignment="1"/>
    <xf numFmtId="43" fontId="118" fillId="0" borderId="30" xfId="2" applyFont="1" applyFill="1" applyBorder="1" applyAlignment="1"/>
    <xf numFmtId="43" fontId="116" fillId="0" borderId="1" xfId="144" applyFont="1" applyFill="1" applyBorder="1" applyAlignment="1"/>
    <xf numFmtId="43" fontId="21" fillId="0" borderId="32" xfId="2" applyFont="1" applyFill="1" applyBorder="1" applyAlignment="1"/>
    <xf numFmtId="43" fontId="91" fillId="0" borderId="7" xfId="2" applyFont="1" applyFill="1" applyBorder="1" applyAlignment="1">
      <alignment horizontal="right"/>
    </xf>
    <xf numFmtId="43" fontId="116" fillId="0" borderId="7" xfId="144" applyFont="1" applyFill="1" applyBorder="1" applyAlignment="1">
      <alignment horizontal="right"/>
    </xf>
    <xf numFmtId="43" fontId="36" fillId="0" borderId="7" xfId="2" applyFont="1" applyFill="1" applyBorder="1" applyAlignment="1"/>
    <xf numFmtId="43" fontId="21" fillId="0" borderId="31" xfId="2" applyFont="1" applyFill="1" applyBorder="1" applyAlignment="1"/>
    <xf numFmtId="0" fontId="35" fillId="2" borderId="1" xfId="131" applyFont="1" applyFill="1" applyBorder="1" applyAlignment="1">
      <alignment wrapText="1"/>
    </xf>
    <xf numFmtId="0" fontId="62" fillId="25" borderId="0" xfId="145" applyFont="1" applyFill="1" applyAlignment="1">
      <alignment horizontal="left" wrapText="1"/>
    </xf>
    <xf numFmtId="0" fontId="37" fillId="0" borderId="0" xfId="7" applyFont="1" applyAlignment="1">
      <alignment horizontal="center"/>
    </xf>
    <xf numFmtId="43" fontId="37" fillId="25" borderId="42" xfId="2" applyFont="1" applyFill="1" applyBorder="1" applyAlignment="1"/>
    <xf numFmtId="43" fontId="33" fillId="0" borderId="0" xfId="2" applyFont="1" applyAlignment="1" applyProtection="1">
      <alignment horizontal="center"/>
      <protection locked="0"/>
    </xf>
    <xf numFmtId="0" fontId="36" fillId="25" borderId="1" xfId="131" applyFont="1" applyFill="1" applyBorder="1" applyAlignment="1">
      <alignment horizontal="right" wrapText="1"/>
    </xf>
    <xf numFmtId="49" fontId="24" fillId="0" borderId="0" xfId="0" applyNumberFormat="1" applyFont="1" applyAlignment="1" applyProtection="1">
      <alignment horizontal="left"/>
      <protection locked="0"/>
    </xf>
    <xf numFmtId="49" fontId="24" fillId="0" borderId="4" xfId="0" applyNumberFormat="1" applyFont="1" applyBorder="1" applyAlignment="1" applyProtection="1">
      <alignment horizontal="center" wrapText="1"/>
      <protection locked="0"/>
    </xf>
    <xf numFmtId="0" fontId="107" fillId="2" borderId="1" xfId="0" applyFont="1" applyFill="1" applyBorder="1" applyAlignment="1">
      <alignment horizontal="left"/>
    </xf>
    <xf numFmtId="43" fontId="21" fillId="0" borderId="0" xfId="2" applyFont="1" applyAlignment="1">
      <alignment horizontal="center" wrapText="1"/>
    </xf>
    <xf numFmtId="43" fontId="24" fillId="0" borderId="0" xfId="2" applyFont="1" applyFill="1" applyAlignment="1" applyProtection="1">
      <alignment horizontal="center"/>
      <protection locked="0"/>
    </xf>
    <xf numFmtId="43" fontId="24" fillId="0" borderId="0" xfId="2" applyFont="1" applyFill="1" applyAlignment="1" applyProtection="1">
      <protection locked="0"/>
    </xf>
    <xf numFmtId="49" fontId="24" fillId="0" borderId="0" xfId="0" applyNumberFormat="1" applyFont="1" applyProtection="1">
      <protection locked="0"/>
    </xf>
    <xf numFmtId="43" fontId="36" fillId="25" borderId="1" xfId="7" applyNumberFormat="1" applyFont="1" applyFill="1" applyBorder="1"/>
    <xf numFmtId="43" fontId="36" fillId="25" borderId="1" xfId="2" applyFont="1" applyFill="1" applyBorder="1" applyAlignment="1"/>
    <xf numFmtId="43" fontId="109" fillId="0" borderId="0" xfId="2" applyFont="1" applyAlignment="1">
      <alignment horizontal="center"/>
    </xf>
    <xf numFmtId="43" fontId="16" fillId="0" borderId="0" xfId="2" applyFont="1"/>
    <xf numFmtId="0" fontId="16" fillId="0" borderId="0" xfId="0" applyFont="1" applyAlignment="1">
      <alignment horizontal="left"/>
    </xf>
    <xf numFmtId="43" fontId="98" fillId="0" borderId="0" xfId="2" applyFont="1"/>
    <xf numFmtId="43" fontId="19" fillId="0" borderId="30" xfId="2" applyFont="1" applyFill="1" applyBorder="1" applyAlignment="1"/>
    <xf numFmtId="0" fontId="81" fillId="0" borderId="0" xfId="7" applyFont="1" applyAlignment="1">
      <alignment horizontal="center"/>
    </xf>
    <xf numFmtId="0" fontId="107" fillId="0" borderId="1" xfId="0" applyFont="1" applyBorder="1" applyAlignment="1">
      <alignment horizontal="center"/>
    </xf>
    <xf numFmtId="169" fontId="35" fillId="0" borderId="1" xfId="2" applyNumberFormat="1" applyFont="1" applyFill="1" applyBorder="1" applyAlignment="1">
      <alignment wrapText="1"/>
    </xf>
    <xf numFmtId="168" fontId="35" fillId="0" borderId="1" xfId="0" applyNumberFormat="1" applyFont="1" applyBorder="1" applyAlignment="1">
      <alignment horizontal="center" wrapText="1"/>
    </xf>
    <xf numFmtId="4" fontId="35" fillId="0" borderId="1" xfId="0" applyNumberFormat="1" applyFont="1" applyBorder="1" applyAlignment="1">
      <alignment horizontal="right"/>
    </xf>
    <xf numFmtId="43" fontId="36" fillId="0" borderId="0" xfId="2" applyFont="1" applyFill="1" applyAlignment="1"/>
    <xf numFmtId="43" fontId="21" fillId="0" borderId="0" xfId="4" applyFont="1" applyFill="1" applyAlignment="1">
      <alignment horizontal="left"/>
    </xf>
    <xf numFmtId="0" fontId="21" fillId="25" borderId="30" xfId="0" applyFont="1" applyFill="1" applyBorder="1" applyAlignment="1">
      <alignment horizontal="left"/>
    </xf>
    <xf numFmtId="43" fontId="21" fillId="25" borderId="1" xfId="2" applyFont="1" applyFill="1" applyBorder="1" applyAlignment="1">
      <alignment horizontal="center" wrapText="1"/>
    </xf>
    <xf numFmtId="0" fontId="35" fillId="0" borderId="1" xfId="0" applyFont="1" applyBorder="1" applyAlignment="1">
      <alignment wrapText="1"/>
    </xf>
    <xf numFmtId="43" fontId="16" fillId="0" borderId="0" xfId="2" applyFont="1" applyFill="1" applyAlignment="1"/>
    <xf numFmtId="168" fontId="35" fillId="0" borderId="1" xfId="0" applyNumberFormat="1" applyFont="1" applyBorder="1" applyAlignment="1">
      <alignment horizontal="left" wrapText="1"/>
    </xf>
    <xf numFmtId="43" fontId="31" fillId="0" borderId="0" xfId="2" applyFont="1" applyFill="1" applyAlignment="1" applyProtection="1">
      <protection locked="0"/>
    </xf>
    <xf numFmtId="43" fontId="31" fillId="0" borderId="0" xfId="2" applyFont="1" applyFill="1" applyBorder="1" applyAlignment="1" applyProtection="1">
      <alignment horizontal="center"/>
      <protection locked="0"/>
    </xf>
    <xf numFmtId="43" fontId="106" fillId="0" borderId="0" xfId="2" applyFont="1" applyFill="1" applyAlignment="1"/>
    <xf numFmtId="43" fontId="106" fillId="0" borderId="0" xfId="2" applyFont="1" applyFill="1" applyAlignment="1">
      <alignment horizontal="center"/>
    </xf>
    <xf numFmtId="43" fontId="57" fillId="0" borderId="0" xfId="2" applyFont="1" applyFill="1" applyAlignment="1" applyProtection="1">
      <alignment horizontal="center"/>
      <protection locked="0"/>
    </xf>
    <xf numFmtId="0" fontId="93" fillId="0" borderId="0" xfId="145" applyFont="1" applyAlignment="1">
      <alignment horizontal="center" wrapText="1"/>
    </xf>
    <xf numFmtId="43" fontId="21" fillId="0" borderId="0" xfId="2" applyFont="1" applyFill="1" applyBorder="1" applyAlignment="1">
      <alignment horizontal="left" wrapText="1"/>
    </xf>
    <xf numFmtId="0" fontId="90" fillId="0" borderId="0" xfId="145" applyFont="1" applyAlignment="1">
      <alignment horizontal="center" wrapText="1"/>
    </xf>
    <xf numFmtId="0" fontId="93" fillId="0" borderId="40" xfId="145" applyFont="1" applyBorder="1"/>
    <xf numFmtId="43" fontId="36" fillId="0" borderId="40" xfId="2" applyFont="1" applyFill="1" applyBorder="1" applyAlignment="1"/>
    <xf numFmtId="43" fontId="93" fillId="0" borderId="40" xfId="2" applyFont="1" applyFill="1" applyBorder="1" applyAlignment="1"/>
    <xf numFmtId="43" fontId="36" fillId="0" borderId="0" xfId="2" applyFont="1" applyFill="1" applyBorder="1" applyAlignment="1"/>
    <xf numFmtId="43" fontId="57" fillId="0" borderId="0" xfId="2" applyFont="1" applyAlignment="1" applyProtection="1">
      <alignment horizontal="center" wrapText="1"/>
      <protection locked="0"/>
    </xf>
    <xf numFmtId="168" fontId="122" fillId="28" borderId="1" xfId="0" applyNumberFormat="1" applyFont="1" applyFill="1" applyBorder="1" applyAlignment="1">
      <alignment horizontal="left"/>
    </xf>
    <xf numFmtId="0" fontId="37" fillId="28" borderId="1" xfId="0" applyFont="1" applyFill="1" applyBorder="1" applyAlignment="1">
      <alignment horizontal="left" wrapText="1"/>
    </xf>
    <xf numFmtId="0" fontId="93" fillId="28" borderId="1" xfId="0" applyFont="1" applyFill="1" applyBorder="1" applyAlignment="1">
      <alignment horizontal="center"/>
    </xf>
    <xf numFmtId="0" fontId="86" fillId="28" borderId="1" xfId="0" applyFont="1" applyFill="1" applyBorder="1" applyAlignment="1">
      <alignment horizontal="center"/>
    </xf>
    <xf numFmtId="43" fontId="86" fillId="28" borderId="1" xfId="2" applyFont="1" applyFill="1" applyBorder="1" applyAlignment="1">
      <alignment horizontal="center"/>
    </xf>
    <xf numFmtId="168" fontId="21" fillId="2" borderId="1" xfId="0" applyNumberFormat="1" applyFont="1" applyFill="1" applyBorder="1" applyAlignment="1">
      <alignment wrapText="1"/>
    </xf>
    <xf numFmtId="0" fontId="21" fillId="2" borderId="1" xfId="0" applyFont="1" applyFill="1" applyBorder="1" applyAlignment="1">
      <alignment horizontal="left" wrapText="1"/>
    </xf>
    <xf numFmtId="39" fontId="21" fillId="2" borderId="1" xfId="2" applyNumberFormat="1" applyFont="1" applyFill="1" applyBorder="1"/>
    <xf numFmtId="43" fontId="21" fillId="2" borderId="1" xfId="2" applyFont="1" applyFill="1" applyBorder="1"/>
    <xf numFmtId="4" fontId="21" fillId="2" borderId="1" xfId="2" applyNumberFormat="1" applyFont="1" applyFill="1" applyBorder="1"/>
    <xf numFmtId="0" fontId="36" fillId="2" borderId="1" xfId="0" applyFont="1" applyFill="1" applyBorder="1" applyAlignment="1">
      <alignment horizontal="left" wrapText="1"/>
    </xf>
    <xf numFmtId="43" fontId="21" fillId="2" borderId="1" xfId="2" applyFont="1" applyFill="1" applyBorder="1" applyAlignment="1">
      <alignment horizontal="right"/>
    </xf>
    <xf numFmtId="168" fontId="107" fillId="2" borderId="1" xfId="0" applyNumberFormat="1" applyFont="1" applyFill="1" applyBorder="1"/>
    <xf numFmtId="4" fontId="107" fillId="2" borderId="1" xfId="0" applyNumberFormat="1" applyFont="1" applyFill="1" applyBorder="1" applyAlignment="1">
      <alignment horizontal="right"/>
    </xf>
    <xf numFmtId="168" fontId="21" fillId="2" borderId="1" xfId="0" applyNumberFormat="1" applyFont="1" applyFill="1" applyBorder="1" applyAlignment="1">
      <alignment horizontal="right" wrapText="1"/>
    </xf>
    <xf numFmtId="4" fontId="107" fillId="0" borderId="1" xfId="0" applyNumberFormat="1" applyFont="1" applyBorder="1" applyAlignment="1">
      <alignment horizontal="right"/>
    </xf>
    <xf numFmtId="43" fontId="93" fillId="0" borderId="5" xfId="2" applyFont="1" applyFill="1" applyBorder="1" applyAlignment="1"/>
    <xf numFmtId="168" fontId="21" fillId="25" borderId="1" xfId="0" applyNumberFormat="1" applyFont="1" applyFill="1" applyBorder="1" applyAlignment="1">
      <alignment horizontal="right" wrapText="1"/>
    </xf>
    <xf numFmtId="0" fontId="21" fillId="25" borderId="1" xfId="0" applyFont="1" applyFill="1" applyBorder="1" applyAlignment="1">
      <alignment horizontal="left"/>
    </xf>
    <xf numFmtId="0" fontId="86" fillId="25" borderId="1" xfId="0" applyFont="1" applyFill="1" applyBorder="1" applyAlignment="1">
      <alignment horizontal="left"/>
    </xf>
    <xf numFmtId="49" fontId="107" fillId="25" borderId="1" xfId="0" applyNumberFormat="1" applyFont="1" applyFill="1" applyBorder="1" applyAlignment="1">
      <alignment horizontal="center"/>
    </xf>
    <xf numFmtId="4" fontId="86" fillId="25" borderId="1" xfId="0" applyNumberFormat="1" applyFont="1" applyFill="1" applyBorder="1" applyAlignment="1">
      <alignment horizontal="right"/>
    </xf>
    <xf numFmtId="43" fontId="35" fillId="0" borderId="0" xfId="2" applyFont="1" applyFill="1" applyAlignment="1"/>
    <xf numFmtId="168" fontId="21" fillId="0" borderId="0" xfId="0" applyNumberFormat="1" applyFont="1" applyAlignment="1">
      <alignment horizontal="right" wrapText="1"/>
    </xf>
    <xf numFmtId="4" fontId="107" fillId="0" borderId="0" xfId="0" applyNumberFormat="1" applyFont="1" applyAlignment="1">
      <alignment horizontal="right"/>
    </xf>
    <xf numFmtId="4" fontId="21" fillId="0" borderId="0" xfId="2" applyNumberFormat="1" applyFont="1" applyFill="1" applyBorder="1" applyAlignment="1"/>
    <xf numFmtId="43" fontId="35" fillId="0" borderId="1" xfId="2" applyFont="1" applyFill="1" applyBorder="1" applyAlignment="1">
      <alignment wrapText="1"/>
    </xf>
    <xf numFmtId="0" fontId="127" fillId="0" borderId="0" xfId="0" applyFont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131" fillId="0" borderId="0" xfId="0" applyFont="1"/>
    <xf numFmtId="0" fontId="132" fillId="0" borderId="0" xfId="0" applyFont="1"/>
    <xf numFmtId="164" fontId="132" fillId="0" borderId="0" xfId="0" applyNumberFormat="1" applyFont="1"/>
    <xf numFmtId="0" fontId="0" fillId="0" borderId="33" xfId="0" applyBorder="1"/>
    <xf numFmtId="0" fontId="17" fillId="0" borderId="0" xfId="0" applyFont="1"/>
    <xf numFmtId="43" fontId="109" fillId="0" borderId="33" xfId="2" applyFont="1" applyBorder="1" applyAlignment="1">
      <alignment horizontal="center"/>
    </xf>
    <xf numFmtId="0" fontId="109" fillId="0" borderId="0" xfId="0" applyFont="1"/>
    <xf numFmtId="0" fontId="134" fillId="0" borderId="0" xfId="0" applyFont="1"/>
    <xf numFmtId="0" fontId="36" fillId="2" borderId="0" xfId="131" applyFont="1" applyFill="1" applyAlignment="1">
      <alignment wrapText="1"/>
    </xf>
    <xf numFmtId="43" fontId="134" fillId="0" borderId="0" xfId="0" applyNumberFormat="1" applyFont="1"/>
    <xf numFmtId="4" fontId="19" fillId="0" borderId="0" xfId="0" applyNumberFormat="1" applyFont="1"/>
    <xf numFmtId="43" fontId="21" fillId="0" borderId="0" xfId="2" applyFont="1" applyFill="1" applyBorder="1" applyAlignment="1">
      <alignment wrapText="1"/>
    </xf>
    <xf numFmtId="43" fontId="35" fillId="0" borderId="1" xfId="2" applyFont="1" applyBorder="1"/>
    <xf numFmtId="43" fontId="106" fillId="0" borderId="1" xfId="2" applyFont="1" applyFill="1" applyBorder="1" applyAlignment="1"/>
    <xf numFmtId="0" fontId="20" fillId="25" borderId="5" xfId="7" applyFont="1" applyFill="1" applyBorder="1"/>
    <xf numFmtId="43" fontId="20" fillId="25" borderId="5" xfId="7" applyNumberFormat="1" applyFont="1" applyFill="1" applyBorder="1"/>
    <xf numFmtId="0" fontId="35" fillId="0" borderId="1" xfId="7" applyFont="1" applyBorder="1" applyAlignment="1">
      <alignment horizontal="left"/>
    </xf>
    <xf numFmtId="0" fontId="115" fillId="0" borderId="43" xfId="0" applyFont="1" applyBorder="1" applyAlignment="1">
      <alignment horizontal="left" vertical="center"/>
    </xf>
    <xf numFmtId="43" fontId="57" fillId="0" borderId="0" xfId="2" applyFont="1" applyBorder="1"/>
    <xf numFmtId="168" fontId="106" fillId="0" borderId="1" xfId="0" applyNumberFormat="1" applyFont="1" applyBorder="1" applyAlignment="1">
      <alignment horizontal="center" wrapText="1"/>
    </xf>
    <xf numFmtId="168" fontId="106" fillId="0" borderId="1" xfId="0" applyNumberFormat="1" applyFont="1" applyBorder="1" applyAlignment="1">
      <alignment horizontal="center"/>
    </xf>
    <xf numFmtId="0" fontId="106" fillId="0" borderId="1" xfId="0" applyFont="1" applyBorder="1" applyAlignment="1">
      <alignment horizontal="center"/>
    </xf>
    <xf numFmtId="0" fontId="106" fillId="0" borderId="1" xfId="0" applyFont="1" applyBorder="1"/>
    <xf numFmtId="4" fontId="106" fillId="0" borderId="1" xfId="0" applyNumberFormat="1" applyFont="1" applyBorder="1"/>
    <xf numFmtId="0" fontId="106" fillId="0" borderId="1" xfId="131" applyFont="1" applyBorder="1" applyAlignment="1">
      <alignment wrapText="1"/>
    </xf>
    <xf numFmtId="169" fontId="106" fillId="0" borderId="1" xfId="2" applyNumberFormat="1" applyFont="1" applyFill="1" applyBorder="1" applyAlignment="1">
      <alignment wrapText="1"/>
    </xf>
    <xf numFmtId="0" fontId="90" fillId="0" borderId="1" xfId="0" applyFont="1" applyBorder="1" applyAlignment="1">
      <alignment wrapText="1"/>
    </xf>
    <xf numFmtId="0" fontId="35" fillId="0" borderId="1" xfId="131" applyFont="1" applyBorder="1" applyAlignment="1">
      <alignment wrapText="1"/>
    </xf>
    <xf numFmtId="0" fontId="106" fillId="0" borderId="0" xfId="145" applyFont="1"/>
    <xf numFmtId="4" fontId="35" fillId="0" borderId="1" xfId="0" applyNumberFormat="1" applyFont="1" applyBorder="1"/>
    <xf numFmtId="0" fontId="21" fillId="0" borderId="0" xfId="131" applyFont="1"/>
    <xf numFmtId="0" fontId="35" fillId="0" borderId="0" xfId="0" applyFont="1"/>
    <xf numFmtId="0" fontId="36" fillId="0" borderId="40" xfId="131" applyFont="1" applyBorder="1" applyAlignment="1">
      <alignment wrapText="1"/>
    </xf>
    <xf numFmtId="4" fontId="86" fillId="0" borderId="40" xfId="0" applyNumberFormat="1" applyFont="1" applyBorder="1" applyAlignment="1">
      <alignment horizontal="right"/>
    </xf>
    <xf numFmtId="4" fontId="36" fillId="0" borderId="40" xfId="2" applyNumberFormat="1" applyFont="1" applyFill="1" applyBorder="1" applyAlignment="1"/>
    <xf numFmtId="43" fontId="106" fillId="0" borderId="1" xfId="2" applyFont="1" applyFill="1" applyBorder="1" applyAlignment="1">
      <alignment wrapText="1"/>
    </xf>
    <xf numFmtId="43" fontId="95" fillId="0" borderId="0" xfId="2" applyFont="1"/>
    <xf numFmtId="0" fontId="95" fillId="0" borderId="0" xfId="143" applyFont="1" applyAlignment="1">
      <alignment horizontal="center"/>
    </xf>
    <xf numFmtId="0" fontId="95" fillId="0" borderId="1" xfId="143" applyFont="1" applyBorder="1"/>
    <xf numFmtId="43" fontId="95" fillId="0" borderId="1" xfId="2" applyFont="1" applyBorder="1"/>
    <xf numFmtId="0" fontId="95" fillId="0" borderId="1" xfId="143" applyFont="1" applyBorder="1" applyAlignment="1">
      <alignment horizontal="center"/>
    </xf>
    <xf numFmtId="0" fontId="136" fillId="0" borderId="0" xfId="143" applyFont="1" applyAlignment="1">
      <alignment horizontal="center"/>
    </xf>
    <xf numFmtId="0" fontId="20" fillId="0" borderId="0" xfId="7" applyFont="1" applyAlignment="1">
      <alignment horizontal="center" wrapText="1"/>
    </xf>
    <xf numFmtId="0" fontId="95" fillId="0" borderId="1" xfId="143" applyFont="1" applyBorder="1" applyAlignment="1">
      <alignment wrapText="1"/>
    </xf>
    <xf numFmtId="43" fontId="98" fillId="0" borderId="0" xfId="0" applyNumberFormat="1" applyFont="1"/>
    <xf numFmtId="43" fontId="118" fillId="0" borderId="2" xfId="2" applyFont="1" applyFill="1" applyBorder="1" applyAlignment="1"/>
    <xf numFmtId="43" fontId="21" fillId="25" borderId="1" xfId="2" applyFont="1" applyFill="1" applyBorder="1" applyAlignment="1"/>
    <xf numFmtId="0" fontId="33" fillId="26" borderId="2" xfId="0" applyFont="1" applyFill="1" applyBorder="1" applyAlignment="1">
      <alignment horizontal="center"/>
    </xf>
    <xf numFmtId="0" fontId="141" fillId="25" borderId="2" xfId="0" applyFont="1" applyFill="1" applyBorder="1" applyAlignment="1">
      <alignment wrapText="1"/>
    </xf>
    <xf numFmtId="43" fontId="90" fillId="0" borderId="7" xfId="2" applyFont="1" applyFill="1" applyBorder="1" applyAlignment="1"/>
    <xf numFmtId="43" fontId="57" fillId="0" borderId="0" xfId="2" applyFont="1" applyFill="1"/>
    <xf numFmtId="43" fontId="93" fillId="0" borderId="0" xfId="2" applyFont="1" applyFill="1" applyBorder="1"/>
    <xf numFmtId="43" fontId="139" fillId="0" borderId="0" xfId="2" applyFont="1" applyBorder="1"/>
    <xf numFmtId="43" fontId="140" fillId="0" borderId="0" xfId="2" applyFont="1" applyBorder="1"/>
    <xf numFmtId="43" fontId="21" fillId="25" borderId="31" xfId="2" applyFont="1" applyFill="1" applyBorder="1" applyAlignment="1"/>
    <xf numFmtId="0" fontId="35" fillId="0" borderId="1" xfId="7" applyFont="1" applyBorder="1"/>
    <xf numFmtId="0" fontId="20" fillId="0" borderId="1" xfId="7" applyFont="1" applyBorder="1"/>
    <xf numFmtId="43" fontId="35" fillId="0" borderId="1" xfId="2" applyFont="1" applyFill="1" applyBorder="1"/>
    <xf numFmtId="0" fontId="117" fillId="0" borderId="1" xfId="0" applyFont="1" applyBorder="1" applyAlignment="1">
      <alignment horizontal="left"/>
    </xf>
    <xf numFmtId="0" fontId="105" fillId="0" borderId="1" xfId="0" applyFont="1" applyBorder="1" applyAlignment="1">
      <alignment horizontal="left"/>
    </xf>
    <xf numFmtId="0" fontId="105" fillId="25" borderId="0" xfId="0" applyFont="1" applyFill="1" applyAlignment="1">
      <alignment horizontal="left"/>
    </xf>
    <xf numFmtId="43" fontId="105" fillId="25" borderId="5" xfId="2" applyFont="1" applyFill="1" applyBorder="1" applyAlignment="1">
      <alignment horizontal="left"/>
    </xf>
    <xf numFmtId="0" fontId="137" fillId="25" borderId="40" xfId="143" applyFont="1" applyFill="1" applyBorder="1"/>
    <xf numFmtId="43" fontId="137" fillId="25" borderId="40" xfId="2" applyFont="1" applyFill="1" applyBorder="1"/>
    <xf numFmtId="0" fontId="138" fillId="25" borderId="1" xfId="143" applyFont="1" applyFill="1" applyBorder="1" applyAlignment="1">
      <alignment horizontal="center" wrapText="1"/>
    </xf>
    <xf numFmtId="0" fontId="138" fillId="25" borderId="1" xfId="143" applyFont="1" applyFill="1" applyBorder="1"/>
    <xf numFmtId="43" fontId="138" fillId="25" borderId="1" xfId="2" applyFont="1" applyFill="1" applyBorder="1"/>
    <xf numFmtId="43" fontId="93" fillId="2" borderId="1" xfId="2" applyFont="1" applyFill="1" applyBorder="1" applyAlignment="1">
      <alignment horizontal="right"/>
    </xf>
    <xf numFmtId="168" fontId="21" fillId="25" borderId="1" xfId="0" applyNumberFormat="1" applyFont="1" applyFill="1" applyBorder="1" applyAlignment="1">
      <alignment horizontal="left" wrapText="1"/>
    </xf>
    <xf numFmtId="0" fontId="21" fillId="25" borderId="33" xfId="0" applyFont="1" applyFill="1" applyBorder="1"/>
    <xf numFmtId="0" fontId="36" fillId="25" borderId="1" xfId="131" applyFont="1" applyFill="1" applyBorder="1" applyAlignment="1">
      <alignment wrapText="1"/>
    </xf>
    <xf numFmtId="43" fontId="93" fillId="25" borderId="1" xfId="2" applyFont="1" applyFill="1" applyBorder="1" applyAlignment="1"/>
    <xf numFmtId="43" fontId="36" fillId="25" borderId="1" xfId="0" applyNumberFormat="1" applyFont="1" applyFill="1" applyBorder="1"/>
    <xf numFmtId="0" fontId="36" fillId="28" borderId="1" xfId="0" applyFont="1" applyFill="1" applyBorder="1" applyAlignment="1">
      <alignment horizontal="left" wrapText="1"/>
    </xf>
    <xf numFmtId="0" fontId="92" fillId="28" borderId="1" xfId="0" applyFont="1" applyFill="1" applyBorder="1"/>
    <xf numFmtId="0" fontId="107" fillId="28" borderId="1" xfId="0" applyFont="1" applyFill="1" applyBorder="1" applyAlignment="1">
      <alignment horizontal="right"/>
    </xf>
    <xf numFmtId="43" fontId="93" fillId="28" borderId="1" xfId="2" applyFont="1" applyFill="1" applyBorder="1" applyAlignment="1">
      <alignment horizontal="right"/>
    </xf>
    <xf numFmtId="0" fontId="109" fillId="25" borderId="0" xfId="0" applyFont="1" applyFill="1" applyAlignment="1">
      <alignment horizontal="center"/>
    </xf>
    <xf numFmtId="43" fontId="109" fillId="25" borderId="5" xfId="2" applyFont="1" applyFill="1" applyBorder="1" applyAlignment="1">
      <alignment horizontal="center"/>
    </xf>
    <xf numFmtId="0" fontId="109" fillId="25" borderId="0" xfId="0" applyFont="1" applyFill="1"/>
    <xf numFmtId="43" fontId="19" fillId="0" borderId="0" xfId="2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43" fontId="19" fillId="25" borderId="1" xfId="2" applyFont="1" applyFill="1" applyBorder="1" applyAlignment="1">
      <alignment horizontal="left" wrapText="1"/>
    </xf>
    <xf numFmtId="0" fontId="19" fillId="2" borderId="1" xfId="0" applyFont="1" applyFill="1" applyBorder="1" applyAlignment="1">
      <alignment wrapText="1"/>
    </xf>
    <xf numFmtId="0" fontId="19" fillId="2" borderId="1" xfId="0" applyFont="1" applyFill="1" applyBorder="1" applyAlignment="1">
      <alignment horizontal="left" wrapText="1"/>
    </xf>
    <xf numFmtId="0" fontId="80" fillId="2" borderId="0" xfId="0" applyFont="1" applyFill="1" applyAlignment="1">
      <alignment horizontal="left" wrapText="1"/>
    </xf>
    <xf numFmtId="0" fontId="80" fillId="2" borderId="1" xfId="0" applyFont="1" applyFill="1" applyBorder="1" applyAlignment="1">
      <alignment horizontal="left" wrapText="1"/>
    </xf>
    <xf numFmtId="0" fontId="122" fillId="25" borderId="1" xfId="0" applyFont="1" applyFill="1" applyBorder="1" applyAlignment="1">
      <alignment horizontal="left" wrapText="1"/>
    </xf>
    <xf numFmtId="49" fontId="33" fillId="0" borderId="3" xfId="0" applyNumberFormat="1" applyFont="1" applyBorder="1" applyAlignment="1" applyProtection="1">
      <alignment horizontal="center" wrapText="1"/>
      <protection locked="0"/>
    </xf>
    <xf numFmtId="0" fontId="19" fillId="2" borderId="0" xfId="0" applyFont="1" applyFill="1" applyAlignment="1">
      <alignment wrapText="1"/>
    </xf>
    <xf numFmtId="43" fontId="106" fillId="0" borderId="0" xfId="2" applyFont="1" applyFill="1" applyBorder="1" applyAlignment="1"/>
    <xf numFmtId="0" fontId="35" fillId="0" borderId="0" xfId="7" applyFont="1" applyAlignment="1">
      <alignment horizontal="left"/>
    </xf>
    <xf numFmtId="168" fontId="36" fillId="25" borderId="1" xfId="0" applyNumberFormat="1" applyFont="1" applyFill="1" applyBorder="1" applyAlignment="1">
      <alignment horizontal="left" wrapText="1"/>
    </xf>
    <xf numFmtId="0" fontId="36" fillId="25" borderId="1" xfId="0" applyFont="1" applyFill="1" applyBorder="1" applyAlignment="1">
      <alignment horizontal="center"/>
    </xf>
    <xf numFmtId="43" fontId="36" fillId="25" borderId="1" xfId="2" applyFont="1" applyFill="1" applyBorder="1" applyAlignment="1">
      <alignment wrapText="1"/>
    </xf>
    <xf numFmtId="43" fontId="36" fillId="25" borderId="1" xfId="2" applyFont="1" applyFill="1" applyBorder="1" applyAlignment="1">
      <alignment horizontal="right" wrapText="1"/>
    </xf>
    <xf numFmtId="43" fontId="93" fillId="25" borderId="1" xfId="2" applyFont="1" applyFill="1" applyBorder="1"/>
    <xf numFmtId="0" fontId="90" fillId="0" borderId="0" xfId="145" applyFont="1" applyAlignment="1">
      <alignment horizontal="left"/>
    </xf>
    <xf numFmtId="0" fontId="90" fillId="0" borderId="0" xfId="0" applyFont="1" applyAlignment="1">
      <alignment horizontal="left"/>
    </xf>
    <xf numFmtId="43" fontId="21" fillId="0" borderId="0" xfId="2" applyFont="1" applyFill="1" applyBorder="1" applyAlignment="1">
      <alignment horizontal="right"/>
    </xf>
    <xf numFmtId="43" fontId="90" fillId="0" borderId="0" xfId="2" applyFont="1" applyFill="1" applyBorder="1" applyAlignment="1">
      <alignment horizontal="right"/>
    </xf>
    <xf numFmtId="43" fontId="90" fillId="0" borderId="0" xfId="2" applyFont="1" applyFill="1" applyBorder="1" applyAlignment="1">
      <alignment horizontal="center"/>
    </xf>
    <xf numFmtId="0" fontId="90" fillId="0" borderId="0" xfId="0" applyFont="1" applyAlignment="1">
      <alignment horizontal="left" wrapText="1"/>
    </xf>
    <xf numFmtId="43" fontId="90" fillId="0" borderId="0" xfId="2" applyFont="1"/>
    <xf numFmtId="17" fontId="21" fillId="0" borderId="0" xfId="145" applyNumberFormat="1" applyFont="1" applyAlignment="1">
      <alignment horizontal="left"/>
    </xf>
    <xf numFmtId="49" fontId="21" fillId="0" borderId="0" xfId="145" applyNumberFormat="1" applyFont="1" applyAlignment="1">
      <alignment horizontal="center"/>
    </xf>
    <xf numFmtId="43" fontId="90" fillId="0" borderId="0" xfId="2" applyFont="1" applyAlignment="1">
      <alignment horizontal="left" wrapText="1"/>
    </xf>
    <xf numFmtId="0" fontId="36" fillId="25" borderId="1" xfId="0" applyFont="1" applyFill="1" applyBorder="1" applyAlignment="1">
      <alignment horizontal="left"/>
    </xf>
    <xf numFmtId="43" fontId="36" fillId="25" borderId="30" xfId="2" applyFont="1" applyFill="1" applyBorder="1" applyAlignment="1">
      <alignment horizontal="center"/>
    </xf>
    <xf numFmtId="0" fontId="21" fillId="25" borderId="30" xfId="0" applyFont="1" applyFill="1" applyBorder="1" applyAlignment="1">
      <alignment horizontal="center" wrapText="1"/>
    </xf>
    <xf numFmtId="0" fontId="107" fillId="2" borderId="1" xfId="0" applyFont="1" applyFill="1" applyBorder="1" applyAlignment="1">
      <alignment horizontal="center"/>
    </xf>
    <xf numFmtId="0" fontId="93" fillId="0" borderId="1" xfId="0" applyFont="1" applyBorder="1"/>
    <xf numFmtId="43" fontId="21" fillId="2" borderId="1" xfId="2" applyFont="1" applyFill="1" applyBorder="1" applyAlignment="1">
      <alignment horizontal="right" wrapText="1"/>
    </xf>
    <xf numFmtId="43" fontId="93" fillId="0" borderId="1" xfId="2" applyFont="1" applyFill="1" applyBorder="1"/>
    <xf numFmtId="0" fontId="36" fillId="2" borderId="1" xfId="131" applyFont="1" applyFill="1" applyBorder="1" applyAlignment="1">
      <alignment wrapText="1"/>
    </xf>
    <xf numFmtId="43" fontId="90" fillId="0" borderId="1" xfId="2" applyFont="1" applyFill="1" applyBorder="1"/>
    <xf numFmtId="169" fontId="21" fillId="2" borderId="1" xfId="2" applyNumberFormat="1" applyFont="1" applyFill="1" applyBorder="1" applyAlignment="1">
      <alignment wrapText="1"/>
    </xf>
    <xf numFmtId="168" fontId="21" fillId="2" borderId="30" xfId="0" applyNumberFormat="1" applyFont="1" applyFill="1" applyBorder="1" applyAlignment="1">
      <alignment horizontal="left" wrapText="1"/>
    </xf>
    <xf numFmtId="0" fontId="21" fillId="2" borderId="30" xfId="0" applyFont="1" applyFill="1" applyBorder="1" applyAlignment="1">
      <alignment horizontal="left"/>
    </xf>
    <xf numFmtId="0" fontId="21" fillId="2" borderId="30" xfId="131" applyFont="1" applyFill="1" applyBorder="1" applyAlignment="1">
      <alignment wrapText="1"/>
    </xf>
    <xf numFmtId="43" fontId="21" fillId="2" borderId="30" xfId="2" applyFont="1" applyFill="1" applyBorder="1" applyAlignment="1">
      <alignment wrapText="1"/>
    </xf>
    <xf numFmtId="43" fontId="21" fillId="2" borderId="30" xfId="2" applyFont="1" applyFill="1" applyBorder="1" applyAlignment="1">
      <alignment horizontal="right" wrapText="1"/>
    </xf>
    <xf numFmtId="43" fontId="90" fillId="0" borderId="30" xfId="2" applyFont="1" applyFill="1" applyBorder="1"/>
    <xf numFmtId="168" fontId="21" fillId="2" borderId="0" xfId="0" applyNumberFormat="1" applyFont="1" applyFill="1" applyAlignment="1">
      <alignment horizontal="left" wrapText="1"/>
    </xf>
    <xf numFmtId="0" fontId="21" fillId="2" borderId="0" xfId="0" applyFont="1" applyFill="1" applyAlignment="1">
      <alignment horizontal="center"/>
    </xf>
    <xf numFmtId="0" fontId="21" fillId="2" borderId="0" xfId="131" applyFont="1" applyFill="1" applyAlignment="1">
      <alignment wrapText="1"/>
    </xf>
    <xf numFmtId="43" fontId="21" fillId="2" borderId="0" xfId="2" applyFont="1" applyFill="1" applyBorder="1" applyAlignment="1">
      <alignment wrapText="1"/>
    </xf>
    <xf numFmtId="43" fontId="21" fillId="2" borderId="0" xfId="2" applyFont="1" applyFill="1" applyBorder="1" applyAlignment="1">
      <alignment horizontal="right" wrapText="1"/>
    </xf>
    <xf numFmtId="43" fontId="57" fillId="0" borderId="0" xfId="2" applyFont="1" applyFill="1" applyBorder="1" applyAlignment="1">
      <alignment horizontal="center"/>
    </xf>
    <xf numFmtId="43" fontId="57" fillId="0" borderId="0" xfId="2" applyFont="1" applyFill="1" applyAlignment="1" applyProtection="1">
      <protection locked="0"/>
    </xf>
    <xf numFmtId="43" fontId="31" fillId="0" borderId="0" xfId="2" applyFont="1" applyBorder="1" applyAlignment="1" applyProtection="1">
      <alignment horizontal="center" wrapText="1"/>
      <protection locked="0"/>
    </xf>
    <xf numFmtId="43" fontId="57" fillId="0" borderId="0" xfId="2" applyFont="1" applyBorder="1" applyAlignment="1" applyProtection="1">
      <alignment horizontal="center" wrapText="1"/>
      <protection locked="0"/>
    </xf>
    <xf numFmtId="0" fontId="36" fillId="0" borderId="1" xfId="131" applyFont="1" applyBorder="1" applyAlignment="1">
      <alignment wrapText="1"/>
    </xf>
    <xf numFmtId="0" fontId="36" fillId="0" borderId="0" xfId="7" applyFont="1" applyAlignment="1">
      <alignment horizontal="center"/>
    </xf>
    <xf numFmtId="0" fontId="22" fillId="0" borderId="0" xfId="7" applyFont="1" applyAlignment="1">
      <alignment horizontal="center"/>
    </xf>
    <xf numFmtId="0" fontId="28" fillId="0" borderId="0" xfId="7" applyFont="1" applyAlignment="1">
      <alignment horizontal="center"/>
    </xf>
    <xf numFmtId="0" fontId="29" fillId="0" borderId="0" xfId="7" applyFont="1" applyAlignment="1">
      <alignment horizontal="center"/>
    </xf>
    <xf numFmtId="0" fontId="27" fillId="0" borderId="0" xfId="7" applyFont="1" applyAlignment="1">
      <alignment horizontal="center"/>
    </xf>
    <xf numFmtId="0" fontId="26" fillId="0" borderId="0" xfId="7" applyFont="1" applyAlignment="1">
      <alignment horizontal="center"/>
    </xf>
    <xf numFmtId="0" fontId="70" fillId="0" borderId="0" xfId="7" applyFont="1"/>
    <xf numFmtId="0" fontId="30" fillId="0" borderId="0" xfId="7" applyFont="1" applyAlignment="1">
      <alignment horizontal="center"/>
    </xf>
    <xf numFmtId="0" fontId="31" fillId="0" borderId="0" xfId="7" applyFont="1" applyAlignment="1">
      <alignment horizontal="center"/>
    </xf>
    <xf numFmtId="43" fontId="37" fillId="0" borderId="0" xfId="2" applyFont="1" applyFill="1" applyBorder="1" applyAlignment="1">
      <alignment horizontal="right"/>
    </xf>
    <xf numFmtId="0" fontId="23" fillId="0" borderId="0" xfId="7" applyFont="1" applyAlignment="1">
      <alignment horizontal="center"/>
    </xf>
    <xf numFmtId="43" fontId="19" fillId="0" borderId="0" xfId="2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0" fontId="33" fillId="0" borderId="0" xfId="7" applyFont="1"/>
    <xf numFmtId="0" fontId="33" fillId="0" borderId="3" xfId="7" applyFont="1" applyBorder="1"/>
    <xf numFmtId="0" fontId="31" fillId="0" borderId="0" xfId="0" applyFont="1" applyAlignment="1">
      <alignment horizontal="center"/>
    </xf>
    <xf numFmtId="0" fontId="81" fillId="0" borderId="0" xfId="0" applyFont="1" applyAlignment="1">
      <alignment horizontal="center"/>
    </xf>
    <xf numFmtId="49" fontId="31" fillId="0" borderId="0" xfId="7" applyNumberFormat="1" applyFont="1" applyAlignment="1" applyProtection="1">
      <alignment horizontal="center" wrapText="1"/>
      <protection locked="0"/>
    </xf>
    <xf numFmtId="49" fontId="57" fillId="0" borderId="0" xfId="7" applyNumberFormat="1" applyFont="1" applyAlignment="1" applyProtection="1">
      <alignment horizontal="center" wrapText="1"/>
      <protection locked="0"/>
    </xf>
    <xf numFmtId="43" fontId="31" fillId="0" borderId="3" xfId="2" applyFont="1" applyBorder="1" applyAlignment="1" applyProtection="1">
      <alignment horizontal="center"/>
      <protection locked="0"/>
    </xf>
    <xf numFmtId="49" fontId="31" fillId="0" borderId="4" xfId="7" applyNumberFormat="1" applyFont="1" applyBorder="1" applyAlignment="1" applyProtection="1">
      <alignment horizontal="center" wrapText="1"/>
      <protection locked="0"/>
    </xf>
    <xf numFmtId="0" fontId="81" fillId="0" borderId="0" xfId="7" applyFont="1" applyAlignment="1">
      <alignment horizontal="center"/>
    </xf>
    <xf numFmtId="0" fontId="81" fillId="0" borderId="0" xfId="7" applyFont="1" applyAlignment="1">
      <alignment horizontal="center" wrapText="1"/>
    </xf>
    <xf numFmtId="49" fontId="23" fillId="0" borderId="0" xfId="0" applyNumberFormat="1" applyFont="1" applyAlignment="1" applyProtection="1">
      <alignment horizontal="center"/>
      <protection locked="0"/>
    </xf>
    <xf numFmtId="49" fontId="23" fillId="0" borderId="0" xfId="7" applyNumberFormat="1" applyFont="1" applyAlignment="1" applyProtection="1">
      <alignment horizontal="center"/>
      <protection locked="0"/>
    </xf>
    <xf numFmtId="49" fontId="33" fillId="0" borderId="0" xfId="0" applyNumberFormat="1" applyFont="1" applyAlignment="1" applyProtection="1">
      <alignment horizontal="center"/>
      <protection locked="0"/>
    </xf>
    <xf numFmtId="49" fontId="33" fillId="0" borderId="0" xfId="7" applyNumberFormat="1" applyFont="1" applyAlignment="1" applyProtection="1">
      <alignment horizontal="center"/>
      <protection locked="0"/>
    </xf>
    <xf numFmtId="43" fontId="23" fillId="0" borderId="3" xfId="2" applyFont="1" applyFill="1" applyBorder="1" applyAlignment="1">
      <alignment horizontal="center"/>
    </xf>
    <xf numFmtId="49" fontId="30" fillId="0" borderId="0" xfId="0" applyNumberFormat="1" applyFont="1" applyAlignment="1" applyProtection="1">
      <alignment horizontal="center"/>
      <protection locked="0"/>
    </xf>
    <xf numFmtId="43" fontId="30" fillId="0" borderId="4" xfId="2" applyFont="1" applyFill="1" applyBorder="1" applyAlignment="1">
      <alignment horizontal="center"/>
    </xf>
    <xf numFmtId="0" fontId="36" fillId="0" borderId="0" xfId="7" applyFont="1" applyAlignment="1">
      <alignment horizontal="center" wrapText="1"/>
    </xf>
    <xf numFmtId="0" fontId="35" fillId="0" borderId="0" xfId="7" applyFont="1" applyAlignment="1">
      <alignment horizontal="center" wrapText="1"/>
    </xf>
    <xf numFmtId="0" fontId="20" fillId="0" borderId="0" xfId="7" applyFont="1" applyAlignment="1">
      <alignment horizontal="center" wrapText="1"/>
    </xf>
    <xf numFmtId="0" fontId="35" fillId="0" borderId="0" xfId="7" applyFont="1" applyAlignment="1">
      <alignment horizontal="center"/>
    </xf>
    <xf numFmtId="43" fontId="35" fillId="0" borderId="0" xfId="2" applyFont="1" applyFill="1" applyBorder="1" applyAlignment="1">
      <alignment horizontal="center"/>
    </xf>
    <xf numFmtId="0" fontId="88" fillId="0" borderId="0" xfId="7" applyFont="1" applyAlignment="1">
      <alignment horizontal="center" wrapText="1"/>
    </xf>
    <xf numFmtId="0" fontId="21" fillId="0" borderId="0" xfId="7" applyFont="1" applyAlignment="1">
      <alignment horizontal="center" wrapText="1"/>
    </xf>
    <xf numFmtId="43" fontId="33" fillId="0" borderId="4" xfId="2" applyFont="1" applyFill="1" applyBorder="1" applyAlignment="1">
      <alignment horizontal="center"/>
    </xf>
    <xf numFmtId="49" fontId="24" fillId="0" borderId="0" xfId="0" applyNumberFormat="1" applyFont="1" applyAlignment="1" applyProtection="1">
      <alignment horizontal="center"/>
      <protection locked="0"/>
    </xf>
    <xf numFmtId="49" fontId="24" fillId="0" borderId="0" xfId="7" applyNumberFormat="1" applyFont="1" applyAlignment="1" applyProtection="1">
      <alignment horizontal="center"/>
      <protection locked="0"/>
    </xf>
    <xf numFmtId="43" fontId="24" fillId="0" borderId="3" xfId="2" applyFont="1" applyBorder="1" applyAlignment="1">
      <alignment horizontal="center"/>
    </xf>
    <xf numFmtId="17" fontId="21" fillId="0" borderId="0" xfId="7" applyNumberFormat="1" applyFont="1" applyAlignment="1">
      <alignment horizontal="center" wrapText="1"/>
    </xf>
    <xf numFmtId="17" fontId="36" fillId="0" borderId="0" xfId="7" applyNumberFormat="1" applyFont="1" applyAlignment="1">
      <alignment horizontal="center" wrapText="1"/>
    </xf>
    <xf numFmtId="0" fontId="57" fillId="0" borderId="0" xfId="7" applyFont="1" applyAlignment="1">
      <alignment horizontal="center"/>
    </xf>
    <xf numFmtId="0" fontId="36" fillId="0" borderId="1" xfId="7" applyFont="1" applyBorder="1" applyAlignment="1">
      <alignment horizontal="left" wrapText="1"/>
    </xf>
    <xf numFmtId="0" fontId="94" fillId="0" borderId="0" xfId="7" applyFont="1" applyAlignment="1">
      <alignment horizontal="center" wrapText="1"/>
    </xf>
    <xf numFmtId="0" fontId="126" fillId="0" borderId="0" xfId="7" applyFont="1" applyAlignment="1">
      <alignment horizontal="center" wrapText="1"/>
    </xf>
    <xf numFmtId="0" fontId="37" fillId="0" borderId="0" xfId="7" applyFont="1" applyAlignment="1">
      <alignment horizontal="center" wrapText="1"/>
    </xf>
    <xf numFmtId="0" fontId="129" fillId="0" borderId="0" xfId="0" applyFont="1" applyAlignment="1">
      <alignment horizontal="center"/>
    </xf>
    <xf numFmtId="0" fontId="109" fillId="0" borderId="0" xfId="0" applyFont="1"/>
    <xf numFmtId="0" fontId="13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76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36" fillId="0" borderId="0" xfId="143" applyFont="1" applyAlignment="1">
      <alignment horizontal="center"/>
    </xf>
    <xf numFmtId="0" fontId="20" fillId="0" borderId="0" xfId="7" applyFont="1" applyAlignment="1">
      <alignment horizontal="center"/>
    </xf>
    <xf numFmtId="0" fontId="124" fillId="0" borderId="0" xfId="7" applyFont="1" applyAlignment="1">
      <alignment horizontal="center"/>
    </xf>
    <xf numFmtId="17" fontId="94" fillId="0" borderId="0" xfId="7" applyNumberFormat="1" applyFont="1" applyAlignment="1">
      <alignment horizontal="center" wrapText="1"/>
    </xf>
    <xf numFmtId="17" fontId="126" fillId="0" borderId="0" xfId="7" applyNumberFormat="1" applyFont="1" applyAlignment="1">
      <alignment horizontal="center" wrapText="1"/>
    </xf>
    <xf numFmtId="17" fontId="126" fillId="0" borderId="0" xfId="7" applyNumberFormat="1" applyFont="1" applyAlignment="1">
      <alignment horizontal="center"/>
    </xf>
    <xf numFmtId="0" fontId="135" fillId="0" borderId="0" xfId="7" applyFont="1" applyAlignment="1">
      <alignment horizontal="center"/>
    </xf>
    <xf numFmtId="17" fontId="36" fillId="0" borderId="0" xfId="7" applyNumberFormat="1" applyFont="1" applyAlignment="1">
      <alignment horizontal="center"/>
    </xf>
    <xf numFmtId="43" fontId="24" fillId="0" borderId="3" xfId="2" applyFont="1" applyFill="1" applyBorder="1" applyAlignment="1">
      <alignment horizontal="center"/>
    </xf>
  </cellXfs>
  <cellStyles count="156">
    <cellStyle name="20% - Accent1" xfId="13" xr:uid="{00000000-0005-0000-0000-000000000000}"/>
    <cellStyle name="20% - Accent1 2" xfId="57" xr:uid="{00000000-0005-0000-0000-000001000000}"/>
    <cellStyle name="20% - Accent2" xfId="14" xr:uid="{00000000-0005-0000-0000-000002000000}"/>
    <cellStyle name="20% - Accent2 2" xfId="58" xr:uid="{00000000-0005-0000-0000-000003000000}"/>
    <cellStyle name="20% - Accent3" xfId="15" xr:uid="{00000000-0005-0000-0000-000004000000}"/>
    <cellStyle name="20% - Accent3 2" xfId="59" xr:uid="{00000000-0005-0000-0000-000005000000}"/>
    <cellStyle name="20% - Accent4" xfId="16" xr:uid="{00000000-0005-0000-0000-000006000000}"/>
    <cellStyle name="20% - Accent4 2" xfId="60" xr:uid="{00000000-0005-0000-0000-000007000000}"/>
    <cellStyle name="20% - Accent5" xfId="17" xr:uid="{00000000-0005-0000-0000-000008000000}"/>
    <cellStyle name="20% - Accent5 2" xfId="61" xr:uid="{00000000-0005-0000-0000-000009000000}"/>
    <cellStyle name="20% - Accent6" xfId="18" xr:uid="{00000000-0005-0000-0000-00000A000000}"/>
    <cellStyle name="20% - Accent6 2" xfId="62" xr:uid="{00000000-0005-0000-0000-00000B000000}"/>
    <cellStyle name="40% - Accent1" xfId="19" xr:uid="{00000000-0005-0000-0000-00000C000000}"/>
    <cellStyle name="40% - Accent1 2" xfId="63" xr:uid="{00000000-0005-0000-0000-00000D000000}"/>
    <cellStyle name="40% - Accent2" xfId="20" xr:uid="{00000000-0005-0000-0000-00000E000000}"/>
    <cellStyle name="40% - Accent2 2" xfId="64" xr:uid="{00000000-0005-0000-0000-00000F000000}"/>
    <cellStyle name="40% - Accent3" xfId="21" xr:uid="{00000000-0005-0000-0000-000010000000}"/>
    <cellStyle name="40% - Accent3 2" xfId="65" xr:uid="{00000000-0005-0000-0000-000011000000}"/>
    <cellStyle name="40% - Accent4" xfId="22" xr:uid="{00000000-0005-0000-0000-000012000000}"/>
    <cellStyle name="40% - Accent4 2" xfId="66" xr:uid="{00000000-0005-0000-0000-000013000000}"/>
    <cellStyle name="40% - Accent5" xfId="23" xr:uid="{00000000-0005-0000-0000-000014000000}"/>
    <cellStyle name="40% - Accent5 2" xfId="67" xr:uid="{00000000-0005-0000-0000-000015000000}"/>
    <cellStyle name="40% - Accent6" xfId="24" xr:uid="{00000000-0005-0000-0000-000016000000}"/>
    <cellStyle name="40% - Accent6 2" xfId="68" xr:uid="{00000000-0005-0000-0000-000017000000}"/>
    <cellStyle name="60% - Accent1" xfId="25" xr:uid="{00000000-0005-0000-0000-000018000000}"/>
    <cellStyle name="60% - Accent1 2" xfId="69" xr:uid="{00000000-0005-0000-0000-000019000000}"/>
    <cellStyle name="60% - Accent2" xfId="26" xr:uid="{00000000-0005-0000-0000-00001A000000}"/>
    <cellStyle name="60% - Accent2 2" xfId="70" xr:uid="{00000000-0005-0000-0000-00001B000000}"/>
    <cellStyle name="60% - Accent3" xfId="27" xr:uid="{00000000-0005-0000-0000-00001C000000}"/>
    <cellStyle name="60% - Accent3 2" xfId="71" xr:uid="{00000000-0005-0000-0000-00001D000000}"/>
    <cellStyle name="60% - Accent4" xfId="28" xr:uid="{00000000-0005-0000-0000-00001E000000}"/>
    <cellStyle name="60% - Accent4 2" xfId="72" xr:uid="{00000000-0005-0000-0000-00001F000000}"/>
    <cellStyle name="60% - Accent5" xfId="29" xr:uid="{00000000-0005-0000-0000-000020000000}"/>
    <cellStyle name="60% - Accent5 2" xfId="73" xr:uid="{00000000-0005-0000-0000-000021000000}"/>
    <cellStyle name="60% - Accent6" xfId="30" xr:uid="{00000000-0005-0000-0000-000022000000}"/>
    <cellStyle name="60% - Accent6 2" xfId="74" xr:uid="{00000000-0005-0000-0000-000023000000}"/>
    <cellStyle name="Accent1" xfId="31" xr:uid="{00000000-0005-0000-0000-000024000000}"/>
    <cellStyle name="Accent1 2" xfId="75" xr:uid="{00000000-0005-0000-0000-000025000000}"/>
    <cellStyle name="Accent2" xfId="32" xr:uid="{00000000-0005-0000-0000-000026000000}"/>
    <cellStyle name="Accent2 2" xfId="76" xr:uid="{00000000-0005-0000-0000-000027000000}"/>
    <cellStyle name="Accent3" xfId="33" xr:uid="{00000000-0005-0000-0000-000028000000}"/>
    <cellStyle name="Accent3 2" xfId="77" xr:uid="{00000000-0005-0000-0000-000029000000}"/>
    <cellStyle name="Accent4" xfId="34" xr:uid="{00000000-0005-0000-0000-00002A000000}"/>
    <cellStyle name="Accent4 2" xfId="78" xr:uid="{00000000-0005-0000-0000-00002B000000}"/>
    <cellStyle name="Accent5" xfId="35" xr:uid="{00000000-0005-0000-0000-00002C000000}"/>
    <cellStyle name="Accent5 2" xfId="79" xr:uid="{00000000-0005-0000-0000-00002D000000}"/>
    <cellStyle name="Accent6" xfId="36" xr:uid="{00000000-0005-0000-0000-00002E000000}"/>
    <cellStyle name="Accent6 2" xfId="80" xr:uid="{00000000-0005-0000-0000-00002F000000}"/>
    <cellStyle name="Bad" xfId="37" xr:uid="{00000000-0005-0000-0000-000030000000}"/>
    <cellStyle name="Bad 2" xfId="81" xr:uid="{00000000-0005-0000-0000-000031000000}"/>
    <cellStyle name="Calculation" xfId="38" xr:uid="{00000000-0005-0000-0000-000032000000}"/>
    <cellStyle name="Calculation 2" xfId="82" xr:uid="{00000000-0005-0000-0000-000033000000}"/>
    <cellStyle name="Calculation 2 2" xfId="88" xr:uid="{00000000-0005-0000-0000-000034000000}"/>
    <cellStyle name="Calculation 2 3" xfId="95" xr:uid="{00000000-0005-0000-0000-000035000000}"/>
    <cellStyle name="Calculation 2 4" xfId="105" xr:uid="{00000000-0005-0000-0000-000036000000}"/>
    <cellStyle name="Calculation 3" xfId="91" xr:uid="{00000000-0005-0000-0000-000037000000}"/>
    <cellStyle name="Calculation 4" xfId="98" xr:uid="{00000000-0005-0000-0000-000038000000}"/>
    <cellStyle name="Calculation 5" xfId="108" xr:uid="{00000000-0005-0000-0000-000039000000}"/>
    <cellStyle name="Check Cell" xfId="39" xr:uid="{00000000-0005-0000-0000-00003A000000}"/>
    <cellStyle name="Comma 2" xfId="153" xr:uid="{C1A72BB1-A66C-4B93-8B8A-E76D57FC029E}"/>
    <cellStyle name="Comma 3" xfId="155" xr:uid="{7E845752-1F68-40D4-AEC2-7AA7FB5619B2}"/>
    <cellStyle name="Currency 2" xfId="130" xr:uid="{4FC66015-637E-4F8B-A685-AAD02210F4D4}"/>
    <cellStyle name="Euro" xfId="1" xr:uid="{00000000-0005-0000-0000-00003B000000}"/>
    <cellStyle name="Explanatory Text" xfId="40" xr:uid="{00000000-0005-0000-0000-00003C000000}"/>
    <cellStyle name="Explanatory Text 2" xfId="83" xr:uid="{00000000-0005-0000-0000-00003D000000}"/>
    <cellStyle name="Good" xfId="41" xr:uid="{00000000-0005-0000-0000-00003E000000}"/>
    <cellStyle name="Heading 1" xfId="42" xr:uid="{00000000-0005-0000-0000-00003F000000}"/>
    <cellStyle name="Heading 2" xfId="43" xr:uid="{00000000-0005-0000-0000-000040000000}"/>
    <cellStyle name="Heading 2 2" xfId="84" xr:uid="{00000000-0005-0000-0000-000041000000}"/>
    <cellStyle name="Heading 3" xfId="44" xr:uid="{00000000-0005-0000-0000-000042000000}"/>
    <cellStyle name="Heading 3 2" xfId="85" xr:uid="{00000000-0005-0000-0000-000043000000}"/>
    <cellStyle name="Heading 4" xfId="45" xr:uid="{00000000-0005-0000-0000-000044000000}"/>
    <cellStyle name="Hipervínculo 2" xfId="54" xr:uid="{00000000-0005-0000-0000-000045000000}"/>
    <cellStyle name="Input" xfId="46" xr:uid="{00000000-0005-0000-0000-000046000000}"/>
    <cellStyle name="Input 2" xfId="92" xr:uid="{00000000-0005-0000-0000-000047000000}"/>
    <cellStyle name="Input 3" xfId="99" xr:uid="{00000000-0005-0000-0000-000048000000}"/>
    <cellStyle name="Input 4" xfId="109" xr:uid="{00000000-0005-0000-0000-000049000000}"/>
    <cellStyle name="Linked Cell" xfId="47" xr:uid="{00000000-0005-0000-0000-00004A000000}"/>
    <cellStyle name="Millares" xfId="2" builtinId="3"/>
    <cellStyle name="Millares 10" xfId="6" xr:uid="{00000000-0005-0000-0000-00004C000000}"/>
    <cellStyle name="Millares 10 2" xfId="112" xr:uid="{2208BFEC-B9C5-463B-AA5A-D56BBCE08005}"/>
    <cellStyle name="Millares 10 3" xfId="127" xr:uid="{3BAE6D7F-29B5-404E-971D-811A3832BA60}"/>
    <cellStyle name="Millares 10 4" xfId="139" xr:uid="{26A991EC-3E28-4F65-8096-885511F1A1BA}"/>
    <cellStyle name="Millares 10 4 2" xfId="150" xr:uid="{49D41141-6BC0-43D6-BEAB-F55FC892D25F}"/>
    <cellStyle name="Millares 11" xfId="148" xr:uid="{1A209F3F-52F5-4191-A979-D29F8B7F422F}"/>
    <cellStyle name="Millares 2" xfId="3" xr:uid="{00000000-0005-0000-0000-00004D000000}"/>
    <cellStyle name="Millares 2 2" xfId="119" xr:uid="{BAB028DD-9677-43BA-AEB8-33918DF7710B}"/>
    <cellStyle name="Millares 2 2 2" xfId="10" xr:uid="{00000000-0005-0000-0000-00004E000000}"/>
    <cellStyle name="Millares 2 3" xfId="123" xr:uid="{8199C15E-96F9-41D8-A024-027F2495E946}"/>
    <cellStyle name="Millares 2 4" xfId="129" xr:uid="{0AEC8E60-900E-4B7C-B042-449878E09942}"/>
    <cellStyle name="Millares 2 5" xfId="135" xr:uid="{55084E61-8811-4D12-92C3-B6436DB8A574}"/>
    <cellStyle name="Millares 2 5 2" xfId="136" xr:uid="{2A27B699-A56C-40AF-B7AF-1D0ECDB8ADC9}"/>
    <cellStyle name="Millares 2 6" xfId="144" xr:uid="{EA85E737-C385-4623-83BD-CAF61F374B47}"/>
    <cellStyle name="Millares 3" xfId="102" xr:uid="{00000000-0005-0000-0000-00004F000000}"/>
    <cellStyle name="Millares 4" xfId="116" xr:uid="{ED327588-30B5-417C-B7FF-0B07AE9083AC}"/>
    <cellStyle name="Millares 5" xfId="4" xr:uid="{00000000-0005-0000-0000-000050000000}"/>
    <cellStyle name="Millares 5 2" xfId="11" xr:uid="{00000000-0005-0000-0000-000051000000}"/>
    <cellStyle name="Millares 5 2 2" xfId="104" xr:uid="{00000000-0005-0000-0000-000052000000}"/>
    <cellStyle name="Millares 5 3" xfId="103" xr:uid="{00000000-0005-0000-0000-000053000000}"/>
    <cellStyle name="Millares 6" xfId="118" xr:uid="{2B51BD1B-880F-4E60-889D-0C2A41554326}"/>
    <cellStyle name="Millares 7" xfId="122" xr:uid="{179EA13E-7865-419A-B9E4-356A31BE92E6}"/>
    <cellStyle name="Millares 8" xfId="133" xr:uid="{A9A9D2FB-6FAE-439D-8633-94017CDAE03E}"/>
    <cellStyle name="Millares 9" xfId="146" xr:uid="{D55F4FA6-91C0-4B5D-89EB-B510EECB8E72}"/>
    <cellStyle name="Moneda 2" xfId="9" xr:uid="{00000000-0005-0000-0000-000054000000}"/>
    <cellStyle name="Moneda 2 2" xfId="120" xr:uid="{48024FC0-CC81-4F9C-97EB-3A0FC9D133C3}"/>
    <cellStyle name="Moneda 2 3" xfId="124" xr:uid="{007C81BF-2DDB-40D3-9872-697D09C32FC2}"/>
    <cellStyle name="Moneda 3" xfId="55" xr:uid="{00000000-0005-0000-0000-000055000000}"/>
    <cellStyle name="Neutral 2" xfId="48" xr:uid="{00000000-0005-0000-0000-000056000000}"/>
    <cellStyle name="Normal" xfId="0" builtinId="0"/>
    <cellStyle name="Normal 10" xfId="8" xr:uid="{00000000-0005-0000-0000-000058000000}"/>
    <cellStyle name="Normal 10 2" xfId="113" xr:uid="{C80246EA-38F5-4AA4-A567-0842919C4FCE}"/>
    <cellStyle name="Normal 10 3" xfId="128" xr:uid="{59035B53-ED3B-4384-BC8C-54C3370DCC96}"/>
    <cellStyle name="Normal 10 4" xfId="140" xr:uid="{06EC9F08-795D-4011-9BDF-91F09228CD30}"/>
    <cellStyle name="Normal 10 4 2" xfId="151" xr:uid="{D7D32FA5-B51F-4BF0-AE5C-6820CF2C8656}"/>
    <cellStyle name="Normal 11" xfId="142" xr:uid="{E20FE18C-11F9-4CE1-891A-815C734B9C8C}"/>
    <cellStyle name="Normal 12" xfId="145" xr:uid="{C1099A78-6824-480F-B2CE-42E1A4F894BD}"/>
    <cellStyle name="Normal 13" xfId="5" xr:uid="{00000000-0005-0000-0000-000059000000}"/>
    <cellStyle name="Normal 13 2" xfId="114" xr:uid="{DE8EB7F0-10DA-4F3E-B2E7-8B00951D8091}"/>
    <cellStyle name="Normal 13 3" xfId="126" xr:uid="{0EBEFE68-4566-4F21-A731-6B0BCC9B0261}"/>
    <cellStyle name="Normal 13 4" xfId="138" xr:uid="{E7046A98-CC2E-4C6C-AB83-104CC37CF3A9}"/>
    <cellStyle name="Normal 13 4 2" xfId="149" xr:uid="{63794CFD-6641-49EC-BA18-B8D6A4586D82}"/>
    <cellStyle name="Normal 14" xfId="147" xr:uid="{38326121-A166-454E-9537-59E26339A018}"/>
    <cellStyle name="Normal 15" xfId="152" xr:uid="{F5D097D3-FB3D-4624-AA0C-854D80635273}"/>
    <cellStyle name="Normal 16" xfId="154" xr:uid="{1D784E12-72FA-4BF1-8E7C-8CB6A5298BFA}"/>
    <cellStyle name="Normal 2" xfId="7" xr:uid="{00000000-0005-0000-0000-00005A000000}"/>
    <cellStyle name="Normal 2 2" xfId="56" xr:uid="{00000000-0005-0000-0000-00005B000000}"/>
    <cellStyle name="Normal 2 2 2" xfId="125" xr:uid="{BB9B235D-7368-4271-AA16-BB4FC7619F51}"/>
    <cellStyle name="Normal 2 3" xfId="134" xr:uid="{AC386CEA-C9B7-48B3-94C4-B9A6627B230B}"/>
    <cellStyle name="Normal 2 4" xfId="143" xr:uid="{10529D2B-5474-4900-8A9E-6EC33658B315}"/>
    <cellStyle name="Normal 3" xfId="12" xr:uid="{00000000-0005-0000-0000-00005C000000}"/>
    <cellStyle name="Normal 3 2" xfId="131" xr:uid="{0EA1B313-5569-4EB3-9671-309267A77B21}"/>
    <cellStyle name="Normal 4" xfId="115" xr:uid="{9DA0F271-0EA8-41A8-8B7F-A5BF00F84F4A}"/>
    <cellStyle name="Normal 5" xfId="117" xr:uid="{A31D3B8A-DDC3-43C7-A909-3552B6020DC7}"/>
    <cellStyle name="Normal 6" xfId="121" xr:uid="{EF0C280F-D993-4002-8F5D-D15AEE12DB26}"/>
    <cellStyle name="Normal 7" xfId="132" xr:uid="{9765A24D-0312-4B51-A86B-1E99EFA5894B}"/>
    <cellStyle name="Normal 8" xfId="137" xr:uid="{4081B192-B4B1-4428-B468-AF8E187D8891}"/>
    <cellStyle name="Normal 9" xfId="141" xr:uid="{AF84D441-21C9-484E-A80E-7F4F6A73EA78}"/>
    <cellStyle name="Note" xfId="49" xr:uid="{00000000-0005-0000-0000-00005D000000}"/>
    <cellStyle name="Note 2" xfId="93" xr:uid="{00000000-0005-0000-0000-00005E000000}"/>
    <cellStyle name="Note 3" xfId="100" xr:uid="{00000000-0005-0000-0000-00005F000000}"/>
    <cellStyle name="Note 4" xfId="110" xr:uid="{00000000-0005-0000-0000-000060000000}"/>
    <cellStyle name="Output" xfId="50" xr:uid="{00000000-0005-0000-0000-000061000000}"/>
    <cellStyle name="Output 2" xfId="86" xr:uid="{00000000-0005-0000-0000-000062000000}"/>
    <cellStyle name="Output 2 2" xfId="89" xr:uid="{00000000-0005-0000-0000-000063000000}"/>
    <cellStyle name="Output 2 3" xfId="96" xr:uid="{00000000-0005-0000-0000-000064000000}"/>
    <cellStyle name="Output 2 4" xfId="106" xr:uid="{00000000-0005-0000-0000-000065000000}"/>
    <cellStyle name="Output 3" xfId="94" xr:uid="{00000000-0005-0000-0000-000066000000}"/>
    <cellStyle name="Output 4" xfId="101" xr:uid="{00000000-0005-0000-0000-000067000000}"/>
    <cellStyle name="Output 5" xfId="111" xr:uid="{00000000-0005-0000-0000-000068000000}"/>
    <cellStyle name="Title" xfId="51" xr:uid="{00000000-0005-0000-0000-000069000000}"/>
    <cellStyle name="Title 2" xfId="87" xr:uid="{00000000-0005-0000-0000-00006A000000}"/>
    <cellStyle name="Total 2" xfId="52" xr:uid="{00000000-0005-0000-0000-00006B000000}"/>
    <cellStyle name="Total 2 2" xfId="90" xr:uid="{00000000-0005-0000-0000-00006C000000}"/>
    <cellStyle name="Total 2 3" xfId="97" xr:uid="{00000000-0005-0000-0000-00006D000000}"/>
    <cellStyle name="Total 2 4" xfId="107" xr:uid="{00000000-0005-0000-0000-00006E000000}"/>
    <cellStyle name="Warning Text" xfId="53" xr:uid="{00000000-0005-0000-0000-00006F000000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FF"/>
      <color rgb="FF996600"/>
      <color rgb="FFFF00FF"/>
      <color rgb="FFFF6600"/>
      <color rgb="FF0000FF"/>
      <color rgb="FFF17388"/>
      <color rgb="FF666633"/>
      <color rgb="FF00C491"/>
      <color rgb="FFEE0000"/>
      <color rgb="FF66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jpeg"/><Relationship Id="rId1" Type="http://schemas.openxmlformats.org/officeDocument/2006/relationships/image" Target="../media/image1.emf"/><Relationship Id="rId5" Type="http://schemas.openxmlformats.org/officeDocument/2006/relationships/image" Target="http://www.jmarcano.com/mipais/graficos/escudo.jpg" TargetMode="External"/><Relationship Id="rId4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png"/><Relationship Id="rId1" Type="http://schemas.openxmlformats.org/officeDocument/2006/relationships/image" Target="../media/image1.emf"/><Relationship Id="rId4" Type="http://schemas.openxmlformats.org/officeDocument/2006/relationships/image" Target="http://www.jmarcano.com/mipais/graficos/escudo.jpg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422814</xdr:colOff>
      <xdr:row>0</xdr:row>
      <xdr:rowOff>133351</xdr:rowOff>
    </xdr:from>
    <xdr:to>
      <xdr:col>4</xdr:col>
      <xdr:colOff>1181100</xdr:colOff>
      <xdr:row>2</xdr:row>
      <xdr:rowOff>114300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47189" y="133351"/>
          <a:ext cx="758286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3152775</xdr:colOff>
      <xdr:row>0</xdr:row>
      <xdr:rowOff>0</xdr:rowOff>
    </xdr:from>
    <xdr:to>
      <xdr:col>3</xdr:col>
      <xdr:colOff>0</xdr:colOff>
      <xdr:row>1</xdr:row>
      <xdr:rowOff>238125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4575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0</xdr:row>
      <xdr:rowOff>0</xdr:rowOff>
    </xdr:from>
    <xdr:to>
      <xdr:col>3</xdr:col>
      <xdr:colOff>1</xdr:colOff>
      <xdr:row>2</xdr:row>
      <xdr:rowOff>60256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457575" y="0"/>
          <a:ext cx="1" cy="54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2143125</xdr:colOff>
      <xdr:row>0</xdr:row>
      <xdr:rowOff>85725</xdr:rowOff>
    </xdr:from>
    <xdr:to>
      <xdr:col>3</xdr:col>
      <xdr:colOff>257175</xdr:colOff>
      <xdr:row>2</xdr:row>
      <xdr:rowOff>228600</xdr:rowOff>
    </xdr:to>
    <xdr:pic>
      <xdr:nvPicPr>
        <xdr:cNvPr id="5" name="4 Imagen" descr="Escudo de la República Dominicana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048000" y="85725"/>
          <a:ext cx="7620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344740</xdr:colOff>
      <xdr:row>0</xdr:row>
      <xdr:rowOff>28576</xdr:rowOff>
    </xdr:from>
    <xdr:to>
      <xdr:col>2</xdr:col>
      <xdr:colOff>1057274</xdr:colOff>
      <xdr:row>2</xdr:row>
      <xdr:rowOff>190501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8115" y="28576"/>
          <a:ext cx="1284034" cy="647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0</xdr:rowOff>
    </xdr:from>
    <xdr:ext cx="1587500" cy="1092200"/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0"/>
          <a:ext cx="1587500" cy="109220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742950</xdr:colOff>
      <xdr:row>0</xdr:row>
      <xdr:rowOff>85726</xdr:rowOff>
    </xdr:from>
    <xdr:to>
      <xdr:col>3</xdr:col>
      <xdr:colOff>1428750</xdr:colOff>
      <xdr:row>3</xdr:row>
      <xdr:rowOff>103158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62550" y="85726"/>
          <a:ext cx="685800" cy="531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3152775</xdr:colOff>
      <xdr:row>1</xdr:row>
      <xdr:rowOff>0</xdr:rowOff>
    </xdr:from>
    <xdr:to>
      <xdr:col>1</xdr:col>
      <xdr:colOff>3152775</xdr:colOff>
      <xdr:row>4</xdr:row>
      <xdr:rowOff>19050</xdr:rowOff>
    </xdr:to>
    <xdr:pic>
      <xdr:nvPicPr>
        <xdr:cNvPr id="8" name="3 Imagen" descr="Escudo de la República Dominicana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40671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2781298</xdr:colOff>
      <xdr:row>0</xdr:row>
      <xdr:rowOff>38099</xdr:rowOff>
    </xdr:from>
    <xdr:to>
      <xdr:col>2</xdr:col>
      <xdr:colOff>390523</xdr:colOff>
      <xdr:row>3</xdr:row>
      <xdr:rowOff>142874</xdr:rowOff>
    </xdr:to>
    <xdr:pic>
      <xdr:nvPicPr>
        <xdr:cNvPr id="10" name="4 Imagen" descr="Escudo de la República Dominicana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133723" y="38099"/>
          <a:ext cx="7715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0</xdr:row>
      <xdr:rowOff>28575</xdr:rowOff>
    </xdr:from>
    <xdr:to>
      <xdr:col>1</xdr:col>
      <xdr:colOff>1464172</xdr:colOff>
      <xdr:row>4</xdr:row>
      <xdr:rowOff>66675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" y="28575"/>
          <a:ext cx="1197472" cy="723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1019577</xdr:colOff>
      <xdr:row>1</xdr:row>
      <xdr:rowOff>13415</xdr:rowOff>
    </xdr:from>
    <xdr:to>
      <xdr:col>2</xdr:col>
      <xdr:colOff>2106232</xdr:colOff>
      <xdr:row>3</xdr:row>
      <xdr:rowOff>211964</xdr:rowOff>
    </xdr:to>
    <xdr:pic>
      <xdr:nvPicPr>
        <xdr:cNvPr id="11" name="2 Imagen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0" y="214647"/>
          <a:ext cx="1086655" cy="788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0</xdr:colOff>
      <xdr:row>4</xdr:row>
      <xdr:rowOff>106701</xdr:rowOff>
    </xdr:to>
    <xdr:pic>
      <xdr:nvPicPr>
        <xdr:cNvPr id="1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86950" y="29527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362218</xdr:colOff>
      <xdr:row>1</xdr:row>
      <xdr:rowOff>26832</xdr:rowOff>
    </xdr:from>
    <xdr:to>
      <xdr:col>0</xdr:col>
      <xdr:colOff>2052570</xdr:colOff>
      <xdr:row>4</xdr:row>
      <xdr:rowOff>120740</xdr:rowOff>
    </xdr:to>
    <xdr:pic>
      <xdr:nvPicPr>
        <xdr:cNvPr id="16" name="Imagen 6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218" y="228064"/>
          <a:ext cx="1690352" cy="992746"/>
        </a:xfrm>
        <a:prstGeom prst="rect">
          <a:avLst/>
        </a:prstGeom>
      </xdr:spPr>
    </xdr:pic>
    <xdr:clientData/>
  </xdr:twoCellAnchor>
  <xdr:twoCellAnchor editAs="oneCell">
    <xdr:from>
      <xdr:col>0</xdr:col>
      <xdr:colOff>3420951</xdr:colOff>
      <xdr:row>0</xdr:row>
      <xdr:rowOff>148594</xdr:rowOff>
    </xdr:from>
    <xdr:to>
      <xdr:col>1</xdr:col>
      <xdr:colOff>107322</xdr:colOff>
      <xdr:row>3</xdr:row>
      <xdr:rowOff>228062</xdr:rowOff>
    </xdr:to>
    <xdr:pic>
      <xdr:nvPicPr>
        <xdr:cNvPr id="18" name="4 Imagen" descr="Escudo de la República Dominicana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/>
        <a:srcRect/>
        <a:stretch>
          <a:fillRect/>
        </a:stretch>
      </xdr:blipFill>
      <xdr:spPr bwMode="auto">
        <a:xfrm flipH="1">
          <a:off x="3420951" y="148594"/>
          <a:ext cx="1207392" cy="870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12215</xdr:rowOff>
    </xdr:to>
    <xdr:pic>
      <xdr:nvPicPr>
        <xdr:cNvPr id="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58100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1977159</xdr:colOff>
      <xdr:row>1</xdr:row>
      <xdr:rowOff>72161</xdr:rowOff>
    </xdr:from>
    <xdr:to>
      <xdr:col>3</xdr:col>
      <xdr:colOff>678296</xdr:colOff>
      <xdr:row>3</xdr:row>
      <xdr:rowOff>259773</xdr:rowOff>
    </xdr:to>
    <xdr:pic>
      <xdr:nvPicPr>
        <xdr:cNvPr id="3" name="1 Imagen" descr="Escudo de la República Dominicana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141932" y="389661"/>
          <a:ext cx="1356591" cy="822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843121</xdr:colOff>
      <xdr:row>1</xdr:row>
      <xdr:rowOff>144318</xdr:rowOff>
    </xdr:from>
    <xdr:to>
      <xdr:col>5</xdr:col>
      <xdr:colOff>620566</xdr:colOff>
      <xdr:row>4</xdr:row>
      <xdr:rowOff>28863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784826" y="461818"/>
          <a:ext cx="1148468" cy="837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562842</xdr:colOff>
      <xdr:row>0</xdr:row>
      <xdr:rowOff>303069</xdr:rowOff>
    </xdr:from>
    <xdr:to>
      <xdr:col>2</xdr:col>
      <xdr:colOff>115457</xdr:colOff>
      <xdr:row>4</xdr:row>
      <xdr:rowOff>308099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2842" y="303069"/>
          <a:ext cx="1717388" cy="12750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245342</xdr:colOff>
      <xdr:row>0</xdr:row>
      <xdr:rowOff>0</xdr:rowOff>
    </xdr:from>
    <xdr:to>
      <xdr:col>4</xdr:col>
      <xdr:colOff>490682</xdr:colOff>
      <xdr:row>2</xdr:row>
      <xdr:rowOff>108238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378865" y="72160"/>
          <a:ext cx="1356590" cy="9092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1005897</xdr:colOff>
      <xdr:row>0</xdr:row>
      <xdr:rowOff>50512</xdr:rowOff>
    </xdr:from>
    <xdr:to>
      <xdr:col>6</xdr:col>
      <xdr:colOff>2362490</xdr:colOff>
      <xdr:row>2</xdr:row>
      <xdr:rowOff>17429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84897" y="368012"/>
          <a:ext cx="1356593" cy="760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250340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262751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575829</xdr:colOff>
      <xdr:row>0</xdr:row>
      <xdr:rowOff>11546</xdr:rowOff>
    </xdr:from>
    <xdr:to>
      <xdr:col>2</xdr:col>
      <xdr:colOff>1196397</xdr:colOff>
      <xdr:row>2</xdr:row>
      <xdr:rowOff>311782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66454" y="329046"/>
          <a:ext cx="1858818" cy="10939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151266</xdr:colOff>
      <xdr:row>0</xdr:row>
      <xdr:rowOff>199717</xdr:rowOff>
    </xdr:from>
    <xdr:to>
      <xdr:col>4</xdr:col>
      <xdr:colOff>215081</xdr:colOff>
      <xdr:row>3</xdr:row>
      <xdr:rowOff>15362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680500" y="199717"/>
          <a:ext cx="1277484" cy="1044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491614</xdr:colOff>
      <xdr:row>0</xdr:row>
      <xdr:rowOff>322621</xdr:rowOff>
    </xdr:from>
    <xdr:to>
      <xdr:col>6</xdr:col>
      <xdr:colOff>1888660</xdr:colOff>
      <xdr:row>2</xdr:row>
      <xdr:rowOff>445525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8106" y="322621"/>
          <a:ext cx="1397046" cy="860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322621</xdr:colOff>
      <xdr:row>0</xdr:row>
      <xdr:rowOff>168993</xdr:rowOff>
    </xdr:from>
    <xdr:to>
      <xdr:col>2</xdr:col>
      <xdr:colOff>553064</xdr:colOff>
      <xdr:row>3</xdr:row>
      <xdr:rowOff>88550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97742" y="168993"/>
          <a:ext cx="1997177" cy="1148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277812</xdr:colOff>
      <xdr:row>0</xdr:row>
      <xdr:rowOff>177086</xdr:rowOff>
    </xdr:from>
    <xdr:to>
      <xdr:col>7</xdr:col>
      <xdr:colOff>156788</xdr:colOff>
      <xdr:row>2</xdr:row>
      <xdr:rowOff>204234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8437" y="177086"/>
          <a:ext cx="926726" cy="551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0</xdr:colOff>
      <xdr:row>0</xdr:row>
      <xdr:rowOff>108790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904875" y="28575"/>
          <a:ext cx="0" cy="80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151946</xdr:colOff>
      <xdr:row>0</xdr:row>
      <xdr:rowOff>7371</xdr:rowOff>
    </xdr:from>
    <xdr:to>
      <xdr:col>3</xdr:col>
      <xdr:colOff>1077231</xdr:colOff>
      <xdr:row>2</xdr:row>
      <xdr:rowOff>226219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5188290" y="7371"/>
          <a:ext cx="925285" cy="7427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902593</xdr:colOff>
      <xdr:row>0</xdr:row>
      <xdr:rowOff>0</xdr:rowOff>
    </xdr:from>
    <xdr:to>
      <xdr:col>1</xdr:col>
      <xdr:colOff>1378857</xdr:colOff>
      <xdr:row>2</xdr:row>
      <xdr:rowOff>255704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2593" y="0"/>
          <a:ext cx="1476389" cy="7795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635675</xdr:colOff>
      <xdr:row>0</xdr:row>
      <xdr:rowOff>268310</xdr:rowOff>
    </xdr:from>
    <xdr:ext cx="1129750" cy="791513"/>
    <xdr:pic>
      <xdr:nvPicPr>
        <xdr:cNvPr id="15" name="2 Imagen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71485" y="268310"/>
          <a:ext cx="1129750" cy="791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636955</xdr:colOff>
      <xdr:row>0</xdr:row>
      <xdr:rowOff>160986</xdr:rowOff>
    </xdr:from>
    <xdr:ext cx="1844911" cy="1006163"/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955" y="160986"/>
          <a:ext cx="1844911" cy="1006163"/>
        </a:xfrm>
        <a:prstGeom prst="rect">
          <a:avLst/>
        </a:prstGeom>
      </xdr:spPr>
    </xdr:pic>
    <xdr:clientData/>
  </xdr:oneCellAnchor>
  <xdr:oneCellAnchor>
    <xdr:from>
      <xdr:col>2</xdr:col>
      <xdr:colOff>1596445</xdr:colOff>
      <xdr:row>1</xdr:row>
      <xdr:rowOff>42315</xdr:rowOff>
    </xdr:from>
    <xdr:ext cx="1202310" cy="851505"/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702677" y="377702"/>
          <a:ext cx="1202310" cy="851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584959</xdr:colOff>
      <xdr:row>0</xdr:row>
      <xdr:rowOff>112058</xdr:rowOff>
    </xdr:from>
    <xdr:to>
      <xdr:col>4</xdr:col>
      <xdr:colOff>476251</xdr:colOff>
      <xdr:row>2</xdr:row>
      <xdr:rowOff>294154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846246" y="112058"/>
          <a:ext cx="1151954" cy="8264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986484</xdr:colOff>
      <xdr:row>0</xdr:row>
      <xdr:rowOff>14008</xdr:rowOff>
    </xdr:from>
    <xdr:to>
      <xdr:col>6</xdr:col>
      <xdr:colOff>2050590</xdr:colOff>
      <xdr:row>2</xdr:row>
      <xdr:rowOff>154081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56190" y="14008"/>
          <a:ext cx="1064106" cy="784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13913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934325" y="381000"/>
          <a:ext cx="0" cy="654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826433</xdr:colOff>
      <xdr:row>0</xdr:row>
      <xdr:rowOff>98050</xdr:rowOff>
    </xdr:from>
    <xdr:to>
      <xdr:col>2</xdr:col>
      <xdr:colOff>1148603</xdr:colOff>
      <xdr:row>3</xdr:row>
      <xdr:rowOff>224116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3051" y="98050"/>
          <a:ext cx="1820956" cy="11065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466728</xdr:colOff>
      <xdr:row>0</xdr:row>
      <xdr:rowOff>173182</xdr:rowOff>
    </xdr:from>
    <xdr:to>
      <xdr:col>4</xdr:col>
      <xdr:colOff>274202</xdr:colOff>
      <xdr:row>3</xdr:row>
      <xdr:rowOff>230908</xdr:rowOff>
    </xdr:to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422864" y="173182"/>
          <a:ext cx="1221793" cy="923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505113</xdr:colOff>
      <xdr:row>0</xdr:row>
      <xdr:rowOff>115454</xdr:rowOff>
    </xdr:from>
    <xdr:to>
      <xdr:col>6</xdr:col>
      <xdr:colOff>1753589</xdr:colOff>
      <xdr:row>3</xdr:row>
      <xdr:rowOff>119449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46477" y="115454"/>
          <a:ext cx="1248476" cy="869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3</xdr:row>
      <xdr:rowOff>67336</xdr:rowOff>
    </xdr:to>
    <xdr:pic>
      <xdr:nvPicPr>
        <xdr:cNvPr id="8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48750" y="31432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1241134</xdr:colOff>
      <xdr:row>0</xdr:row>
      <xdr:rowOff>216476</xdr:rowOff>
    </xdr:from>
    <xdr:to>
      <xdr:col>2</xdr:col>
      <xdr:colOff>293831</xdr:colOff>
      <xdr:row>4</xdr:row>
      <xdr:rowOff>230908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1134" y="216476"/>
          <a:ext cx="2251365" cy="11689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243124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72575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1028596</xdr:colOff>
      <xdr:row>1</xdr:row>
      <xdr:rowOff>0</xdr:rowOff>
    </xdr:from>
    <xdr:to>
      <xdr:col>4</xdr:col>
      <xdr:colOff>635000</xdr:colOff>
      <xdr:row>3</xdr:row>
      <xdr:rowOff>173181</xdr:rowOff>
    </xdr:to>
    <xdr:pic>
      <xdr:nvPicPr>
        <xdr:cNvPr id="12" name="1 Imagen" descr="Escudo de la República Dominicana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766437" y="404091"/>
          <a:ext cx="1410381" cy="981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216478</xdr:colOff>
      <xdr:row>0</xdr:row>
      <xdr:rowOff>288637</xdr:rowOff>
    </xdr:from>
    <xdr:to>
      <xdr:col>6</xdr:col>
      <xdr:colOff>331931</xdr:colOff>
      <xdr:row>3</xdr:row>
      <xdr:rowOff>79895</xdr:rowOff>
    </xdr:to>
    <xdr:pic>
      <xdr:nvPicPr>
        <xdr:cNvPr id="13" name="2 Imagen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038523" y="288637"/>
          <a:ext cx="1371021" cy="1003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28864</xdr:colOff>
      <xdr:row>0</xdr:row>
      <xdr:rowOff>187614</xdr:rowOff>
    </xdr:from>
    <xdr:to>
      <xdr:col>2</xdr:col>
      <xdr:colOff>591706</xdr:colOff>
      <xdr:row>3</xdr:row>
      <xdr:rowOff>278795</xdr:rowOff>
    </xdr:to>
    <xdr:pic>
      <xdr:nvPicPr>
        <xdr:cNvPr id="14" name="Imagen 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9091" y="187614"/>
          <a:ext cx="1890569" cy="13034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1417914</xdr:colOff>
      <xdr:row>0</xdr:row>
      <xdr:rowOff>124112</xdr:rowOff>
    </xdr:from>
    <xdr:to>
      <xdr:col>4</xdr:col>
      <xdr:colOff>1128970</xdr:colOff>
      <xdr:row>2</xdr:row>
      <xdr:rowOff>398317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696005" y="124112"/>
          <a:ext cx="1228305" cy="1140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1645227</xdr:colOff>
      <xdr:row>0</xdr:row>
      <xdr:rowOff>193386</xdr:rowOff>
    </xdr:from>
    <xdr:to>
      <xdr:col>6</xdr:col>
      <xdr:colOff>3241387</xdr:colOff>
      <xdr:row>2</xdr:row>
      <xdr:rowOff>181841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3954" y="193386"/>
          <a:ext cx="1596160" cy="854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202715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215126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532755</xdr:colOff>
      <xdr:row>0</xdr:row>
      <xdr:rowOff>109682</xdr:rowOff>
    </xdr:from>
    <xdr:to>
      <xdr:col>2</xdr:col>
      <xdr:colOff>888803</xdr:colOff>
      <xdr:row>3</xdr:row>
      <xdr:rowOff>34636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92458" y="109682"/>
          <a:ext cx="2115752" cy="12326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504612</xdr:colOff>
      <xdr:row>0</xdr:row>
      <xdr:rowOff>245806</xdr:rowOff>
    </xdr:from>
    <xdr:to>
      <xdr:col>4</xdr:col>
      <xdr:colOff>291894</xdr:colOff>
      <xdr:row>2</xdr:row>
      <xdr:rowOff>327377</xdr:rowOff>
    </xdr:to>
    <xdr:pic>
      <xdr:nvPicPr>
        <xdr:cNvPr id="5" name="1 Imagen" descr="Escudo de la República Dominicana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540822" y="245806"/>
          <a:ext cx="1262121" cy="1003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708381</xdr:colOff>
      <xdr:row>0</xdr:row>
      <xdr:rowOff>199718</xdr:rowOff>
    </xdr:from>
    <xdr:to>
      <xdr:col>6</xdr:col>
      <xdr:colOff>1857933</xdr:colOff>
      <xdr:row>2</xdr:row>
      <xdr:rowOff>122903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537816" y="199718"/>
          <a:ext cx="1149552" cy="844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691331</xdr:colOff>
      <xdr:row>0</xdr:row>
      <xdr:rowOff>199717</xdr:rowOff>
    </xdr:from>
    <xdr:to>
      <xdr:col>2</xdr:col>
      <xdr:colOff>583789</xdr:colOff>
      <xdr:row>3</xdr:row>
      <xdr:rowOff>30724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9355" y="199717"/>
          <a:ext cx="1812821" cy="11214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714374</xdr:colOff>
      <xdr:row>0</xdr:row>
      <xdr:rowOff>276225</xdr:rowOff>
    </xdr:from>
    <xdr:to>
      <xdr:col>6</xdr:col>
      <xdr:colOff>752408</xdr:colOff>
      <xdr:row>2</xdr:row>
      <xdr:rowOff>219691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899" y="276225"/>
          <a:ext cx="771459" cy="486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114300</xdr:colOff>
          <xdr:row>0</xdr:row>
          <xdr:rowOff>0</xdr:rowOff>
        </xdr:from>
        <xdr:to>
          <xdr:col>4</xdr:col>
          <xdr:colOff>19050</xdr:colOff>
          <xdr:row>3</xdr:row>
          <xdr:rowOff>66675</xdr:rowOff>
        </xdr:to>
        <xdr:sp macro="" textlink="">
          <xdr:nvSpPr>
            <xdr:cNvPr id="11268" name="Object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9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1047750</xdr:colOff>
          <xdr:row>0</xdr:row>
          <xdr:rowOff>123825</xdr:rowOff>
        </xdr:from>
        <xdr:to>
          <xdr:col>3</xdr:col>
          <xdr:colOff>781050</xdr:colOff>
          <xdr:row>2</xdr:row>
          <xdr:rowOff>228600</xdr:rowOff>
        </xdr:to>
        <xdr:sp macro="" textlink="">
          <xdr:nvSpPr>
            <xdr:cNvPr id="11269" name="Object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9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752476</xdr:colOff>
      <xdr:row>0</xdr:row>
      <xdr:rowOff>104775</xdr:rowOff>
    </xdr:from>
    <xdr:to>
      <xdr:col>1</xdr:col>
      <xdr:colOff>273424</xdr:colOff>
      <xdr:row>2</xdr:row>
      <xdr:rowOff>238126</xdr:rowOff>
    </xdr:to>
    <xdr:pic>
      <xdr:nvPicPr>
        <xdr:cNvPr id="10" name="Imagen 3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6" y="104775"/>
          <a:ext cx="1044948" cy="6762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ina%20Rodriguez/Documents/YANINA/CLASIFICADOR%20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>
        <row r="322">
          <cell r="C322" t="str">
            <v xml:space="preserve"> Material para limpieza </v>
          </cell>
        </row>
        <row r="324">
          <cell r="C324" t="str">
            <v xml:space="preserve"> Útiles de escritorio, oficina, informática y de enseñanza 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D9BD-DD0E-4097-B98A-C0A9D548E488}">
  <sheetPr>
    <tabColor rgb="FF996600"/>
    <pageSetUpPr fitToPage="1"/>
  </sheetPr>
  <dimension ref="A1:G218"/>
  <sheetViews>
    <sheetView tabSelected="1" topLeftCell="A13" zoomScaleNormal="100" workbookViewId="0">
      <selection sqref="A1:E216"/>
    </sheetView>
  </sheetViews>
  <sheetFormatPr baseColWidth="10" defaultColWidth="11.42578125" defaultRowHeight="14.25" x14ac:dyDescent="0.2"/>
  <cols>
    <col min="1" max="1" width="5" style="52" customWidth="1"/>
    <col min="2" max="2" width="8.5703125" style="28" customWidth="1"/>
    <col min="3" max="3" width="39.7109375" style="52" customWidth="1"/>
    <col min="4" max="4" width="14.5703125" style="52" customWidth="1"/>
    <col min="5" max="5" width="22.140625" style="237" customWidth="1"/>
    <col min="6" max="6" width="24.5703125" style="52" customWidth="1"/>
    <col min="7" max="7" width="20.140625" style="52" customWidth="1"/>
    <col min="8" max="215" width="11.42578125" style="52"/>
    <col min="216" max="216" width="59" style="52" customWidth="1"/>
    <col min="217" max="217" width="21" style="52" customWidth="1"/>
    <col min="218" max="218" width="19.28515625" style="52" customWidth="1"/>
    <col min="219" max="226" width="0" style="52" hidden="1" customWidth="1"/>
    <col min="227" max="227" width="13.7109375" style="52" bestFit="1" customWidth="1"/>
    <col min="228" max="228" width="14.7109375" style="52" customWidth="1"/>
    <col min="229" max="471" width="11.42578125" style="52"/>
    <col min="472" max="472" width="59" style="52" customWidth="1"/>
    <col min="473" max="473" width="21" style="52" customWidth="1"/>
    <col min="474" max="474" width="19.28515625" style="52" customWidth="1"/>
    <col min="475" max="482" width="0" style="52" hidden="1" customWidth="1"/>
    <col min="483" max="483" width="13.7109375" style="52" bestFit="1" customWidth="1"/>
    <col min="484" max="484" width="14.7109375" style="52" customWidth="1"/>
    <col min="485" max="727" width="11.42578125" style="52"/>
    <col min="728" max="728" width="59" style="52" customWidth="1"/>
    <col min="729" max="729" width="21" style="52" customWidth="1"/>
    <col min="730" max="730" width="19.28515625" style="52" customWidth="1"/>
    <col min="731" max="738" width="0" style="52" hidden="1" customWidth="1"/>
    <col min="739" max="739" width="13.7109375" style="52" bestFit="1" customWidth="1"/>
    <col min="740" max="740" width="14.7109375" style="52" customWidth="1"/>
    <col min="741" max="983" width="11.42578125" style="52"/>
    <col min="984" max="984" width="59" style="52" customWidth="1"/>
    <col min="985" max="985" width="21" style="52" customWidth="1"/>
    <col min="986" max="986" width="19.28515625" style="52" customWidth="1"/>
    <col min="987" max="994" width="0" style="52" hidden="1" customWidth="1"/>
    <col min="995" max="995" width="13.7109375" style="52" bestFit="1" customWidth="1"/>
    <col min="996" max="996" width="14.7109375" style="52" customWidth="1"/>
    <col min="997" max="1239" width="11.42578125" style="52"/>
    <col min="1240" max="1240" width="59" style="52" customWidth="1"/>
    <col min="1241" max="1241" width="21" style="52" customWidth="1"/>
    <col min="1242" max="1242" width="19.28515625" style="52" customWidth="1"/>
    <col min="1243" max="1250" width="0" style="52" hidden="1" customWidth="1"/>
    <col min="1251" max="1251" width="13.7109375" style="52" bestFit="1" customWidth="1"/>
    <col min="1252" max="1252" width="14.7109375" style="52" customWidth="1"/>
    <col min="1253" max="1495" width="11.42578125" style="52"/>
    <col min="1496" max="1496" width="59" style="52" customWidth="1"/>
    <col min="1497" max="1497" width="21" style="52" customWidth="1"/>
    <col min="1498" max="1498" width="19.28515625" style="52" customWidth="1"/>
    <col min="1499" max="1506" width="0" style="52" hidden="1" customWidth="1"/>
    <col min="1507" max="1507" width="13.7109375" style="52" bestFit="1" customWidth="1"/>
    <col min="1508" max="1508" width="14.7109375" style="52" customWidth="1"/>
    <col min="1509" max="1751" width="11.42578125" style="52"/>
    <col min="1752" max="1752" width="59" style="52" customWidth="1"/>
    <col min="1753" max="1753" width="21" style="52" customWidth="1"/>
    <col min="1754" max="1754" width="19.28515625" style="52" customWidth="1"/>
    <col min="1755" max="1762" width="0" style="52" hidden="1" customWidth="1"/>
    <col min="1763" max="1763" width="13.7109375" style="52" bestFit="1" customWidth="1"/>
    <col min="1764" max="1764" width="14.7109375" style="52" customWidth="1"/>
    <col min="1765" max="2007" width="11.42578125" style="52"/>
    <col min="2008" max="2008" width="59" style="52" customWidth="1"/>
    <col min="2009" max="2009" width="21" style="52" customWidth="1"/>
    <col min="2010" max="2010" width="19.28515625" style="52" customWidth="1"/>
    <col min="2011" max="2018" width="0" style="52" hidden="1" customWidth="1"/>
    <col min="2019" max="2019" width="13.7109375" style="52" bestFit="1" customWidth="1"/>
    <col min="2020" max="2020" width="14.7109375" style="52" customWidth="1"/>
    <col min="2021" max="2263" width="11.42578125" style="52"/>
    <col min="2264" max="2264" width="59" style="52" customWidth="1"/>
    <col min="2265" max="2265" width="21" style="52" customWidth="1"/>
    <col min="2266" max="2266" width="19.28515625" style="52" customWidth="1"/>
    <col min="2267" max="2274" width="0" style="52" hidden="1" customWidth="1"/>
    <col min="2275" max="2275" width="13.7109375" style="52" bestFit="1" customWidth="1"/>
    <col min="2276" max="2276" width="14.7109375" style="52" customWidth="1"/>
    <col min="2277" max="2519" width="11.42578125" style="52"/>
    <col min="2520" max="2520" width="59" style="52" customWidth="1"/>
    <col min="2521" max="2521" width="21" style="52" customWidth="1"/>
    <col min="2522" max="2522" width="19.28515625" style="52" customWidth="1"/>
    <col min="2523" max="2530" width="0" style="52" hidden="1" customWidth="1"/>
    <col min="2531" max="2531" width="13.7109375" style="52" bestFit="1" customWidth="1"/>
    <col min="2532" max="2532" width="14.7109375" style="52" customWidth="1"/>
    <col min="2533" max="2775" width="11.42578125" style="52"/>
    <col min="2776" max="2776" width="59" style="52" customWidth="1"/>
    <col min="2777" max="2777" width="21" style="52" customWidth="1"/>
    <col min="2778" max="2778" width="19.28515625" style="52" customWidth="1"/>
    <col min="2779" max="2786" width="0" style="52" hidden="1" customWidth="1"/>
    <col min="2787" max="2787" width="13.7109375" style="52" bestFit="1" customWidth="1"/>
    <col min="2788" max="2788" width="14.7109375" style="52" customWidth="1"/>
    <col min="2789" max="3031" width="11.42578125" style="52"/>
    <col min="3032" max="3032" width="59" style="52" customWidth="1"/>
    <col min="3033" max="3033" width="21" style="52" customWidth="1"/>
    <col min="3034" max="3034" width="19.28515625" style="52" customWidth="1"/>
    <col min="3035" max="3042" width="0" style="52" hidden="1" customWidth="1"/>
    <col min="3043" max="3043" width="13.7109375" style="52" bestFit="1" customWidth="1"/>
    <col min="3044" max="3044" width="14.7109375" style="52" customWidth="1"/>
    <col min="3045" max="3287" width="11.42578125" style="52"/>
    <col min="3288" max="3288" width="59" style="52" customWidth="1"/>
    <col min="3289" max="3289" width="21" style="52" customWidth="1"/>
    <col min="3290" max="3290" width="19.28515625" style="52" customWidth="1"/>
    <col min="3291" max="3298" width="0" style="52" hidden="1" customWidth="1"/>
    <col min="3299" max="3299" width="13.7109375" style="52" bestFit="1" customWidth="1"/>
    <col min="3300" max="3300" width="14.7109375" style="52" customWidth="1"/>
    <col min="3301" max="3543" width="11.42578125" style="52"/>
    <col min="3544" max="3544" width="59" style="52" customWidth="1"/>
    <col min="3545" max="3545" width="21" style="52" customWidth="1"/>
    <col min="3546" max="3546" width="19.28515625" style="52" customWidth="1"/>
    <col min="3547" max="3554" width="0" style="52" hidden="1" customWidth="1"/>
    <col min="3555" max="3555" width="13.7109375" style="52" bestFit="1" customWidth="1"/>
    <col min="3556" max="3556" width="14.7109375" style="52" customWidth="1"/>
    <col min="3557" max="3799" width="11.42578125" style="52"/>
    <col min="3800" max="3800" width="59" style="52" customWidth="1"/>
    <col min="3801" max="3801" width="21" style="52" customWidth="1"/>
    <col min="3802" max="3802" width="19.28515625" style="52" customWidth="1"/>
    <col min="3803" max="3810" width="0" style="52" hidden="1" customWidth="1"/>
    <col min="3811" max="3811" width="13.7109375" style="52" bestFit="1" customWidth="1"/>
    <col min="3812" max="3812" width="14.7109375" style="52" customWidth="1"/>
    <col min="3813" max="4055" width="11.42578125" style="52"/>
    <col min="4056" max="4056" width="59" style="52" customWidth="1"/>
    <col min="4057" max="4057" width="21" style="52" customWidth="1"/>
    <col min="4058" max="4058" width="19.28515625" style="52" customWidth="1"/>
    <col min="4059" max="4066" width="0" style="52" hidden="1" customWidth="1"/>
    <col min="4067" max="4067" width="13.7109375" style="52" bestFit="1" customWidth="1"/>
    <col min="4068" max="4068" width="14.7109375" style="52" customWidth="1"/>
    <col min="4069" max="4311" width="11.42578125" style="52"/>
    <col min="4312" max="4312" width="59" style="52" customWidth="1"/>
    <col min="4313" max="4313" width="21" style="52" customWidth="1"/>
    <col min="4314" max="4314" width="19.28515625" style="52" customWidth="1"/>
    <col min="4315" max="4322" width="0" style="52" hidden="1" customWidth="1"/>
    <col min="4323" max="4323" width="13.7109375" style="52" bestFit="1" customWidth="1"/>
    <col min="4324" max="4324" width="14.7109375" style="52" customWidth="1"/>
    <col min="4325" max="4567" width="11.42578125" style="52"/>
    <col min="4568" max="4568" width="59" style="52" customWidth="1"/>
    <col min="4569" max="4569" width="21" style="52" customWidth="1"/>
    <col min="4570" max="4570" width="19.28515625" style="52" customWidth="1"/>
    <col min="4571" max="4578" width="0" style="52" hidden="1" customWidth="1"/>
    <col min="4579" max="4579" width="13.7109375" style="52" bestFit="1" customWidth="1"/>
    <col min="4580" max="4580" width="14.7109375" style="52" customWidth="1"/>
    <col min="4581" max="4823" width="11.42578125" style="52"/>
    <col min="4824" max="4824" width="59" style="52" customWidth="1"/>
    <col min="4825" max="4825" width="21" style="52" customWidth="1"/>
    <col min="4826" max="4826" width="19.28515625" style="52" customWidth="1"/>
    <col min="4827" max="4834" width="0" style="52" hidden="1" customWidth="1"/>
    <col min="4835" max="4835" width="13.7109375" style="52" bestFit="1" customWidth="1"/>
    <col min="4836" max="4836" width="14.7109375" style="52" customWidth="1"/>
    <col min="4837" max="5079" width="11.42578125" style="52"/>
    <col min="5080" max="5080" width="59" style="52" customWidth="1"/>
    <col min="5081" max="5081" width="21" style="52" customWidth="1"/>
    <col min="5082" max="5082" width="19.28515625" style="52" customWidth="1"/>
    <col min="5083" max="5090" width="0" style="52" hidden="1" customWidth="1"/>
    <col min="5091" max="5091" width="13.7109375" style="52" bestFit="1" customWidth="1"/>
    <col min="5092" max="5092" width="14.7109375" style="52" customWidth="1"/>
    <col min="5093" max="5335" width="11.42578125" style="52"/>
    <col min="5336" max="5336" width="59" style="52" customWidth="1"/>
    <col min="5337" max="5337" width="21" style="52" customWidth="1"/>
    <col min="5338" max="5338" width="19.28515625" style="52" customWidth="1"/>
    <col min="5339" max="5346" width="0" style="52" hidden="1" customWidth="1"/>
    <col min="5347" max="5347" width="13.7109375" style="52" bestFit="1" customWidth="1"/>
    <col min="5348" max="5348" width="14.7109375" style="52" customWidth="1"/>
    <col min="5349" max="5591" width="11.42578125" style="52"/>
    <col min="5592" max="5592" width="59" style="52" customWidth="1"/>
    <col min="5593" max="5593" width="21" style="52" customWidth="1"/>
    <col min="5594" max="5594" width="19.28515625" style="52" customWidth="1"/>
    <col min="5595" max="5602" width="0" style="52" hidden="1" customWidth="1"/>
    <col min="5603" max="5603" width="13.7109375" style="52" bestFit="1" customWidth="1"/>
    <col min="5604" max="5604" width="14.7109375" style="52" customWidth="1"/>
    <col min="5605" max="5847" width="11.42578125" style="52"/>
    <col min="5848" max="5848" width="59" style="52" customWidth="1"/>
    <col min="5849" max="5849" width="21" style="52" customWidth="1"/>
    <col min="5850" max="5850" width="19.28515625" style="52" customWidth="1"/>
    <col min="5851" max="5858" width="0" style="52" hidden="1" customWidth="1"/>
    <col min="5859" max="5859" width="13.7109375" style="52" bestFit="1" customWidth="1"/>
    <col min="5860" max="5860" width="14.7109375" style="52" customWidth="1"/>
    <col min="5861" max="6103" width="11.42578125" style="52"/>
    <col min="6104" max="6104" width="59" style="52" customWidth="1"/>
    <col min="6105" max="6105" width="21" style="52" customWidth="1"/>
    <col min="6106" max="6106" width="19.28515625" style="52" customWidth="1"/>
    <col min="6107" max="6114" width="0" style="52" hidden="1" customWidth="1"/>
    <col min="6115" max="6115" width="13.7109375" style="52" bestFit="1" customWidth="1"/>
    <col min="6116" max="6116" width="14.7109375" style="52" customWidth="1"/>
    <col min="6117" max="6359" width="11.42578125" style="52"/>
    <col min="6360" max="6360" width="59" style="52" customWidth="1"/>
    <col min="6361" max="6361" width="21" style="52" customWidth="1"/>
    <col min="6362" max="6362" width="19.28515625" style="52" customWidth="1"/>
    <col min="6363" max="6370" width="0" style="52" hidden="1" customWidth="1"/>
    <col min="6371" max="6371" width="13.7109375" style="52" bestFit="1" customWidth="1"/>
    <col min="6372" max="6372" width="14.7109375" style="52" customWidth="1"/>
    <col min="6373" max="6615" width="11.42578125" style="52"/>
    <col min="6616" max="6616" width="59" style="52" customWidth="1"/>
    <col min="6617" max="6617" width="21" style="52" customWidth="1"/>
    <col min="6618" max="6618" width="19.28515625" style="52" customWidth="1"/>
    <col min="6619" max="6626" width="0" style="52" hidden="1" customWidth="1"/>
    <col min="6627" max="6627" width="13.7109375" style="52" bestFit="1" customWidth="1"/>
    <col min="6628" max="6628" width="14.7109375" style="52" customWidth="1"/>
    <col min="6629" max="6871" width="11.42578125" style="52"/>
    <col min="6872" max="6872" width="59" style="52" customWidth="1"/>
    <col min="6873" max="6873" width="21" style="52" customWidth="1"/>
    <col min="6874" max="6874" width="19.28515625" style="52" customWidth="1"/>
    <col min="6875" max="6882" width="0" style="52" hidden="1" customWidth="1"/>
    <col min="6883" max="6883" width="13.7109375" style="52" bestFit="1" customWidth="1"/>
    <col min="6884" max="6884" width="14.7109375" style="52" customWidth="1"/>
    <col min="6885" max="7127" width="11.42578125" style="52"/>
    <col min="7128" max="7128" width="59" style="52" customWidth="1"/>
    <col min="7129" max="7129" width="21" style="52" customWidth="1"/>
    <col min="7130" max="7130" width="19.28515625" style="52" customWidth="1"/>
    <col min="7131" max="7138" width="0" style="52" hidden="1" customWidth="1"/>
    <col min="7139" max="7139" width="13.7109375" style="52" bestFit="1" customWidth="1"/>
    <col min="7140" max="7140" width="14.7109375" style="52" customWidth="1"/>
    <col min="7141" max="7383" width="11.42578125" style="52"/>
    <col min="7384" max="7384" width="59" style="52" customWidth="1"/>
    <col min="7385" max="7385" width="21" style="52" customWidth="1"/>
    <col min="7386" max="7386" width="19.28515625" style="52" customWidth="1"/>
    <col min="7387" max="7394" width="0" style="52" hidden="1" customWidth="1"/>
    <col min="7395" max="7395" width="13.7109375" style="52" bestFit="1" customWidth="1"/>
    <col min="7396" max="7396" width="14.7109375" style="52" customWidth="1"/>
    <col min="7397" max="7639" width="11.42578125" style="52"/>
    <col min="7640" max="7640" width="59" style="52" customWidth="1"/>
    <col min="7641" max="7641" width="21" style="52" customWidth="1"/>
    <col min="7642" max="7642" width="19.28515625" style="52" customWidth="1"/>
    <col min="7643" max="7650" width="0" style="52" hidden="1" customWidth="1"/>
    <col min="7651" max="7651" width="13.7109375" style="52" bestFit="1" customWidth="1"/>
    <col min="7652" max="7652" width="14.7109375" style="52" customWidth="1"/>
    <col min="7653" max="7895" width="11.42578125" style="52"/>
    <col min="7896" max="7896" width="59" style="52" customWidth="1"/>
    <col min="7897" max="7897" width="21" style="52" customWidth="1"/>
    <col min="7898" max="7898" width="19.28515625" style="52" customWidth="1"/>
    <col min="7899" max="7906" width="0" style="52" hidden="1" customWidth="1"/>
    <col min="7907" max="7907" width="13.7109375" style="52" bestFit="1" customWidth="1"/>
    <col min="7908" max="7908" width="14.7109375" style="52" customWidth="1"/>
    <col min="7909" max="8151" width="11.42578125" style="52"/>
    <col min="8152" max="8152" width="59" style="52" customWidth="1"/>
    <col min="8153" max="8153" width="21" style="52" customWidth="1"/>
    <col min="8154" max="8154" width="19.28515625" style="52" customWidth="1"/>
    <col min="8155" max="8162" width="0" style="52" hidden="1" customWidth="1"/>
    <col min="8163" max="8163" width="13.7109375" style="52" bestFit="1" customWidth="1"/>
    <col min="8164" max="8164" width="14.7109375" style="52" customWidth="1"/>
    <col min="8165" max="8407" width="11.42578125" style="52"/>
    <col min="8408" max="8408" width="59" style="52" customWidth="1"/>
    <col min="8409" max="8409" width="21" style="52" customWidth="1"/>
    <col min="8410" max="8410" width="19.28515625" style="52" customWidth="1"/>
    <col min="8411" max="8418" width="0" style="52" hidden="1" customWidth="1"/>
    <col min="8419" max="8419" width="13.7109375" style="52" bestFit="1" customWidth="1"/>
    <col min="8420" max="8420" width="14.7109375" style="52" customWidth="1"/>
    <col min="8421" max="8663" width="11.42578125" style="52"/>
    <col min="8664" max="8664" width="59" style="52" customWidth="1"/>
    <col min="8665" max="8665" width="21" style="52" customWidth="1"/>
    <col min="8666" max="8666" width="19.28515625" style="52" customWidth="1"/>
    <col min="8667" max="8674" width="0" style="52" hidden="1" customWidth="1"/>
    <col min="8675" max="8675" width="13.7109375" style="52" bestFit="1" customWidth="1"/>
    <col min="8676" max="8676" width="14.7109375" style="52" customWidth="1"/>
    <col min="8677" max="8919" width="11.42578125" style="52"/>
    <col min="8920" max="8920" width="59" style="52" customWidth="1"/>
    <col min="8921" max="8921" width="21" style="52" customWidth="1"/>
    <col min="8922" max="8922" width="19.28515625" style="52" customWidth="1"/>
    <col min="8923" max="8930" width="0" style="52" hidden="1" customWidth="1"/>
    <col min="8931" max="8931" width="13.7109375" style="52" bestFit="1" customWidth="1"/>
    <col min="8932" max="8932" width="14.7109375" style="52" customWidth="1"/>
    <col min="8933" max="9175" width="11.42578125" style="52"/>
    <col min="9176" max="9176" width="59" style="52" customWidth="1"/>
    <col min="9177" max="9177" width="21" style="52" customWidth="1"/>
    <col min="9178" max="9178" width="19.28515625" style="52" customWidth="1"/>
    <col min="9179" max="9186" width="0" style="52" hidden="1" customWidth="1"/>
    <col min="9187" max="9187" width="13.7109375" style="52" bestFit="1" customWidth="1"/>
    <col min="9188" max="9188" width="14.7109375" style="52" customWidth="1"/>
    <col min="9189" max="9431" width="11.42578125" style="52"/>
    <col min="9432" max="9432" width="59" style="52" customWidth="1"/>
    <col min="9433" max="9433" width="21" style="52" customWidth="1"/>
    <col min="9434" max="9434" width="19.28515625" style="52" customWidth="1"/>
    <col min="9435" max="9442" width="0" style="52" hidden="1" customWidth="1"/>
    <col min="9443" max="9443" width="13.7109375" style="52" bestFit="1" customWidth="1"/>
    <col min="9444" max="9444" width="14.7109375" style="52" customWidth="1"/>
    <col min="9445" max="9687" width="11.42578125" style="52"/>
    <col min="9688" max="9688" width="59" style="52" customWidth="1"/>
    <col min="9689" max="9689" width="21" style="52" customWidth="1"/>
    <col min="9690" max="9690" width="19.28515625" style="52" customWidth="1"/>
    <col min="9691" max="9698" width="0" style="52" hidden="1" customWidth="1"/>
    <col min="9699" max="9699" width="13.7109375" style="52" bestFit="1" customWidth="1"/>
    <col min="9700" max="9700" width="14.7109375" style="52" customWidth="1"/>
    <col min="9701" max="9943" width="11.42578125" style="52"/>
    <col min="9944" max="9944" width="59" style="52" customWidth="1"/>
    <col min="9945" max="9945" width="21" style="52" customWidth="1"/>
    <col min="9946" max="9946" width="19.28515625" style="52" customWidth="1"/>
    <col min="9947" max="9954" width="0" style="52" hidden="1" customWidth="1"/>
    <col min="9955" max="9955" width="13.7109375" style="52" bestFit="1" customWidth="1"/>
    <col min="9956" max="9956" width="14.7109375" style="52" customWidth="1"/>
    <col min="9957" max="10199" width="11.42578125" style="52"/>
    <col min="10200" max="10200" width="59" style="52" customWidth="1"/>
    <col min="10201" max="10201" width="21" style="52" customWidth="1"/>
    <col min="10202" max="10202" width="19.28515625" style="52" customWidth="1"/>
    <col min="10203" max="10210" width="0" style="52" hidden="1" customWidth="1"/>
    <col min="10211" max="10211" width="13.7109375" style="52" bestFit="1" customWidth="1"/>
    <col min="10212" max="10212" width="14.7109375" style="52" customWidth="1"/>
    <col min="10213" max="10455" width="11.42578125" style="52"/>
    <col min="10456" max="10456" width="59" style="52" customWidth="1"/>
    <col min="10457" max="10457" width="21" style="52" customWidth="1"/>
    <col min="10458" max="10458" width="19.28515625" style="52" customWidth="1"/>
    <col min="10459" max="10466" width="0" style="52" hidden="1" customWidth="1"/>
    <col min="10467" max="10467" width="13.7109375" style="52" bestFit="1" customWidth="1"/>
    <col min="10468" max="10468" width="14.7109375" style="52" customWidth="1"/>
    <col min="10469" max="10711" width="11.42578125" style="52"/>
    <col min="10712" max="10712" width="59" style="52" customWidth="1"/>
    <col min="10713" max="10713" width="21" style="52" customWidth="1"/>
    <col min="10714" max="10714" width="19.28515625" style="52" customWidth="1"/>
    <col min="10715" max="10722" width="0" style="52" hidden="1" customWidth="1"/>
    <col min="10723" max="10723" width="13.7109375" style="52" bestFit="1" customWidth="1"/>
    <col min="10724" max="10724" width="14.7109375" style="52" customWidth="1"/>
    <col min="10725" max="10967" width="11.42578125" style="52"/>
    <col min="10968" max="10968" width="59" style="52" customWidth="1"/>
    <col min="10969" max="10969" width="21" style="52" customWidth="1"/>
    <col min="10970" max="10970" width="19.28515625" style="52" customWidth="1"/>
    <col min="10971" max="10978" width="0" style="52" hidden="1" customWidth="1"/>
    <col min="10979" max="10979" width="13.7109375" style="52" bestFit="1" customWidth="1"/>
    <col min="10980" max="10980" width="14.7109375" style="52" customWidth="1"/>
    <col min="10981" max="11223" width="11.42578125" style="52"/>
    <col min="11224" max="11224" width="59" style="52" customWidth="1"/>
    <col min="11225" max="11225" width="21" style="52" customWidth="1"/>
    <col min="11226" max="11226" width="19.28515625" style="52" customWidth="1"/>
    <col min="11227" max="11234" width="0" style="52" hidden="1" customWidth="1"/>
    <col min="11235" max="11235" width="13.7109375" style="52" bestFit="1" customWidth="1"/>
    <col min="11236" max="11236" width="14.7109375" style="52" customWidth="1"/>
    <col min="11237" max="11479" width="11.42578125" style="52"/>
    <col min="11480" max="11480" width="59" style="52" customWidth="1"/>
    <col min="11481" max="11481" width="21" style="52" customWidth="1"/>
    <col min="11482" max="11482" width="19.28515625" style="52" customWidth="1"/>
    <col min="11483" max="11490" width="0" style="52" hidden="1" customWidth="1"/>
    <col min="11491" max="11491" width="13.7109375" style="52" bestFit="1" customWidth="1"/>
    <col min="11492" max="11492" width="14.7109375" style="52" customWidth="1"/>
    <col min="11493" max="11735" width="11.42578125" style="52"/>
    <col min="11736" max="11736" width="59" style="52" customWidth="1"/>
    <col min="11737" max="11737" width="21" style="52" customWidth="1"/>
    <col min="11738" max="11738" width="19.28515625" style="52" customWidth="1"/>
    <col min="11739" max="11746" width="0" style="52" hidden="1" customWidth="1"/>
    <col min="11747" max="11747" width="13.7109375" style="52" bestFit="1" customWidth="1"/>
    <col min="11748" max="11748" width="14.7109375" style="52" customWidth="1"/>
    <col min="11749" max="11991" width="11.42578125" style="52"/>
    <col min="11992" max="11992" width="59" style="52" customWidth="1"/>
    <col min="11993" max="11993" width="21" style="52" customWidth="1"/>
    <col min="11994" max="11994" width="19.28515625" style="52" customWidth="1"/>
    <col min="11995" max="12002" width="0" style="52" hidden="1" customWidth="1"/>
    <col min="12003" max="12003" width="13.7109375" style="52" bestFit="1" customWidth="1"/>
    <col min="12004" max="12004" width="14.7109375" style="52" customWidth="1"/>
    <col min="12005" max="12247" width="11.42578125" style="52"/>
    <col min="12248" max="12248" width="59" style="52" customWidth="1"/>
    <col min="12249" max="12249" width="21" style="52" customWidth="1"/>
    <col min="12250" max="12250" width="19.28515625" style="52" customWidth="1"/>
    <col min="12251" max="12258" width="0" style="52" hidden="1" customWidth="1"/>
    <col min="12259" max="12259" width="13.7109375" style="52" bestFit="1" customWidth="1"/>
    <col min="12260" max="12260" width="14.7109375" style="52" customWidth="1"/>
    <col min="12261" max="12503" width="11.42578125" style="52"/>
    <col min="12504" max="12504" width="59" style="52" customWidth="1"/>
    <col min="12505" max="12505" width="21" style="52" customWidth="1"/>
    <col min="12506" max="12506" width="19.28515625" style="52" customWidth="1"/>
    <col min="12507" max="12514" width="0" style="52" hidden="1" customWidth="1"/>
    <col min="12515" max="12515" width="13.7109375" style="52" bestFit="1" customWidth="1"/>
    <col min="12516" max="12516" width="14.7109375" style="52" customWidth="1"/>
    <col min="12517" max="12759" width="11.42578125" style="52"/>
    <col min="12760" max="12760" width="59" style="52" customWidth="1"/>
    <col min="12761" max="12761" width="21" style="52" customWidth="1"/>
    <col min="12762" max="12762" width="19.28515625" style="52" customWidth="1"/>
    <col min="12763" max="12770" width="0" style="52" hidden="1" customWidth="1"/>
    <col min="12771" max="12771" width="13.7109375" style="52" bestFit="1" customWidth="1"/>
    <col min="12772" max="12772" width="14.7109375" style="52" customWidth="1"/>
    <col min="12773" max="13015" width="11.42578125" style="52"/>
    <col min="13016" max="13016" width="59" style="52" customWidth="1"/>
    <col min="13017" max="13017" width="21" style="52" customWidth="1"/>
    <col min="13018" max="13018" width="19.28515625" style="52" customWidth="1"/>
    <col min="13019" max="13026" width="0" style="52" hidden="1" customWidth="1"/>
    <col min="13027" max="13027" width="13.7109375" style="52" bestFit="1" customWidth="1"/>
    <col min="13028" max="13028" width="14.7109375" style="52" customWidth="1"/>
    <col min="13029" max="13271" width="11.42578125" style="52"/>
    <col min="13272" max="13272" width="59" style="52" customWidth="1"/>
    <col min="13273" max="13273" width="21" style="52" customWidth="1"/>
    <col min="13274" max="13274" width="19.28515625" style="52" customWidth="1"/>
    <col min="13275" max="13282" width="0" style="52" hidden="1" customWidth="1"/>
    <col min="13283" max="13283" width="13.7109375" style="52" bestFit="1" customWidth="1"/>
    <col min="13284" max="13284" width="14.7109375" style="52" customWidth="1"/>
    <col min="13285" max="13527" width="11.42578125" style="52"/>
    <col min="13528" max="13528" width="59" style="52" customWidth="1"/>
    <col min="13529" max="13529" width="21" style="52" customWidth="1"/>
    <col min="13530" max="13530" width="19.28515625" style="52" customWidth="1"/>
    <col min="13531" max="13538" width="0" style="52" hidden="1" customWidth="1"/>
    <col min="13539" max="13539" width="13.7109375" style="52" bestFit="1" customWidth="1"/>
    <col min="13540" max="13540" width="14.7109375" style="52" customWidth="1"/>
    <col min="13541" max="13783" width="11.42578125" style="52"/>
    <col min="13784" max="13784" width="59" style="52" customWidth="1"/>
    <col min="13785" max="13785" width="21" style="52" customWidth="1"/>
    <col min="13786" max="13786" width="19.28515625" style="52" customWidth="1"/>
    <col min="13787" max="13794" width="0" style="52" hidden="1" customWidth="1"/>
    <col min="13795" max="13795" width="13.7109375" style="52" bestFit="1" customWidth="1"/>
    <col min="13796" max="13796" width="14.7109375" style="52" customWidth="1"/>
    <col min="13797" max="14039" width="11.42578125" style="52"/>
    <col min="14040" max="14040" width="59" style="52" customWidth="1"/>
    <col min="14041" max="14041" width="21" style="52" customWidth="1"/>
    <col min="14042" max="14042" width="19.28515625" style="52" customWidth="1"/>
    <col min="14043" max="14050" width="0" style="52" hidden="1" customWidth="1"/>
    <col min="14051" max="14051" width="13.7109375" style="52" bestFit="1" customWidth="1"/>
    <col min="14052" max="14052" width="14.7109375" style="52" customWidth="1"/>
    <col min="14053" max="14295" width="11.42578125" style="52"/>
    <col min="14296" max="14296" width="59" style="52" customWidth="1"/>
    <col min="14297" max="14297" width="21" style="52" customWidth="1"/>
    <col min="14298" max="14298" width="19.28515625" style="52" customWidth="1"/>
    <col min="14299" max="14306" width="0" style="52" hidden="1" customWidth="1"/>
    <col min="14307" max="14307" width="13.7109375" style="52" bestFit="1" customWidth="1"/>
    <col min="14308" max="14308" width="14.7109375" style="52" customWidth="1"/>
    <col min="14309" max="14551" width="11.42578125" style="52"/>
    <col min="14552" max="14552" width="59" style="52" customWidth="1"/>
    <col min="14553" max="14553" width="21" style="52" customWidth="1"/>
    <col min="14554" max="14554" width="19.28515625" style="52" customWidth="1"/>
    <col min="14555" max="14562" width="0" style="52" hidden="1" customWidth="1"/>
    <col min="14563" max="14563" width="13.7109375" style="52" bestFit="1" customWidth="1"/>
    <col min="14564" max="14564" width="14.7109375" style="52" customWidth="1"/>
    <col min="14565" max="14807" width="11.42578125" style="52"/>
    <col min="14808" max="14808" width="59" style="52" customWidth="1"/>
    <col min="14809" max="14809" width="21" style="52" customWidth="1"/>
    <col min="14810" max="14810" width="19.28515625" style="52" customWidth="1"/>
    <col min="14811" max="14818" width="0" style="52" hidden="1" customWidth="1"/>
    <col min="14819" max="14819" width="13.7109375" style="52" bestFit="1" customWidth="1"/>
    <col min="14820" max="14820" width="14.7109375" style="52" customWidth="1"/>
    <col min="14821" max="15063" width="11.42578125" style="52"/>
    <col min="15064" max="15064" width="59" style="52" customWidth="1"/>
    <col min="15065" max="15065" width="21" style="52" customWidth="1"/>
    <col min="15066" max="15066" width="19.28515625" style="52" customWidth="1"/>
    <col min="15067" max="15074" width="0" style="52" hidden="1" customWidth="1"/>
    <col min="15075" max="15075" width="13.7109375" style="52" bestFit="1" customWidth="1"/>
    <col min="15076" max="15076" width="14.7109375" style="52" customWidth="1"/>
    <col min="15077" max="15319" width="11.42578125" style="52"/>
    <col min="15320" max="15320" width="59" style="52" customWidth="1"/>
    <col min="15321" max="15321" width="21" style="52" customWidth="1"/>
    <col min="15322" max="15322" width="19.28515625" style="52" customWidth="1"/>
    <col min="15323" max="15330" width="0" style="52" hidden="1" customWidth="1"/>
    <col min="15331" max="15331" width="13.7109375" style="52" bestFit="1" customWidth="1"/>
    <col min="15332" max="15332" width="14.7109375" style="52" customWidth="1"/>
    <col min="15333" max="15575" width="11.42578125" style="52"/>
    <col min="15576" max="15576" width="59" style="52" customWidth="1"/>
    <col min="15577" max="15577" width="21" style="52" customWidth="1"/>
    <col min="15578" max="15578" width="19.28515625" style="52" customWidth="1"/>
    <col min="15579" max="15586" width="0" style="52" hidden="1" customWidth="1"/>
    <col min="15587" max="15587" width="13.7109375" style="52" bestFit="1" customWidth="1"/>
    <col min="15588" max="15588" width="14.7109375" style="52" customWidth="1"/>
    <col min="15589" max="15831" width="11.42578125" style="52"/>
    <col min="15832" max="15832" width="59" style="52" customWidth="1"/>
    <col min="15833" max="15833" width="21" style="52" customWidth="1"/>
    <col min="15834" max="15834" width="19.28515625" style="52" customWidth="1"/>
    <col min="15835" max="15842" width="0" style="52" hidden="1" customWidth="1"/>
    <col min="15843" max="15843" width="13.7109375" style="52" bestFit="1" customWidth="1"/>
    <col min="15844" max="15844" width="14.7109375" style="52" customWidth="1"/>
    <col min="15845" max="16384" width="11.42578125" style="52"/>
  </cols>
  <sheetData>
    <row r="1" spans="1:7" ht="18.75" customHeight="1" x14ac:dyDescent="0.2">
      <c r="C1" s="6"/>
      <c r="D1" s="6"/>
    </row>
    <row r="2" spans="1:7" ht="19.5" customHeight="1" x14ac:dyDescent="0.2">
      <c r="C2" s="6"/>
      <c r="D2" s="6"/>
    </row>
    <row r="3" spans="1:7" ht="24" customHeight="1" x14ac:dyDescent="0.2">
      <c r="C3" s="6"/>
      <c r="D3" s="6"/>
    </row>
    <row r="4" spans="1:7" ht="12.75" x14ac:dyDescent="0.2">
      <c r="B4" s="7"/>
      <c r="C4" s="701" t="s">
        <v>9</v>
      </c>
      <c r="D4" s="701"/>
      <c r="E4" s="701"/>
    </row>
    <row r="5" spans="1:7" ht="20.25" x14ac:dyDescent="0.3">
      <c r="B5" s="7"/>
      <c r="C5" s="702" t="s">
        <v>10</v>
      </c>
      <c r="D5" s="702"/>
      <c r="E5" s="702"/>
    </row>
    <row r="6" spans="1:7" ht="16.5" x14ac:dyDescent="0.25">
      <c r="B6" s="7"/>
      <c r="C6" s="703" t="s">
        <v>11</v>
      </c>
      <c r="D6" s="703"/>
      <c r="E6" s="703"/>
    </row>
    <row r="7" spans="1:7" ht="16.5" x14ac:dyDescent="0.25">
      <c r="B7" s="7"/>
      <c r="C7" s="704" t="s">
        <v>12</v>
      </c>
      <c r="D7" s="704"/>
      <c r="E7" s="704"/>
    </row>
    <row r="8" spans="1:7" ht="18" x14ac:dyDescent="0.25">
      <c r="B8" s="7"/>
      <c r="C8" s="705" t="s">
        <v>463</v>
      </c>
      <c r="D8" s="705"/>
      <c r="E8" s="705"/>
    </row>
    <row r="9" spans="1:7" ht="14.25" customHeight="1" x14ac:dyDescent="0.25">
      <c r="A9" s="708" t="s">
        <v>530</v>
      </c>
      <c r="B9" s="708"/>
      <c r="C9" s="708"/>
      <c r="D9" s="708"/>
      <c r="E9" s="708"/>
      <c r="F9" s="114"/>
      <c r="G9" s="114"/>
    </row>
    <row r="10" spans="1:7" ht="12.75" x14ac:dyDescent="0.2">
      <c r="C10" s="707" t="s">
        <v>43</v>
      </c>
      <c r="D10" s="707"/>
      <c r="E10" s="707"/>
    </row>
    <row r="11" spans="1:7" ht="17.25" customHeight="1" x14ac:dyDescent="0.2">
      <c r="C11" s="53" t="s">
        <v>37</v>
      </c>
      <c r="D11" s="53"/>
      <c r="E11" s="238"/>
    </row>
    <row r="12" spans="1:7" ht="16.5" customHeight="1" x14ac:dyDescent="0.2">
      <c r="C12" s="52" t="s">
        <v>38</v>
      </c>
      <c r="E12" s="237">
        <v>196017266.84</v>
      </c>
      <c r="F12" s="55"/>
    </row>
    <row r="13" spans="1:7" ht="21.75" customHeight="1" x14ac:dyDescent="0.2">
      <c r="C13" s="52" t="s">
        <v>39</v>
      </c>
      <c r="E13" s="237">
        <v>2376265</v>
      </c>
      <c r="F13" s="55"/>
    </row>
    <row r="14" spans="1:7" ht="18" customHeight="1" x14ac:dyDescent="0.2">
      <c r="C14" s="52" t="s">
        <v>479</v>
      </c>
      <c r="E14" s="237">
        <v>5356275</v>
      </c>
      <c r="F14" s="55"/>
    </row>
    <row r="15" spans="1:7" ht="21.75" customHeight="1" thickBot="1" x14ac:dyDescent="0.25">
      <c r="C15" s="52" t="s">
        <v>478</v>
      </c>
      <c r="E15" s="237">
        <v>0</v>
      </c>
    </row>
    <row r="16" spans="1:7" ht="19.5" customHeight="1" thickBot="1" x14ac:dyDescent="0.25">
      <c r="C16" s="54" t="s">
        <v>40</v>
      </c>
      <c r="D16" s="54"/>
      <c r="E16" s="377">
        <f>SUM(E12:E15)</f>
        <v>203749806.84</v>
      </c>
      <c r="F16" s="55"/>
    </row>
    <row r="17" spans="2:7" ht="18" customHeight="1" thickTop="1" x14ac:dyDescent="0.2">
      <c r="C17" s="56"/>
      <c r="D17" s="56"/>
      <c r="E17" s="239"/>
    </row>
    <row r="18" spans="2:7" ht="18" customHeight="1" x14ac:dyDescent="0.25">
      <c r="C18" s="56"/>
      <c r="D18" s="56"/>
      <c r="E18" s="239"/>
      <c r="F18" s="112"/>
    </row>
    <row r="19" spans="2:7" ht="19.5" customHeight="1" x14ac:dyDescent="0.2">
      <c r="B19" s="60" t="s">
        <v>127</v>
      </c>
      <c r="C19" s="61" t="s">
        <v>128</v>
      </c>
      <c r="D19" s="61"/>
      <c r="E19" s="358">
        <f>E20+E39+E83+E125+E152+E188</f>
        <v>203542568.98999998</v>
      </c>
      <c r="F19" s="55"/>
      <c r="G19" s="55"/>
    </row>
    <row r="20" spans="2:7" ht="19.5" customHeight="1" thickBot="1" x14ac:dyDescent="0.3">
      <c r="B20" s="57" t="s">
        <v>129</v>
      </c>
      <c r="C20" s="58" t="s">
        <v>130</v>
      </c>
      <c r="D20" s="58"/>
      <c r="E20" s="240">
        <f>E21+E28+E30+E35</f>
        <v>49218696.439999998</v>
      </c>
      <c r="F20" s="59"/>
      <c r="G20" s="250"/>
    </row>
    <row r="21" spans="2:7" ht="19.5" customHeight="1" x14ac:dyDescent="0.25">
      <c r="B21" s="58" t="s">
        <v>248</v>
      </c>
      <c r="C21" s="113" t="s">
        <v>249</v>
      </c>
      <c r="D21" s="113"/>
      <c r="E21" s="241">
        <f>E22+E23+E24+E25+E26+E27</f>
        <v>40364408.340000004</v>
      </c>
      <c r="F21" s="55"/>
    </row>
    <row r="22" spans="2:7" ht="17.25" customHeight="1" x14ac:dyDescent="0.2">
      <c r="B22" s="62" t="s">
        <v>35</v>
      </c>
      <c r="C22" s="62" t="s">
        <v>36</v>
      </c>
      <c r="D22" s="62"/>
      <c r="E22" s="237">
        <v>28064458.34</v>
      </c>
    </row>
    <row r="23" spans="2:7" ht="17.25" customHeight="1" x14ac:dyDescent="0.2">
      <c r="B23" s="62" t="s">
        <v>24</v>
      </c>
      <c r="C23" s="62" t="s">
        <v>25</v>
      </c>
      <c r="D23" s="62"/>
      <c r="E23" s="237">
        <v>12077700</v>
      </c>
      <c r="F23" s="55"/>
    </row>
    <row r="24" spans="2:7" ht="17.25" customHeight="1" x14ac:dyDescent="0.2">
      <c r="B24" s="62" t="s">
        <v>29</v>
      </c>
      <c r="C24" s="62" t="s">
        <v>30</v>
      </c>
      <c r="D24" s="62"/>
      <c r="E24" s="237">
        <v>222250</v>
      </c>
    </row>
    <row r="25" spans="2:7" ht="17.25" customHeight="1" x14ac:dyDescent="0.2">
      <c r="B25" s="62" t="s">
        <v>372</v>
      </c>
      <c r="C25" s="62" t="s">
        <v>377</v>
      </c>
      <c r="D25" s="62"/>
      <c r="E25" s="237">
        <v>0</v>
      </c>
    </row>
    <row r="26" spans="2:7" ht="17.25" customHeight="1" x14ac:dyDescent="0.2">
      <c r="B26" s="63" t="s">
        <v>274</v>
      </c>
      <c r="C26" s="62" t="s">
        <v>275</v>
      </c>
      <c r="D26" s="62"/>
      <c r="E26" s="237">
        <v>0</v>
      </c>
      <c r="F26" s="55"/>
    </row>
    <row r="27" spans="2:7" s="3" customFormat="1" ht="17.25" customHeight="1" x14ac:dyDescent="0.2">
      <c r="B27" s="62" t="s">
        <v>276</v>
      </c>
      <c r="C27" s="62" t="s">
        <v>277</v>
      </c>
      <c r="D27" s="62"/>
      <c r="E27" s="237">
        <v>0</v>
      </c>
      <c r="F27" s="52"/>
    </row>
    <row r="28" spans="2:7" ht="17.25" customHeight="1" thickBot="1" x14ac:dyDescent="0.3">
      <c r="B28" s="64" t="s">
        <v>316</v>
      </c>
      <c r="C28" s="64" t="s">
        <v>328</v>
      </c>
      <c r="D28" s="62"/>
      <c r="E28" s="240">
        <f>SUM(E29)</f>
        <v>2651465.98</v>
      </c>
    </row>
    <row r="29" spans="2:7" ht="17.25" customHeight="1" x14ac:dyDescent="0.2">
      <c r="B29" s="62" t="s">
        <v>62</v>
      </c>
      <c r="C29" s="62" t="s">
        <v>63</v>
      </c>
      <c r="D29" s="62"/>
      <c r="E29" s="320">
        <v>2651465.98</v>
      </c>
    </row>
    <row r="30" spans="2:7" ht="21" customHeight="1" thickBot="1" x14ac:dyDescent="0.3">
      <c r="B30" s="57" t="s">
        <v>355</v>
      </c>
      <c r="C30" s="64" t="s">
        <v>442</v>
      </c>
      <c r="D30" s="62"/>
      <c r="E30" s="240">
        <f>E31+E32</f>
        <v>6630.4</v>
      </c>
    </row>
    <row r="31" spans="2:7" ht="17.25" customHeight="1" x14ac:dyDescent="0.2">
      <c r="B31" s="65" t="s">
        <v>390</v>
      </c>
      <c r="C31" s="62" t="s">
        <v>367</v>
      </c>
      <c r="D31" s="62"/>
      <c r="E31" s="15">
        <v>0</v>
      </c>
    </row>
    <row r="32" spans="2:7" ht="17.25" customHeight="1" x14ac:dyDescent="0.2">
      <c r="B32" s="65" t="s">
        <v>311</v>
      </c>
      <c r="C32" s="62" t="s">
        <v>391</v>
      </c>
      <c r="D32" s="62"/>
      <c r="E32" s="15">
        <v>6630.4</v>
      </c>
    </row>
    <row r="33" spans="2:7" ht="17.25" customHeight="1" x14ac:dyDescent="0.25">
      <c r="B33" s="66" t="s">
        <v>132</v>
      </c>
      <c r="C33" s="62" t="s">
        <v>131</v>
      </c>
      <c r="D33" s="62"/>
      <c r="E33" s="232" t="s">
        <v>412</v>
      </c>
    </row>
    <row r="34" spans="2:7" ht="17.25" customHeight="1" x14ac:dyDescent="0.2">
      <c r="B34" s="3" t="s">
        <v>270</v>
      </c>
      <c r="C34" s="62" t="s">
        <v>271</v>
      </c>
      <c r="D34" s="62"/>
      <c r="E34" s="15" t="s">
        <v>412</v>
      </c>
    </row>
    <row r="35" spans="2:7" ht="17.25" customHeight="1" thickBot="1" x14ac:dyDescent="0.3">
      <c r="B35" s="58" t="s">
        <v>133</v>
      </c>
      <c r="C35" s="64" t="s">
        <v>134</v>
      </c>
      <c r="D35" s="62"/>
      <c r="E35" s="240">
        <f>SUM(E36:E38)</f>
        <v>6196191.7200000007</v>
      </c>
    </row>
    <row r="36" spans="2:7" ht="19.5" customHeight="1" x14ac:dyDescent="0.2">
      <c r="B36" s="62" t="s">
        <v>31</v>
      </c>
      <c r="C36" s="62" t="s">
        <v>32</v>
      </c>
      <c r="D36" s="62"/>
      <c r="E36" s="15">
        <v>2860188.62</v>
      </c>
    </row>
    <row r="37" spans="2:7" ht="19.5" customHeight="1" x14ac:dyDescent="0.2">
      <c r="B37" s="62" t="s">
        <v>33</v>
      </c>
      <c r="C37" s="62" t="s">
        <v>34</v>
      </c>
      <c r="D37" s="62"/>
      <c r="E37" s="15">
        <v>2865872.99</v>
      </c>
    </row>
    <row r="38" spans="2:7" ht="19.5" customHeight="1" x14ac:dyDescent="0.2">
      <c r="B38" s="62" t="s">
        <v>27</v>
      </c>
      <c r="C38" s="62" t="s">
        <v>28</v>
      </c>
      <c r="D38" s="62"/>
      <c r="E38" s="15">
        <v>470130.11</v>
      </c>
    </row>
    <row r="39" spans="2:7" ht="19.5" customHeight="1" thickBot="1" x14ac:dyDescent="0.3">
      <c r="B39" s="120">
        <v>2.2000000000000002</v>
      </c>
      <c r="C39" s="58" t="s">
        <v>94</v>
      </c>
      <c r="D39" s="58"/>
      <c r="E39" s="240">
        <f>E40+E48+E51+E54+E58+E68+E71+E80+E63</f>
        <v>138829139.75999999</v>
      </c>
      <c r="F39" s="111"/>
      <c r="G39" s="55"/>
    </row>
    <row r="40" spans="2:7" ht="19.5" customHeight="1" x14ac:dyDescent="0.2">
      <c r="B40" s="58" t="s">
        <v>135</v>
      </c>
      <c r="C40" s="58" t="s">
        <v>136</v>
      </c>
      <c r="D40" s="58"/>
      <c r="E40" s="241">
        <f>E41+E42+E43+E44+E45+E46+E47</f>
        <v>1625627.6300000001</v>
      </c>
      <c r="F40" s="55"/>
    </row>
    <row r="41" spans="2:7" ht="17.25" customHeight="1" x14ac:dyDescent="0.2">
      <c r="B41" s="62" t="s">
        <v>374</v>
      </c>
      <c r="C41" s="62" t="s">
        <v>430</v>
      </c>
      <c r="D41" s="58"/>
      <c r="E41" s="237">
        <v>0</v>
      </c>
    </row>
    <row r="42" spans="2:7" ht="17.25" customHeight="1" x14ac:dyDescent="0.2">
      <c r="B42" s="62" t="s">
        <v>26</v>
      </c>
      <c r="C42" s="62" t="s">
        <v>20</v>
      </c>
      <c r="D42" s="62"/>
      <c r="E42" s="237">
        <v>797283.8</v>
      </c>
    </row>
    <row r="43" spans="2:7" ht="17.25" customHeight="1" x14ac:dyDescent="0.2">
      <c r="B43" s="62" t="s">
        <v>361</v>
      </c>
      <c r="C43" s="62" t="s">
        <v>363</v>
      </c>
      <c r="D43" s="62"/>
      <c r="E43" s="237">
        <v>0</v>
      </c>
    </row>
    <row r="44" spans="2:7" ht="17.25" customHeight="1" x14ac:dyDescent="0.2">
      <c r="B44" s="62" t="s">
        <v>47</v>
      </c>
      <c r="C44" s="62" t="s">
        <v>48</v>
      </c>
      <c r="D44" s="62"/>
      <c r="E44" s="237">
        <v>501113.33</v>
      </c>
    </row>
    <row r="45" spans="2:7" ht="17.25" customHeight="1" x14ac:dyDescent="0.2">
      <c r="B45" s="62" t="s">
        <v>68</v>
      </c>
      <c r="C45" s="62" t="s">
        <v>67</v>
      </c>
      <c r="D45" s="62"/>
      <c r="E45" s="237">
        <v>311660.5</v>
      </c>
    </row>
    <row r="46" spans="2:7" ht="17.25" customHeight="1" x14ac:dyDescent="0.2">
      <c r="B46" s="62" t="s">
        <v>305</v>
      </c>
      <c r="C46" s="62" t="s">
        <v>306</v>
      </c>
      <c r="D46" s="62"/>
      <c r="E46" s="237">
        <v>6866</v>
      </c>
    </row>
    <row r="47" spans="2:7" ht="17.25" customHeight="1" x14ac:dyDescent="0.2">
      <c r="B47" s="62" t="s">
        <v>97</v>
      </c>
      <c r="C47" s="62" t="s">
        <v>125</v>
      </c>
      <c r="D47" s="62"/>
      <c r="E47" s="237">
        <v>8704</v>
      </c>
    </row>
    <row r="48" spans="2:7" ht="18.75" customHeight="1" thickBot="1" x14ac:dyDescent="0.25">
      <c r="B48" s="67" t="s">
        <v>137</v>
      </c>
      <c r="C48" s="64" t="s">
        <v>138</v>
      </c>
      <c r="D48" s="62"/>
      <c r="E48" s="242">
        <f>SUM(E49:E50)</f>
        <v>0</v>
      </c>
    </row>
    <row r="49" spans="2:6" ht="17.25" customHeight="1" x14ac:dyDescent="0.2">
      <c r="B49" s="63" t="s">
        <v>78</v>
      </c>
      <c r="C49" s="62" t="s">
        <v>95</v>
      </c>
      <c r="D49" s="62"/>
      <c r="E49" s="237">
        <v>0</v>
      </c>
    </row>
    <row r="50" spans="2:6" ht="17.25" customHeight="1" x14ac:dyDescent="0.2">
      <c r="B50" s="63" t="s">
        <v>101</v>
      </c>
      <c r="C50" s="62" t="s">
        <v>124</v>
      </c>
      <c r="D50" s="62"/>
      <c r="E50" s="237">
        <v>0</v>
      </c>
    </row>
    <row r="51" spans="2:6" ht="17.25" customHeight="1" thickBot="1" x14ac:dyDescent="0.25">
      <c r="B51" s="67" t="s">
        <v>140</v>
      </c>
      <c r="C51" s="68" t="s">
        <v>139</v>
      </c>
      <c r="D51" s="62"/>
      <c r="E51" s="242">
        <f>SUM(E52:E53)</f>
        <v>2503650</v>
      </c>
    </row>
    <row r="52" spans="2:6" ht="19.5" customHeight="1" x14ac:dyDescent="0.2">
      <c r="B52" s="62" t="s">
        <v>85</v>
      </c>
      <c r="C52" s="62" t="s">
        <v>266</v>
      </c>
      <c r="D52" s="62"/>
      <c r="E52" s="15">
        <v>2503650</v>
      </c>
    </row>
    <row r="53" spans="2:6" ht="19.5" customHeight="1" x14ac:dyDescent="0.2">
      <c r="B53" s="62" t="s">
        <v>444</v>
      </c>
      <c r="C53" s="62" t="s">
        <v>446</v>
      </c>
      <c r="D53" s="62"/>
      <c r="E53" s="15">
        <v>0</v>
      </c>
    </row>
    <row r="54" spans="2:6" ht="19.5" customHeight="1" thickBot="1" x14ac:dyDescent="0.3">
      <c r="B54" s="58" t="s">
        <v>141</v>
      </c>
      <c r="C54" s="64" t="s">
        <v>142</v>
      </c>
      <c r="D54" s="62"/>
      <c r="E54" s="240">
        <f>E55+E56+E57</f>
        <v>69595.56</v>
      </c>
      <c r="F54" s="55"/>
    </row>
    <row r="55" spans="2:6" ht="17.25" customHeight="1" x14ac:dyDescent="0.2">
      <c r="B55" s="69" t="s">
        <v>79</v>
      </c>
      <c r="C55" s="62" t="s">
        <v>93</v>
      </c>
      <c r="D55" s="62"/>
      <c r="E55" s="237">
        <v>69595.56</v>
      </c>
    </row>
    <row r="56" spans="2:6" ht="17.25" customHeight="1" x14ac:dyDescent="0.2">
      <c r="B56" s="62" t="s">
        <v>308</v>
      </c>
      <c r="C56" s="62" t="s">
        <v>309</v>
      </c>
      <c r="D56" s="62"/>
      <c r="E56" s="237">
        <v>0</v>
      </c>
    </row>
    <row r="57" spans="2:6" ht="17.25" customHeight="1" x14ac:dyDescent="0.2">
      <c r="B57" s="62" t="s">
        <v>75</v>
      </c>
      <c r="C57" s="62" t="s">
        <v>77</v>
      </c>
      <c r="D57" s="62"/>
      <c r="E57" s="237">
        <v>0</v>
      </c>
    </row>
    <row r="58" spans="2:6" ht="15.75" customHeight="1" thickBot="1" x14ac:dyDescent="0.25">
      <c r="B58" s="67" t="s">
        <v>144</v>
      </c>
      <c r="C58" s="64" t="s">
        <v>143</v>
      </c>
      <c r="D58" s="62"/>
      <c r="E58" s="242">
        <f>E59+E60+E61+E62</f>
        <v>0</v>
      </c>
    </row>
    <row r="59" spans="2:6" ht="17.25" customHeight="1" x14ac:dyDescent="0.2">
      <c r="B59" s="65" t="s">
        <v>340</v>
      </c>
      <c r="C59" s="62" t="s">
        <v>424</v>
      </c>
      <c r="D59" s="62"/>
      <c r="E59" s="237">
        <v>0</v>
      </c>
    </row>
    <row r="60" spans="2:6" ht="24.75" customHeight="1" x14ac:dyDescent="0.2">
      <c r="B60" s="65" t="s">
        <v>453</v>
      </c>
      <c r="C60" s="70" t="s">
        <v>455</v>
      </c>
      <c r="D60" s="62"/>
      <c r="E60" s="237">
        <v>0</v>
      </c>
    </row>
    <row r="61" spans="2:6" ht="17.25" customHeight="1" x14ac:dyDescent="0.2">
      <c r="B61" s="65" t="s">
        <v>257</v>
      </c>
      <c r="C61" s="62" t="s">
        <v>312</v>
      </c>
      <c r="D61" s="62"/>
      <c r="E61" s="237">
        <v>0</v>
      </c>
    </row>
    <row r="62" spans="2:6" ht="17.25" customHeight="1" x14ac:dyDescent="0.2">
      <c r="B62" s="65" t="s">
        <v>369</v>
      </c>
      <c r="C62" s="62" t="s">
        <v>370</v>
      </c>
      <c r="D62" s="62"/>
      <c r="E62" s="237">
        <v>0</v>
      </c>
    </row>
    <row r="63" spans="2:6" ht="17.25" customHeight="1" x14ac:dyDescent="0.2">
      <c r="B63" s="67" t="s">
        <v>145</v>
      </c>
      <c r="C63" s="64" t="s">
        <v>146</v>
      </c>
      <c r="D63" s="62"/>
      <c r="E63" s="241">
        <f>E64+E65+E66+E67</f>
        <v>0</v>
      </c>
    </row>
    <row r="64" spans="2:6" ht="18" customHeight="1" x14ac:dyDescent="0.2">
      <c r="B64" s="71" t="s">
        <v>105</v>
      </c>
      <c r="C64" s="62" t="s">
        <v>106</v>
      </c>
      <c r="D64" s="62"/>
      <c r="E64" s="237">
        <v>0</v>
      </c>
    </row>
    <row r="65" spans="2:5" ht="18" customHeight="1" x14ac:dyDescent="0.2">
      <c r="B65" s="65" t="s">
        <v>107</v>
      </c>
      <c r="C65" s="62" t="s">
        <v>108</v>
      </c>
      <c r="D65" s="62"/>
      <c r="E65" s="237">
        <v>0</v>
      </c>
    </row>
    <row r="66" spans="2:5" ht="18" customHeight="1" x14ac:dyDescent="0.2">
      <c r="B66" s="65" t="s">
        <v>392</v>
      </c>
      <c r="C66" s="62" t="s">
        <v>431</v>
      </c>
      <c r="D66" s="62"/>
      <c r="E66" s="237">
        <v>0</v>
      </c>
    </row>
    <row r="67" spans="2:5" ht="18" customHeight="1" thickBot="1" x14ac:dyDescent="0.3">
      <c r="B67" s="65" t="s">
        <v>393</v>
      </c>
      <c r="C67" s="62" t="s">
        <v>427</v>
      </c>
      <c r="D67" s="62"/>
      <c r="E67" s="240">
        <v>0</v>
      </c>
    </row>
    <row r="68" spans="2:5" ht="39.75" customHeight="1" x14ac:dyDescent="0.2">
      <c r="B68" s="67" t="s">
        <v>147</v>
      </c>
      <c r="C68" s="33" t="s">
        <v>148</v>
      </c>
      <c r="D68" s="62"/>
      <c r="E68" s="241">
        <f>E69+E70</f>
        <v>5540179.9799999995</v>
      </c>
    </row>
    <row r="69" spans="2:5" ht="25.5" customHeight="1" x14ac:dyDescent="0.2">
      <c r="B69" s="63" t="s">
        <v>109</v>
      </c>
      <c r="C69" s="70" t="s">
        <v>304</v>
      </c>
      <c r="D69" s="62"/>
      <c r="E69" s="237">
        <v>4102206.07</v>
      </c>
    </row>
    <row r="70" spans="2:5" ht="18.75" customHeight="1" x14ac:dyDescent="0.2">
      <c r="B70" s="62" t="s">
        <v>54</v>
      </c>
      <c r="C70" s="62" t="s">
        <v>513</v>
      </c>
      <c r="D70" s="62"/>
      <c r="E70" s="237">
        <v>1437973.91</v>
      </c>
    </row>
    <row r="71" spans="2:5" ht="29.25" customHeight="1" x14ac:dyDescent="0.2">
      <c r="B71" s="58" t="s">
        <v>150</v>
      </c>
      <c r="C71" s="33" t="s">
        <v>149</v>
      </c>
      <c r="D71" s="62"/>
      <c r="E71" s="241">
        <f>E72+E73+E74+E75+E76+E77+E78+E79</f>
        <v>128687706.59</v>
      </c>
    </row>
    <row r="72" spans="2:5" s="6" customFormat="1" ht="14.25" customHeight="1" x14ac:dyDescent="0.2">
      <c r="B72" s="62" t="s">
        <v>354</v>
      </c>
      <c r="C72" s="62" t="s">
        <v>356</v>
      </c>
      <c r="D72" s="72"/>
      <c r="E72" s="243">
        <v>0</v>
      </c>
    </row>
    <row r="73" spans="2:5" ht="17.25" customHeight="1" x14ac:dyDescent="0.2">
      <c r="B73" s="62" t="s">
        <v>64</v>
      </c>
      <c r="C73" s="62" t="s">
        <v>21</v>
      </c>
      <c r="D73" s="62"/>
      <c r="E73" s="243">
        <v>7813.1</v>
      </c>
    </row>
    <row r="74" spans="2:5" ht="17.25" customHeight="1" x14ac:dyDescent="0.2">
      <c r="B74" s="62" t="s">
        <v>258</v>
      </c>
      <c r="C74" s="62" t="s">
        <v>278</v>
      </c>
      <c r="D74" s="62"/>
      <c r="E74" s="243">
        <v>1338000</v>
      </c>
    </row>
    <row r="75" spans="2:5" ht="17.25" customHeight="1" x14ac:dyDescent="0.2">
      <c r="B75" s="62" t="s">
        <v>368</v>
      </c>
      <c r="C75" s="62" t="s">
        <v>425</v>
      </c>
      <c r="D75" s="62"/>
      <c r="E75" s="243">
        <v>0</v>
      </c>
    </row>
    <row r="76" spans="2:5" ht="17.25" customHeight="1" x14ac:dyDescent="0.2">
      <c r="B76" s="62" t="s">
        <v>336</v>
      </c>
      <c r="C76" s="62" t="s">
        <v>413</v>
      </c>
      <c r="D76" s="62"/>
      <c r="E76" s="243">
        <v>0</v>
      </c>
    </row>
    <row r="77" spans="2:5" ht="17.25" customHeight="1" x14ac:dyDescent="0.2">
      <c r="B77" s="63" t="s">
        <v>72</v>
      </c>
      <c r="C77" s="62" t="s">
        <v>73</v>
      </c>
      <c r="D77" s="62"/>
      <c r="E77" s="243">
        <v>0</v>
      </c>
    </row>
    <row r="78" spans="2:5" ht="17.25" customHeight="1" x14ac:dyDescent="0.2">
      <c r="B78" s="62" t="s">
        <v>65</v>
      </c>
      <c r="C78" s="62" t="s">
        <v>66</v>
      </c>
      <c r="D78" s="62"/>
      <c r="E78" s="243">
        <v>4893.49</v>
      </c>
    </row>
    <row r="79" spans="2:5" ht="17.25" customHeight="1" x14ac:dyDescent="0.2">
      <c r="B79" s="62" t="s">
        <v>378</v>
      </c>
      <c r="C79" s="62" t="s">
        <v>379</v>
      </c>
      <c r="D79" s="62"/>
      <c r="E79" s="243">
        <v>127337000</v>
      </c>
    </row>
    <row r="80" spans="2:5" ht="21" customHeight="1" x14ac:dyDescent="0.2">
      <c r="B80" s="58" t="s">
        <v>151</v>
      </c>
      <c r="C80" s="58" t="s">
        <v>152</v>
      </c>
      <c r="D80" s="62"/>
      <c r="E80" s="241">
        <f>E81+E82</f>
        <v>402380</v>
      </c>
    </row>
    <row r="81" spans="2:7" ht="17.25" customHeight="1" x14ac:dyDescent="0.2">
      <c r="B81" s="62" t="s">
        <v>362</v>
      </c>
      <c r="C81" s="71" t="s">
        <v>364</v>
      </c>
      <c r="D81" s="62"/>
      <c r="E81" s="237">
        <v>0</v>
      </c>
    </row>
    <row r="82" spans="2:7" ht="17.25" customHeight="1" x14ac:dyDescent="0.25">
      <c r="B82" s="62" t="s">
        <v>99</v>
      </c>
      <c r="C82" s="62" t="s">
        <v>267</v>
      </c>
      <c r="D82" s="58"/>
      <c r="E82" s="237">
        <v>402380</v>
      </c>
      <c r="F82" s="59"/>
    </row>
    <row r="83" spans="2:7" ht="22.5" customHeight="1" x14ac:dyDescent="0.25">
      <c r="B83" s="57">
        <v>2.2999999999999998</v>
      </c>
      <c r="C83" s="58" t="s">
        <v>153</v>
      </c>
      <c r="D83" s="62"/>
      <c r="E83" s="241">
        <f>E84+E89+E94+E100+E103+E107+E112+E116</f>
        <v>14478158.76</v>
      </c>
      <c r="F83" s="219"/>
      <c r="G83" s="55"/>
    </row>
    <row r="84" spans="2:7" ht="23.25" customHeight="1" x14ac:dyDescent="0.2">
      <c r="B84" s="67" t="s">
        <v>154</v>
      </c>
      <c r="C84" s="58" t="s">
        <v>155</v>
      </c>
      <c r="D84" s="62"/>
      <c r="E84" s="241">
        <f>E85+E86+E87+E88</f>
        <v>115411.76</v>
      </c>
      <c r="F84" s="55"/>
    </row>
    <row r="85" spans="2:7" ht="17.25" customHeight="1" x14ac:dyDescent="0.2">
      <c r="B85" s="62" t="s">
        <v>49</v>
      </c>
      <c r="C85" s="62" t="s">
        <v>50</v>
      </c>
      <c r="D85" s="62"/>
      <c r="E85" s="237">
        <v>115411.76</v>
      </c>
    </row>
    <row r="86" spans="2:7" ht="17.25" customHeight="1" x14ac:dyDescent="0.2">
      <c r="B86" s="62" t="s">
        <v>71</v>
      </c>
      <c r="C86" s="62" t="s">
        <v>279</v>
      </c>
      <c r="D86" s="62"/>
      <c r="E86" s="237">
        <v>0</v>
      </c>
    </row>
    <row r="87" spans="2:7" ht="17.25" customHeight="1" x14ac:dyDescent="0.2">
      <c r="B87" s="69" t="s">
        <v>80</v>
      </c>
      <c r="C87" s="62" t="s">
        <v>269</v>
      </c>
      <c r="D87" s="62"/>
      <c r="E87" s="237">
        <v>0</v>
      </c>
    </row>
    <row r="88" spans="2:7" ht="17.25" customHeight="1" x14ac:dyDescent="0.2">
      <c r="B88" s="62" t="s">
        <v>103</v>
      </c>
      <c r="C88" s="62" t="s">
        <v>307</v>
      </c>
      <c r="D88" s="62"/>
      <c r="E88" s="237">
        <v>0</v>
      </c>
    </row>
    <row r="89" spans="2:7" ht="17.25" customHeight="1" x14ac:dyDescent="0.2">
      <c r="B89" s="58" t="s">
        <v>156</v>
      </c>
      <c r="C89" s="58" t="s">
        <v>157</v>
      </c>
      <c r="D89" s="62"/>
      <c r="E89" s="241">
        <v>0</v>
      </c>
      <c r="F89" s="55"/>
    </row>
    <row r="90" spans="2:7" ht="17.25" customHeight="1" x14ac:dyDescent="0.2">
      <c r="B90" s="71" t="s">
        <v>357</v>
      </c>
      <c r="C90" s="71" t="s">
        <v>360</v>
      </c>
      <c r="D90" s="62"/>
      <c r="E90" s="237">
        <v>0</v>
      </c>
    </row>
    <row r="91" spans="2:7" ht="17.25" customHeight="1" x14ac:dyDescent="0.2">
      <c r="B91" s="63" t="s">
        <v>81</v>
      </c>
      <c r="C91" s="62" t="s">
        <v>288</v>
      </c>
      <c r="D91" s="62"/>
      <c r="E91" s="237">
        <v>0</v>
      </c>
    </row>
    <row r="92" spans="2:7" ht="17.25" customHeight="1" x14ac:dyDescent="0.2">
      <c r="B92" s="66" t="s">
        <v>84</v>
      </c>
      <c r="C92" s="71" t="s">
        <v>91</v>
      </c>
      <c r="D92" s="62"/>
      <c r="E92" s="237">
        <v>0</v>
      </c>
    </row>
    <row r="93" spans="2:7" ht="18.75" customHeight="1" thickBot="1" x14ac:dyDescent="0.25">
      <c r="B93" s="62" t="s">
        <v>41</v>
      </c>
      <c r="C93" s="62" t="s">
        <v>42</v>
      </c>
      <c r="D93" s="62"/>
      <c r="E93" s="139">
        <v>0</v>
      </c>
    </row>
    <row r="94" spans="2:7" ht="17.25" customHeight="1" x14ac:dyDescent="0.2">
      <c r="B94" s="58" t="s">
        <v>158</v>
      </c>
      <c r="C94" s="58" t="s">
        <v>159</v>
      </c>
      <c r="D94" s="62"/>
      <c r="E94" s="241">
        <f>E95+E96+E97+E98+E99</f>
        <v>172638.47999999998</v>
      </c>
    </row>
    <row r="95" spans="2:7" ht="17.25" customHeight="1" x14ac:dyDescent="0.2">
      <c r="B95" s="65" t="s">
        <v>280</v>
      </c>
      <c r="C95" s="66" t="s">
        <v>303</v>
      </c>
      <c r="D95" s="62"/>
      <c r="E95" s="237">
        <v>110334.48</v>
      </c>
    </row>
    <row r="96" spans="2:7" ht="17.25" customHeight="1" x14ac:dyDescent="0.2">
      <c r="B96" s="62" t="s">
        <v>55</v>
      </c>
      <c r="C96" s="62" t="s">
        <v>56</v>
      </c>
      <c r="D96" s="62"/>
      <c r="E96" s="237">
        <v>62304</v>
      </c>
    </row>
    <row r="97" spans="2:6" ht="17.25" customHeight="1" x14ac:dyDescent="0.2">
      <c r="B97" s="62" t="s">
        <v>98</v>
      </c>
      <c r="C97" s="62" t="s">
        <v>110</v>
      </c>
      <c r="D97" s="62"/>
      <c r="E97" s="237">
        <v>0</v>
      </c>
    </row>
    <row r="98" spans="2:6" ht="17.25" customHeight="1" x14ac:dyDescent="0.2">
      <c r="B98" s="69" t="s">
        <v>301</v>
      </c>
      <c r="C98" s="62" t="s">
        <v>302</v>
      </c>
      <c r="D98" s="62"/>
      <c r="E98" s="237">
        <v>0</v>
      </c>
    </row>
    <row r="99" spans="2:6" ht="17.25" customHeight="1" thickBot="1" x14ac:dyDescent="0.3">
      <c r="B99" s="62" t="s">
        <v>251</v>
      </c>
      <c r="C99" s="62" t="s">
        <v>252</v>
      </c>
      <c r="D99" s="62"/>
      <c r="E99" s="240">
        <v>0</v>
      </c>
    </row>
    <row r="100" spans="2:6" ht="17.25" customHeight="1" x14ac:dyDescent="0.2">
      <c r="B100" s="58" t="s">
        <v>160</v>
      </c>
      <c r="C100" s="58" t="s">
        <v>161</v>
      </c>
      <c r="D100" s="62"/>
      <c r="E100" s="241">
        <f>E101+E102</f>
        <v>6794755</v>
      </c>
    </row>
    <row r="101" spans="2:6" ht="18.75" customHeight="1" x14ac:dyDescent="0.2">
      <c r="B101" s="62" t="s">
        <v>86</v>
      </c>
      <c r="C101" s="66" t="s">
        <v>310</v>
      </c>
      <c r="D101" s="62"/>
      <c r="E101" s="237">
        <v>885</v>
      </c>
    </row>
    <row r="102" spans="2:6" ht="17.25" customHeight="1" x14ac:dyDescent="0.2">
      <c r="B102" s="62" t="s">
        <v>74</v>
      </c>
      <c r="C102" s="62" t="s">
        <v>272</v>
      </c>
      <c r="D102" s="62"/>
      <c r="E102" s="237">
        <v>6793870</v>
      </c>
    </row>
    <row r="103" spans="2:6" ht="19.5" customHeight="1" x14ac:dyDescent="0.2">
      <c r="B103" s="58" t="s">
        <v>162</v>
      </c>
      <c r="C103" s="58" t="s">
        <v>163</v>
      </c>
      <c r="D103" s="62"/>
      <c r="E103" s="241">
        <f>E104+E105</f>
        <v>0</v>
      </c>
    </row>
    <row r="104" spans="2:6" ht="21" customHeight="1" x14ac:dyDescent="0.2">
      <c r="B104" s="62" t="s">
        <v>102</v>
      </c>
      <c r="C104" s="62" t="s">
        <v>263</v>
      </c>
      <c r="D104" s="62"/>
      <c r="E104" s="239">
        <v>0</v>
      </c>
    </row>
    <row r="105" spans="2:6" ht="18.75" customHeight="1" x14ac:dyDescent="0.2">
      <c r="B105" s="62" t="s">
        <v>82</v>
      </c>
      <c r="C105" s="62" t="s">
        <v>92</v>
      </c>
      <c r="D105" s="62"/>
      <c r="E105" s="239">
        <v>0</v>
      </c>
    </row>
    <row r="106" spans="2:6" ht="18.75" customHeight="1" x14ac:dyDescent="0.2">
      <c r="B106" s="62" t="s">
        <v>57</v>
      </c>
      <c r="C106" s="62" t="s">
        <v>58</v>
      </c>
      <c r="D106" s="62"/>
      <c r="E106" s="239">
        <v>0</v>
      </c>
    </row>
    <row r="107" spans="2:6" ht="28.5" customHeight="1" x14ac:dyDescent="0.2">
      <c r="B107" s="58" t="s">
        <v>165</v>
      </c>
      <c r="C107" s="33" t="s">
        <v>164</v>
      </c>
      <c r="D107" s="62"/>
      <c r="E107" s="241">
        <f>E108+E109+E110+E111</f>
        <v>290337.2</v>
      </c>
      <c r="F107" s="55"/>
    </row>
    <row r="108" spans="2:6" ht="17.25" customHeight="1" x14ac:dyDescent="0.2">
      <c r="B108" s="65" t="s">
        <v>100</v>
      </c>
      <c r="C108" s="66" t="s">
        <v>126</v>
      </c>
      <c r="D108" s="62"/>
      <c r="E108" s="243">
        <v>0</v>
      </c>
    </row>
    <row r="109" spans="2:6" ht="18" customHeight="1" x14ac:dyDescent="0.2">
      <c r="B109" s="63" t="s">
        <v>259</v>
      </c>
      <c r="C109" s="62" t="s">
        <v>273</v>
      </c>
      <c r="D109" s="62"/>
      <c r="E109" s="237">
        <v>0</v>
      </c>
    </row>
    <row r="110" spans="2:6" ht="19.5" customHeight="1" x14ac:dyDescent="0.25">
      <c r="B110" s="62" t="s">
        <v>69</v>
      </c>
      <c r="C110" s="62" t="s">
        <v>87</v>
      </c>
      <c r="D110" s="62"/>
      <c r="E110" s="237">
        <v>290337.2</v>
      </c>
      <c r="F110" s="83"/>
    </row>
    <row r="111" spans="2:6" ht="16.5" customHeight="1" x14ac:dyDescent="0.25">
      <c r="B111" s="62" t="s">
        <v>405</v>
      </c>
      <c r="C111" s="62" t="s">
        <v>409</v>
      </c>
      <c r="D111" s="62"/>
      <c r="E111" s="237">
        <v>0</v>
      </c>
      <c r="F111" s="83"/>
    </row>
    <row r="112" spans="2:6" ht="33" customHeight="1" x14ac:dyDescent="0.25">
      <c r="B112" s="58" t="s">
        <v>166</v>
      </c>
      <c r="C112" s="33" t="s">
        <v>167</v>
      </c>
      <c r="D112" s="62"/>
      <c r="E112" s="241">
        <f>E113+E114+E10</f>
        <v>6401404.4199999999</v>
      </c>
      <c r="F112" s="83"/>
    </row>
    <row r="113" spans="2:7" ht="17.25" customHeight="1" x14ac:dyDescent="0.2">
      <c r="B113" s="62" t="s">
        <v>53</v>
      </c>
      <c r="C113" s="62" t="s">
        <v>22</v>
      </c>
      <c r="D113" s="62"/>
      <c r="E113" s="237">
        <v>6000000</v>
      </c>
    </row>
    <row r="114" spans="2:7" ht="16.5" customHeight="1" x14ac:dyDescent="0.2">
      <c r="B114" s="62" t="s">
        <v>76</v>
      </c>
      <c r="C114" s="62" t="s">
        <v>111</v>
      </c>
      <c r="D114" s="62"/>
      <c r="E114" s="237">
        <v>401404.42</v>
      </c>
    </row>
    <row r="115" spans="2:7" ht="27" customHeight="1" x14ac:dyDescent="0.2">
      <c r="B115" s="58" t="s">
        <v>168</v>
      </c>
      <c r="C115" s="33" t="s">
        <v>169</v>
      </c>
      <c r="D115" s="62"/>
      <c r="E115" s="238">
        <v>0</v>
      </c>
    </row>
    <row r="116" spans="2:7" ht="19.5" customHeight="1" x14ac:dyDescent="0.2">
      <c r="B116" s="58" t="s">
        <v>170</v>
      </c>
      <c r="C116" s="58" t="s">
        <v>171</v>
      </c>
      <c r="D116" s="62"/>
      <c r="E116" s="238">
        <f>E117+E118+E119+E120+E121+E122+E123+E124</f>
        <v>703611.9</v>
      </c>
    </row>
    <row r="117" spans="2:7" ht="15.75" customHeight="1" x14ac:dyDescent="0.2">
      <c r="B117" s="62" t="s">
        <v>59</v>
      </c>
      <c r="C117" s="62" t="s">
        <v>380</v>
      </c>
      <c r="D117" s="62"/>
      <c r="E117" s="237">
        <v>41044.97</v>
      </c>
    </row>
    <row r="118" spans="2:7" ht="27" customHeight="1" x14ac:dyDescent="0.2">
      <c r="B118" s="62" t="s">
        <v>83</v>
      </c>
      <c r="C118" s="70" t="s">
        <v>381</v>
      </c>
      <c r="D118" s="62"/>
      <c r="E118" s="237">
        <v>166095.71</v>
      </c>
    </row>
    <row r="119" spans="2:7" ht="17.25" customHeight="1" x14ac:dyDescent="0.2">
      <c r="B119" s="62" t="s">
        <v>260</v>
      </c>
      <c r="C119" s="62" t="s">
        <v>268</v>
      </c>
      <c r="D119" s="62"/>
      <c r="E119" s="237">
        <v>221250</v>
      </c>
    </row>
    <row r="120" spans="2:7" ht="17.25" customHeight="1" x14ac:dyDescent="0.2">
      <c r="B120" s="63" t="s">
        <v>261</v>
      </c>
      <c r="C120" s="62" t="s">
        <v>264</v>
      </c>
      <c r="D120" s="62"/>
      <c r="E120" s="237">
        <v>0</v>
      </c>
    </row>
    <row r="121" spans="2:7" ht="17.25" customHeight="1" x14ac:dyDescent="0.2">
      <c r="B121" s="62" t="s">
        <v>70</v>
      </c>
      <c r="C121" s="62" t="s">
        <v>88</v>
      </c>
      <c r="D121" s="62"/>
      <c r="E121" s="237">
        <v>27706.400000000001</v>
      </c>
    </row>
    <row r="122" spans="2:7" ht="17.25" customHeight="1" x14ac:dyDescent="0.2">
      <c r="B122" s="63" t="s">
        <v>318</v>
      </c>
      <c r="C122" s="62" t="s">
        <v>319</v>
      </c>
      <c r="D122" s="62"/>
      <c r="E122" s="237">
        <v>0</v>
      </c>
    </row>
    <row r="123" spans="2:7" ht="16.5" customHeight="1" x14ac:dyDescent="0.2">
      <c r="B123" s="62" t="s">
        <v>51</v>
      </c>
      <c r="C123" s="62" t="s">
        <v>52</v>
      </c>
      <c r="D123" s="70"/>
      <c r="E123" s="237">
        <v>116971.04</v>
      </c>
    </row>
    <row r="124" spans="2:7" ht="26.25" customHeight="1" x14ac:dyDescent="0.2">
      <c r="B124" s="62" t="s">
        <v>60</v>
      </c>
      <c r="C124" s="70" t="s">
        <v>61</v>
      </c>
      <c r="D124" s="62"/>
      <c r="E124" s="237">
        <v>130543.78</v>
      </c>
    </row>
    <row r="125" spans="2:7" ht="20.25" customHeight="1" x14ac:dyDescent="0.2">
      <c r="B125" s="60">
        <v>2.4</v>
      </c>
      <c r="C125" s="61" t="s">
        <v>173</v>
      </c>
      <c r="D125" s="73"/>
      <c r="E125" s="396">
        <f>E126</f>
        <v>0</v>
      </c>
    </row>
    <row r="126" spans="2:7" ht="21" customHeight="1" x14ac:dyDescent="0.2">
      <c r="B126" s="71" t="s">
        <v>174</v>
      </c>
      <c r="C126" s="74" t="s">
        <v>449</v>
      </c>
      <c r="D126" s="62"/>
      <c r="E126" s="241">
        <f>E127</f>
        <v>0</v>
      </c>
    </row>
    <row r="127" spans="2:7" ht="32.25" customHeight="1" x14ac:dyDescent="0.2">
      <c r="B127" s="69" t="s">
        <v>292</v>
      </c>
      <c r="C127" s="70" t="s">
        <v>300</v>
      </c>
      <c r="D127" s="62"/>
      <c r="E127" s="15">
        <v>0</v>
      </c>
      <c r="F127" s="55"/>
    </row>
    <row r="128" spans="2:7" ht="31.5" customHeight="1" x14ac:dyDescent="0.2">
      <c r="B128" s="71" t="s">
        <v>175</v>
      </c>
      <c r="C128" s="75" t="s">
        <v>295</v>
      </c>
      <c r="D128" s="62"/>
      <c r="E128" s="15">
        <v>0</v>
      </c>
      <c r="F128" s="76"/>
      <c r="G128" s="55"/>
    </row>
    <row r="129" spans="2:5" ht="26.25" customHeight="1" x14ac:dyDescent="0.25">
      <c r="B129" s="71" t="s">
        <v>439</v>
      </c>
      <c r="C129" s="75" t="s">
        <v>295</v>
      </c>
      <c r="D129" s="62"/>
      <c r="E129" s="232">
        <f>SUM(E132)</f>
        <v>0</v>
      </c>
    </row>
    <row r="130" spans="2:5" ht="32.25" customHeight="1" x14ac:dyDescent="0.25">
      <c r="B130" s="71" t="s">
        <v>176</v>
      </c>
      <c r="C130" s="75" t="s">
        <v>296</v>
      </c>
      <c r="D130" s="62"/>
      <c r="E130" s="245">
        <v>0</v>
      </c>
    </row>
    <row r="131" spans="2:5" ht="26.25" customHeight="1" x14ac:dyDescent="0.25">
      <c r="B131" s="71" t="s">
        <v>177</v>
      </c>
      <c r="C131" s="75" t="s">
        <v>297</v>
      </c>
      <c r="D131" s="62"/>
      <c r="E131" s="245">
        <v>0</v>
      </c>
    </row>
    <row r="132" spans="2:5" ht="28.5" customHeight="1" x14ac:dyDescent="0.2">
      <c r="B132" s="71" t="s">
        <v>178</v>
      </c>
      <c r="C132" s="75" t="s">
        <v>298</v>
      </c>
      <c r="D132" s="62"/>
      <c r="E132" s="15">
        <v>0</v>
      </c>
    </row>
    <row r="133" spans="2:5" ht="27" customHeight="1" x14ac:dyDescent="0.25">
      <c r="B133" s="71" t="s">
        <v>179</v>
      </c>
      <c r="C133" s="75" t="s">
        <v>299</v>
      </c>
      <c r="D133" s="62"/>
      <c r="E133" s="232">
        <f>E134</f>
        <v>0</v>
      </c>
    </row>
    <row r="134" spans="2:5" ht="26.25" customHeight="1" x14ac:dyDescent="0.2">
      <c r="B134" s="58" t="s">
        <v>255</v>
      </c>
      <c r="C134" s="77" t="s">
        <v>448</v>
      </c>
      <c r="D134" s="62"/>
      <c r="E134" s="15">
        <v>0</v>
      </c>
    </row>
    <row r="135" spans="2:5" ht="17.25" customHeight="1" thickBot="1" x14ac:dyDescent="0.3">
      <c r="B135" s="62" t="s">
        <v>253</v>
      </c>
      <c r="C135" s="62" t="s">
        <v>254</v>
      </c>
      <c r="D135" s="58"/>
      <c r="E135" s="240">
        <f>0</f>
        <v>0</v>
      </c>
    </row>
    <row r="136" spans="2:5" ht="17.25" customHeight="1" x14ac:dyDescent="0.2">
      <c r="B136" s="60">
        <v>2.5</v>
      </c>
      <c r="C136" s="61" t="s">
        <v>188</v>
      </c>
      <c r="D136" s="73"/>
      <c r="E136" s="396">
        <f>E138</f>
        <v>0</v>
      </c>
    </row>
    <row r="137" spans="2:5" ht="17.25" customHeight="1" x14ac:dyDescent="0.2">
      <c r="B137" s="706" t="s">
        <v>181</v>
      </c>
      <c r="C137" s="66" t="s">
        <v>415</v>
      </c>
      <c r="D137" s="62"/>
      <c r="E137" s="237">
        <v>0</v>
      </c>
    </row>
    <row r="138" spans="2:5" ht="15.75" customHeight="1" x14ac:dyDescent="0.2">
      <c r="B138" s="706"/>
      <c r="C138" s="67" t="s">
        <v>414</v>
      </c>
      <c r="D138" s="64"/>
      <c r="E138" s="241">
        <f>E139</f>
        <v>0</v>
      </c>
    </row>
    <row r="139" spans="2:5" ht="30" customHeight="1" x14ac:dyDescent="0.2">
      <c r="B139" s="63" t="s">
        <v>459</v>
      </c>
      <c r="C139" s="75" t="s">
        <v>287</v>
      </c>
      <c r="D139" s="62"/>
      <c r="E139" s="15">
        <v>0</v>
      </c>
    </row>
    <row r="140" spans="2:5" ht="17.25" customHeight="1" x14ac:dyDescent="0.25">
      <c r="B140" s="706" t="s">
        <v>182</v>
      </c>
      <c r="C140" s="66" t="s">
        <v>415</v>
      </c>
      <c r="D140" s="62"/>
      <c r="E140" s="232">
        <v>0</v>
      </c>
    </row>
    <row r="141" spans="2:5" ht="17.25" customHeight="1" x14ac:dyDescent="0.2">
      <c r="B141" s="706"/>
      <c r="C141" s="66" t="s">
        <v>416</v>
      </c>
      <c r="D141" s="62"/>
      <c r="E141" s="15">
        <v>0</v>
      </c>
    </row>
    <row r="142" spans="2:5" ht="17.25" customHeight="1" thickBot="1" x14ac:dyDescent="0.3">
      <c r="B142" s="706" t="s">
        <v>183</v>
      </c>
      <c r="C142" s="66" t="s">
        <v>417</v>
      </c>
      <c r="D142" s="62"/>
      <c r="E142" s="240">
        <v>0</v>
      </c>
    </row>
    <row r="143" spans="2:5" ht="17.25" customHeight="1" x14ac:dyDescent="0.2">
      <c r="B143" s="706"/>
      <c r="C143" s="66" t="s">
        <v>418</v>
      </c>
      <c r="D143" s="62"/>
      <c r="E143" s="15">
        <v>0</v>
      </c>
    </row>
    <row r="144" spans="2:5" ht="17.25" customHeight="1" x14ac:dyDescent="0.2">
      <c r="B144" s="706" t="s">
        <v>184</v>
      </c>
      <c r="C144" s="66" t="s">
        <v>419</v>
      </c>
      <c r="D144" s="62"/>
      <c r="E144" s="15">
        <v>0</v>
      </c>
    </row>
    <row r="145" spans="2:5" ht="17.25" customHeight="1" x14ac:dyDescent="0.2">
      <c r="B145" s="706"/>
      <c r="C145" s="66" t="s">
        <v>420</v>
      </c>
      <c r="D145" s="62"/>
      <c r="E145" s="15" t="s">
        <v>412</v>
      </c>
    </row>
    <row r="146" spans="2:5" ht="17.25" customHeight="1" x14ac:dyDescent="0.2">
      <c r="B146" s="706" t="s">
        <v>185</v>
      </c>
      <c r="C146" s="66" t="s">
        <v>417</v>
      </c>
      <c r="D146" s="62"/>
      <c r="E146" s="15" t="s">
        <v>412</v>
      </c>
    </row>
    <row r="147" spans="2:5" ht="17.25" customHeight="1" x14ac:dyDescent="0.2">
      <c r="B147" s="706"/>
      <c r="C147" s="66" t="s">
        <v>421</v>
      </c>
      <c r="D147" s="62"/>
      <c r="E147" s="15" t="s">
        <v>412</v>
      </c>
    </row>
    <row r="148" spans="2:5" ht="17.25" customHeight="1" x14ac:dyDescent="0.2">
      <c r="B148" s="706" t="s">
        <v>186</v>
      </c>
      <c r="C148" s="66" t="s">
        <v>415</v>
      </c>
      <c r="D148" s="62"/>
      <c r="E148" s="15" t="s">
        <v>412</v>
      </c>
    </row>
    <row r="149" spans="2:5" ht="17.25" customHeight="1" x14ac:dyDescent="0.2">
      <c r="B149" s="706"/>
      <c r="C149" s="66" t="s">
        <v>422</v>
      </c>
      <c r="D149" s="62"/>
      <c r="E149" s="15" t="s">
        <v>412</v>
      </c>
    </row>
    <row r="150" spans="2:5" ht="17.25" customHeight="1" x14ac:dyDescent="0.2">
      <c r="B150" s="706" t="s">
        <v>187</v>
      </c>
      <c r="C150" s="66" t="s">
        <v>417</v>
      </c>
      <c r="D150" s="62"/>
      <c r="E150" s="15" t="s">
        <v>412</v>
      </c>
    </row>
    <row r="151" spans="2:5" ht="17.25" customHeight="1" thickBot="1" x14ac:dyDescent="0.3">
      <c r="B151" s="706"/>
      <c r="C151" s="66" t="s">
        <v>256</v>
      </c>
      <c r="D151" s="58"/>
      <c r="E151" s="240"/>
    </row>
    <row r="152" spans="2:5" ht="21" customHeight="1" x14ac:dyDescent="0.2">
      <c r="B152" s="60">
        <v>2.6</v>
      </c>
      <c r="C152" s="61" t="s">
        <v>96</v>
      </c>
      <c r="D152" s="61"/>
      <c r="E152" s="396">
        <f>E153+E159+E163+E167+E170+E180+E183+E185</f>
        <v>1016574.03</v>
      </c>
    </row>
    <row r="153" spans="2:5" ht="20.25" customHeight="1" x14ac:dyDescent="0.2">
      <c r="B153" s="58" t="s">
        <v>191</v>
      </c>
      <c r="C153" s="58" t="s">
        <v>190</v>
      </c>
      <c r="D153" s="62"/>
      <c r="E153" s="237">
        <f>E154+E155+E156+E157+E158</f>
        <v>690269.03</v>
      </c>
    </row>
    <row r="154" spans="2:5" ht="17.25" customHeight="1" x14ac:dyDescent="0.2">
      <c r="B154" s="62" t="s">
        <v>104</v>
      </c>
      <c r="C154" s="62" t="s">
        <v>112</v>
      </c>
      <c r="D154" s="62"/>
      <c r="E154" s="237">
        <v>0</v>
      </c>
    </row>
    <row r="155" spans="2:5" ht="17.25" customHeight="1" x14ac:dyDescent="0.2">
      <c r="B155" s="62" t="s">
        <v>293</v>
      </c>
      <c r="C155" s="62" t="s">
        <v>294</v>
      </c>
      <c r="D155" s="66"/>
      <c r="E155" s="237">
        <v>0</v>
      </c>
    </row>
    <row r="156" spans="2:5" ht="17.25" customHeight="1" x14ac:dyDescent="0.2">
      <c r="B156" s="63" t="s">
        <v>113</v>
      </c>
      <c r="C156" s="66" t="s">
        <v>313</v>
      </c>
      <c r="D156" s="62"/>
      <c r="E156" s="237">
        <v>690269.03</v>
      </c>
    </row>
    <row r="157" spans="2:5" ht="17.25" customHeight="1" x14ac:dyDescent="0.2">
      <c r="B157" s="63" t="s">
        <v>262</v>
      </c>
      <c r="C157" s="62" t="s">
        <v>265</v>
      </c>
      <c r="D157" s="62"/>
      <c r="E157" s="237">
        <v>0</v>
      </c>
    </row>
    <row r="158" spans="2:5" ht="27.75" customHeight="1" x14ac:dyDescent="0.2">
      <c r="B158" s="63" t="s">
        <v>382</v>
      </c>
      <c r="C158" s="70" t="s">
        <v>383</v>
      </c>
      <c r="D158" s="62"/>
      <c r="E158" s="241">
        <v>0</v>
      </c>
    </row>
    <row r="159" spans="2:5" ht="27" customHeight="1" x14ac:dyDescent="0.2">
      <c r="B159" s="58" t="s">
        <v>192</v>
      </c>
      <c r="C159" s="33" t="s">
        <v>193</v>
      </c>
      <c r="D159" s="62"/>
      <c r="E159" s="241">
        <f>E160+E161</f>
        <v>0</v>
      </c>
    </row>
    <row r="160" spans="2:5" ht="22.5" customHeight="1" x14ac:dyDescent="0.2">
      <c r="B160" s="71" t="s">
        <v>402</v>
      </c>
      <c r="C160" s="71" t="s">
        <v>376</v>
      </c>
      <c r="D160" s="62"/>
      <c r="E160" s="237">
        <v>0</v>
      </c>
    </row>
    <row r="161" spans="2:5" ht="22.5" customHeight="1" x14ac:dyDescent="0.2">
      <c r="B161" s="71" t="s">
        <v>384</v>
      </c>
      <c r="C161" s="71" t="s">
        <v>385</v>
      </c>
      <c r="D161" s="62"/>
      <c r="E161" s="237">
        <v>0</v>
      </c>
    </row>
    <row r="162" spans="2:5" ht="19.5" customHeight="1" thickBot="1" x14ac:dyDescent="0.25">
      <c r="B162" s="71" t="s">
        <v>450</v>
      </c>
      <c r="C162" s="71" t="s">
        <v>451</v>
      </c>
      <c r="D162" s="62"/>
      <c r="E162" s="244">
        <v>0</v>
      </c>
    </row>
    <row r="163" spans="2:5" ht="28.5" customHeight="1" x14ac:dyDescent="0.2">
      <c r="B163" s="58" t="s">
        <v>194</v>
      </c>
      <c r="C163" s="33" t="s">
        <v>195</v>
      </c>
      <c r="D163" s="64"/>
      <c r="E163" s="241">
        <f>E164+E165+E166</f>
        <v>126000</v>
      </c>
    </row>
    <row r="164" spans="2:5" ht="18" customHeight="1" x14ac:dyDescent="0.2">
      <c r="B164" s="71" t="s">
        <v>114</v>
      </c>
      <c r="C164" s="71" t="s">
        <v>115</v>
      </c>
      <c r="D164" s="62"/>
      <c r="E164" s="237">
        <v>126000</v>
      </c>
    </row>
    <row r="165" spans="2:5" ht="18" customHeight="1" x14ac:dyDescent="0.2">
      <c r="B165" s="71" t="s">
        <v>349</v>
      </c>
      <c r="C165" s="71" t="s">
        <v>350</v>
      </c>
      <c r="D165" s="62"/>
      <c r="E165" s="237">
        <v>0</v>
      </c>
    </row>
    <row r="166" spans="2:5" ht="18" customHeight="1" x14ac:dyDescent="0.2">
      <c r="B166" s="71" t="s">
        <v>365</v>
      </c>
      <c r="C166" s="71" t="s">
        <v>366</v>
      </c>
      <c r="D166" s="62"/>
      <c r="E166" s="237">
        <v>0</v>
      </c>
    </row>
    <row r="167" spans="2:5" ht="30" customHeight="1" x14ac:dyDescent="0.25">
      <c r="B167" s="58" t="s">
        <v>196</v>
      </c>
      <c r="C167" s="33" t="s">
        <v>197</v>
      </c>
      <c r="D167" s="62"/>
      <c r="E167" s="232">
        <f>E168+E169</f>
        <v>200305</v>
      </c>
    </row>
    <row r="168" spans="2:5" ht="17.25" customHeight="1" x14ac:dyDescent="0.2">
      <c r="B168" s="62" t="s">
        <v>281</v>
      </c>
      <c r="C168" s="62" t="s">
        <v>282</v>
      </c>
      <c r="D168" s="62"/>
      <c r="E168" s="15">
        <v>0</v>
      </c>
    </row>
    <row r="169" spans="2:5" ht="17.25" customHeight="1" thickBot="1" x14ac:dyDescent="0.25">
      <c r="B169" s="62" t="s">
        <v>116</v>
      </c>
      <c r="C169" s="63" t="s">
        <v>117</v>
      </c>
      <c r="D169" s="62"/>
      <c r="E169" s="246">
        <v>200305</v>
      </c>
    </row>
    <row r="170" spans="2:5" ht="18.75" customHeight="1" x14ac:dyDescent="0.2">
      <c r="B170" s="58" t="s">
        <v>198</v>
      </c>
      <c r="C170" s="58" t="s">
        <v>199</v>
      </c>
      <c r="D170" s="62"/>
      <c r="E170" s="241">
        <f>E171+E172+E173+E174+E175+E176+E177</f>
        <v>0</v>
      </c>
    </row>
    <row r="171" spans="2:5" ht="17.25" customHeight="1" x14ac:dyDescent="0.2">
      <c r="B171" s="71" t="s">
        <v>118</v>
      </c>
      <c r="C171" s="71" t="s">
        <v>119</v>
      </c>
      <c r="D171" s="62"/>
      <c r="E171" s="237">
        <v>0</v>
      </c>
    </row>
    <row r="172" spans="2:5" ht="17.25" customHeight="1" x14ac:dyDescent="0.2">
      <c r="B172" s="71" t="s">
        <v>89</v>
      </c>
      <c r="C172" s="71" t="s">
        <v>90</v>
      </c>
      <c r="D172" s="62"/>
      <c r="E172" s="237">
        <v>0</v>
      </c>
    </row>
    <row r="173" spans="2:5" ht="20.25" customHeight="1" x14ac:dyDescent="0.2">
      <c r="B173" s="65" t="s">
        <v>314</v>
      </c>
      <c r="C173" s="66" t="s">
        <v>315</v>
      </c>
      <c r="D173" s="62"/>
      <c r="E173" s="237">
        <v>0</v>
      </c>
    </row>
    <row r="174" spans="2:5" ht="29.25" customHeight="1" x14ac:dyDescent="0.2">
      <c r="B174" s="65" t="s">
        <v>400</v>
      </c>
      <c r="C174" s="75" t="s">
        <v>401</v>
      </c>
      <c r="D174" s="62"/>
      <c r="E174" s="15">
        <v>0</v>
      </c>
    </row>
    <row r="175" spans="2:5" ht="17.25" customHeight="1" x14ac:dyDescent="0.2">
      <c r="B175" s="69" t="s">
        <v>120</v>
      </c>
      <c r="C175" s="63" t="s">
        <v>121</v>
      </c>
      <c r="D175" s="62"/>
      <c r="E175" s="15">
        <v>0</v>
      </c>
    </row>
    <row r="176" spans="2:5" ht="17.25" customHeight="1" x14ac:dyDescent="0.2">
      <c r="B176" s="69" t="s">
        <v>351</v>
      </c>
      <c r="C176" s="63" t="s">
        <v>426</v>
      </c>
      <c r="D176" s="71"/>
      <c r="E176" s="15">
        <v>0</v>
      </c>
    </row>
    <row r="177" spans="2:5" ht="17.25" customHeight="1" x14ac:dyDescent="0.2">
      <c r="B177" s="71" t="s">
        <v>122</v>
      </c>
      <c r="C177" s="71" t="s">
        <v>123</v>
      </c>
      <c r="D177" s="62"/>
      <c r="E177" s="15">
        <v>0</v>
      </c>
    </row>
    <row r="178" spans="2:5" ht="17.25" customHeight="1" x14ac:dyDescent="0.2">
      <c r="B178" s="58" t="s">
        <v>200</v>
      </c>
      <c r="C178" s="58" t="s">
        <v>201</v>
      </c>
      <c r="D178" s="62"/>
      <c r="E178" s="15">
        <v>0</v>
      </c>
    </row>
    <row r="179" spans="2:5" ht="17.25" customHeight="1" thickBot="1" x14ac:dyDescent="0.3">
      <c r="B179" s="71" t="s">
        <v>441</v>
      </c>
      <c r="C179" s="71" t="s">
        <v>440</v>
      </c>
      <c r="D179" s="62"/>
      <c r="E179" s="240">
        <v>0</v>
      </c>
    </row>
    <row r="180" spans="2:5" ht="21" customHeight="1" x14ac:dyDescent="0.25">
      <c r="B180" s="71" t="s">
        <v>202</v>
      </c>
      <c r="C180" s="58" t="s">
        <v>206</v>
      </c>
      <c r="D180" s="62"/>
      <c r="E180" s="232">
        <f>SUM(E181:E182)</f>
        <v>0</v>
      </c>
    </row>
    <row r="181" spans="2:5" ht="18" customHeight="1" x14ac:dyDescent="0.2">
      <c r="B181" s="69" t="s">
        <v>283</v>
      </c>
      <c r="C181" s="63" t="s">
        <v>284</v>
      </c>
      <c r="D181" s="62"/>
      <c r="E181" s="15">
        <v>0</v>
      </c>
    </row>
    <row r="182" spans="2:5" ht="30.75" customHeight="1" thickBot="1" x14ac:dyDescent="0.25">
      <c r="B182" s="69" t="s">
        <v>406</v>
      </c>
      <c r="C182" s="63" t="s">
        <v>408</v>
      </c>
      <c r="D182" s="62"/>
      <c r="E182" s="246">
        <v>0</v>
      </c>
    </row>
    <row r="183" spans="2:5" ht="19.5" customHeight="1" x14ac:dyDescent="0.25">
      <c r="B183" s="71" t="s">
        <v>203</v>
      </c>
      <c r="C183" s="58" t="s">
        <v>205</v>
      </c>
      <c r="D183" s="62"/>
      <c r="E183" s="232">
        <f>E184</f>
        <v>0</v>
      </c>
    </row>
    <row r="184" spans="2:5" ht="27" customHeight="1" x14ac:dyDescent="0.2">
      <c r="B184" s="69" t="s">
        <v>285</v>
      </c>
      <c r="C184" s="63" t="s">
        <v>286</v>
      </c>
      <c r="D184" s="62"/>
      <c r="E184" s="15">
        <v>0</v>
      </c>
    </row>
    <row r="185" spans="2:5" ht="31.5" customHeight="1" thickBot="1" x14ac:dyDescent="0.3">
      <c r="B185" s="71" t="s">
        <v>204</v>
      </c>
      <c r="C185" s="78" t="s">
        <v>207</v>
      </c>
      <c r="D185" s="58"/>
      <c r="E185" s="240">
        <f>E186+E187</f>
        <v>0</v>
      </c>
    </row>
    <row r="186" spans="2:5" ht="21.75" customHeight="1" x14ac:dyDescent="0.2">
      <c r="B186" s="71" t="s">
        <v>527</v>
      </c>
      <c r="C186" s="78" t="s">
        <v>528</v>
      </c>
      <c r="D186" s="58"/>
      <c r="E186" s="15">
        <v>0</v>
      </c>
    </row>
    <row r="187" spans="2:5" ht="21.75" customHeight="1" x14ac:dyDescent="0.2">
      <c r="B187" s="71" t="s">
        <v>358</v>
      </c>
      <c r="C187" s="78" t="s">
        <v>359</v>
      </c>
      <c r="D187" s="58"/>
      <c r="E187" s="15">
        <v>0</v>
      </c>
    </row>
    <row r="188" spans="2:5" ht="20.25" customHeight="1" x14ac:dyDescent="0.25">
      <c r="B188" s="57">
        <v>2.7</v>
      </c>
      <c r="C188" s="58" t="s">
        <v>215</v>
      </c>
      <c r="D188" s="62"/>
      <c r="E188" s="232">
        <f>E189</f>
        <v>0</v>
      </c>
    </row>
    <row r="189" spans="2:5" ht="19.5" customHeight="1" x14ac:dyDescent="0.25">
      <c r="B189" s="58" t="s">
        <v>209</v>
      </c>
      <c r="C189" s="58" t="s">
        <v>216</v>
      </c>
      <c r="D189" s="64"/>
      <c r="E189" s="232">
        <f>E190</f>
        <v>0</v>
      </c>
    </row>
    <row r="190" spans="2:5" ht="19.5" customHeight="1" x14ac:dyDescent="0.2">
      <c r="B190" s="71" t="s">
        <v>468</v>
      </c>
      <c r="C190" s="71" t="s">
        <v>473</v>
      </c>
      <c r="D190" s="62"/>
      <c r="E190" s="15">
        <v>0</v>
      </c>
    </row>
    <row r="191" spans="2:5" ht="16.5" customHeight="1" x14ac:dyDescent="0.25">
      <c r="B191" s="71" t="s">
        <v>210</v>
      </c>
      <c r="C191" s="71" t="s">
        <v>217</v>
      </c>
      <c r="D191" s="62"/>
      <c r="E191" s="232">
        <v>0</v>
      </c>
    </row>
    <row r="192" spans="2:5" ht="16.5" customHeight="1" x14ac:dyDescent="0.2">
      <c r="B192" s="706" t="s">
        <v>211</v>
      </c>
      <c r="C192" s="71" t="s">
        <v>320</v>
      </c>
      <c r="D192" s="62"/>
      <c r="E192" s="15" t="s">
        <v>412</v>
      </c>
    </row>
    <row r="193" spans="2:7" ht="16.5" customHeight="1" x14ac:dyDescent="0.2">
      <c r="B193" s="706"/>
      <c r="C193" s="71" t="s">
        <v>321</v>
      </c>
      <c r="D193" s="62"/>
      <c r="E193" s="15" t="s">
        <v>412</v>
      </c>
    </row>
    <row r="194" spans="2:7" ht="27" customHeight="1" thickBot="1" x14ac:dyDescent="0.3">
      <c r="B194" s="71" t="s">
        <v>212</v>
      </c>
      <c r="C194" s="70" t="s">
        <v>387</v>
      </c>
      <c r="D194" s="58"/>
      <c r="E194" s="240">
        <v>0</v>
      </c>
    </row>
    <row r="195" spans="2:7" ht="29.25" customHeight="1" x14ac:dyDescent="0.2">
      <c r="B195" s="60">
        <v>2.8</v>
      </c>
      <c r="C195" s="84" t="s">
        <v>386</v>
      </c>
      <c r="D195" s="73"/>
      <c r="E195" s="247">
        <v>0</v>
      </c>
    </row>
    <row r="196" spans="2:7" ht="17.25" customHeight="1" x14ac:dyDescent="0.2">
      <c r="B196" s="71" t="s">
        <v>214</v>
      </c>
      <c r="C196" s="66" t="s">
        <v>229</v>
      </c>
      <c r="D196" s="62"/>
      <c r="E196" s="709">
        <v>0</v>
      </c>
    </row>
    <row r="197" spans="2:7" ht="17.25" customHeight="1" x14ac:dyDescent="0.2">
      <c r="B197" s="706" t="s">
        <v>220</v>
      </c>
      <c r="C197" s="66" t="s">
        <v>289</v>
      </c>
      <c r="D197" s="62"/>
      <c r="E197" s="709"/>
    </row>
    <row r="198" spans="2:7" ht="17.25" customHeight="1" x14ac:dyDescent="0.2">
      <c r="B198" s="706"/>
      <c r="C198" s="66" t="s">
        <v>290</v>
      </c>
      <c r="D198" s="62"/>
      <c r="E198" s="15" t="s">
        <v>412</v>
      </c>
    </row>
    <row r="199" spans="2:7" ht="16.5" customHeight="1" thickBot="1" x14ac:dyDescent="0.3">
      <c r="B199" s="71"/>
      <c r="C199" s="66"/>
      <c r="D199" s="58"/>
      <c r="E199" s="240">
        <v>0</v>
      </c>
    </row>
    <row r="200" spans="2:7" ht="17.25" customHeight="1" x14ac:dyDescent="0.2">
      <c r="B200" s="60">
        <v>2.9</v>
      </c>
      <c r="C200" s="61" t="s">
        <v>234</v>
      </c>
      <c r="D200" s="85"/>
      <c r="E200" s="247">
        <v>0</v>
      </c>
    </row>
    <row r="201" spans="2:7" ht="17.25" customHeight="1" x14ac:dyDescent="0.2">
      <c r="B201" s="706" t="s">
        <v>222</v>
      </c>
      <c r="C201" s="66" t="s">
        <v>322</v>
      </c>
      <c r="D201" s="66"/>
      <c r="E201" s="15"/>
    </row>
    <row r="202" spans="2:7" ht="17.25" customHeight="1" x14ac:dyDescent="0.2">
      <c r="B202" s="706"/>
      <c r="C202" s="66" t="s">
        <v>323</v>
      </c>
      <c r="D202" s="66"/>
      <c r="E202" s="15" t="s">
        <v>412</v>
      </c>
    </row>
    <row r="203" spans="2:7" ht="17.25" customHeight="1" x14ac:dyDescent="0.2">
      <c r="B203" s="706" t="s">
        <v>223</v>
      </c>
      <c r="C203" s="66" t="s">
        <v>324</v>
      </c>
      <c r="D203" s="66"/>
      <c r="E203" s="711" t="s">
        <v>412</v>
      </c>
    </row>
    <row r="204" spans="2:7" ht="17.25" customHeight="1" x14ac:dyDescent="0.2">
      <c r="B204" s="706"/>
      <c r="C204" s="66" t="s">
        <v>325</v>
      </c>
      <c r="D204" s="66"/>
      <c r="E204" s="711"/>
    </row>
    <row r="205" spans="2:7" ht="17.25" customHeight="1" x14ac:dyDescent="0.2">
      <c r="B205" s="706" t="s">
        <v>224</v>
      </c>
      <c r="C205" s="66" t="s">
        <v>326</v>
      </c>
      <c r="D205" s="66"/>
      <c r="E205" s="15" t="s">
        <v>412</v>
      </c>
      <c r="F205" s="76"/>
    </row>
    <row r="206" spans="2:7" ht="17.25" customHeight="1" x14ac:dyDescent="0.25">
      <c r="B206" s="706"/>
      <c r="C206" s="66" t="s">
        <v>327</v>
      </c>
      <c r="D206" s="67"/>
      <c r="E206" s="248">
        <v>0</v>
      </c>
      <c r="F206" s="79"/>
      <c r="G206" s="55"/>
    </row>
    <row r="207" spans="2:7" ht="21.75" customHeight="1" x14ac:dyDescent="0.25">
      <c r="B207" s="117" t="s">
        <v>291</v>
      </c>
      <c r="C207" s="117"/>
      <c r="D207" s="118"/>
      <c r="E207" s="359">
        <f>E20+E39+E83+E125+E136+E152+E188</f>
        <v>203542568.98999998</v>
      </c>
      <c r="F207" s="111"/>
      <c r="G207" s="55"/>
    </row>
    <row r="208" spans="2:7" ht="21" customHeight="1" x14ac:dyDescent="0.2">
      <c r="B208" s="80" t="s">
        <v>423</v>
      </c>
      <c r="C208" s="80"/>
      <c r="D208" s="86"/>
      <c r="E208" s="360">
        <f>E16-E207</f>
        <v>207237.85000002384</v>
      </c>
      <c r="F208" s="55"/>
    </row>
    <row r="209" spans="2:6" ht="19.5" customHeight="1" x14ac:dyDescent="0.2">
      <c r="B209" s="26"/>
      <c r="C209" s="31"/>
      <c r="D209" s="81"/>
      <c r="F209" s="55"/>
    </row>
    <row r="210" spans="2:6" ht="19.5" customHeight="1" x14ac:dyDescent="0.2">
      <c r="B210" s="27"/>
      <c r="C210" s="119" t="s">
        <v>7</v>
      </c>
      <c r="D210" s="710" t="s">
        <v>8</v>
      </c>
      <c r="E210" s="710"/>
    </row>
    <row r="211" spans="2:6" ht="15.75" customHeight="1" x14ac:dyDescent="0.2">
      <c r="B211" s="27"/>
      <c r="C211" s="27"/>
      <c r="D211" s="27"/>
      <c r="E211" s="249"/>
    </row>
    <row r="212" spans="2:6" ht="15" customHeight="1" x14ac:dyDescent="0.2">
      <c r="B212" s="27"/>
      <c r="C212" s="27"/>
      <c r="D212" s="27"/>
      <c r="E212" s="249"/>
    </row>
    <row r="213" spans="2:6" ht="17.25" customHeight="1" x14ac:dyDescent="0.2">
      <c r="B213" s="26"/>
      <c r="C213" s="27"/>
      <c r="D213" s="8"/>
      <c r="E213" s="249"/>
    </row>
    <row r="214" spans="2:6" ht="18" customHeight="1" x14ac:dyDescent="0.2">
      <c r="B214" s="26"/>
      <c r="C214" s="13" t="s">
        <v>432</v>
      </c>
      <c r="D214" s="707" t="s">
        <v>438</v>
      </c>
      <c r="E214" s="707"/>
    </row>
    <row r="215" spans="2:6" ht="16.5" customHeight="1" x14ac:dyDescent="0.2">
      <c r="C215" s="7" t="s">
        <v>433</v>
      </c>
      <c r="D215" s="710" t="s">
        <v>428</v>
      </c>
      <c r="E215" s="710"/>
    </row>
    <row r="216" spans="2:6" ht="15.75" customHeight="1" x14ac:dyDescent="0.2"/>
    <row r="217" spans="2:6" ht="15.75" customHeight="1" x14ac:dyDescent="0.2"/>
    <row r="218" spans="2:6" ht="15.75" customHeight="1" x14ac:dyDescent="0.2">
      <c r="B218" s="32"/>
    </row>
  </sheetData>
  <mergeCells count="24">
    <mergeCell ref="D210:E210"/>
    <mergeCell ref="D214:E214"/>
    <mergeCell ref="D215:E215"/>
    <mergeCell ref="B201:B202"/>
    <mergeCell ref="B203:B204"/>
    <mergeCell ref="E203:E204"/>
    <mergeCell ref="B205:B206"/>
    <mergeCell ref="B150:B151"/>
    <mergeCell ref="B192:B193"/>
    <mergeCell ref="B197:B198"/>
    <mergeCell ref="E196:E197"/>
    <mergeCell ref="B144:B145"/>
    <mergeCell ref="B146:B147"/>
    <mergeCell ref="B148:B149"/>
    <mergeCell ref="B137:B138"/>
    <mergeCell ref="B140:B141"/>
    <mergeCell ref="B142:B143"/>
    <mergeCell ref="C10:E10"/>
    <mergeCell ref="A9:E9"/>
    <mergeCell ref="C4:E4"/>
    <mergeCell ref="C5:E5"/>
    <mergeCell ref="C6:E6"/>
    <mergeCell ref="C7:E7"/>
    <mergeCell ref="C8:E8"/>
  </mergeCells>
  <phoneticPr fontId="56" type="noConversion"/>
  <pageMargins left="0.54" right="0.48" top="0.63" bottom="0.45" header="0.3" footer="0.3"/>
  <pageSetup fitToHeight="0" orientation="portrait" r:id="rId1"/>
  <ignoredErrors>
    <ignoredError sqref="E208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CC19-9A60-4582-A6EA-1690BBF52D9C}">
  <sheetPr>
    <tabColor rgb="FF996600"/>
    <pageSetUpPr fitToPage="1"/>
  </sheetPr>
  <dimension ref="A1:E96"/>
  <sheetViews>
    <sheetView topLeftCell="A82" zoomScale="75" zoomScaleNormal="75" workbookViewId="0">
      <selection activeCell="B93" sqref="B93"/>
    </sheetView>
  </sheetViews>
  <sheetFormatPr baseColWidth="10" defaultColWidth="9.140625" defaultRowHeight="24.75" customHeight="1" x14ac:dyDescent="0.3"/>
  <cols>
    <col min="1" max="1" width="22.28515625" style="604" customWidth="1"/>
    <col min="2" max="2" width="63.140625" style="392" customWidth="1"/>
    <col min="3" max="3" width="24.28515625" style="603" customWidth="1"/>
    <col min="4" max="4" width="22" style="603" customWidth="1"/>
    <col min="5" max="5" width="24.28515625" style="603" customWidth="1"/>
    <col min="6" max="16384" width="9.140625" style="392"/>
  </cols>
  <sheetData>
    <row r="1" spans="1:5" ht="25.5" customHeight="1" x14ac:dyDescent="0.35">
      <c r="A1" s="755" t="s">
        <v>1009</v>
      </c>
      <c r="B1" s="755"/>
      <c r="C1" s="755"/>
      <c r="D1" s="755"/>
      <c r="E1" s="755"/>
    </row>
    <row r="2" spans="1:5" ht="25.5" customHeight="1" x14ac:dyDescent="0.35">
      <c r="A2" s="755" t="s">
        <v>1010</v>
      </c>
      <c r="B2" s="755"/>
      <c r="C2" s="755"/>
      <c r="D2" s="755"/>
      <c r="E2" s="755"/>
    </row>
    <row r="3" spans="1:5" ht="29.25" customHeight="1" x14ac:dyDescent="0.35">
      <c r="A3" s="755" t="s">
        <v>1011</v>
      </c>
      <c r="B3" s="755"/>
      <c r="C3" s="755"/>
      <c r="D3" s="755"/>
      <c r="E3" s="755"/>
    </row>
    <row r="4" spans="1:5" ht="24" customHeight="1" x14ac:dyDescent="0.35">
      <c r="A4" s="608"/>
      <c r="B4" s="608"/>
      <c r="C4" s="608"/>
      <c r="D4" s="608"/>
      <c r="E4" s="608"/>
    </row>
    <row r="5" spans="1:5" ht="24" customHeight="1" x14ac:dyDescent="0.3"/>
    <row r="6" spans="1:5" ht="45" customHeight="1" x14ac:dyDescent="0.3">
      <c r="A6" s="631" t="s">
        <v>1012</v>
      </c>
      <c r="B6" s="632" t="s">
        <v>1013</v>
      </c>
      <c r="C6" s="633" t="s">
        <v>1014</v>
      </c>
      <c r="D6" s="633" t="s">
        <v>1015</v>
      </c>
      <c r="E6" s="633" t="s">
        <v>1014</v>
      </c>
    </row>
    <row r="7" spans="1:5" ht="24.75" customHeight="1" x14ac:dyDescent="0.3">
      <c r="A7" s="607" t="s">
        <v>35</v>
      </c>
      <c r="B7" s="605" t="s">
        <v>36</v>
      </c>
      <c r="C7" s="606">
        <v>28064458.34</v>
      </c>
      <c r="D7" s="606">
        <v>28064458.34</v>
      </c>
      <c r="E7" s="606">
        <v>28064458.34</v>
      </c>
    </row>
    <row r="8" spans="1:5" ht="24.75" customHeight="1" x14ac:dyDescent="0.3">
      <c r="A8" s="607" t="s">
        <v>24</v>
      </c>
      <c r="B8" s="605" t="s">
        <v>1016</v>
      </c>
      <c r="C8" s="606">
        <v>12077700</v>
      </c>
      <c r="D8" s="606">
        <v>11847700</v>
      </c>
      <c r="E8" s="606">
        <v>11617700</v>
      </c>
    </row>
    <row r="9" spans="1:5" ht="24.75" customHeight="1" x14ac:dyDescent="0.3">
      <c r="A9" s="607" t="s">
        <v>29</v>
      </c>
      <c r="B9" s="605" t="s">
        <v>30</v>
      </c>
      <c r="C9" s="606">
        <v>222250</v>
      </c>
      <c r="D9" s="606">
        <v>222250</v>
      </c>
      <c r="E9" s="606">
        <v>222250</v>
      </c>
    </row>
    <row r="10" spans="1:5" ht="24.75" customHeight="1" x14ac:dyDescent="0.3">
      <c r="A10" s="607" t="s">
        <v>372</v>
      </c>
      <c r="B10" s="605" t="s">
        <v>1017</v>
      </c>
      <c r="C10" s="606">
        <v>0</v>
      </c>
      <c r="D10" s="606">
        <v>0</v>
      </c>
      <c r="E10" s="606">
        <v>0</v>
      </c>
    </row>
    <row r="11" spans="1:5" ht="24.75" customHeight="1" x14ac:dyDescent="0.3">
      <c r="A11" s="607" t="s">
        <v>274</v>
      </c>
      <c r="B11" s="605" t="s">
        <v>275</v>
      </c>
      <c r="C11" s="606">
        <v>0</v>
      </c>
      <c r="D11" s="606">
        <v>0</v>
      </c>
      <c r="E11" s="606">
        <v>0</v>
      </c>
    </row>
    <row r="12" spans="1:5" ht="24.75" customHeight="1" x14ac:dyDescent="0.3">
      <c r="A12" s="607" t="s">
        <v>62</v>
      </c>
      <c r="B12" s="605" t="s">
        <v>63</v>
      </c>
      <c r="C12" s="606">
        <v>2651465.98</v>
      </c>
      <c r="D12" s="606">
        <v>2651465.98</v>
      </c>
      <c r="E12" s="606">
        <v>2651465.98</v>
      </c>
    </row>
    <row r="13" spans="1:5" ht="24.75" customHeight="1" x14ac:dyDescent="0.3">
      <c r="A13" s="607" t="s">
        <v>311</v>
      </c>
      <c r="B13" s="605" t="s">
        <v>1018</v>
      </c>
      <c r="C13" s="606">
        <v>6630.4</v>
      </c>
      <c r="D13" s="606">
        <v>0</v>
      </c>
      <c r="E13" s="606">
        <v>-6630.4</v>
      </c>
    </row>
    <row r="14" spans="1:5" ht="24.75" customHeight="1" x14ac:dyDescent="0.3">
      <c r="A14" s="607" t="s">
        <v>31</v>
      </c>
      <c r="B14" s="605" t="s">
        <v>32</v>
      </c>
      <c r="C14" s="606">
        <v>2860188.62</v>
      </c>
      <c r="D14" s="606">
        <v>2843881.62</v>
      </c>
      <c r="E14" s="606">
        <v>2827574.62</v>
      </c>
    </row>
    <row r="15" spans="1:5" ht="24.75" customHeight="1" x14ac:dyDescent="0.3">
      <c r="A15" s="607" t="s">
        <v>33</v>
      </c>
      <c r="B15" s="605" t="s">
        <v>34</v>
      </c>
      <c r="C15" s="606">
        <v>2865872.99</v>
      </c>
      <c r="D15" s="606">
        <v>2849542.99</v>
      </c>
      <c r="E15" s="606">
        <v>2833212.99</v>
      </c>
    </row>
    <row r="16" spans="1:5" ht="24.75" customHeight="1" x14ac:dyDescent="0.3">
      <c r="A16" s="607" t="s">
        <v>27</v>
      </c>
      <c r="B16" s="605" t="s">
        <v>28</v>
      </c>
      <c r="C16" s="606">
        <v>470130.11</v>
      </c>
      <c r="D16" s="606">
        <v>468098.72</v>
      </c>
      <c r="E16" s="606">
        <v>466067.33</v>
      </c>
    </row>
    <row r="17" spans="1:5" ht="24.75" customHeight="1" x14ac:dyDescent="0.3">
      <c r="A17" s="607" t="s">
        <v>26</v>
      </c>
      <c r="B17" s="605" t="s">
        <v>20</v>
      </c>
      <c r="C17" s="606">
        <v>797283.8</v>
      </c>
      <c r="D17" s="606">
        <v>1076991.06</v>
      </c>
      <c r="E17" s="606">
        <v>1356698.32</v>
      </c>
    </row>
    <row r="18" spans="1:5" ht="24.75" customHeight="1" x14ac:dyDescent="0.3">
      <c r="A18" s="607" t="s">
        <v>47</v>
      </c>
      <c r="B18" s="605" t="s">
        <v>48</v>
      </c>
      <c r="C18" s="606">
        <v>501113.33</v>
      </c>
      <c r="D18" s="606">
        <v>838521.51</v>
      </c>
      <c r="E18" s="606">
        <v>1175929.69</v>
      </c>
    </row>
    <row r="19" spans="1:5" ht="24.75" customHeight="1" x14ac:dyDescent="0.3">
      <c r="A19" s="607" t="s">
        <v>68</v>
      </c>
      <c r="B19" s="605" t="s">
        <v>67</v>
      </c>
      <c r="C19" s="606">
        <v>311660.5</v>
      </c>
      <c r="D19" s="606">
        <v>344871.63</v>
      </c>
      <c r="E19" s="606">
        <v>378082.76</v>
      </c>
    </row>
    <row r="20" spans="1:5" ht="24.75" customHeight="1" x14ac:dyDescent="0.3">
      <c r="A20" s="607" t="s">
        <v>305</v>
      </c>
      <c r="B20" s="605" t="s">
        <v>306</v>
      </c>
      <c r="C20" s="606">
        <v>6866</v>
      </c>
      <c r="D20" s="606">
        <v>4174</v>
      </c>
      <c r="E20" s="606">
        <v>1482</v>
      </c>
    </row>
    <row r="21" spans="1:5" ht="24.75" customHeight="1" x14ac:dyDescent="0.3">
      <c r="A21" s="607" t="s">
        <v>97</v>
      </c>
      <c r="B21" s="605" t="s">
        <v>1019</v>
      </c>
      <c r="C21" s="606">
        <v>8704</v>
      </c>
      <c r="D21" s="606">
        <v>8568</v>
      </c>
      <c r="E21" s="606">
        <v>8432</v>
      </c>
    </row>
    <row r="22" spans="1:5" ht="24.75" customHeight="1" x14ac:dyDescent="0.3">
      <c r="A22" s="607" t="s">
        <v>78</v>
      </c>
      <c r="B22" s="605" t="s">
        <v>1020</v>
      </c>
      <c r="C22" s="606">
        <v>0</v>
      </c>
      <c r="D22" s="606">
        <v>76292.19</v>
      </c>
      <c r="E22" s="606">
        <v>152584.38</v>
      </c>
    </row>
    <row r="23" spans="1:5" ht="24.75" customHeight="1" x14ac:dyDescent="0.3">
      <c r="A23" s="607" t="s">
        <v>101</v>
      </c>
      <c r="B23" s="605" t="s">
        <v>1021</v>
      </c>
      <c r="C23" s="606">
        <v>0</v>
      </c>
      <c r="D23" s="606">
        <v>28368.99</v>
      </c>
      <c r="E23" s="606">
        <v>56737.98</v>
      </c>
    </row>
    <row r="24" spans="1:5" ht="24.75" customHeight="1" x14ac:dyDescent="0.3">
      <c r="A24" s="607" t="s">
        <v>85</v>
      </c>
      <c r="B24" s="605" t="s">
        <v>1022</v>
      </c>
      <c r="C24" s="606">
        <v>268650</v>
      </c>
      <c r="D24" s="606">
        <v>16200</v>
      </c>
      <c r="E24" s="606">
        <v>-236250</v>
      </c>
    </row>
    <row r="25" spans="1:5" ht="24.75" customHeight="1" x14ac:dyDescent="0.3">
      <c r="A25" s="607" t="s">
        <v>444</v>
      </c>
      <c r="B25" s="605" t="s">
        <v>1023</v>
      </c>
      <c r="C25" s="606">
        <v>0</v>
      </c>
      <c r="D25" s="606">
        <v>63244</v>
      </c>
      <c r="E25" s="606">
        <v>126488</v>
      </c>
    </row>
    <row r="26" spans="1:5" ht="24.75" customHeight="1" x14ac:dyDescent="0.3">
      <c r="A26" s="607" t="s">
        <v>308</v>
      </c>
      <c r="B26" s="605" t="s">
        <v>1024</v>
      </c>
      <c r="C26" s="606">
        <v>0</v>
      </c>
      <c r="D26" s="606">
        <v>0</v>
      </c>
      <c r="E26" s="606">
        <v>0</v>
      </c>
    </row>
    <row r="27" spans="1:5" ht="24.75" customHeight="1" x14ac:dyDescent="0.3">
      <c r="A27" s="607" t="s">
        <v>340</v>
      </c>
      <c r="B27" s="605" t="s">
        <v>1025</v>
      </c>
      <c r="C27" s="606">
        <v>0</v>
      </c>
      <c r="D27" s="606">
        <v>0</v>
      </c>
      <c r="E27" s="606">
        <v>0</v>
      </c>
    </row>
    <row r="28" spans="1:5" ht="24.75" customHeight="1" x14ac:dyDescent="0.3">
      <c r="A28" s="607" t="s">
        <v>257</v>
      </c>
      <c r="B28" s="605" t="s">
        <v>312</v>
      </c>
      <c r="C28" s="606">
        <v>0</v>
      </c>
      <c r="D28" s="606">
        <v>0</v>
      </c>
      <c r="E28" s="606">
        <v>0</v>
      </c>
    </row>
    <row r="29" spans="1:5" ht="24.75" customHeight="1" x14ac:dyDescent="0.3">
      <c r="A29" s="607" t="s">
        <v>369</v>
      </c>
      <c r="B29" s="605" t="s">
        <v>370</v>
      </c>
      <c r="C29" s="606">
        <v>0</v>
      </c>
      <c r="D29" s="606">
        <v>0</v>
      </c>
      <c r="E29" s="606">
        <v>0</v>
      </c>
    </row>
    <row r="30" spans="1:5" ht="24.75" customHeight="1" x14ac:dyDescent="0.3">
      <c r="A30" s="607" t="s">
        <v>105</v>
      </c>
      <c r="B30" s="605" t="s">
        <v>106</v>
      </c>
      <c r="C30" s="606">
        <v>0</v>
      </c>
      <c r="D30" s="606">
        <v>0</v>
      </c>
      <c r="E30" s="606">
        <v>0</v>
      </c>
    </row>
    <row r="31" spans="1:5" ht="24.75" customHeight="1" x14ac:dyDescent="0.3">
      <c r="A31" s="607" t="s">
        <v>107</v>
      </c>
      <c r="B31" s="605" t="s">
        <v>108</v>
      </c>
      <c r="C31" s="606">
        <v>0</v>
      </c>
      <c r="D31" s="606">
        <v>0</v>
      </c>
      <c r="E31" s="606">
        <v>0</v>
      </c>
    </row>
    <row r="32" spans="1:5" ht="24.75" customHeight="1" x14ac:dyDescent="0.3">
      <c r="A32" s="607" t="s">
        <v>392</v>
      </c>
      <c r="B32" s="605" t="s">
        <v>1026</v>
      </c>
      <c r="C32" s="606">
        <v>0</v>
      </c>
      <c r="D32" s="606">
        <v>0</v>
      </c>
      <c r="E32" s="606">
        <v>0</v>
      </c>
    </row>
    <row r="33" spans="1:5" ht="24.75" customHeight="1" x14ac:dyDescent="0.3">
      <c r="A33" s="607" t="s">
        <v>393</v>
      </c>
      <c r="B33" s="605" t="s">
        <v>427</v>
      </c>
      <c r="C33" s="606">
        <v>0</v>
      </c>
      <c r="D33" s="606">
        <v>0</v>
      </c>
      <c r="E33" s="606">
        <v>0</v>
      </c>
    </row>
    <row r="34" spans="1:5" ht="24.75" customHeight="1" x14ac:dyDescent="0.3">
      <c r="A34" s="607" t="s">
        <v>109</v>
      </c>
      <c r="B34" s="605" t="s">
        <v>304</v>
      </c>
      <c r="C34" s="606">
        <v>4102206.07</v>
      </c>
      <c r="D34" s="606">
        <v>1920860</v>
      </c>
      <c r="E34" s="606">
        <v>-260486.07</v>
      </c>
    </row>
    <row r="35" spans="1:5" ht="24.75" customHeight="1" x14ac:dyDescent="0.3">
      <c r="A35" s="607" t="s">
        <v>54</v>
      </c>
      <c r="B35" s="605" t="s">
        <v>46</v>
      </c>
      <c r="C35" s="606">
        <v>1437973.91</v>
      </c>
      <c r="D35" s="606">
        <v>452912.29</v>
      </c>
      <c r="E35" s="606">
        <v>-532149.32999999996</v>
      </c>
    </row>
    <row r="36" spans="1:5" ht="24.75" customHeight="1" x14ac:dyDescent="0.3">
      <c r="A36" s="607" t="s">
        <v>258</v>
      </c>
      <c r="B36" s="605" t="s">
        <v>278</v>
      </c>
      <c r="C36" s="606">
        <v>1338000</v>
      </c>
      <c r="D36" s="606">
        <v>0</v>
      </c>
      <c r="E36" s="606">
        <v>-1338000</v>
      </c>
    </row>
    <row r="37" spans="1:5" ht="24.75" customHeight="1" x14ac:dyDescent="0.3">
      <c r="A37" s="607" t="s">
        <v>368</v>
      </c>
      <c r="B37" s="605" t="s">
        <v>371</v>
      </c>
      <c r="C37" s="606">
        <v>0</v>
      </c>
      <c r="D37" s="606">
        <v>0</v>
      </c>
      <c r="E37" s="606">
        <v>0</v>
      </c>
    </row>
    <row r="38" spans="1:5" ht="45.75" customHeight="1" x14ac:dyDescent="0.3">
      <c r="A38" s="607" t="s">
        <v>336</v>
      </c>
      <c r="B38" s="610" t="s">
        <v>1027</v>
      </c>
      <c r="C38" s="606">
        <v>0</v>
      </c>
      <c r="D38" s="606">
        <v>472354</v>
      </c>
      <c r="E38" s="606">
        <v>944708</v>
      </c>
    </row>
    <row r="39" spans="1:5" ht="24.75" customHeight="1" x14ac:dyDescent="0.3">
      <c r="A39" s="607" t="s">
        <v>72</v>
      </c>
      <c r="B39" s="605" t="s">
        <v>73</v>
      </c>
      <c r="C39" s="606">
        <v>0</v>
      </c>
      <c r="D39" s="606">
        <v>368160</v>
      </c>
      <c r="E39" s="606">
        <v>736320</v>
      </c>
    </row>
    <row r="40" spans="1:5" ht="24.75" customHeight="1" x14ac:dyDescent="0.3">
      <c r="A40" s="607" t="s">
        <v>65</v>
      </c>
      <c r="B40" s="605" t="s">
        <v>1028</v>
      </c>
      <c r="C40" s="606">
        <v>0</v>
      </c>
      <c r="D40" s="606">
        <v>0</v>
      </c>
      <c r="E40" s="606">
        <v>0</v>
      </c>
    </row>
    <row r="41" spans="1:5" ht="24.75" customHeight="1" x14ac:dyDescent="0.3">
      <c r="A41" s="607" t="s">
        <v>378</v>
      </c>
      <c r="B41" s="605" t="s">
        <v>379</v>
      </c>
      <c r="C41" s="606">
        <v>122129000</v>
      </c>
      <c r="D41" s="606">
        <v>0</v>
      </c>
      <c r="E41" s="606">
        <v>-122129000</v>
      </c>
    </row>
    <row r="42" spans="1:5" ht="24.75" customHeight="1" x14ac:dyDescent="0.3">
      <c r="A42" s="607" t="s">
        <v>362</v>
      </c>
      <c r="B42" s="605" t="s">
        <v>364</v>
      </c>
      <c r="C42" s="606">
        <v>0</v>
      </c>
      <c r="D42" s="606">
        <v>0</v>
      </c>
      <c r="E42" s="606">
        <v>0</v>
      </c>
    </row>
    <row r="43" spans="1:5" ht="24.75" customHeight="1" x14ac:dyDescent="0.3">
      <c r="A43" s="607" t="s">
        <v>99</v>
      </c>
      <c r="B43" s="605" t="s">
        <v>1029</v>
      </c>
      <c r="C43" s="606">
        <v>402380</v>
      </c>
      <c r="D43" s="606">
        <v>30090</v>
      </c>
      <c r="E43" s="606">
        <v>-342200</v>
      </c>
    </row>
    <row r="44" spans="1:5" ht="24.75" customHeight="1" x14ac:dyDescent="0.3">
      <c r="A44" s="607" t="s">
        <v>49</v>
      </c>
      <c r="B44" s="605" t="s">
        <v>50</v>
      </c>
      <c r="C44" s="606">
        <v>115411.76</v>
      </c>
      <c r="D44" s="606">
        <v>349273.05</v>
      </c>
      <c r="E44" s="606">
        <v>583134.34</v>
      </c>
    </row>
    <row r="45" spans="1:5" ht="24.75" customHeight="1" x14ac:dyDescent="0.3">
      <c r="A45" s="607" t="s">
        <v>71</v>
      </c>
      <c r="B45" s="605" t="s">
        <v>279</v>
      </c>
      <c r="C45" s="606">
        <v>0</v>
      </c>
      <c r="D45" s="606">
        <v>0</v>
      </c>
      <c r="E45" s="606">
        <v>0</v>
      </c>
    </row>
    <row r="46" spans="1:5" ht="24.75" customHeight="1" x14ac:dyDescent="0.3">
      <c r="A46" s="607" t="s">
        <v>80</v>
      </c>
      <c r="B46" s="605" t="s">
        <v>269</v>
      </c>
      <c r="C46" s="606">
        <v>0</v>
      </c>
      <c r="D46" s="606">
        <v>28320</v>
      </c>
      <c r="E46" s="606">
        <v>56640</v>
      </c>
    </row>
    <row r="47" spans="1:5" ht="24.75" customHeight="1" x14ac:dyDescent="0.3">
      <c r="A47" s="607" t="s">
        <v>103</v>
      </c>
      <c r="B47" s="605" t="s">
        <v>1030</v>
      </c>
      <c r="C47" s="606">
        <v>0</v>
      </c>
      <c r="D47" s="606">
        <v>0</v>
      </c>
      <c r="E47" s="606">
        <v>0</v>
      </c>
    </row>
    <row r="48" spans="1:5" ht="24.75" customHeight="1" x14ac:dyDescent="0.3">
      <c r="A48" s="607" t="s">
        <v>357</v>
      </c>
      <c r="B48" s="605" t="s">
        <v>1031</v>
      </c>
      <c r="C48" s="606">
        <v>0</v>
      </c>
      <c r="D48" s="606">
        <v>0</v>
      </c>
      <c r="E48" s="606">
        <v>0</v>
      </c>
    </row>
    <row r="49" spans="1:5" ht="24.75" customHeight="1" x14ac:dyDescent="0.3">
      <c r="A49" s="607" t="s">
        <v>81</v>
      </c>
      <c r="B49" s="605" t="s">
        <v>1032</v>
      </c>
      <c r="C49" s="606">
        <v>0</v>
      </c>
      <c r="D49" s="606">
        <v>0</v>
      </c>
      <c r="E49" s="606">
        <v>0</v>
      </c>
    </row>
    <row r="50" spans="1:5" ht="24.75" customHeight="1" x14ac:dyDescent="0.3">
      <c r="A50" s="607" t="s">
        <v>84</v>
      </c>
      <c r="B50" s="605" t="s">
        <v>1033</v>
      </c>
      <c r="C50" s="606">
        <v>0</v>
      </c>
      <c r="D50" s="606">
        <v>0</v>
      </c>
      <c r="E50" s="606">
        <v>0</v>
      </c>
    </row>
    <row r="51" spans="1:5" ht="24.75" customHeight="1" x14ac:dyDescent="0.3">
      <c r="A51" s="607" t="s">
        <v>41</v>
      </c>
      <c r="B51" s="605" t="s">
        <v>42</v>
      </c>
      <c r="C51" s="606">
        <v>0</v>
      </c>
      <c r="D51" s="606">
        <v>0</v>
      </c>
      <c r="E51" s="606">
        <v>0</v>
      </c>
    </row>
    <row r="52" spans="1:5" ht="24.75" customHeight="1" x14ac:dyDescent="0.3">
      <c r="A52" s="607" t="s">
        <v>280</v>
      </c>
      <c r="B52" s="605" t="s">
        <v>1034</v>
      </c>
      <c r="C52" s="606">
        <v>110334.48</v>
      </c>
      <c r="D52" s="606">
        <v>96754.1</v>
      </c>
      <c r="E52" s="606">
        <v>83173.72</v>
      </c>
    </row>
    <row r="53" spans="1:5" ht="24.75" customHeight="1" x14ac:dyDescent="0.3">
      <c r="A53" s="607" t="s">
        <v>55</v>
      </c>
      <c r="B53" s="605" t="s">
        <v>1035</v>
      </c>
      <c r="C53" s="606">
        <v>62304</v>
      </c>
      <c r="D53" s="606">
        <v>0</v>
      </c>
      <c r="E53" s="606">
        <v>-62304</v>
      </c>
    </row>
    <row r="54" spans="1:5" ht="24.75" customHeight="1" x14ac:dyDescent="0.3">
      <c r="A54" s="607" t="s">
        <v>98</v>
      </c>
      <c r="B54" s="605" t="s">
        <v>110</v>
      </c>
      <c r="C54" s="606">
        <v>0</v>
      </c>
      <c r="D54" s="606">
        <v>0</v>
      </c>
      <c r="E54" s="606">
        <v>0</v>
      </c>
    </row>
    <row r="55" spans="1:5" ht="24.75" customHeight="1" x14ac:dyDescent="0.3">
      <c r="A55" s="607" t="s">
        <v>86</v>
      </c>
      <c r="B55" s="605" t="s">
        <v>1036</v>
      </c>
      <c r="C55" s="606">
        <v>885</v>
      </c>
      <c r="D55" s="606">
        <v>0</v>
      </c>
      <c r="E55" s="606">
        <v>-885</v>
      </c>
    </row>
    <row r="56" spans="1:5" ht="24.75" customHeight="1" x14ac:dyDescent="0.3">
      <c r="A56" s="607" t="s">
        <v>74</v>
      </c>
      <c r="B56" s="605" t="s">
        <v>1037</v>
      </c>
      <c r="C56" s="606">
        <v>6793870</v>
      </c>
      <c r="D56" s="606">
        <v>0</v>
      </c>
      <c r="E56" s="606">
        <v>-6793870</v>
      </c>
    </row>
    <row r="57" spans="1:5" ht="24.75" customHeight="1" x14ac:dyDescent="0.3">
      <c r="A57" s="607" t="s">
        <v>102</v>
      </c>
      <c r="B57" s="605" t="s">
        <v>1038</v>
      </c>
      <c r="C57" s="606">
        <v>0</v>
      </c>
      <c r="D57" s="606">
        <v>0</v>
      </c>
      <c r="E57" s="606">
        <v>0</v>
      </c>
    </row>
    <row r="58" spans="1:5" ht="24.75" customHeight="1" x14ac:dyDescent="0.3">
      <c r="A58" s="607" t="s">
        <v>82</v>
      </c>
      <c r="B58" s="605" t="s">
        <v>1039</v>
      </c>
      <c r="C58" s="606">
        <v>0</v>
      </c>
      <c r="D58" s="606">
        <v>0</v>
      </c>
      <c r="E58" s="606">
        <v>0</v>
      </c>
    </row>
    <row r="59" spans="1:5" ht="24.75" customHeight="1" x14ac:dyDescent="0.3">
      <c r="A59" s="607" t="s">
        <v>57</v>
      </c>
      <c r="B59" s="605" t="s">
        <v>1040</v>
      </c>
      <c r="C59" s="606">
        <v>0</v>
      </c>
      <c r="D59" s="606">
        <v>0</v>
      </c>
      <c r="E59" s="606">
        <v>0</v>
      </c>
    </row>
    <row r="60" spans="1:5" ht="24.75" customHeight="1" x14ac:dyDescent="0.3">
      <c r="A60" s="607" t="s">
        <v>100</v>
      </c>
      <c r="B60" s="605" t="s">
        <v>1041</v>
      </c>
      <c r="C60" s="606">
        <v>0</v>
      </c>
      <c r="D60" s="606">
        <v>0</v>
      </c>
      <c r="E60" s="606">
        <v>0</v>
      </c>
    </row>
    <row r="61" spans="1:5" ht="24.75" customHeight="1" x14ac:dyDescent="0.3">
      <c r="A61" s="607" t="s">
        <v>69</v>
      </c>
      <c r="B61" s="605" t="s">
        <v>87</v>
      </c>
      <c r="C61" s="606">
        <v>290337.2</v>
      </c>
      <c r="D61" s="606">
        <v>257287</v>
      </c>
      <c r="E61" s="606">
        <v>224236.79999999999</v>
      </c>
    </row>
    <row r="62" spans="1:5" ht="24.75" customHeight="1" x14ac:dyDescent="0.3">
      <c r="A62" s="607" t="s">
        <v>405</v>
      </c>
      <c r="B62" s="605" t="s">
        <v>1042</v>
      </c>
      <c r="C62" s="606">
        <v>0</v>
      </c>
      <c r="D62" s="606">
        <v>0</v>
      </c>
      <c r="E62" s="606">
        <v>0</v>
      </c>
    </row>
    <row r="63" spans="1:5" ht="24.75" customHeight="1" x14ac:dyDescent="0.3">
      <c r="A63" s="607" t="s">
        <v>53</v>
      </c>
      <c r="B63" s="605" t="s">
        <v>22</v>
      </c>
      <c r="C63" s="606">
        <v>6000000</v>
      </c>
      <c r="D63" s="606"/>
      <c r="E63" s="606">
        <v>6000001</v>
      </c>
    </row>
    <row r="64" spans="1:5" ht="24.75" customHeight="1" x14ac:dyDescent="0.3">
      <c r="A64" s="607" t="s">
        <v>76</v>
      </c>
      <c r="B64" s="605" t="s">
        <v>111</v>
      </c>
      <c r="C64" s="606">
        <v>401404.42</v>
      </c>
      <c r="D64" s="606">
        <v>148877.54</v>
      </c>
      <c r="E64" s="606">
        <v>-103649.34</v>
      </c>
    </row>
    <row r="65" spans="1:5" ht="24.75" customHeight="1" x14ac:dyDescent="0.3">
      <c r="A65" s="607" t="s">
        <v>59</v>
      </c>
      <c r="B65" s="605" t="s">
        <v>1043</v>
      </c>
      <c r="C65" s="606">
        <v>41044.97</v>
      </c>
      <c r="D65" s="606">
        <v>0</v>
      </c>
      <c r="E65" s="606">
        <v>-41044.97</v>
      </c>
    </row>
    <row r="66" spans="1:5" ht="46.5" customHeight="1" x14ac:dyDescent="0.3">
      <c r="A66" s="607" t="s">
        <v>83</v>
      </c>
      <c r="B66" s="610" t="s">
        <v>1044</v>
      </c>
      <c r="C66" s="606">
        <v>166095.71</v>
      </c>
      <c r="D66" s="606">
        <v>36802.730000000003</v>
      </c>
      <c r="E66" s="606">
        <v>-92490.25</v>
      </c>
    </row>
    <row r="67" spans="1:5" ht="24.75" customHeight="1" x14ac:dyDescent="0.3">
      <c r="A67" s="607" t="s">
        <v>260</v>
      </c>
      <c r="B67" s="605" t="s">
        <v>1045</v>
      </c>
      <c r="C67" s="606">
        <v>221250</v>
      </c>
      <c r="D67" s="606">
        <v>221250</v>
      </c>
      <c r="E67" s="606">
        <v>221250</v>
      </c>
    </row>
    <row r="68" spans="1:5" ht="24.75" customHeight="1" x14ac:dyDescent="0.3">
      <c r="A68" s="607" t="s">
        <v>261</v>
      </c>
      <c r="B68" s="605" t="s">
        <v>1046</v>
      </c>
      <c r="C68" s="606">
        <v>0</v>
      </c>
      <c r="D68" s="606">
        <v>0</v>
      </c>
      <c r="E68" s="606">
        <v>0</v>
      </c>
    </row>
    <row r="69" spans="1:5" ht="24.75" customHeight="1" x14ac:dyDescent="0.3">
      <c r="A69" s="607" t="s">
        <v>70</v>
      </c>
      <c r="B69" s="605" t="s">
        <v>88</v>
      </c>
      <c r="C69" s="606">
        <v>27706.400000000001</v>
      </c>
      <c r="D69" s="606">
        <v>27706.400000000001</v>
      </c>
      <c r="E69" s="606">
        <v>27706.400000000001</v>
      </c>
    </row>
    <row r="70" spans="1:5" ht="24.75" customHeight="1" x14ac:dyDescent="0.3">
      <c r="A70" s="607" t="s">
        <v>318</v>
      </c>
      <c r="B70" s="605" t="s">
        <v>319</v>
      </c>
      <c r="C70" s="606">
        <v>0</v>
      </c>
      <c r="D70" s="606">
        <v>0</v>
      </c>
      <c r="E70" s="606">
        <v>0</v>
      </c>
    </row>
    <row r="71" spans="1:5" ht="24.75" customHeight="1" x14ac:dyDescent="0.3">
      <c r="A71" s="607" t="s">
        <v>51</v>
      </c>
      <c r="B71" s="605" t="s">
        <v>52</v>
      </c>
      <c r="C71" s="606">
        <v>116971.04</v>
      </c>
      <c r="D71" s="606">
        <v>114847.03999999999</v>
      </c>
      <c r="E71" s="606">
        <v>112723.04</v>
      </c>
    </row>
    <row r="72" spans="1:5" ht="45" customHeight="1" x14ac:dyDescent="0.3">
      <c r="A72" s="607" t="s">
        <v>60</v>
      </c>
      <c r="B72" s="610" t="s">
        <v>61</v>
      </c>
      <c r="C72" s="606">
        <v>130543.78</v>
      </c>
      <c r="D72" s="606">
        <v>126364.22</v>
      </c>
      <c r="E72" s="606">
        <v>122184.66</v>
      </c>
    </row>
    <row r="73" spans="1:5" ht="45" customHeight="1" x14ac:dyDescent="0.3">
      <c r="A73" s="607" t="s">
        <v>1047</v>
      </c>
      <c r="B73" s="610" t="s">
        <v>1048</v>
      </c>
      <c r="C73" s="606">
        <v>0</v>
      </c>
      <c r="D73" s="606">
        <v>0</v>
      </c>
      <c r="E73" s="606">
        <v>0</v>
      </c>
    </row>
    <row r="74" spans="1:5" ht="24.75" customHeight="1" x14ac:dyDescent="0.3">
      <c r="A74" s="607" t="s">
        <v>104</v>
      </c>
      <c r="B74" s="605" t="s">
        <v>112</v>
      </c>
      <c r="C74" s="606">
        <v>0</v>
      </c>
      <c r="D74" s="606">
        <v>0</v>
      </c>
      <c r="E74" s="606">
        <v>0</v>
      </c>
    </row>
    <row r="75" spans="1:5" ht="24.75" customHeight="1" x14ac:dyDescent="0.3">
      <c r="A75" s="607" t="s">
        <v>293</v>
      </c>
      <c r="B75" s="605" t="s">
        <v>294</v>
      </c>
      <c r="C75" s="606">
        <v>0</v>
      </c>
      <c r="D75" s="606">
        <v>0</v>
      </c>
      <c r="E75" s="606">
        <v>0</v>
      </c>
    </row>
    <row r="76" spans="1:5" ht="24.75" customHeight="1" x14ac:dyDescent="0.3">
      <c r="A76" s="607" t="s">
        <v>113</v>
      </c>
      <c r="B76" s="605" t="s">
        <v>313</v>
      </c>
      <c r="C76" s="606">
        <v>690269.03</v>
      </c>
      <c r="D76" s="606">
        <v>0</v>
      </c>
      <c r="E76" s="606">
        <v>-690269.03</v>
      </c>
    </row>
    <row r="77" spans="1:5" ht="24.75" customHeight="1" x14ac:dyDescent="0.3">
      <c r="A77" s="607" t="s">
        <v>262</v>
      </c>
      <c r="B77" s="605" t="s">
        <v>265</v>
      </c>
      <c r="C77" s="606">
        <v>0</v>
      </c>
      <c r="D77" s="606">
        <v>0</v>
      </c>
      <c r="E77" s="606">
        <v>0</v>
      </c>
    </row>
    <row r="78" spans="1:5" ht="24.75" customHeight="1" x14ac:dyDescent="0.3">
      <c r="A78" s="607" t="s">
        <v>402</v>
      </c>
      <c r="B78" s="605" t="s">
        <v>1049</v>
      </c>
      <c r="C78" s="606">
        <v>0</v>
      </c>
      <c r="D78" s="606">
        <v>0</v>
      </c>
      <c r="E78" s="606">
        <v>0</v>
      </c>
    </row>
    <row r="79" spans="1:5" ht="24.75" customHeight="1" x14ac:dyDescent="0.3">
      <c r="A79" s="607" t="s">
        <v>384</v>
      </c>
      <c r="B79" s="605" t="s">
        <v>1050</v>
      </c>
      <c r="C79" s="606">
        <v>0</v>
      </c>
      <c r="D79" s="606">
        <v>0</v>
      </c>
      <c r="E79" s="606">
        <v>0</v>
      </c>
    </row>
    <row r="80" spans="1:5" ht="24.75" customHeight="1" x14ac:dyDescent="0.3">
      <c r="A80" s="607" t="s">
        <v>114</v>
      </c>
      <c r="B80" s="605" t="s">
        <v>115</v>
      </c>
      <c r="C80" s="606">
        <v>126000</v>
      </c>
      <c r="D80" s="606">
        <v>0</v>
      </c>
      <c r="E80" s="606">
        <v>-126000</v>
      </c>
    </row>
    <row r="81" spans="1:5" ht="24.75" customHeight="1" x14ac:dyDescent="0.3">
      <c r="A81" s="607" t="s">
        <v>349</v>
      </c>
      <c r="B81" s="605" t="s">
        <v>1051</v>
      </c>
      <c r="C81" s="606">
        <v>0</v>
      </c>
      <c r="D81" s="606">
        <v>0</v>
      </c>
      <c r="E81" s="606">
        <v>0</v>
      </c>
    </row>
    <row r="82" spans="1:5" ht="24.75" customHeight="1" x14ac:dyDescent="0.3">
      <c r="A82" s="607" t="s">
        <v>365</v>
      </c>
      <c r="B82" s="605" t="s">
        <v>1052</v>
      </c>
      <c r="C82" s="606">
        <v>0</v>
      </c>
      <c r="D82" s="606">
        <v>0</v>
      </c>
      <c r="E82" s="606">
        <v>0</v>
      </c>
    </row>
    <row r="83" spans="1:5" ht="24.75" customHeight="1" x14ac:dyDescent="0.3">
      <c r="A83" s="607" t="s">
        <v>281</v>
      </c>
      <c r="B83" s="605" t="s">
        <v>282</v>
      </c>
      <c r="C83" s="606">
        <v>0</v>
      </c>
      <c r="D83" s="606">
        <v>0</v>
      </c>
      <c r="E83" s="606">
        <v>0</v>
      </c>
    </row>
    <row r="84" spans="1:5" ht="24.75" customHeight="1" x14ac:dyDescent="0.3">
      <c r="A84" s="607" t="s">
        <v>116</v>
      </c>
      <c r="B84" s="605" t="s">
        <v>117</v>
      </c>
      <c r="C84" s="606">
        <v>200305</v>
      </c>
      <c r="D84" s="606">
        <v>200305</v>
      </c>
      <c r="E84" s="606">
        <v>200305</v>
      </c>
    </row>
    <row r="85" spans="1:5" ht="24.75" customHeight="1" x14ac:dyDescent="0.3">
      <c r="A85" s="607" t="s">
        <v>118</v>
      </c>
      <c r="B85" s="605" t="s">
        <v>119</v>
      </c>
      <c r="C85" s="606">
        <v>0</v>
      </c>
      <c r="D85" s="606">
        <v>0</v>
      </c>
      <c r="E85" s="606">
        <v>0</v>
      </c>
    </row>
    <row r="86" spans="1:5" ht="24.75" customHeight="1" x14ac:dyDescent="0.3">
      <c r="A86" s="607" t="s">
        <v>89</v>
      </c>
      <c r="B86" s="605" t="s">
        <v>90</v>
      </c>
      <c r="C86" s="606">
        <v>0</v>
      </c>
      <c r="D86" s="606">
        <v>0</v>
      </c>
      <c r="E86" s="606">
        <v>0</v>
      </c>
    </row>
    <row r="87" spans="1:5" ht="24.75" customHeight="1" x14ac:dyDescent="0.3">
      <c r="A87" s="607" t="s">
        <v>314</v>
      </c>
      <c r="B87" s="605" t="s">
        <v>315</v>
      </c>
      <c r="C87" s="606">
        <v>0</v>
      </c>
      <c r="D87" s="606">
        <v>365800</v>
      </c>
      <c r="E87" s="606">
        <v>731600</v>
      </c>
    </row>
    <row r="88" spans="1:5" ht="24.75" customHeight="1" x14ac:dyDescent="0.3">
      <c r="A88" s="607" t="s">
        <v>351</v>
      </c>
      <c r="B88" s="605" t="s">
        <v>1053</v>
      </c>
      <c r="C88" s="606">
        <v>0</v>
      </c>
      <c r="D88" s="606">
        <v>0</v>
      </c>
      <c r="E88" s="606">
        <v>0</v>
      </c>
    </row>
    <row r="89" spans="1:5" ht="24.75" customHeight="1" x14ac:dyDescent="0.3">
      <c r="A89" s="607" t="s">
        <v>122</v>
      </c>
      <c r="B89" s="605" t="s">
        <v>123</v>
      </c>
      <c r="C89" s="606">
        <v>0</v>
      </c>
      <c r="D89" s="606">
        <v>0</v>
      </c>
      <c r="E89" s="606">
        <v>0</v>
      </c>
    </row>
    <row r="90" spans="1:5" ht="24.75" customHeight="1" x14ac:dyDescent="0.3">
      <c r="A90" s="607" t="s">
        <v>1054</v>
      </c>
      <c r="B90" s="605" t="s">
        <v>1055</v>
      </c>
      <c r="C90" s="606">
        <v>0</v>
      </c>
      <c r="D90" s="606">
        <v>0</v>
      </c>
      <c r="E90" s="606">
        <v>0</v>
      </c>
    </row>
    <row r="91" spans="1:5" ht="24.75" customHeight="1" x14ac:dyDescent="0.3">
      <c r="A91" s="607" t="s">
        <v>283</v>
      </c>
      <c r="B91" s="605" t="s">
        <v>284</v>
      </c>
      <c r="C91" s="606">
        <v>0</v>
      </c>
      <c r="D91" s="606">
        <v>0</v>
      </c>
      <c r="E91" s="606">
        <v>0</v>
      </c>
    </row>
    <row r="92" spans="1:5" ht="24.75" customHeight="1" x14ac:dyDescent="0.3">
      <c r="A92" s="607" t="s">
        <v>406</v>
      </c>
      <c r="B92" s="605" t="s">
        <v>1056</v>
      </c>
      <c r="C92" s="606">
        <v>0</v>
      </c>
      <c r="D92" s="606">
        <v>0</v>
      </c>
      <c r="E92" s="606">
        <v>0</v>
      </c>
    </row>
    <row r="93" spans="1:5" ht="24.75" customHeight="1" x14ac:dyDescent="0.3">
      <c r="A93" s="607" t="s">
        <v>527</v>
      </c>
      <c r="B93" s="605" t="s">
        <v>1057</v>
      </c>
      <c r="C93" s="606">
        <v>0</v>
      </c>
      <c r="D93" s="606">
        <v>249806</v>
      </c>
      <c r="E93" s="606">
        <v>499612</v>
      </c>
    </row>
    <row r="94" spans="1:5" ht="24.75" customHeight="1" x14ac:dyDescent="0.3">
      <c r="A94" s="607" t="s">
        <v>468</v>
      </c>
      <c r="B94" s="605" t="s">
        <v>1058</v>
      </c>
      <c r="C94" s="606">
        <v>0</v>
      </c>
      <c r="D94" s="606">
        <v>0</v>
      </c>
      <c r="E94" s="606">
        <v>0</v>
      </c>
    </row>
    <row r="95" spans="1:5" ht="24.75" customHeight="1" thickBot="1" x14ac:dyDescent="0.35">
      <c r="B95" s="629" t="s">
        <v>15</v>
      </c>
      <c r="C95" s="630">
        <v>196017266.83999994</v>
      </c>
      <c r="D95" s="630">
        <v>56872398.399999991</v>
      </c>
      <c r="E95" s="630">
        <v>-82272470.040000096</v>
      </c>
    </row>
    <row r="96" spans="1:5" ht="24.75" customHeight="1" thickTop="1" x14ac:dyDescent="0.3"/>
  </sheetData>
  <mergeCells count="3">
    <mergeCell ref="A1:E1"/>
    <mergeCell ref="A2:E2"/>
    <mergeCell ref="A3:E3"/>
  </mergeCells>
  <pageMargins left="0.52" right="0.42" top="0.9" bottom="0.47" header="0.44" footer="0.3"/>
  <pageSetup scale="63" fitToHeight="0" orientation="portrait" r:id="rId1"/>
  <headerFooter differentFirst="1"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565AA-97F0-43A1-8FAD-60493257DDCC}">
  <sheetPr>
    <tabColor rgb="FF00C491"/>
  </sheetPr>
  <dimension ref="A1:H35"/>
  <sheetViews>
    <sheetView topLeftCell="A3" workbookViewId="0">
      <selection activeCell="D14" sqref="D14:D17"/>
    </sheetView>
  </sheetViews>
  <sheetFormatPr baseColWidth="10" defaultColWidth="9.140625" defaultRowHeight="15" x14ac:dyDescent="0.2"/>
  <cols>
    <col min="1" max="1" width="5.28515625" style="121" customWidth="1"/>
    <col min="2" max="2" width="47.42578125" style="121" customWidth="1"/>
    <col min="3" max="3" width="13.5703125" style="121" customWidth="1"/>
    <col min="4" max="4" width="33.85546875" style="121" customWidth="1"/>
    <col min="5" max="5" width="20.5703125" style="121" customWidth="1"/>
    <col min="6" max="7" width="9.140625" style="121"/>
    <col min="8" max="8" width="12.7109375" style="121" customWidth="1"/>
    <col min="9" max="16384" width="9.140625" style="121"/>
  </cols>
  <sheetData>
    <row r="1" spans="1:8" ht="13.5" customHeight="1" x14ac:dyDescent="0.2"/>
    <row r="2" spans="1:8" ht="13.5" customHeight="1" x14ac:dyDescent="0.25">
      <c r="A2" s="126"/>
      <c r="B2" s="93"/>
      <c r="C2" s="93"/>
      <c r="D2" s="127"/>
      <c r="E2" s="93"/>
    </row>
    <row r="3" spans="1:8" ht="13.5" customHeight="1" x14ac:dyDescent="0.25">
      <c r="A3" s="126"/>
      <c r="B3" s="93"/>
      <c r="C3" s="93"/>
      <c r="D3" s="127"/>
      <c r="E3" s="93"/>
    </row>
    <row r="4" spans="1:8" ht="13.5" customHeight="1" x14ac:dyDescent="0.25">
      <c r="A4" s="126"/>
      <c r="B4" s="93"/>
      <c r="C4" s="93"/>
      <c r="D4" s="127"/>
      <c r="E4" s="93"/>
    </row>
    <row r="5" spans="1:8" ht="15.75" customHeight="1" x14ac:dyDescent="0.25">
      <c r="A5" s="128"/>
      <c r="B5" s="708" t="s">
        <v>9</v>
      </c>
      <c r="C5" s="708"/>
      <c r="D5" s="708"/>
      <c r="E5" s="93"/>
    </row>
    <row r="6" spans="1:8" ht="15.75" customHeight="1" x14ac:dyDescent="0.25">
      <c r="A6" s="128"/>
      <c r="B6" s="708" t="s">
        <v>10</v>
      </c>
      <c r="C6" s="708"/>
      <c r="D6" s="708"/>
      <c r="E6" s="93"/>
    </row>
    <row r="7" spans="1:8" ht="15.75" customHeight="1" x14ac:dyDescent="0.25">
      <c r="A7" s="128"/>
      <c r="B7" s="743" t="s">
        <v>11</v>
      </c>
      <c r="C7" s="743"/>
      <c r="D7" s="743"/>
      <c r="E7" s="93"/>
    </row>
    <row r="8" spans="1:8" ht="15.75" customHeight="1" x14ac:dyDescent="0.25">
      <c r="A8" s="128"/>
      <c r="B8" s="708" t="s">
        <v>12</v>
      </c>
      <c r="C8" s="708"/>
      <c r="D8" s="708"/>
      <c r="E8" s="93"/>
    </row>
    <row r="9" spans="1:8" ht="15.75" customHeight="1" x14ac:dyDescent="0.25">
      <c r="A9" s="128"/>
      <c r="B9" s="708" t="s">
        <v>464</v>
      </c>
      <c r="C9" s="708"/>
      <c r="D9" s="708"/>
      <c r="E9" s="93"/>
    </row>
    <row r="10" spans="1:8" ht="17.25" customHeight="1" x14ac:dyDescent="0.25">
      <c r="A10" s="87"/>
      <c r="B10" s="708" t="s">
        <v>1003</v>
      </c>
      <c r="C10" s="708"/>
      <c r="D10" s="708"/>
      <c r="E10" s="93"/>
    </row>
    <row r="11" spans="1:8" ht="21" customHeight="1" x14ac:dyDescent="0.25">
      <c r="A11" s="126"/>
      <c r="B11" s="708" t="s">
        <v>43</v>
      </c>
      <c r="C11" s="708"/>
      <c r="D11" s="708"/>
      <c r="E11" s="93"/>
    </row>
    <row r="12" spans="1:8" ht="23.25" customHeight="1" x14ac:dyDescent="0.25">
      <c r="A12" s="126"/>
      <c r="B12" s="129" t="s">
        <v>37</v>
      </c>
      <c r="C12" s="129"/>
      <c r="D12" s="130"/>
      <c r="E12" s="93"/>
    </row>
    <row r="13" spans="1:8" ht="17.25" customHeight="1" x14ac:dyDescent="0.25">
      <c r="A13" s="126"/>
      <c r="B13" s="93"/>
      <c r="C13" s="93"/>
      <c r="D13" s="131"/>
      <c r="E13" s="93"/>
    </row>
    <row r="14" spans="1:8" ht="16.5" customHeight="1" x14ac:dyDescent="0.25">
      <c r="A14" s="126"/>
      <c r="B14" s="93" t="s">
        <v>38</v>
      </c>
      <c r="D14" s="617">
        <v>196017266.84</v>
      </c>
      <c r="E14" s="132"/>
      <c r="F14" s="53"/>
      <c r="G14" s="53"/>
      <c r="H14" s="82"/>
    </row>
    <row r="15" spans="1:8" ht="16.5" customHeight="1" x14ac:dyDescent="0.25">
      <c r="A15" s="126"/>
      <c r="B15" s="93" t="s">
        <v>486</v>
      </c>
      <c r="D15" s="617">
        <v>2376265</v>
      </c>
      <c r="E15" s="132"/>
      <c r="F15" s="53"/>
      <c r="G15" s="53"/>
      <c r="H15" s="82"/>
    </row>
    <row r="16" spans="1:8" ht="16.5" customHeight="1" x14ac:dyDescent="0.25">
      <c r="A16" s="126"/>
      <c r="B16" s="93" t="s">
        <v>485</v>
      </c>
      <c r="D16" s="617">
        <v>5356275</v>
      </c>
      <c r="E16" s="618"/>
      <c r="F16" s="618"/>
      <c r="G16" s="53"/>
      <c r="H16" s="82"/>
    </row>
    <row r="17" spans="1:8" ht="18" customHeight="1" thickBot="1" x14ac:dyDescent="0.3">
      <c r="A17" s="126"/>
      <c r="B17" s="93" t="s">
        <v>487</v>
      </c>
      <c r="D17" s="585">
        <v>0</v>
      </c>
      <c r="E17" s="132"/>
      <c r="F17" s="53"/>
      <c r="G17" s="53"/>
      <c r="H17" s="82"/>
    </row>
    <row r="18" spans="1:8" ht="25.5" customHeight="1" thickBot="1" x14ac:dyDescent="0.3">
      <c r="A18" s="126"/>
      <c r="B18" s="133" t="s">
        <v>492</v>
      </c>
      <c r="C18" s="133"/>
      <c r="D18" s="293">
        <f>SUM(D14:D17)</f>
        <v>203749806.84</v>
      </c>
      <c r="E18" s="132"/>
      <c r="F18" s="6"/>
      <c r="G18" s="6"/>
      <c r="H18" s="29"/>
    </row>
    <row r="19" spans="1:8" ht="17.25" customHeight="1" thickTop="1" x14ac:dyDescent="0.25">
      <c r="A19" s="126"/>
      <c r="B19" s="93"/>
      <c r="C19" s="93"/>
      <c r="D19" s="30"/>
      <c r="E19" s="132"/>
      <c r="F19" s="6"/>
      <c r="G19" s="6"/>
      <c r="H19" s="29"/>
    </row>
    <row r="20" spans="1:8" ht="17.25" customHeight="1" x14ac:dyDescent="0.25">
      <c r="A20" s="126"/>
      <c r="B20" s="93"/>
      <c r="C20" s="93"/>
      <c r="D20" s="30"/>
      <c r="E20" s="132"/>
      <c r="F20" s="6"/>
      <c r="G20" s="6"/>
      <c r="H20" s="29"/>
    </row>
    <row r="21" spans="1:8" ht="17.25" customHeight="1" x14ac:dyDescent="0.25">
      <c r="A21" s="114"/>
      <c r="B21" s="114"/>
      <c r="F21" s="56"/>
      <c r="G21" s="56"/>
      <c r="H21" s="82"/>
    </row>
    <row r="22" spans="1:8" ht="34.5" customHeight="1" x14ac:dyDescent="0.25">
      <c r="B22" s="294" t="s">
        <v>466</v>
      </c>
      <c r="C22" s="226"/>
      <c r="D22" s="138"/>
      <c r="F22" s="56"/>
      <c r="G22" s="56"/>
      <c r="H22" s="29"/>
    </row>
    <row r="23" spans="1:8" ht="19.5" customHeight="1" x14ac:dyDescent="0.25">
      <c r="B23" s="93" t="s">
        <v>486</v>
      </c>
      <c r="C23" s="296"/>
      <c r="D23" s="296">
        <v>9268494.9299999997</v>
      </c>
    </row>
    <row r="24" spans="1:8" ht="19.5" customHeight="1" x14ac:dyDescent="0.25">
      <c r="B24" s="93" t="s">
        <v>485</v>
      </c>
      <c r="C24" s="296"/>
      <c r="D24" s="296">
        <v>16543725.859999999</v>
      </c>
    </row>
    <row r="25" spans="1:8" ht="19.5" customHeight="1" x14ac:dyDescent="0.25">
      <c r="B25" s="93" t="s">
        <v>487</v>
      </c>
      <c r="D25" s="296">
        <v>227422.07</v>
      </c>
    </row>
    <row r="26" spans="1:8" ht="19.5" customHeight="1" thickBot="1" x14ac:dyDescent="0.3">
      <c r="B26" s="226" t="s">
        <v>491</v>
      </c>
      <c r="D26" s="231">
        <v>224914.31</v>
      </c>
      <c r="E26" s="231"/>
    </row>
    <row r="27" spans="1:8" ht="19.5" customHeight="1" thickBot="1" x14ac:dyDescent="0.3">
      <c r="B27" s="133" t="s">
        <v>1060</v>
      </c>
      <c r="C27" s="297"/>
      <c r="D27" s="298">
        <f>SUM(D23:D26)</f>
        <v>26264557.169999998</v>
      </c>
    </row>
    <row r="28" spans="1:8" ht="19.5" customHeight="1" thickTop="1" x14ac:dyDescent="0.25">
      <c r="C28" s="134"/>
      <c r="D28" s="135"/>
    </row>
    <row r="29" spans="1:8" ht="19.5" customHeight="1" x14ac:dyDescent="0.25">
      <c r="C29" s="137"/>
      <c r="D29" s="135"/>
    </row>
    <row r="30" spans="1:8" ht="19.5" customHeight="1" x14ac:dyDescent="0.2">
      <c r="B30" s="225" t="s">
        <v>7</v>
      </c>
      <c r="D30" s="95" t="s">
        <v>8</v>
      </c>
    </row>
    <row r="31" spans="1:8" ht="19.5" customHeight="1" x14ac:dyDescent="0.25">
      <c r="B31" s="134"/>
    </row>
    <row r="32" spans="1:8" ht="19.5" customHeight="1" x14ac:dyDescent="0.25">
      <c r="B32" s="134"/>
    </row>
    <row r="33" spans="2:4" ht="24.75" customHeight="1" x14ac:dyDescent="0.25">
      <c r="B33" s="136"/>
      <c r="D33" s="295"/>
    </row>
    <row r="34" spans="2:4" ht="33" customHeight="1" x14ac:dyDescent="0.25">
      <c r="B34" s="495" t="s">
        <v>465</v>
      </c>
      <c r="C34" s="14"/>
      <c r="D34" s="451" t="s">
        <v>438</v>
      </c>
    </row>
    <row r="35" spans="2:4" x14ac:dyDescent="0.2">
      <c r="B35" s="95" t="s">
        <v>433</v>
      </c>
      <c r="D35" s="41" t="s">
        <v>428</v>
      </c>
    </row>
  </sheetData>
  <mergeCells count="7">
    <mergeCell ref="B11:D11"/>
    <mergeCell ref="B5:D5"/>
    <mergeCell ref="B6:D6"/>
    <mergeCell ref="B7:D7"/>
    <mergeCell ref="B8:D8"/>
    <mergeCell ref="B9:D9"/>
    <mergeCell ref="B10:D10"/>
  </mergeCells>
  <pageMargins left="0.83" right="0.74" top="0.75" bottom="0.75" header="0.3" footer="0.3"/>
  <pageSetup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02C23-FC73-4ACE-A9BF-B5A3741805A5}">
  <sheetPr>
    <tabColor rgb="FF00C491"/>
  </sheetPr>
  <dimension ref="A2:F39"/>
  <sheetViews>
    <sheetView topLeftCell="A8" zoomScale="71" zoomScaleNormal="71" workbookViewId="0">
      <selection activeCell="H18" sqref="H18"/>
    </sheetView>
  </sheetViews>
  <sheetFormatPr baseColWidth="10" defaultColWidth="9.140625" defaultRowHeight="15.75" x14ac:dyDescent="0.25"/>
  <cols>
    <col min="1" max="1" width="67.7109375" customWidth="1"/>
    <col min="2" max="2" width="21.140625" customWidth="1"/>
    <col min="3" max="3" width="36.5703125" style="143" customWidth="1"/>
    <col min="5" max="5" width="19.140625" customWidth="1"/>
    <col min="6" max="6" width="19.5703125" customWidth="1"/>
  </cols>
  <sheetData>
    <row r="2" spans="1:3" ht="23.25" customHeight="1" x14ac:dyDescent="0.25">
      <c r="A2" s="44"/>
      <c r="B2" s="44"/>
    </row>
    <row r="3" spans="1:3" ht="23.25" customHeight="1" x14ac:dyDescent="0.25">
      <c r="A3" s="44"/>
      <c r="B3" s="44"/>
    </row>
    <row r="4" spans="1:3" ht="24" customHeight="1" x14ac:dyDescent="0.25">
      <c r="A4" s="236"/>
      <c r="B4" s="236"/>
      <c r="C4" s="236"/>
    </row>
    <row r="5" spans="1:3" ht="20.25" customHeight="1" x14ac:dyDescent="0.25">
      <c r="A5" s="700" t="s">
        <v>9</v>
      </c>
      <c r="B5" s="700"/>
      <c r="C5" s="700"/>
    </row>
    <row r="6" spans="1:3" ht="25.5" customHeight="1" x14ac:dyDescent="0.25">
      <c r="A6" s="756" t="s">
        <v>10</v>
      </c>
      <c r="B6" s="756"/>
      <c r="C6" s="756"/>
    </row>
    <row r="7" spans="1:3" ht="25.5" customHeight="1" x14ac:dyDescent="0.25">
      <c r="A7" s="756" t="s">
        <v>11</v>
      </c>
      <c r="B7" s="756"/>
      <c r="C7" s="756"/>
    </row>
    <row r="8" spans="1:3" ht="25.5" customHeight="1" x14ac:dyDescent="0.25">
      <c r="A8" s="756" t="s">
        <v>12</v>
      </c>
      <c r="B8" s="756"/>
      <c r="C8" s="756"/>
    </row>
    <row r="9" spans="1:3" ht="25.5" customHeight="1" x14ac:dyDescent="0.35">
      <c r="A9" s="757" t="s">
        <v>488</v>
      </c>
      <c r="B9" s="757"/>
      <c r="C9" s="757"/>
    </row>
    <row r="10" spans="1:3" ht="25.5" customHeight="1" x14ac:dyDescent="0.25">
      <c r="A10" s="756" t="s">
        <v>1003</v>
      </c>
      <c r="B10" s="756"/>
      <c r="C10" s="756"/>
    </row>
    <row r="11" spans="1:3" ht="24" customHeight="1" x14ac:dyDescent="0.25">
      <c r="A11" s="108"/>
      <c r="B11" s="108"/>
      <c r="C11" s="108"/>
    </row>
    <row r="12" spans="1:3" ht="24" customHeight="1" x14ac:dyDescent="0.25">
      <c r="A12" s="108"/>
      <c r="B12" s="108"/>
      <c r="C12" s="108"/>
    </row>
    <row r="13" spans="1:3" ht="24" customHeight="1" x14ac:dyDescent="0.25">
      <c r="A13" s="108"/>
      <c r="B13" s="108"/>
      <c r="C13" s="407"/>
    </row>
    <row r="14" spans="1:3" ht="24" customHeight="1" x14ac:dyDescent="0.25">
      <c r="A14" s="609" t="s">
        <v>515</v>
      </c>
      <c r="B14" s="108"/>
      <c r="C14" s="108"/>
    </row>
    <row r="15" spans="1:3" ht="35.25" customHeight="1" x14ac:dyDescent="0.25">
      <c r="A15" s="622" t="s">
        <v>474</v>
      </c>
      <c r="B15" s="623"/>
      <c r="C15" s="624">
        <v>196017266.83999994</v>
      </c>
    </row>
    <row r="16" spans="1:3" ht="35.25" customHeight="1" x14ac:dyDescent="0.25">
      <c r="A16" s="625" t="s">
        <v>489</v>
      </c>
      <c r="B16" s="626"/>
      <c r="C16" s="624">
        <v>4893.49</v>
      </c>
    </row>
    <row r="17" spans="1:6" ht="35.25" customHeight="1" x14ac:dyDescent="0.25">
      <c r="A17" s="625" t="s">
        <v>490</v>
      </c>
      <c r="B17" s="626"/>
      <c r="C17" s="624">
        <v>7500090.8200000003</v>
      </c>
      <c r="E17" s="618"/>
      <c r="F17" s="618"/>
    </row>
    <row r="18" spans="1:6" ht="35.25" customHeight="1" x14ac:dyDescent="0.25">
      <c r="A18" s="625" t="s">
        <v>478</v>
      </c>
      <c r="B18" s="626"/>
      <c r="C18" s="624">
        <v>15546</v>
      </c>
    </row>
    <row r="19" spans="1:6" ht="35.25" customHeight="1" x14ac:dyDescent="0.25">
      <c r="A19" s="625" t="s">
        <v>1004</v>
      </c>
      <c r="B19" s="626"/>
      <c r="C19" s="624">
        <v>4771.84</v>
      </c>
    </row>
    <row r="20" spans="1:6" ht="33.75" customHeight="1" thickBot="1" x14ac:dyDescent="0.3">
      <c r="A20" s="627" t="s">
        <v>523</v>
      </c>
      <c r="B20" s="627"/>
      <c r="C20" s="628">
        <f>SUM(C15:C19)</f>
        <v>203542568.98999995</v>
      </c>
    </row>
    <row r="21" spans="1:6" ht="24" customHeight="1" thickTop="1" x14ac:dyDescent="0.25">
      <c r="A21" s="110"/>
      <c r="B21" s="110"/>
    </row>
    <row r="22" spans="1:6" ht="24" customHeight="1" x14ac:dyDescent="0.25">
      <c r="A22" s="110"/>
      <c r="B22" s="110"/>
    </row>
    <row r="23" spans="1:6" ht="24" customHeight="1" x14ac:dyDescent="0.25">
      <c r="A23" s="110"/>
      <c r="B23" s="110"/>
    </row>
    <row r="24" spans="1:6" ht="24" customHeight="1" x14ac:dyDescent="0.25">
      <c r="A24" s="110"/>
      <c r="B24" s="110"/>
    </row>
    <row r="25" spans="1:6" ht="30" customHeight="1" x14ac:dyDescent="0.25">
      <c r="A25" s="234"/>
      <c r="B25" s="234"/>
      <c r="C25" s="235"/>
    </row>
    <row r="26" spans="1:6" ht="34.5" customHeight="1" x14ac:dyDescent="0.25">
      <c r="A26" s="140" t="s">
        <v>465</v>
      </c>
      <c r="B26" s="140"/>
      <c r="C26" s="115" t="s">
        <v>438</v>
      </c>
    </row>
    <row r="27" spans="1:6" ht="26.25" customHeight="1" x14ac:dyDescent="0.2">
      <c r="A27" s="95" t="s">
        <v>433</v>
      </c>
      <c r="B27" s="95"/>
      <c r="C27" s="41" t="s">
        <v>428</v>
      </c>
    </row>
    <row r="28" spans="1:6" x14ac:dyDescent="0.25">
      <c r="A28" s="110"/>
      <c r="B28" s="110"/>
      <c r="C28" s="144"/>
    </row>
    <row r="29" spans="1:6" x14ac:dyDescent="0.25">
      <c r="A29" s="110"/>
      <c r="B29" s="110"/>
      <c r="C29" s="144"/>
    </row>
    <row r="30" spans="1:6" x14ac:dyDescent="0.25">
      <c r="A30" s="110"/>
      <c r="B30" s="110"/>
      <c r="C30" s="144"/>
    </row>
    <row r="31" spans="1:6" x14ac:dyDescent="0.25">
      <c r="A31" s="110"/>
      <c r="B31" s="110"/>
      <c r="C31" s="144"/>
    </row>
    <row r="32" spans="1:6" ht="27" customHeight="1" x14ac:dyDescent="0.25">
      <c r="A32" s="110"/>
      <c r="B32" s="450"/>
      <c r="C32" s="144"/>
    </row>
    <row r="33" spans="1:3" ht="27" customHeight="1" x14ac:dyDescent="0.25">
      <c r="A33" s="448"/>
      <c r="B33" s="448"/>
      <c r="C33" s="449"/>
    </row>
    <row r="34" spans="1:3" ht="27" customHeight="1" x14ac:dyDescent="0.25">
      <c r="A34" s="448"/>
      <c r="B34" s="448"/>
      <c r="C34" s="449"/>
    </row>
    <row r="35" spans="1:3" ht="27" customHeight="1" x14ac:dyDescent="0.25">
      <c r="A35" s="448"/>
      <c r="B35" s="448"/>
      <c r="C35" s="449"/>
    </row>
    <row r="36" spans="1:3" ht="27" customHeight="1" x14ac:dyDescent="0.25">
      <c r="A36" s="448"/>
      <c r="B36" s="448"/>
      <c r="C36" s="449"/>
    </row>
    <row r="37" spans="1:3" ht="27" customHeight="1" x14ac:dyDescent="0.25">
      <c r="A37" s="448"/>
      <c r="B37" s="448"/>
      <c r="C37" s="449"/>
    </row>
    <row r="38" spans="1:3" x14ac:dyDescent="0.25">
      <c r="A38" s="448"/>
      <c r="B38" s="375"/>
      <c r="C38" s="449"/>
    </row>
    <row r="39" spans="1:3" x14ac:dyDescent="0.25">
      <c r="A39" s="448"/>
      <c r="B39" s="375"/>
      <c r="C39" s="449"/>
    </row>
  </sheetData>
  <mergeCells count="6">
    <mergeCell ref="A10:C10"/>
    <mergeCell ref="A5:C5"/>
    <mergeCell ref="A6:C6"/>
    <mergeCell ref="A7:C7"/>
    <mergeCell ref="A8:C8"/>
    <mergeCell ref="A9:C9"/>
  </mergeCells>
  <pageMargins left="0.9" right="0.65" top="0.85" bottom="0.49" header="0.18" footer="0.15"/>
  <pageSetup scale="6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CF1F6-E83C-40EA-9E63-BAE578B8458E}">
  <sheetPr>
    <tabColor rgb="FF996600"/>
    <pageSetUpPr fitToPage="1"/>
  </sheetPr>
  <dimension ref="A1:I32"/>
  <sheetViews>
    <sheetView topLeftCell="A7" zoomScale="66" zoomScaleNormal="66" workbookViewId="0">
      <selection activeCell="F20" sqref="F20"/>
    </sheetView>
  </sheetViews>
  <sheetFormatPr baseColWidth="10" defaultColWidth="11.42578125" defaultRowHeight="30" customHeight="1" x14ac:dyDescent="0.2"/>
  <cols>
    <col min="1" max="1" width="15.7109375" style="42" customWidth="1"/>
    <col min="2" max="2" width="16.7109375" style="43" customWidth="1"/>
    <col min="3" max="3" width="39.85546875" style="25" customWidth="1"/>
    <col min="4" max="4" width="34.7109375" style="43" customWidth="1"/>
    <col min="5" max="5" width="20.5703125" style="22" customWidth="1"/>
    <col min="6" max="6" width="21.42578125" style="24" customWidth="1"/>
    <col min="7" max="7" width="19" style="25" customWidth="1"/>
    <col min="8" max="8" width="15.7109375" style="25" customWidth="1"/>
    <col min="9" max="16384" width="11.42578125" style="25"/>
  </cols>
  <sheetData>
    <row r="1" spans="1:9" ht="25.5" customHeight="1" x14ac:dyDescent="0.2">
      <c r="A1" s="3"/>
      <c r="B1" s="2"/>
      <c r="C1" s="3"/>
      <c r="D1" s="3"/>
      <c r="E1" s="3"/>
      <c r="F1" s="3"/>
    </row>
    <row r="2" spans="1:9" ht="25.5" customHeight="1" x14ac:dyDescent="0.2">
      <c r="A2" s="52"/>
      <c r="B2" s="10"/>
      <c r="C2" s="88"/>
      <c r="D2" s="6"/>
      <c r="E2" s="52"/>
      <c r="F2" s="52"/>
    </row>
    <row r="3" spans="1:9" ht="25.5" customHeight="1" x14ac:dyDescent="0.2">
      <c r="A3" s="52"/>
      <c r="B3" s="10"/>
      <c r="C3" s="88"/>
      <c r="D3" s="6"/>
      <c r="E3" s="52"/>
      <c r="F3" s="52"/>
    </row>
    <row r="4" spans="1:9" ht="25.5" customHeight="1" x14ac:dyDescent="0.25">
      <c r="A4" s="89"/>
      <c r="B4" s="90"/>
      <c r="C4" s="91"/>
      <c r="D4" s="92"/>
      <c r="E4" s="89"/>
      <c r="F4" s="89"/>
    </row>
    <row r="5" spans="1:9" ht="27.75" customHeight="1" x14ac:dyDescent="0.25">
      <c r="A5" s="742" t="s">
        <v>9</v>
      </c>
      <c r="B5" s="742"/>
      <c r="C5" s="742"/>
      <c r="D5" s="742"/>
      <c r="E5" s="742"/>
      <c r="F5" s="742"/>
    </row>
    <row r="6" spans="1:9" ht="24" customHeight="1" x14ac:dyDescent="0.3">
      <c r="A6" s="758" t="s">
        <v>10</v>
      </c>
      <c r="B6" s="758"/>
      <c r="C6" s="758"/>
      <c r="D6" s="758"/>
      <c r="E6" s="758"/>
      <c r="F6" s="758"/>
    </row>
    <row r="7" spans="1:9" ht="24" customHeight="1" x14ac:dyDescent="0.3">
      <c r="A7" s="759" t="s">
        <v>11</v>
      </c>
      <c r="B7" s="759"/>
      <c r="C7" s="759"/>
      <c r="D7" s="759"/>
      <c r="E7" s="759"/>
      <c r="F7" s="759"/>
    </row>
    <row r="8" spans="1:9" ht="24" customHeight="1" x14ac:dyDescent="0.3">
      <c r="A8" s="758" t="s">
        <v>12</v>
      </c>
      <c r="B8" s="758"/>
      <c r="C8" s="758"/>
      <c r="D8" s="758"/>
      <c r="E8" s="758"/>
      <c r="F8" s="758"/>
    </row>
    <row r="9" spans="1:9" ht="24" customHeight="1" x14ac:dyDescent="0.3">
      <c r="A9" s="759" t="s">
        <v>493</v>
      </c>
      <c r="B9" s="759"/>
      <c r="C9" s="759"/>
      <c r="D9" s="759"/>
      <c r="E9" s="759"/>
      <c r="F9" s="759"/>
    </row>
    <row r="10" spans="1:9" ht="24" customHeight="1" x14ac:dyDescent="0.3">
      <c r="A10" s="760" t="s">
        <v>494</v>
      </c>
      <c r="B10" s="760"/>
      <c r="C10" s="760"/>
      <c r="D10" s="760"/>
      <c r="E10" s="760"/>
      <c r="F10" s="760"/>
    </row>
    <row r="11" spans="1:9" ht="24" customHeight="1" x14ac:dyDescent="0.3">
      <c r="A11" s="761" t="s">
        <v>1001</v>
      </c>
      <c r="B11" s="761"/>
      <c r="C11" s="761"/>
      <c r="D11" s="761"/>
      <c r="E11" s="761"/>
      <c r="F11" s="761"/>
    </row>
    <row r="12" spans="1:9" ht="24" customHeight="1" x14ac:dyDescent="0.25">
      <c r="A12" s="87"/>
      <c r="B12" s="87"/>
      <c r="C12" s="87"/>
      <c r="D12" s="87"/>
      <c r="E12" s="87"/>
      <c r="F12" s="87"/>
    </row>
    <row r="13" spans="1:9" ht="26.25" customHeight="1" x14ac:dyDescent="0.25">
      <c r="A13" s="87"/>
      <c r="B13" s="87"/>
      <c r="C13" s="87"/>
      <c r="D13" s="87"/>
      <c r="E13" s="87"/>
      <c r="F13" s="87"/>
    </row>
    <row r="14" spans="1:9" ht="26.25" customHeight="1" x14ac:dyDescent="0.35">
      <c r="A14" s="93"/>
      <c r="B14" s="87"/>
      <c r="C14" s="400"/>
      <c r="D14" s="87"/>
      <c r="E14" s="94"/>
      <c r="F14" s="400"/>
      <c r="G14" s="401"/>
    </row>
    <row r="15" spans="1:9" ht="30" customHeight="1" x14ac:dyDescent="0.25">
      <c r="A15" s="35"/>
      <c r="B15" s="95"/>
      <c r="C15" s="222" t="s">
        <v>14</v>
      </c>
      <c r="D15" s="223" t="s">
        <v>15</v>
      </c>
      <c r="F15" s="140"/>
      <c r="G15" s="140"/>
      <c r="H15" s="106"/>
      <c r="I15" s="106"/>
    </row>
    <row r="16" spans="1:9" ht="45.75" customHeight="1" x14ac:dyDescent="0.25">
      <c r="A16" s="35"/>
      <c r="B16" s="95"/>
      <c r="C16" s="583" t="s">
        <v>85</v>
      </c>
      <c r="D16" s="580">
        <v>15350</v>
      </c>
      <c r="F16" s="140"/>
      <c r="G16" s="140"/>
      <c r="H16" s="106"/>
      <c r="I16" s="106"/>
    </row>
    <row r="17" spans="1:9" ht="45" customHeight="1" x14ac:dyDescent="0.25">
      <c r="A17" s="35"/>
      <c r="B17" s="95"/>
      <c r="C17" s="579" t="s">
        <v>64</v>
      </c>
      <c r="D17" s="580">
        <v>196</v>
      </c>
      <c r="F17" s="577"/>
      <c r="G17" s="578"/>
      <c r="H17" s="106"/>
      <c r="I17" s="106"/>
    </row>
    <row r="18" spans="1:9" ht="32.25" customHeight="1" thickBot="1" x14ac:dyDescent="0.3">
      <c r="A18" s="35"/>
      <c r="B18" s="35"/>
      <c r="C18" s="581" t="s">
        <v>456</v>
      </c>
      <c r="D18" s="582">
        <f>SUM(D16:D17)</f>
        <v>15546</v>
      </c>
      <c r="F18" s="402"/>
      <c r="G18" s="376"/>
    </row>
    <row r="19" spans="1:9" ht="24.75" customHeight="1" thickTop="1" x14ac:dyDescent="0.25">
      <c r="A19" s="35"/>
      <c r="B19" s="35"/>
      <c r="C19" s="96"/>
      <c r="D19" s="104"/>
      <c r="E19" s="35"/>
      <c r="F19" s="402"/>
      <c r="G19" s="376"/>
    </row>
    <row r="20" spans="1:9" ht="24.75" customHeight="1" x14ac:dyDescent="0.25">
      <c r="A20" s="35"/>
      <c r="B20" s="95"/>
      <c r="C20" s="98"/>
      <c r="D20" s="99"/>
      <c r="E20" s="100"/>
      <c r="F20" s="402"/>
      <c r="G20" s="376"/>
    </row>
    <row r="21" spans="1:9" ht="92.25" customHeight="1" x14ac:dyDescent="0.25">
      <c r="A21" s="35"/>
      <c r="C21" s="49" t="s">
        <v>1002</v>
      </c>
      <c r="D21" s="107">
        <f>D18</f>
        <v>15546</v>
      </c>
      <c r="F21" s="402"/>
      <c r="G21" s="376"/>
    </row>
    <row r="22" spans="1:9" ht="29.25" customHeight="1" x14ac:dyDescent="0.25">
      <c r="A22" s="41"/>
      <c r="B22" s="101"/>
      <c r="C22" s="41"/>
      <c r="D22" s="48"/>
      <c r="E22" s="41"/>
      <c r="F22" s="402"/>
      <c r="G22" s="376"/>
    </row>
    <row r="23" spans="1:9" ht="29.25" customHeight="1" x14ac:dyDescent="0.25">
      <c r="A23" s="41"/>
      <c r="B23" s="101"/>
      <c r="C23" s="41"/>
      <c r="D23" s="48"/>
      <c r="E23" s="41"/>
      <c r="F23" s="402"/>
      <c r="G23" s="376"/>
    </row>
    <row r="24" spans="1:9" ht="29.25" customHeight="1" x14ac:dyDescent="0.25">
      <c r="C24" s="41"/>
      <c r="D24" s="41"/>
      <c r="E24" s="41"/>
      <c r="F24" s="403"/>
      <c r="G24" s="221"/>
    </row>
    <row r="25" spans="1:9" ht="29.25" customHeight="1" x14ac:dyDescent="0.2">
      <c r="A25" s="9"/>
      <c r="B25" s="725" t="s">
        <v>7</v>
      </c>
      <c r="C25" s="725"/>
      <c r="D25" s="102"/>
      <c r="E25" s="364" t="s">
        <v>8</v>
      </c>
      <c r="F25" s="364"/>
    </row>
    <row r="26" spans="1:9" ht="33.75" customHeight="1" x14ac:dyDescent="0.2">
      <c r="A26" s="9"/>
      <c r="B26" s="9"/>
      <c r="C26" s="12"/>
      <c r="D26" s="102"/>
      <c r="E26" s="41"/>
      <c r="F26" s="41"/>
    </row>
    <row r="27" spans="1:9" ht="33.75" customHeight="1" x14ac:dyDescent="0.2">
      <c r="A27" s="9"/>
      <c r="B27" s="9"/>
      <c r="C27" s="12"/>
      <c r="D27" s="102"/>
      <c r="E27" s="41"/>
      <c r="F27" s="41"/>
    </row>
    <row r="28" spans="1:9" ht="33.75" customHeight="1" thickBot="1" x14ac:dyDescent="0.25">
      <c r="A28" s="103"/>
      <c r="B28" s="385"/>
      <c r="C28" s="386"/>
      <c r="D28" s="103"/>
      <c r="E28" s="41"/>
      <c r="F28" s="41"/>
    </row>
    <row r="29" spans="1:9" ht="24.75" customHeight="1" x14ac:dyDescent="0.2">
      <c r="A29" s="41"/>
      <c r="C29" s="9" t="s">
        <v>329</v>
      </c>
      <c r="D29" s="41"/>
      <c r="E29" s="737" t="s">
        <v>457</v>
      </c>
      <c r="F29" s="737"/>
    </row>
    <row r="30" spans="1:9" ht="24" customHeight="1" x14ac:dyDescent="0.2">
      <c r="A30" s="41"/>
      <c r="C30" s="12" t="s">
        <v>330</v>
      </c>
      <c r="D30" s="41"/>
      <c r="E30" s="739" t="s">
        <v>458</v>
      </c>
      <c r="F30" s="739"/>
    </row>
    <row r="31" spans="1:9" ht="30" customHeight="1" x14ac:dyDescent="0.2">
      <c r="A31" s="41"/>
      <c r="B31" s="101"/>
      <c r="C31" s="41"/>
      <c r="D31" s="41"/>
      <c r="E31" s="41"/>
      <c r="F31" s="41"/>
    </row>
    <row r="32" spans="1:9" ht="30" customHeight="1" x14ac:dyDescent="0.2">
      <c r="A32" s="3"/>
      <c r="B32" s="2"/>
      <c r="C32" s="3"/>
      <c r="D32" s="3"/>
      <c r="E32" s="3"/>
      <c r="F32" s="3"/>
    </row>
  </sheetData>
  <mergeCells count="10">
    <mergeCell ref="A10:F10"/>
    <mergeCell ref="B25:C25"/>
    <mergeCell ref="A11:F11"/>
    <mergeCell ref="E29:F29"/>
    <mergeCell ref="E30:F30"/>
    <mergeCell ref="A5:F5"/>
    <mergeCell ref="A6:F6"/>
    <mergeCell ref="A7:F7"/>
    <mergeCell ref="A8:F8"/>
    <mergeCell ref="A9:F9"/>
  </mergeCells>
  <conditionalFormatting sqref="C20">
    <cfRule type="duplicateValues" dxfId="0" priority="1"/>
  </conditionalFormatting>
  <pageMargins left="0.52" right="0.67" top="0.84" bottom="0.46" header="0.56000000000000005" footer="0.12"/>
  <pageSetup scale="63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F0FF8-B4CD-47AD-8FEC-F1D2989004AB}">
  <sheetPr>
    <tabColor rgb="FF996600"/>
    <pageSetUpPr fitToPage="1"/>
  </sheetPr>
  <dimension ref="A1:G34"/>
  <sheetViews>
    <sheetView view="pageBreakPreview" topLeftCell="A17" zoomScale="60" zoomScaleNormal="66" zoomScalePageLayoutView="62" workbookViewId="0">
      <selection activeCell="A7" sqref="A7:G7"/>
    </sheetView>
  </sheetViews>
  <sheetFormatPr baseColWidth="10" defaultColWidth="11.42578125" defaultRowHeight="45.75" customHeight="1" x14ac:dyDescent="0.2"/>
  <cols>
    <col min="1" max="1" width="17.85546875" style="42" customWidth="1"/>
    <col min="2" max="2" width="18.5703125" style="384" customWidth="1"/>
    <col min="3" max="3" width="55.140625" style="25" customWidth="1"/>
    <col min="4" max="4" width="16.7109375" style="367" customWidth="1"/>
    <col min="5" max="5" width="18.140625" style="22" customWidth="1"/>
    <col min="6" max="6" width="20.28515625" style="24" customWidth="1"/>
    <col min="7" max="7" width="65.42578125" style="25" customWidth="1"/>
    <col min="8" max="8" width="15.5703125" style="25" customWidth="1"/>
    <col min="9" max="16384" width="11.42578125" style="25"/>
  </cols>
  <sheetData>
    <row r="1" spans="1:7" ht="31.5" customHeight="1" x14ac:dyDescent="0.2">
      <c r="A1" s="44"/>
      <c r="B1" s="96"/>
      <c r="C1" s="45"/>
      <c r="D1" s="34"/>
      <c r="E1" s="15"/>
      <c r="F1" s="23"/>
      <c r="G1" s="46"/>
    </row>
    <row r="2" spans="1:7" ht="31.5" customHeight="1" x14ac:dyDescent="0.2">
      <c r="A2" s="44"/>
      <c r="B2" s="96"/>
      <c r="C2" s="45"/>
      <c r="D2" s="34"/>
      <c r="E2" s="15"/>
      <c r="F2" s="23"/>
      <c r="G2" s="46"/>
    </row>
    <row r="3" spans="1:7" ht="31.5" customHeight="1" x14ac:dyDescent="0.25">
      <c r="A3" s="742" t="s">
        <v>9</v>
      </c>
      <c r="B3" s="742"/>
      <c r="C3" s="742"/>
      <c r="D3" s="742"/>
      <c r="E3" s="742"/>
      <c r="F3" s="742"/>
      <c r="G3" s="742"/>
    </row>
    <row r="4" spans="1:7" ht="24.75" customHeight="1" x14ac:dyDescent="0.2">
      <c r="A4" s="741" t="s">
        <v>10</v>
      </c>
      <c r="B4" s="741"/>
      <c r="C4" s="741"/>
      <c r="D4" s="741"/>
      <c r="E4" s="741"/>
      <c r="F4" s="741"/>
      <c r="G4" s="741"/>
    </row>
    <row r="5" spans="1:7" ht="24.75" customHeight="1" x14ac:dyDescent="0.25">
      <c r="A5" s="742" t="s">
        <v>11</v>
      </c>
      <c r="B5" s="742"/>
      <c r="C5" s="742"/>
      <c r="D5" s="742"/>
      <c r="E5" s="742"/>
      <c r="F5" s="742"/>
      <c r="G5" s="742"/>
    </row>
    <row r="6" spans="1:7" ht="24.75" customHeight="1" x14ac:dyDescent="0.2">
      <c r="A6" s="741" t="s">
        <v>12</v>
      </c>
      <c r="B6" s="741"/>
      <c r="C6" s="741"/>
      <c r="D6" s="741"/>
      <c r="E6" s="741"/>
      <c r="F6" s="741"/>
      <c r="G6" s="741"/>
    </row>
    <row r="7" spans="1:7" ht="24.75" customHeight="1" x14ac:dyDescent="0.25">
      <c r="A7" s="742" t="s">
        <v>493</v>
      </c>
      <c r="B7" s="742"/>
      <c r="C7" s="742"/>
      <c r="D7" s="742"/>
      <c r="E7" s="742"/>
      <c r="F7" s="742"/>
      <c r="G7" s="742"/>
    </row>
    <row r="8" spans="1:7" ht="24.75" customHeight="1" x14ac:dyDescent="0.25">
      <c r="A8" s="762" t="s">
        <v>494</v>
      </c>
      <c r="B8" s="762"/>
      <c r="C8" s="762"/>
      <c r="D8" s="762"/>
      <c r="E8" s="762"/>
      <c r="F8" s="762"/>
      <c r="G8" s="762"/>
    </row>
    <row r="9" spans="1:7" ht="24.75" customHeight="1" x14ac:dyDescent="0.25">
      <c r="A9" s="743" t="s">
        <v>1061</v>
      </c>
      <c r="B9" s="743"/>
      <c r="C9" s="743"/>
      <c r="D9" s="743"/>
      <c r="E9" s="743"/>
      <c r="F9" s="743"/>
      <c r="G9" s="743"/>
    </row>
    <row r="10" spans="1:7" ht="29.25" customHeight="1" x14ac:dyDescent="0.2">
      <c r="A10" s="736"/>
      <c r="B10" s="736"/>
      <c r="C10" s="736"/>
      <c r="D10" s="736"/>
      <c r="E10" s="736"/>
      <c r="F10" s="736"/>
      <c r="G10" s="736"/>
    </row>
    <row r="11" spans="1:7" ht="29.25" customHeight="1" x14ac:dyDescent="0.25">
      <c r="A11" s="108"/>
      <c r="B11" s="225"/>
      <c r="C11" s="584"/>
      <c r="D11" s="584"/>
      <c r="E11" s="229"/>
      <c r="F11" s="229"/>
      <c r="G11" s="108"/>
    </row>
    <row r="12" spans="1:7" ht="39.75" customHeight="1" x14ac:dyDescent="0.25">
      <c r="A12" s="361" t="s">
        <v>0</v>
      </c>
      <c r="B12" s="382" t="s">
        <v>1</v>
      </c>
      <c r="C12" s="361" t="s">
        <v>2</v>
      </c>
      <c r="D12" s="366" t="s">
        <v>4</v>
      </c>
      <c r="E12" s="362" t="s">
        <v>5</v>
      </c>
      <c r="F12" s="363" t="s">
        <v>6</v>
      </c>
      <c r="G12" s="361" t="s">
        <v>3</v>
      </c>
    </row>
    <row r="13" spans="1:7" ht="65.25" customHeight="1" x14ac:dyDescent="0.2">
      <c r="A13" s="441">
        <v>45915</v>
      </c>
      <c r="B13" s="442" t="s">
        <v>993</v>
      </c>
      <c r="C13" s="264" t="s">
        <v>994</v>
      </c>
      <c r="D13" s="420" t="s">
        <v>985</v>
      </c>
      <c r="E13" s="265">
        <v>11800</v>
      </c>
      <c r="F13" s="265">
        <v>11800</v>
      </c>
      <c r="G13" s="233" t="s">
        <v>995</v>
      </c>
    </row>
    <row r="14" spans="1:7" ht="51" customHeight="1" x14ac:dyDescent="0.2">
      <c r="A14" s="371">
        <v>45925</v>
      </c>
      <c r="B14" s="383" t="s">
        <v>996</v>
      </c>
      <c r="C14" s="264" t="s">
        <v>994</v>
      </c>
      <c r="D14" s="420" t="s">
        <v>985</v>
      </c>
      <c r="E14" s="461">
        <v>3550</v>
      </c>
      <c r="F14" s="461">
        <v>3550</v>
      </c>
      <c r="G14" s="233" t="s">
        <v>997</v>
      </c>
    </row>
    <row r="15" spans="1:7" ht="44.25" customHeight="1" x14ac:dyDescent="0.2">
      <c r="A15" s="441">
        <v>45900</v>
      </c>
      <c r="B15" s="383" t="s">
        <v>462</v>
      </c>
      <c r="C15" s="264" t="s">
        <v>510</v>
      </c>
      <c r="D15" s="420" t="s">
        <v>475</v>
      </c>
      <c r="E15" s="461">
        <v>196</v>
      </c>
      <c r="F15" s="461">
        <v>196</v>
      </c>
      <c r="G15" s="233" t="s">
        <v>510</v>
      </c>
    </row>
    <row r="16" spans="1:7" ht="45.75" customHeight="1" thickBot="1" x14ac:dyDescent="0.3">
      <c r="A16" s="266"/>
      <c r="B16" s="228"/>
      <c r="C16" s="393" t="s">
        <v>511</v>
      </c>
      <c r="D16" s="394"/>
      <c r="E16" s="395">
        <f>SUM(E13:E15)</f>
        <v>15546</v>
      </c>
      <c r="F16" s="395">
        <f>SUM(F13:F15)</f>
        <v>15546</v>
      </c>
      <c r="G16" s="494" t="s">
        <v>1000</v>
      </c>
    </row>
    <row r="17" spans="1:7" ht="30.75" customHeight="1" thickTop="1" x14ac:dyDescent="0.25">
      <c r="A17" s="266"/>
      <c r="B17" s="228"/>
      <c r="C17" s="445"/>
      <c r="D17" s="368"/>
      <c r="E17" s="446"/>
      <c r="F17" s="446"/>
      <c r="G17" s="369"/>
    </row>
    <row r="18" spans="1:7" ht="30.75" customHeight="1" x14ac:dyDescent="0.25">
      <c r="A18" s="266"/>
      <c r="B18" s="228"/>
      <c r="C18" s="299"/>
      <c r="D18" s="142"/>
      <c r="E18" s="301"/>
      <c r="F18" s="302"/>
      <c r="G18" s="300"/>
    </row>
    <row r="19" spans="1:7" ht="30.75" customHeight="1" x14ac:dyDescent="0.2">
      <c r="A19" s="9"/>
      <c r="B19" s="725" t="s">
        <v>7</v>
      </c>
      <c r="C19" s="725"/>
      <c r="D19" s="230"/>
      <c r="E19" s="230"/>
      <c r="F19" s="726" t="s">
        <v>8</v>
      </c>
      <c r="G19" s="726"/>
    </row>
    <row r="20" spans="1:7" ht="24.75" customHeight="1" x14ac:dyDescent="0.25">
      <c r="A20" s="9"/>
      <c r="B20" s="276"/>
      <c r="C20" s="12"/>
      <c r="D20" s="230"/>
      <c r="E20" s="230"/>
      <c r="F20" s="48"/>
      <c r="G20" s="41"/>
    </row>
    <row r="21" spans="1:7" ht="24.75" customHeight="1" x14ac:dyDescent="0.25">
      <c r="A21" s="9"/>
      <c r="B21" s="276"/>
      <c r="C21" s="12"/>
      <c r="D21" s="230"/>
      <c r="E21" s="230"/>
      <c r="F21" s="48"/>
      <c r="G21" s="41"/>
    </row>
    <row r="22" spans="1:7" ht="24.75" customHeight="1" thickBot="1" x14ac:dyDescent="0.25">
      <c r="A22" s="146"/>
      <c r="B22" s="763"/>
      <c r="C22" s="763"/>
      <c r="D22" s="146"/>
      <c r="E22" s="146"/>
      <c r="F22" s="48"/>
      <c r="G22" s="41"/>
    </row>
    <row r="23" spans="1:7" ht="24.75" customHeight="1" x14ac:dyDescent="0.2">
      <c r="A23" s="41"/>
      <c r="B23" s="725" t="s">
        <v>329</v>
      </c>
      <c r="C23" s="725"/>
      <c r="D23" s="48"/>
      <c r="E23" s="48"/>
      <c r="F23" s="737" t="s">
        <v>457</v>
      </c>
      <c r="G23" s="737"/>
    </row>
    <row r="24" spans="1:7" ht="25.5" customHeight="1" x14ac:dyDescent="0.2">
      <c r="A24" s="41"/>
      <c r="B24" s="738" t="s">
        <v>330</v>
      </c>
      <c r="C24" s="738"/>
      <c r="D24" s="48"/>
      <c r="E24" s="48"/>
      <c r="F24" s="739" t="s">
        <v>458</v>
      </c>
      <c r="G24" s="739"/>
    </row>
    <row r="25" spans="1:7" ht="36.75" customHeight="1" x14ac:dyDescent="0.2"/>
    <row r="26" spans="1:7" ht="36.75" customHeight="1" x14ac:dyDescent="0.2"/>
    <row r="27" spans="1:7" ht="36.75" customHeight="1" x14ac:dyDescent="0.2"/>
    <row r="28" spans="1:7" ht="36.75" customHeight="1" x14ac:dyDescent="0.2"/>
    <row r="29" spans="1:7" ht="48" customHeight="1" x14ac:dyDescent="0.2"/>
    <row r="30" spans="1:7" ht="48" customHeight="1" x14ac:dyDescent="0.2"/>
    <row r="31" spans="1:7" ht="48" customHeight="1" x14ac:dyDescent="0.2"/>
    <row r="32" spans="1:7" ht="48" customHeight="1" x14ac:dyDescent="0.2"/>
    <row r="33" ht="48" customHeight="1" x14ac:dyDescent="0.2"/>
    <row r="34" ht="48" customHeight="1" x14ac:dyDescent="0.2"/>
  </sheetData>
  <mergeCells count="15">
    <mergeCell ref="B24:C24"/>
    <mergeCell ref="F24:G24"/>
    <mergeCell ref="A9:G9"/>
    <mergeCell ref="B19:C19"/>
    <mergeCell ref="F19:G19"/>
    <mergeCell ref="B22:C22"/>
    <mergeCell ref="B23:C23"/>
    <mergeCell ref="F23:G23"/>
    <mergeCell ref="A10:G10"/>
    <mergeCell ref="A8:G8"/>
    <mergeCell ref="A3:G3"/>
    <mergeCell ref="A4:G4"/>
    <mergeCell ref="A5:G5"/>
    <mergeCell ref="A6:G6"/>
    <mergeCell ref="A7:G7"/>
  </mergeCells>
  <printOptions horizontalCentered="1" verticalCentered="1"/>
  <pageMargins left="0.54" right="0.51" top="0.5" bottom="0.51" header="0.28999999999999998" footer="0.28999999999999998"/>
  <pageSetup scale="6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8113D-009B-401D-8498-A29EB1EB4385}">
  <sheetPr>
    <tabColor rgb="FF996600"/>
  </sheetPr>
  <dimension ref="A1:I30"/>
  <sheetViews>
    <sheetView showGridLines="0" topLeftCell="A5" zoomScale="62" zoomScaleNormal="62" zoomScalePageLayoutView="48" workbookViewId="0">
      <selection activeCell="A10" sqref="A10:G10"/>
    </sheetView>
  </sheetViews>
  <sheetFormatPr baseColWidth="10" defaultColWidth="35.28515625" defaultRowHeight="28.5" customHeight="1" x14ac:dyDescent="0.25"/>
  <cols>
    <col min="1" max="1" width="17.42578125" style="96" customWidth="1"/>
    <col min="2" max="2" width="26.5703125" style="290" customWidth="1"/>
    <col min="3" max="3" width="58.140625" style="291" customWidth="1"/>
    <col min="4" max="4" width="18.140625" style="292" customWidth="1"/>
    <col min="5" max="5" width="21.140625" style="292" customWidth="1"/>
    <col min="6" max="6" width="23.140625" style="292" customWidth="1"/>
    <col min="7" max="7" width="68.7109375" style="255" customWidth="1"/>
    <col min="8" max="9" width="35.28515625" style="254"/>
    <col min="10" max="16384" width="35.28515625" style="121"/>
  </cols>
  <sheetData>
    <row r="1" spans="1:7" ht="27" customHeight="1" x14ac:dyDescent="0.25">
      <c r="B1" s="252"/>
      <c r="C1" s="149"/>
      <c r="D1" s="253"/>
      <c r="E1" s="254"/>
      <c r="F1" s="254"/>
    </row>
    <row r="2" spans="1:7" ht="31.5" customHeight="1" x14ac:dyDescent="0.25">
      <c r="B2" s="252"/>
      <c r="C2" s="149"/>
      <c r="D2" s="253"/>
      <c r="E2" s="254"/>
      <c r="F2" s="254"/>
    </row>
    <row r="3" spans="1:7" ht="39" customHeight="1" x14ac:dyDescent="0.25">
      <c r="B3" s="252"/>
      <c r="C3" s="149"/>
      <c r="D3" s="253"/>
      <c r="E3" s="254"/>
      <c r="F3" s="254"/>
    </row>
    <row r="4" spans="1:7" ht="27" customHeight="1" x14ac:dyDescent="0.25">
      <c r="A4" s="730" t="s">
        <v>9</v>
      </c>
      <c r="B4" s="730"/>
      <c r="C4" s="730"/>
      <c r="D4" s="730"/>
      <c r="E4" s="730"/>
      <c r="F4" s="730"/>
      <c r="G4" s="730"/>
    </row>
    <row r="5" spans="1:7" ht="27" customHeight="1" x14ac:dyDescent="0.2">
      <c r="A5" s="736" t="s">
        <v>10</v>
      </c>
      <c r="B5" s="736"/>
      <c r="C5" s="736"/>
      <c r="D5" s="736"/>
      <c r="E5" s="736"/>
      <c r="F5" s="736"/>
      <c r="G5" s="736"/>
    </row>
    <row r="6" spans="1:7" ht="27" customHeight="1" x14ac:dyDescent="0.25">
      <c r="A6" s="730" t="s">
        <v>11</v>
      </c>
      <c r="B6" s="730"/>
      <c r="C6" s="730"/>
      <c r="D6" s="730"/>
      <c r="E6" s="730"/>
      <c r="F6" s="730"/>
      <c r="G6" s="730"/>
    </row>
    <row r="7" spans="1:7" ht="27" customHeight="1" x14ac:dyDescent="0.2">
      <c r="A7" s="736" t="s">
        <v>12</v>
      </c>
      <c r="B7" s="736"/>
      <c r="C7" s="736"/>
      <c r="D7" s="736"/>
      <c r="E7" s="736"/>
      <c r="F7" s="736"/>
      <c r="G7" s="736"/>
    </row>
    <row r="8" spans="1:7" ht="27" customHeight="1" x14ac:dyDescent="0.25">
      <c r="A8" s="742" t="s">
        <v>493</v>
      </c>
      <c r="B8" s="742"/>
      <c r="C8" s="742"/>
      <c r="D8" s="742"/>
      <c r="E8" s="742"/>
      <c r="F8" s="742"/>
      <c r="G8" s="742"/>
    </row>
    <row r="9" spans="1:7" ht="27" customHeight="1" x14ac:dyDescent="0.25">
      <c r="A9" s="762" t="s">
        <v>494</v>
      </c>
      <c r="B9" s="762"/>
      <c r="C9" s="762"/>
      <c r="D9" s="762"/>
      <c r="E9" s="762"/>
      <c r="F9" s="762"/>
      <c r="G9" s="762"/>
    </row>
    <row r="10" spans="1:7" ht="27" customHeight="1" x14ac:dyDescent="0.2">
      <c r="A10" s="736" t="s">
        <v>404</v>
      </c>
      <c r="B10" s="736"/>
      <c r="C10" s="736"/>
      <c r="D10" s="736"/>
      <c r="E10" s="736"/>
      <c r="F10" s="736"/>
      <c r="G10" s="736"/>
    </row>
    <row r="11" spans="1:7" ht="27" customHeight="1" x14ac:dyDescent="0.25">
      <c r="A11" s="708" t="s">
        <v>531</v>
      </c>
      <c r="B11" s="708"/>
      <c r="C11" s="708"/>
      <c r="D11" s="708"/>
      <c r="E11" s="708"/>
      <c r="F11" s="708"/>
      <c r="G11" s="708"/>
    </row>
    <row r="12" spans="1:7" ht="34.5" customHeight="1" x14ac:dyDescent="0.25">
      <c r="A12" s="87"/>
      <c r="B12" s="87"/>
      <c r="C12" s="87"/>
      <c r="D12" s="87"/>
      <c r="E12" s="87"/>
      <c r="F12" s="87"/>
      <c r="G12" s="87"/>
    </row>
    <row r="13" spans="1:7" ht="34.5" customHeight="1" x14ac:dyDescent="0.2">
      <c r="A13" s="225"/>
      <c r="B13" s="256"/>
      <c r="C13" s="225"/>
      <c r="D13" s="225"/>
      <c r="E13" s="225"/>
      <c r="F13" s="225"/>
      <c r="G13" s="225"/>
    </row>
    <row r="14" spans="1:7" ht="42.75" customHeight="1" x14ac:dyDescent="0.25">
      <c r="A14" s="258" t="s">
        <v>389</v>
      </c>
      <c r="B14" s="259" t="s">
        <v>45</v>
      </c>
      <c r="C14" s="260" t="s">
        <v>452</v>
      </c>
      <c r="D14" s="261" t="s">
        <v>397</v>
      </c>
      <c r="E14" s="262" t="s">
        <v>388</v>
      </c>
      <c r="F14" s="262" t="s">
        <v>398</v>
      </c>
      <c r="G14" s="263" t="s">
        <v>3</v>
      </c>
    </row>
    <row r="15" spans="1:7" ht="39.75" customHeight="1" x14ac:dyDescent="0.25">
      <c r="A15" s="439"/>
      <c r="B15" s="440"/>
      <c r="C15" s="640" t="s">
        <v>526</v>
      </c>
      <c r="D15" s="641"/>
      <c r="E15" s="642"/>
      <c r="F15" s="643">
        <v>242968.07</v>
      </c>
      <c r="G15" s="640" t="s">
        <v>992</v>
      </c>
    </row>
    <row r="16" spans="1:7" ht="66" customHeight="1" x14ac:dyDescent="0.25">
      <c r="A16" s="441">
        <v>45915</v>
      </c>
      <c r="B16" s="442" t="s">
        <v>993</v>
      </c>
      <c r="C16" s="264" t="s">
        <v>994</v>
      </c>
      <c r="D16" s="420">
        <v>0</v>
      </c>
      <c r="E16" s="265">
        <v>11800</v>
      </c>
      <c r="F16" s="634">
        <f>+F15-E16</f>
        <v>231168.07</v>
      </c>
      <c r="G16" s="264" t="s">
        <v>995</v>
      </c>
    </row>
    <row r="17" spans="1:7" ht="66" customHeight="1" x14ac:dyDescent="0.25">
      <c r="A17" s="371">
        <v>45925</v>
      </c>
      <c r="B17" s="383" t="s">
        <v>996</v>
      </c>
      <c r="C17" s="264" t="s">
        <v>994</v>
      </c>
      <c r="D17" s="420">
        <v>0</v>
      </c>
      <c r="E17" s="461">
        <v>2200</v>
      </c>
      <c r="F17" s="634">
        <f>+F16-E17</f>
        <v>228968.07</v>
      </c>
      <c r="G17" s="264" t="s">
        <v>997</v>
      </c>
    </row>
    <row r="18" spans="1:7" ht="66" customHeight="1" x14ac:dyDescent="0.25">
      <c r="A18" s="371">
        <v>45925</v>
      </c>
      <c r="B18" s="383" t="s">
        <v>996</v>
      </c>
      <c r="C18" s="264" t="s">
        <v>994</v>
      </c>
      <c r="D18" s="420">
        <v>0</v>
      </c>
      <c r="E18" s="461">
        <v>1350</v>
      </c>
      <c r="F18" s="634">
        <f>+F17-E18</f>
        <v>227618.07</v>
      </c>
      <c r="G18" s="264" t="s">
        <v>997</v>
      </c>
    </row>
    <row r="19" spans="1:7" ht="54" customHeight="1" x14ac:dyDescent="0.25">
      <c r="A19" s="441">
        <v>45900</v>
      </c>
      <c r="B19" s="383" t="s">
        <v>462</v>
      </c>
      <c r="C19" s="264" t="s">
        <v>510</v>
      </c>
      <c r="D19" s="420">
        <v>0</v>
      </c>
      <c r="E19" s="461">
        <v>196</v>
      </c>
      <c r="F19" s="634">
        <f>+F18-E19</f>
        <v>227422.07</v>
      </c>
      <c r="G19" s="264" t="s">
        <v>510</v>
      </c>
    </row>
    <row r="20" spans="1:7" ht="54" customHeight="1" x14ac:dyDescent="0.25">
      <c r="A20" s="635" t="s">
        <v>525</v>
      </c>
      <c r="B20" s="636" t="s">
        <v>476</v>
      </c>
      <c r="C20" s="637" t="s">
        <v>998</v>
      </c>
      <c r="D20" s="638">
        <v>0</v>
      </c>
      <c r="E20" s="638">
        <v>0</v>
      </c>
      <c r="F20" s="639">
        <f>+F15-E21</f>
        <v>227422.07</v>
      </c>
      <c r="G20" s="637" t="s">
        <v>999</v>
      </c>
    </row>
    <row r="21" spans="1:7" ht="32.25" customHeight="1" thickBot="1" x14ac:dyDescent="0.3">
      <c r="A21" s="574"/>
      <c r="B21" s="574"/>
      <c r="C21" s="575" t="s">
        <v>514</v>
      </c>
      <c r="D21" s="443">
        <v>0</v>
      </c>
      <c r="E21" s="444">
        <f>+E16+E17+E18+E19</f>
        <v>15546</v>
      </c>
      <c r="F21" s="576"/>
      <c r="G21" s="574"/>
    </row>
    <row r="22" spans="1:7" ht="33.75" customHeight="1" thickTop="1" x14ac:dyDescent="0.2">
      <c r="A22" s="121"/>
      <c r="B22" s="121"/>
      <c r="C22" s="270"/>
      <c r="D22" s="94"/>
      <c r="E22" s="399"/>
      <c r="F22" s="268"/>
      <c r="G22" s="121"/>
    </row>
    <row r="23" spans="1:7" ht="33.75" customHeight="1" x14ac:dyDescent="0.25">
      <c r="C23" s="273" t="s">
        <v>7</v>
      </c>
      <c r="D23" s="274"/>
      <c r="G23" s="273" t="s">
        <v>8</v>
      </c>
    </row>
    <row r="24" spans="1:7" ht="27" customHeight="1" x14ac:dyDescent="0.25">
      <c r="B24" s="273"/>
      <c r="C24" s="273"/>
      <c r="D24" s="274"/>
      <c r="F24" s="273"/>
      <c r="G24" s="275"/>
    </row>
    <row r="25" spans="1:7" ht="27" customHeight="1" x14ac:dyDescent="0.25">
      <c r="B25" s="273"/>
      <c r="C25" s="273"/>
      <c r="D25" s="274"/>
      <c r="F25" s="273"/>
      <c r="G25" s="275"/>
    </row>
    <row r="26" spans="1:7" ht="27" customHeight="1" x14ac:dyDescent="0.25">
      <c r="B26" s="273"/>
      <c r="C26" s="273"/>
      <c r="D26" s="274"/>
      <c r="F26" s="273"/>
      <c r="G26" s="275"/>
    </row>
    <row r="27" spans="1:7" ht="27" customHeight="1" x14ac:dyDescent="0.25">
      <c r="B27" s="273"/>
      <c r="C27" s="273"/>
      <c r="D27" s="274"/>
      <c r="E27" s="276"/>
      <c r="F27" s="276"/>
      <c r="G27" s="277"/>
    </row>
    <row r="28" spans="1:7" ht="22.5" customHeight="1" thickBot="1" x14ac:dyDescent="0.3">
      <c r="A28" s="280"/>
      <c r="B28" s="121"/>
      <c r="C28" s="281" t="s">
        <v>329</v>
      </c>
      <c r="D28" s="282"/>
      <c r="E28" s="283"/>
      <c r="F28" s="284"/>
      <c r="G28" s="285" t="s">
        <v>443</v>
      </c>
    </row>
    <row r="29" spans="1:7" ht="22.5" customHeight="1" x14ac:dyDescent="0.25">
      <c r="A29" s="280"/>
      <c r="B29" s="121"/>
      <c r="C29" s="279" t="s">
        <v>330</v>
      </c>
      <c r="D29" s="278"/>
      <c r="E29" s="286"/>
      <c r="F29" s="287"/>
      <c r="G29" s="288" t="s">
        <v>429</v>
      </c>
    </row>
    <row r="30" spans="1:7" ht="22.5" customHeight="1" x14ac:dyDescent="0.2">
      <c r="A30" s="280"/>
      <c r="B30" s="270"/>
      <c r="C30" s="270"/>
      <c r="D30" s="254"/>
      <c r="E30" s="271"/>
      <c r="F30" s="272"/>
      <c r="G30" s="289"/>
    </row>
  </sheetData>
  <mergeCells count="8">
    <mergeCell ref="A10:G10"/>
    <mergeCell ref="A11:G11"/>
    <mergeCell ref="A4:G4"/>
    <mergeCell ref="A5:G5"/>
    <mergeCell ref="A6:G6"/>
    <mergeCell ref="A7:G7"/>
    <mergeCell ref="A8:G8"/>
    <mergeCell ref="A9:G9"/>
  </mergeCells>
  <printOptions horizontalCentered="1"/>
  <pageMargins left="0.52" right="0.45" top="0.48" bottom="0.45" header="0.3" footer="0.24"/>
  <pageSetup scale="50" orientation="landscape" r:id="rId1"/>
  <headerFooter differentOddEven="1" differentFirst="1" alignWithMargins="0">
    <oddHeader>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62601-B360-478F-884D-36DE6C37AE7C}">
  <sheetPr>
    <tabColor rgb="FF996600"/>
    <pageSetUpPr fitToPage="1"/>
  </sheetPr>
  <dimension ref="A1:XEN217"/>
  <sheetViews>
    <sheetView topLeftCell="A203" zoomScale="80" zoomScaleNormal="80" workbookViewId="0">
      <selection sqref="A1:H214"/>
    </sheetView>
  </sheetViews>
  <sheetFormatPr baseColWidth="10" defaultColWidth="11.42578125" defaultRowHeight="33.75" customHeight="1" x14ac:dyDescent="0.25"/>
  <cols>
    <col min="1" max="1" width="15" style="160" customWidth="1"/>
    <col min="2" max="2" width="44.140625" style="162" customWidth="1"/>
    <col min="3" max="3" width="16.42578125" style="307" customWidth="1"/>
    <col min="4" max="4" width="18.140625" style="307" customWidth="1"/>
    <col min="5" max="5" width="22" style="308" customWidth="1"/>
    <col min="6" max="6" width="16.42578125" style="308" customWidth="1"/>
    <col min="7" max="7" width="15.7109375" style="308" customWidth="1"/>
    <col min="8" max="8" width="22" style="309" customWidth="1"/>
    <col min="9" max="9" width="21.5703125" style="162" customWidth="1"/>
    <col min="10" max="10" width="19.42578125" style="162" customWidth="1"/>
    <col min="11" max="11" width="13.42578125" style="162" customWidth="1"/>
    <col min="12" max="16384" width="11.42578125" style="162"/>
  </cols>
  <sheetData>
    <row r="1" spans="1:1024 1027:2046 2049:3071 3074:5119 5122:6144 6147:7166 7169:8192 8195:9214 9217:10239 10242:12287 12290:13312 13315:14334 14337:15360 15363:16368" ht="21" customHeight="1" x14ac:dyDescent="0.25">
      <c r="B1" s="161"/>
    </row>
    <row r="2" spans="1:1024 1027:2046 2049:3071 3074:5119 5122:6144 6147:7166 7169:8192 8195:9214 9217:10239 10242:12287 12290:13312 13315:14334 14337:15360 15363:16368" ht="20.25" customHeight="1" x14ac:dyDescent="0.25">
      <c r="B2" s="161"/>
    </row>
    <row r="3" spans="1:1024 1027:2046 2049:3071 3074:5119 5122:6144 6147:7166 7169:8192 8195:9214 9217:10239 10242:12287 12290:13312 13315:14334 14337:15360 15363:16368" ht="20.25" customHeight="1" x14ac:dyDescent="0.25">
      <c r="B3" s="161"/>
    </row>
    <row r="4" spans="1:1024 1027:2046 2049:3071 3074:5119 5122:6144 6147:7166 7169:8192 8195:9214 9217:10239 10242:12287 12290:13312 13315:14334 14337:15360 15363:16368" ht="20.25" customHeight="1" x14ac:dyDescent="0.25">
      <c r="A4" s="715" t="s">
        <v>9</v>
      </c>
      <c r="B4" s="715"/>
      <c r="C4" s="715"/>
      <c r="D4" s="715"/>
      <c r="E4" s="715"/>
      <c r="F4" s="715"/>
      <c r="G4" s="715"/>
      <c r="H4" s="715"/>
    </row>
    <row r="5" spans="1:1024 1027:2046 2049:3071 3074:5119 5122:6144 6147:7166 7169:8192 8195:9214 9217:10239 10242:12287 12290:13312 13315:14334 14337:15360 15363:16368" ht="20.25" customHeight="1" x14ac:dyDescent="0.25">
      <c r="A5" s="712" t="s">
        <v>10</v>
      </c>
      <c r="B5" s="712"/>
      <c r="C5" s="712"/>
      <c r="D5" s="712"/>
      <c r="E5" s="712"/>
      <c r="F5" s="712"/>
      <c r="G5" s="712"/>
      <c r="H5" s="712"/>
    </row>
    <row r="6" spans="1:1024 1027:2046 2049:3071 3074:5119 5122:6144 6147:7166 7169:8192 8195:9214 9217:10239 10242:12287 12290:13312 13315:14334 14337:15360 15363:16368" ht="20.25" customHeight="1" x14ac:dyDescent="0.25">
      <c r="A6" s="716" t="s">
        <v>11</v>
      </c>
      <c r="B6" s="716"/>
      <c r="C6" s="716"/>
      <c r="D6" s="716"/>
      <c r="E6" s="716"/>
      <c r="F6" s="716"/>
      <c r="G6" s="716"/>
      <c r="H6" s="716"/>
    </row>
    <row r="7" spans="1:1024 1027:2046 2049:3071 3074:5119 5122:6144 6147:7166 7169:8192 8195:9214 9217:10239 10242:12287 12290:13312 13315:14334 14337:15360 15363:16368" ht="20.25" customHeight="1" x14ac:dyDescent="0.25">
      <c r="A7" s="712" t="s">
        <v>12</v>
      </c>
      <c r="B7" s="712"/>
      <c r="C7" s="712"/>
      <c r="D7" s="712"/>
      <c r="E7" s="712"/>
      <c r="F7" s="712"/>
      <c r="G7" s="712"/>
      <c r="H7" s="712"/>
    </row>
    <row r="8" spans="1:1024 1027:2046 2049:3071 3074:5119 5122:6144 6147:7166 7169:8192 8195:9214 9217:10239 10242:12287 12290:13312 13315:14334 14337:15360 15363:16368" ht="20.25" customHeight="1" x14ac:dyDescent="0.25">
      <c r="A8" s="712" t="s">
        <v>250</v>
      </c>
      <c r="B8" s="712"/>
      <c r="C8" s="712"/>
      <c r="D8" s="712"/>
      <c r="E8" s="712"/>
      <c r="F8" s="712"/>
      <c r="G8" s="712"/>
      <c r="H8" s="712"/>
    </row>
    <row r="9" spans="1:1024 1027:2046 2049:3071 3074:5119 5122:6144 6147:7166 7169:8192 8195:9214 9217:10239 10242:12287 12290:13312 13315:14334 14337:15360 15363:16368" ht="20.25" customHeight="1" x14ac:dyDescent="0.25">
      <c r="A9" s="705" t="s">
        <v>530</v>
      </c>
      <c r="B9" s="705"/>
      <c r="C9" s="705"/>
      <c r="D9" s="705"/>
      <c r="E9" s="705"/>
      <c r="F9" s="705"/>
      <c r="G9" s="705"/>
      <c r="H9" s="705"/>
    </row>
    <row r="10" spans="1:1024 1027:2046 2049:3071 3074:5119 5122:6144 6147:7166 7169:8192 8195:9214 9217:10239 10242:12287 12290:13312 13315:14334 14337:15360 15363:16368" ht="20.25" customHeight="1" x14ac:dyDescent="0.25">
      <c r="A10" s="712" t="s">
        <v>16</v>
      </c>
      <c r="B10" s="712"/>
      <c r="C10" s="712"/>
      <c r="D10" s="712"/>
      <c r="E10" s="712"/>
      <c r="F10" s="712"/>
      <c r="G10" s="712"/>
      <c r="H10" s="712"/>
    </row>
    <row r="11" spans="1:1024 1027:2046 2049:3071 3074:5119 5122:6144 6147:7166 7169:8192 8195:9214 9217:10239 10242:12287 12290:13312 13315:14334 14337:15360 15363:16368" ht="20.25" customHeight="1" x14ac:dyDescent="0.25">
      <c r="A11" s="163"/>
      <c r="B11" s="164"/>
      <c r="C11" s="310"/>
      <c r="D11" s="309"/>
      <c r="E11" s="311"/>
      <c r="F11" s="312"/>
      <c r="G11" s="312"/>
    </row>
    <row r="12" spans="1:1024 1027:2046 2049:3071 3074:5119 5122:6144 6147:7166 7169:8192 8195:9214 9217:10239 10242:12287 12290:13312 13315:14334 14337:15360 15363:16368" ht="75.75" customHeight="1" x14ac:dyDescent="0.25">
      <c r="A12" s="614" t="s">
        <v>14</v>
      </c>
      <c r="B12" s="614" t="s">
        <v>17</v>
      </c>
      <c r="C12" s="313" t="s">
        <v>23</v>
      </c>
      <c r="D12" s="313" t="s">
        <v>44</v>
      </c>
      <c r="E12" s="313" t="s">
        <v>18</v>
      </c>
      <c r="F12" s="615" t="s">
        <v>477</v>
      </c>
      <c r="G12" s="314" t="s">
        <v>1059</v>
      </c>
      <c r="H12" s="314" t="s">
        <v>19</v>
      </c>
      <c r="I12" s="165"/>
    </row>
    <row r="13" spans="1:1024 1027:2046 2049:3071 3074:5119 5122:6144 6147:7166 7169:8192 8195:9214 9217:10239 10242:12287 12290:13312 13315:14334 14337:15360 15363:16368" s="168" customFormat="1" ht="29.25" customHeight="1" x14ac:dyDescent="0.25">
      <c r="A13" s="166" t="s">
        <v>127</v>
      </c>
      <c r="B13" s="167" t="s">
        <v>128</v>
      </c>
      <c r="C13" s="315">
        <f>C14+C33+C77+C134+C121+C143</f>
        <v>4893.49</v>
      </c>
      <c r="D13" s="316">
        <f>D14+D33+D77+D134+D121+D143</f>
        <v>7500090.8200000003</v>
      </c>
      <c r="E13" s="316">
        <f>E14+E33+E77+E121+E134+E143+E180</f>
        <v>196017266.84</v>
      </c>
      <c r="F13" s="316">
        <f>F14+F33+F77+F121+F134+F143+F180</f>
        <v>15546</v>
      </c>
      <c r="G13" s="316">
        <f>G14+G33+G77+G121+G134+G143+G180</f>
        <v>4771.84</v>
      </c>
      <c r="H13" s="316">
        <f>H14+H33+H77+H121+H143+H180</f>
        <v>203542568.98999998</v>
      </c>
      <c r="I13" s="455"/>
    </row>
    <row r="14" spans="1:1024 1027:2046 2049:3071 3074:5119 5122:6144 6147:7166 7169:8192 8195:9214 9217:10239 10242:12287 12290:13312 13315:14334 14337:15360 15363:16368" s="170" customFormat="1" ht="39" customHeight="1" x14ac:dyDescent="0.25">
      <c r="A14" s="305" t="s">
        <v>129</v>
      </c>
      <c r="B14" s="306" t="s">
        <v>130</v>
      </c>
      <c r="C14" s="317">
        <f>C15+C22+C24+C27+C29</f>
        <v>0</v>
      </c>
      <c r="D14" s="317">
        <f>D15+D22+D24+D27+D29</f>
        <v>0</v>
      </c>
      <c r="E14" s="317">
        <f>E15+E22+E24+E27+E29</f>
        <v>49218696.439999998</v>
      </c>
      <c r="F14" s="317">
        <f>+F15+F22+F29+F24+F27</f>
        <v>0</v>
      </c>
      <c r="G14" s="317">
        <f>G15+G22+G24+G27+G29</f>
        <v>0</v>
      </c>
      <c r="H14" s="317">
        <f>H15+H22+H29+H24</f>
        <v>49218696.439999998</v>
      </c>
      <c r="I14" s="456"/>
      <c r="L14" s="171"/>
      <c r="O14" s="172"/>
      <c r="P14" s="173"/>
      <c r="S14" s="171"/>
      <c r="V14" s="172"/>
      <c r="W14" s="173"/>
      <c r="Z14" s="171"/>
      <c r="AC14" s="172"/>
      <c r="AD14" s="173"/>
      <c r="AG14" s="171"/>
      <c r="AJ14" s="172"/>
      <c r="AK14" s="173"/>
      <c r="AN14" s="171"/>
      <c r="AQ14" s="172"/>
      <c r="AR14" s="173"/>
      <c r="AU14" s="171"/>
      <c r="AX14" s="172"/>
      <c r="AY14" s="173"/>
      <c r="BB14" s="171"/>
      <c r="BE14" s="172"/>
      <c r="BF14" s="173"/>
      <c r="BI14" s="171"/>
      <c r="BL14" s="172"/>
      <c r="BM14" s="173"/>
      <c r="BP14" s="171"/>
      <c r="BS14" s="172"/>
      <c r="BT14" s="173"/>
      <c r="BW14" s="171"/>
      <c r="BZ14" s="172"/>
      <c r="CA14" s="173"/>
      <c r="CD14" s="171"/>
      <c r="CG14" s="172"/>
      <c r="CH14" s="173"/>
      <c r="CK14" s="171"/>
      <c r="CN14" s="172"/>
      <c r="CO14" s="173"/>
      <c r="CR14" s="171"/>
      <c r="CU14" s="172"/>
      <c r="CV14" s="173"/>
      <c r="CY14" s="171"/>
      <c r="DB14" s="172"/>
      <c r="DC14" s="173"/>
      <c r="DF14" s="171"/>
      <c r="DI14" s="172"/>
      <c r="DJ14" s="173"/>
      <c r="DM14" s="171"/>
      <c r="DP14" s="172"/>
      <c r="DQ14" s="173"/>
      <c r="DT14" s="171"/>
      <c r="DW14" s="172"/>
      <c r="DX14" s="173"/>
      <c r="EA14" s="171"/>
      <c r="ED14" s="172"/>
      <c r="EE14" s="173"/>
      <c r="EH14" s="171"/>
      <c r="EK14" s="172"/>
      <c r="EL14" s="173"/>
      <c r="EO14" s="171"/>
      <c r="ER14" s="172"/>
      <c r="ES14" s="173"/>
      <c r="EV14" s="171"/>
      <c r="EY14" s="172"/>
      <c r="EZ14" s="173"/>
      <c r="FC14" s="171"/>
      <c r="FF14" s="172"/>
      <c r="FG14" s="173"/>
      <c r="FJ14" s="171"/>
      <c r="FM14" s="172"/>
      <c r="FN14" s="173"/>
      <c r="FQ14" s="171"/>
      <c r="FT14" s="172"/>
      <c r="FU14" s="173"/>
      <c r="FX14" s="171"/>
      <c r="GA14" s="172"/>
      <c r="GB14" s="173"/>
      <c r="GE14" s="171"/>
      <c r="GH14" s="172"/>
      <c r="GI14" s="173"/>
      <c r="GL14" s="171"/>
      <c r="GO14" s="172"/>
      <c r="GP14" s="173"/>
      <c r="GS14" s="171"/>
      <c r="GV14" s="172"/>
      <c r="GW14" s="173"/>
      <c r="GZ14" s="171"/>
      <c r="HC14" s="172"/>
      <c r="HD14" s="173"/>
      <c r="HG14" s="171"/>
      <c r="HJ14" s="172"/>
      <c r="HK14" s="173"/>
      <c r="HN14" s="171"/>
      <c r="HQ14" s="172"/>
      <c r="HR14" s="173"/>
      <c r="HU14" s="171"/>
      <c r="HX14" s="172"/>
      <c r="HY14" s="173"/>
      <c r="IB14" s="171"/>
      <c r="IE14" s="172"/>
      <c r="IF14" s="173"/>
      <c r="II14" s="171"/>
      <c r="IL14" s="172"/>
      <c r="IM14" s="173"/>
      <c r="IP14" s="171"/>
      <c r="IS14" s="172"/>
      <c r="IT14" s="173"/>
      <c r="IW14" s="171"/>
      <c r="IZ14" s="172"/>
      <c r="JA14" s="173"/>
      <c r="JD14" s="171"/>
      <c r="JG14" s="172"/>
      <c r="JH14" s="173"/>
      <c r="JK14" s="171"/>
      <c r="JN14" s="172"/>
      <c r="JO14" s="173"/>
      <c r="JR14" s="171"/>
      <c r="JU14" s="172"/>
      <c r="JV14" s="173"/>
      <c r="JY14" s="171"/>
      <c r="KB14" s="172"/>
      <c r="KC14" s="173"/>
      <c r="KF14" s="171"/>
      <c r="KI14" s="172"/>
      <c r="KJ14" s="173"/>
      <c r="KM14" s="171"/>
      <c r="KP14" s="172"/>
      <c r="KQ14" s="173"/>
      <c r="KT14" s="171"/>
      <c r="KW14" s="172"/>
      <c r="KX14" s="173"/>
      <c r="LA14" s="171"/>
      <c r="LD14" s="172"/>
      <c r="LE14" s="173"/>
      <c r="LH14" s="171"/>
      <c r="LK14" s="172"/>
      <c r="LL14" s="173"/>
      <c r="LO14" s="171"/>
      <c r="LR14" s="172"/>
      <c r="LS14" s="173"/>
      <c r="LV14" s="171"/>
      <c r="LY14" s="172"/>
      <c r="LZ14" s="173"/>
      <c r="MC14" s="171"/>
      <c r="MF14" s="172"/>
      <c r="MG14" s="173"/>
      <c r="MJ14" s="171"/>
      <c r="MM14" s="172"/>
      <c r="MN14" s="173"/>
      <c r="MQ14" s="171"/>
      <c r="MT14" s="172"/>
      <c r="MU14" s="173"/>
      <c r="MX14" s="171"/>
      <c r="NA14" s="172"/>
      <c r="NB14" s="173"/>
      <c r="NE14" s="171"/>
      <c r="NH14" s="172"/>
      <c r="NI14" s="173"/>
      <c r="NL14" s="171"/>
      <c r="NO14" s="172"/>
      <c r="NP14" s="173"/>
      <c r="NS14" s="171"/>
      <c r="NV14" s="172"/>
      <c r="NW14" s="173"/>
      <c r="NZ14" s="171"/>
      <c r="OC14" s="172"/>
      <c r="OD14" s="173"/>
      <c r="OG14" s="171"/>
      <c r="OJ14" s="172"/>
      <c r="OK14" s="173"/>
      <c r="ON14" s="171"/>
      <c r="OQ14" s="172"/>
      <c r="OR14" s="173"/>
      <c r="OU14" s="171"/>
      <c r="OX14" s="172"/>
      <c r="OY14" s="173"/>
      <c r="PB14" s="171"/>
      <c r="PE14" s="172"/>
      <c r="PF14" s="173"/>
      <c r="PI14" s="171"/>
      <c r="PL14" s="172"/>
      <c r="PM14" s="173"/>
      <c r="PP14" s="171"/>
      <c r="PS14" s="172"/>
      <c r="PT14" s="173"/>
      <c r="PW14" s="171"/>
      <c r="PZ14" s="172"/>
      <c r="QA14" s="173"/>
      <c r="QD14" s="171"/>
      <c r="QG14" s="172"/>
      <c r="QH14" s="173"/>
      <c r="QK14" s="171"/>
      <c r="QN14" s="172"/>
      <c r="QO14" s="173"/>
      <c r="QR14" s="171"/>
      <c r="QU14" s="172"/>
      <c r="QV14" s="173"/>
      <c r="QY14" s="171"/>
      <c r="RB14" s="172"/>
      <c r="RC14" s="173"/>
      <c r="RF14" s="171"/>
      <c r="RI14" s="172"/>
      <c r="RJ14" s="173"/>
      <c r="RM14" s="171"/>
      <c r="RP14" s="172"/>
      <c r="RQ14" s="173"/>
      <c r="RT14" s="171"/>
      <c r="RW14" s="172"/>
      <c r="RX14" s="173"/>
      <c r="SA14" s="171"/>
      <c r="SD14" s="172"/>
      <c r="SE14" s="173"/>
      <c r="SH14" s="171"/>
      <c r="SK14" s="172"/>
      <c r="SL14" s="173"/>
      <c r="SO14" s="171"/>
      <c r="SR14" s="172"/>
      <c r="SS14" s="173"/>
      <c r="SV14" s="171"/>
      <c r="SY14" s="172"/>
      <c r="SZ14" s="173"/>
      <c r="TC14" s="171"/>
      <c r="TF14" s="172"/>
      <c r="TG14" s="173"/>
      <c r="TJ14" s="171"/>
      <c r="TM14" s="172"/>
      <c r="TN14" s="173"/>
      <c r="TQ14" s="171"/>
      <c r="TT14" s="172"/>
      <c r="TU14" s="173"/>
      <c r="TX14" s="171"/>
      <c r="UA14" s="172"/>
      <c r="UB14" s="173"/>
      <c r="UE14" s="171"/>
      <c r="UH14" s="172"/>
      <c r="UI14" s="173"/>
      <c r="UL14" s="171"/>
      <c r="UO14" s="172"/>
      <c r="UP14" s="173"/>
      <c r="US14" s="171"/>
      <c r="UV14" s="172"/>
      <c r="UW14" s="173"/>
      <c r="UZ14" s="171"/>
      <c r="VC14" s="172"/>
      <c r="VD14" s="173"/>
      <c r="VG14" s="171"/>
      <c r="VJ14" s="172"/>
      <c r="VK14" s="173"/>
      <c r="VN14" s="171"/>
      <c r="VQ14" s="172"/>
      <c r="VR14" s="173"/>
      <c r="VU14" s="171"/>
      <c r="VX14" s="172"/>
      <c r="VY14" s="173"/>
      <c r="WB14" s="171"/>
      <c r="WE14" s="172"/>
      <c r="WF14" s="173"/>
      <c r="WI14" s="171"/>
      <c r="WL14" s="172"/>
      <c r="WM14" s="173"/>
      <c r="WP14" s="171"/>
      <c r="WS14" s="172"/>
      <c r="WT14" s="173"/>
      <c r="WW14" s="171"/>
      <c r="WZ14" s="172"/>
      <c r="XA14" s="173"/>
      <c r="XD14" s="171"/>
      <c r="XG14" s="172"/>
      <c r="XH14" s="173"/>
      <c r="XK14" s="171"/>
      <c r="XN14" s="172"/>
      <c r="XO14" s="173"/>
      <c r="XR14" s="171"/>
      <c r="XU14" s="172"/>
      <c r="XV14" s="173"/>
      <c r="XY14" s="171"/>
      <c r="YB14" s="172"/>
      <c r="YC14" s="173"/>
      <c r="YF14" s="171"/>
      <c r="YI14" s="172"/>
      <c r="YJ14" s="173"/>
      <c r="YM14" s="171"/>
      <c r="YP14" s="172"/>
      <c r="YQ14" s="173"/>
      <c r="YT14" s="171"/>
      <c r="YW14" s="172"/>
      <c r="YX14" s="173"/>
      <c r="ZA14" s="171"/>
      <c r="ZD14" s="172"/>
      <c r="ZE14" s="173"/>
      <c r="ZH14" s="171"/>
      <c r="ZK14" s="172"/>
      <c r="ZL14" s="173"/>
      <c r="ZO14" s="171"/>
      <c r="ZR14" s="172"/>
      <c r="ZS14" s="173"/>
      <c r="ZV14" s="171"/>
      <c r="ZY14" s="172"/>
      <c r="ZZ14" s="173"/>
      <c r="AAC14" s="171"/>
      <c r="AAF14" s="172"/>
      <c r="AAG14" s="173"/>
      <c r="AAJ14" s="171"/>
      <c r="AAM14" s="172"/>
      <c r="AAN14" s="173"/>
      <c r="AAQ14" s="171"/>
      <c r="AAT14" s="172"/>
      <c r="AAU14" s="173"/>
      <c r="AAX14" s="171"/>
      <c r="ABA14" s="172"/>
      <c r="ABB14" s="173"/>
      <c r="ABE14" s="171"/>
      <c r="ABH14" s="172"/>
      <c r="ABI14" s="173"/>
      <c r="ABL14" s="171"/>
      <c r="ABO14" s="172"/>
      <c r="ABP14" s="173"/>
      <c r="ABS14" s="171"/>
      <c r="ABV14" s="172"/>
      <c r="ABW14" s="173"/>
      <c r="ABZ14" s="171"/>
      <c r="ACC14" s="172"/>
      <c r="ACD14" s="173"/>
      <c r="ACG14" s="171"/>
      <c r="ACJ14" s="172"/>
      <c r="ACK14" s="173"/>
      <c r="ACN14" s="171"/>
      <c r="ACQ14" s="172"/>
      <c r="ACR14" s="173"/>
      <c r="ACU14" s="171"/>
      <c r="ACX14" s="172"/>
      <c r="ACY14" s="173"/>
      <c r="ADB14" s="171"/>
      <c r="ADE14" s="172"/>
      <c r="ADF14" s="173"/>
      <c r="ADI14" s="171"/>
      <c r="ADL14" s="172"/>
      <c r="ADM14" s="173"/>
      <c r="ADP14" s="171"/>
      <c r="ADS14" s="172"/>
      <c r="ADT14" s="173"/>
      <c r="ADW14" s="171"/>
      <c r="ADZ14" s="172"/>
      <c r="AEA14" s="173"/>
      <c r="AED14" s="171"/>
      <c r="AEG14" s="172"/>
      <c r="AEH14" s="173"/>
      <c r="AEK14" s="171"/>
      <c r="AEN14" s="172"/>
      <c r="AEO14" s="173"/>
      <c r="AER14" s="171"/>
      <c r="AEU14" s="172"/>
      <c r="AEV14" s="173"/>
      <c r="AEY14" s="171"/>
      <c r="AFB14" s="172"/>
      <c r="AFC14" s="173"/>
      <c r="AFF14" s="171"/>
      <c r="AFI14" s="172"/>
      <c r="AFJ14" s="173"/>
      <c r="AFM14" s="171"/>
      <c r="AFP14" s="172"/>
      <c r="AFQ14" s="173"/>
      <c r="AFT14" s="171"/>
      <c r="AFW14" s="172"/>
      <c r="AFX14" s="173"/>
      <c r="AGA14" s="171"/>
      <c r="AGD14" s="172"/>
      <c r="AGE14" s="173"/>
      <c r="AGH14" s="171"/>
      <c r="AGK14" s="172"/>
      <c r="AGL14" s="173"/>
      <c r="AGO14" s="171"/>
      <c r="AGR14" s="172"/>
      <c r="AGS14" s="173"/>
      <c r="AGV14" s="171"/>
      <c r="AGY14" s="172"/>
      <c r="AGZ14" s="173"/>
      <c r="AHC14" s="171"/>
      <c r="AHF14" s="172"/>
      <c r="AHG14" s="173"/>
      <c r="AHJ14" s="171"/>
      <c r="AHM14" s="172"/>
      <c r="AHN14" s="173"/>
      <c r="AHQ14" s="171"/>
      <c r="AHT14" s="172"/>
      <c r="AHU14" s="173"/>
      <c r="AHX14" s="171"/>
      <c r="AIA14" s="172"/>
      <c r="AIB14" s="173"/>
      <c r="AIE14" s="171"/>
      <c r="AIH14" s="172"/>
      <c r="AII14" s="173"/>
      <c r="AIL14" s="171"/>
      <c r="AIO14" s="172"/>
      <c r="AIP14" s="173"/>
      <c r="AIS14" s="171"/>
      <c r="AIV14" s="172"/>
      <c r="AIW14" s="173"/>
      <c r="AIZ14" s="171"/>
      <c r="AJC14" s="172"/>
      <c r="AJD14" s="173"/>
      <c r="AJG14" s="171"/>
      <c r="AJJ14" s="172"/>
      <c r="AJK14" s="173"/>
      <c r="AJN14" s="171"/>
      <c r="AJQ14" s="172"/>
      <c r="AJR14" s="173"/>
      <c r="AJU14" s="171"/>
      <c r="AJX14" s="172"/>
      <c r="AJY14" s="173"/>
      <c r="AKB14" s="171"/>
      <c r="AKE14" s="172"/>
      <c r="AKF14" s="173"/>
      <c r="AKI14" s="171"/>
      <c r="AKL14" s="172"/>
      <c r="AKM14" s="173"/>
      <c r="AKP14" s="171"/>
      <c r="AKS14" s="172"/>
      <c r="AKT14" s="173"/>
      <c r="AKW14" s="171"/>
      <c r="AKZ14" s="172"/>
      <c r="ALA14" s="173"/>
      <c r="ALD14" s="171"/>
      <c r="ALG14" s="172"/>
      <c r="ALH14" s="173"/>
      <c r="ALK14" s="171"/>
      <c r="ALN14" s="172"/>
      <c r="ALO14" s="173"/>
      <c r="ALR14" s="171"/>
      <c r="ALU14" s="172"/>
      <c r="ALV14" s="173"/>
      <c r="ALY14" s="171"/>
      <c r="AMB14" s="172"/>
      <c r="AMC14" s="173"/>
      <c r="AMF14" s="171"/>
      <c r="AMI14" s="172"/>
      <c r="AMJ14" s="173"/>
      <c r="AMM14" s="171"/>
      <c r="AMP14" s="172"/>
      <c r="AMQ14" s="173"/>
      <c r="AMT14" s="171"/>
      <c r="AMW14" s="172"/>
      <c r="AMX14" s="173"/>
      <c r="ANA14" s="171"/>
      <c r="AND14" s="172"/>
      <c r="ANE14" s="173"/>
      <c r="ANH14" s="171"/>
      <c r="ANK14" s="172"/>
      <c r="ANL14" s="173"/>
      <c r="ANO14" s="171"/>
      <c r="ANR14" s="172"/>
      <c r="ANS14" s="173"/>
      <c r="ANV14" s="171"/>
      <c r="ANY14" s="172"/>
      <c r="ANZ14" s="173"/>
      <c r="AOC14" s="171"/>
      <c r="AOF14" s="172"/>
      <c r="AOG14" s="173"/>
      <c r="AOJ14" s="171"/>
      <c r="AOM14" s="172"/>
      <c r="AON14" s="173"/>
      <c r="AOQ14" s="171"/>
      <c r="AOT14" s="172"/>
      <c r="AOU14" s="173"/>
      <c r="AOX14" s="171"/>
      <c r="APA14" s="172"/>
      <c r="APB14" s="173"/>
      <c r="APE14" s="171"/>
      <c r="APH14" s="172"/>
      <c r="API14" s="173"/>
      <c r="APL14" s="171"/>
      <c r="APO14" s="172"/>
      <c r="APP14" s="173"/>
      <c r="APS14" s="171"/>
      <c r="APV14" s="172"/>
      <c r="APW14" s="173"/>
      <c r="APZ14" s="171"/>
      <c r="AQC14" s="172"/>
      <c r="AQD14" s="173"/>
      <c r="AQG14" s="171"/>
      <c r="AQJ14" s="172"/>
      <c r="AQK14" s="173"/>
      <c r="AQN14" s="171"/>
      <c r="AQQ14" s="172"/>
      <c r="AQR14" s="173"/>
      <c r="AQU14" s="171"/>
      <c r="AQX14" s="172"/>
      <c r="AQY14" s="173"/>
      <c r="ARB14" s="171"/>
      <c r="ARE14" s="172"/>
      <c r="ARF14" s="173"/>
      <c r="ARI14" s="171"/>
      <c r="ARL14" s="172"/>
      <c r="ARM14" s="173"/>
      <c r="ARP14" s="171"/>
      <c r="ARS14" s="172"/>
      <c r="ART14" s="173"/>
      <c r="ARW14" s="171"/>
      <c r="ARZ14" s="172"/>
      <c r="ASA14" s="173"/>
      <c r="ASD14" s="171"/>
      <c r="ASG14" s="172"/>
      <c r="ASH14" s="173"/>
      <c r="ASK14" s="171"/>
      <c r="ASN14" s="172"/>
      <c r="ASO14" s="173"/>
      <c r="ASR14" s="171"/>
      <c r="ASU14" s="172"/>
      <c r="ASV14" s="173"/>
      <c r="ASY14" s="171"/>
      <c r="ATB14" s="172"/>
      <c r="ATC14" s="173"/>
      <c r="ATF14" s="171"/>
      <c r="ATI14" s="172"/>
      <c r="ATJ14" s="173"/>
      <c r="ATM14" s="171"/>
      <c r="ATP14" s="172"/>
      <c r="ATQ14" s="173"/>
      <c r="ATT14" s="171"/>
      <c r="ATW14" s="172"/>
      <c r="ATX14" s="173"/>
      <c r="AUA14" s="171"/>
      <c r="AUD14" s="172"/>
      <c r="AUE14" s="173"/>
      <c r="AUH14" s="171"/>
      <c r="AUK14" s="172"/>
      <c r="AUL14" s="173"/>
      <c r="AUO14" s="171"/>
      <c r="AUR14" s="172"/>
      <c r="AUS14" s="173"/>
      <c r="AUV14" s="171"/>
      <c r="AUY14" s="172"/>
      <c r="AUZ14" s="173"/>
      <c r="AVC14" s="171"/>
      <c r="AVF14" s="172"/>
      <c r="AVG14" s="173"/>
      <c r="AVJ14" s="171"/>
      <c r="AVM14" s="172"/>
      <c r="AVN14" s="173"/>
      <c r="AVQ14" s="171"/>
      <c r="AVT14" s="172"/>
      <c r="AVU14" s="173"/>
      <c r="AVX14" s="171"/>
      <c r="AWA14" s="172"/>
      <c r="AWB14" s="173"/>
      <c r="AWE14" s="171"/>
      <c r="AWH14" s="172"/>
      <c r="AWI14" s="173"/>
      <c r="AWL14" s="171"/>
      <c r="AWO14" s="172"/>
      <c r="AWP14" s="173"/>
      <c r="AWS14" s="171"/>
      <c r="AWV14" s="172"/>
      <c r="AWW14" s="173"/>
      <c r="AWZ14" s="171"/>
      <c r="AXC14" s="172"/>
      <c r="AXD14" s="173"/>
      <c r="AXG14" s="171"/>
      <c r="AXJ14" s="172"/>
      <c r="AXK14" s="173"/>
      <c r="AXN14" s="171"/>
      <c r="AXQ14" s="172"/>
      <c r="AXR14" s="173"/>
      <c r="AXU14" s="171"/>
      <c r="AXX14" s="172"/>
      <c r="AXY14" s="173"/>
      <c r="AYB14" s="171"/>
      <c r="AYE14" s="172"/>
      <c r="AYF14" s="173"/>
      <c r="AYI14" s="171"/>
      <c r="AYL14" s="172"/>
      <c r="AYM14" s="173"/>
      <c r="AYP14" s="171"/>
      <c r="AYS14" s="172"/>
      <c r="AYT14" s="173"/>
      <c r="AYW14" s="171"/>
      <c r="AYZ14" s="172"/>
      <c r="AZA14" s="173"/>
      <c r="AZD14" s="171"/>
      <c r="AZG14" s="172"/>
      <c r="AZH14" s="173"/>
      <c r="AZK14" s="171"/>
      <c r="AZN14" s="172"/>
      <c r="AZO14" s="173"/>
      <c r="AZR14" s="171"/>
      <c r="AZU14" s="172"/>
      <c r="AZV14" s="173"/>
      <c r="AZY14" s="171"/>
      <c r="BAB14" s="172"/>
      <c r="BAC14" s="173"/>
      <c r="BAF14" s="171"/>
      <c r="BAI14" s="172"/>
      <c r="BAJ14" s="173"/>
      <c r="BAM14" s="171"/>
      <c r="BAP14" s="172"/>
      <c r="BAQ14" s="173"/>
      <c r="BAT14" s="171"/>
      <c r="BAW14" s="172"/>
      <c r="BAX14" s="173"/>
      <c r="BBA14" s="171"/>
      <c r="BBD14" s="172"/>
      <c r="BBE14" s="173"/>
      <c r="BBH14" s="171"/>
      <c r="BBK14" s="172"/>
      <c r="BBL14" s="173"/>
      <c r="BBO14" s="171"/>
      <c r="BBR14" s="172"/>
      <c r="BBS14" s="173"/>
      <c r="BBV14" s="171"/>
      <c r="BBY14" s="172"/>
      <c r="BBZ14" s="173"/>
      <c r="BCC14" s="171"/>
      <c r="BCF14" s="172"/>
      <c r="BCG14" s="173"/>
      <c r="BCJ14" s="171"/>
      <c r="BCM14" s="172"/>
      <c r="BCN14" s="173"/>
      <c r="BCQ14" s="171"/>
      <c r="BCT14" s="172"/>
      <c r="BCU14" s="173"/>
      <c r="BCX14" s="171"/>
      <c r="BDA14" s="172"/>
      <c r="BDB14" s="173"/>
      <c r="BDE14" s="171"/>
      <c r="BDH14" s="172"/>
      <c r="BDI14" s="173"/>
      <c r="BDL14" s="171"/>
      <c r="BDO14" s="172"/>
      <c r="BDP14" s="173"/>
      <c r="BDS14" s="171"/>
      <c r="BDV14" s="172"/>
      <c r="BDW14" s="173"/>
      <c r="BDZ14" s="171"/>
      <c r="BEC14" s="172"/>
      <c r="BED14" s="173"/>
      <c r="BEG14" s="171"/>
      <c r="BEJ14" s="172"/>
      <c r="BEK14" s="173"/>
      <c r="BEN14" s="171"/>
      <c r="BEQ14" s="172"/>
      <c r="BER14" s="173"/>
      <c r="BEU14" s="171"/>
      <c r="BEX14" s="172"/>
      <c r="BEY14" s="173"/>
      <c r="BFB14" s="171"/>
      <c r="BFE14" s="172"/>
      <c r="BFF14" s="173"/>
      <c r="BFI14" s="171"/>
      <c r="BFL14" s="172"/>
      <c r="BFM14" s="173"/>
      <c r="BFP14" s="171"/>
      <c r="BFS14" s="172"/>
      <c r="BFT14" s="173"/>
      <c r="BFW14" s="171"/>
      <c r="BFZ14" s="172"/>
      <c r="BGA14" s="173"/>
      <c r="BGD14" s="171"/>
      <c r="BGG14" s="172"/>
      <c r="BGH14" s="173"/>
      <c r="BGK14" s="171"/>
      <c r="BGN14" s="172"/>
      <c r="BGO14" s="173"/>
      <c r="BGR14" s="171"/>
      <c r="BGU14" s="172"/>
      <c r="BGV14" s="173"/>
      <c r="BGY14" s="171"/>
      <c r="BHB14" s="172"/>
      <c r="BHC14" s="173"/>
      <c r="BHF14" s="171"/>
      <c r="BHI14" s="172"/>
      <c r="BHJ14" s="173"/>
      <c r="BHM14" s="171"/>
      <c r="BHP14" s="172"/>
      <c r="BHQ14" s="173"/>
      <c r="BHT14" s="171"/>
      <c r="BHW14" s="172"/>
      <c r="BHX14" s="173"/>
      <c r="BIA14" s="171"/>
      <c r="BID14" s="172"/>
      <c r="BIE14" s="173"/>
      <c r="BIH14" s="171"/>
      <c r="BIK14" s="172"/>
      <c r="BIL14" s="173"/>
      <c r="BIO14" s="171"/>
      <c r="BIR14" s="172"/>
      <c r="BIS14" s="173"/>
      <c r="BIV14" s="171"/>
      <c r="BIY14" s="172"/>
      <c r="BIZ14" s="173"/>
      <c r="BJC14" s="171"/>
      <c r="BJF14" s="172"/>
      <c r="BJG14" s="173"/>
      <c r="BJJ14" s="171"/>
      <c r="BJM14" s="172"/>
      <c r="BJN14" s="173"/>
      <c r="BJQ14" s="171"/>
      <c r="BJT14" s="172"/>
      <c r="BJU14" s="173"/>
      <c r="BJX14" s="171"/>
      <c r="BKA14" s="172"/>
      <c r="BKB14" s="173"/>
      <c r="BKE14" s="171"/>
      <c r="BKH14" s="172"/>
      <c r="BKI14" s="173"/>
      <c r="BKL14" s="171"/>
      <c r="BKO14" s="172"/>
      <c r="BKP14" s="173"/>
      <c r="BKS14" s="171"/>
      <c r="BKV14" s="172"/>
      <c r="BKW14" s="173"/>
      <c r="BKZ14" s="171"/>
      <c r="BLC14" s="172"/>
      <c r="BLD14" s="173"/>
      <c r="BLG14" s="171"/>
      <c r="BLJ14" s="172"/>
      <c r="BLK14" s="173"/>
      <c r="BLN14" s="171"/>
      <c r="BLQ14" s="172"/>
      <c r="BLR14" s="173"/>
      <c r="BLU14" s="171"/>
      <c r="BLX14" s="172"/>
      <c r="BLY14" s="173"/>
      <c r="BMB14" s="171"/>
      <c r="BME14" s="172"/>
      <c r="BMF14" s="173"/>
      <c r="BMI14" s="171"/>
      <c r="BML14" s="172"/>
      <c r="BMM14" s="173"/>
      <c r="BMP14" s="171"/>
      <c r="BMS14" s="172"/>
      <c r="BMT14" s="173"/>
      <c r="BMW14" s="171"/>
      <c r="BMZ14" s="172"/>
      <c r="BNA14" s="173"/>
      <c r="BND14" s="171"/>
      <c r="BNG14" s="172"/>
      <c r="BNH14" s="173"/>
      <c r="BNK14" s="171"/>
      <c r="BNN14" s="172"/>
      <c r="BNO14" s="173"/>
      <c r="BNR14" s="171"/>
      <c r="BNU14" s="172"/>
      <c r="BNV14" s="173"/>
      <c r="BNY14" s="171"/>
      <c r="BOB14" s="172"/>
      <c r="BOC14" s="173"/>
      <c r="BOF14" s="171"/>
      <c r="BOI14" s="172"/>
      <c r="BOJ14" s="173"/>
      <c r="BOM14" s="171"/>
      <c r="BOP14" s="172"/>
      <c r="BOQ14" s="173"/>
      <c r="BOT14" s="171"/>
      <c r="BOW14" s="172"/>
      <c r="BOX14" s="173"/>
      <c r="BPA14" s="171"/>
      <c r="BPD14" s="172"/>
      <c r="BPE14" s="173"/>
      <c r="BPH14" s="171"/>
      <c r="BPK14" s="172"/>
      <c r="BPL14" s="173"/>
      <c r="BPO14" s="171"/>
      <c r="BPR14" s="172"/>
      <c r="BPS14" s="173"/>
      <c r="BPV14" s="171"/>
      <c r="BPY14" s="172"/>
      <c r="BPZ14" s="173"/>
      <c r="BQC14" s="171"/>
      <c r="BQF14" s="172"/>
      <c r="BQG14" s="173"/>
      <c r="BQJ14" s="171"/>
      <c r="BQM14" s="172"/>
      <c r="BQN14" s="173"/>
      <c r="BQQ14" s="171"/>
      <c r="BQT14" s="172"/>
      <c r="BQU14" s="173"/>
      <c r="BQX14" s="171"/>
      <c r="BRA14" s="172"/>
      <c r="BRB14" s="173"/>
      <c r="BRE14" s="171"/>
      <c r="BRH14" s="172"/>
      <c r="BRI14" s="173"/>
      <c r="BRL14" s="171"/>
      <c r="BRO14" s="172"/>
      <c r="BRP14" s="173"/>
      <c r="BRS14" s="171"/>
      <c r="BRV14" s="172"/>
      <c r="BRW14" s="173"/>
      <c r="BRZ14" s="171"/>
      <c r="BSC14" s="172"/>
      <c r="BSD14" s="173"/>
      <c r="BSG14" s="171"/>
      <c r="BSJ14" s="172"/>
      <c r="BSK14" s="173"/>
      <c r="BSN14" s="171"/>
      <c r="BSQ14" s="172"/>
      <c r="BSR14" s="173"/>
      <c r="BSU14" s="171"/>
      <c r="BSX14" s="172"/>
      <c r="BSY14" s="173"/>
      <c r="BTB14" s="171"/>
      <c r="BTE14" s="172"/>
      <c r="BTF14" s="173"/>
      <c r="BTI14" s="171"/>
      <c r="BTL14" s="172"/>
      <c r="BTM14" s="173"/>
      <c r="BTP14" s="171"/>
      <c r="BTS14" s="172"/>
      <c r="BTT14" s="173"/>
      <c r="BTW14" s="171"/>
      <c r="BTZ14" s="172"/>
      <c r="BUA14" s="173"/>
      <c r="BUD14" s="171"/>
      <c r="BUG14" s="172"/>
      <c r="BUH14" s="173"/>
      <c r="BUK14" s="171"/>
      <c r="BUN14" s="172"/>
      <c r="BUO14" s="173"/>
      <c r="BUR14" s="171"/>
      <c r="BUU14" s="172"/>
      <c r="BUV14" s="173"/>
      <c r="BUY14" s="171"/>
      <c r="BVB14" s="172"/>
      <c r="BVC14" s="173"/>
      <c r="BVF14" s="171"/>
      <c r="BVI14" s="172"/>
      <c r="BVJ14" s="173"/>
      <c r="BVM14" s="171"/>
      <c r="BVP14" s="172"/>
      <c r="BVQ14" s="173"/>
      <c r="BVT14" s="171"/>
      <c r="BVW14" s="172"/>
      <c r="BVX14" s="173"/>
      <c r="BWA14" s="171"/>
      <c r="BWD14" s="172"/>
      <c r="BWE14" s="173"/>
      <c r="BWH14" s="171"/>
      <c r="BWK14" s="172"/>
      <c r="BWL14" s="173"/>
      <c r="BWO14" s="171"/>
      <c r="BWR14" s="172"/>
      <c r="BWS14" s="173"/>
      <c r="BWV14" s="171"/>
      <c r="BWY14" s="172"/>
      <c r="BWZ14" s="173"/>
      <c r="BXC14" s="171"/>
      <c r="BXF14" s="172"/>
      <c r="BXG14" s="173"/>
      <c r="BXJ14" s="171"/>
      <c r="BXM14" s="172"/>
      <c r="BXN14" s="173"/>
      <c r="BXQ14" s="171"/>
      <c r="BXT14" s="172"/>
      <c r="BXU14" s="173"/>
      <c r="BXX14" s="171"/>
      <c r="BYA14" s="172"/>
      <c r="BYB14" s="173"/>
      <c r="BYE14" s="171"/>
      <c r="BYH14" s="172"/>
      <c r="BYI14" s="173"/>
      <c r="BYL14" s="171"/>
      <c r="BYO14" s="172"/>
      <c r="BYP14" s="173"/>
      <c r="BYS14" s="171"/>
      <c r="BYV14" s="172"/>
      <c r="BYW14" s="173"/>
      <c r="BYZ14" s="171"/>
      <c r="BZC14" s="172"/>
      <c r="BZD14" s="173"/>
      <c r="BZG14" s="171"/>
      <c r="BZJ14" s="172"/>
      <c r="BZK14" s="173"/>
      <c r="BZN14" s="171"/>
      <c r="BZQ14" s="172"/>
      <c r="BZR14" s="173"/>
      <c r="BZU14" s="171"/>
      <c r="BZX14" s="172"/>
      <c r="BZY14" s="173"/>
      <c r="CAB14" s="171"/>
      <c r="CAE14" s="172"/>
      <c r="CAF14" s="173"/>
      <c r="CAI14" s="171"/>
      <c r="CAL14" s="172"/>
      <c r="CAM14" s="173"/>
      <c r="CAP14" s="171"/>
      <c r="CAS14" s="172"/>
      <c r="CAT14" s="173"/>
      <c r="CAW14" s="171"/>
      <c r="CAZ14" s="172"/>
      <c r="CBA14" s="173"/>
      <c r="CBD14" s="171"/>
      <c r="CBG14" s="172"/>
      <c r="CBH14" s="173"/>
      <c r="CBK14" s="171"/>
      <c r="CBN14" s="172"/>
      <c r="CBO14" s="173"/>
      <c r="CBR14" s="171"/>
      <c r="CBU14" s="172"/>
      <c r="CBV14" s="173"/>
      <c r="CBY14" s="171"/>
      <c r="CCB14" s="172"/>
      <c r="CCC14" s="173"/>
      <c r="CCF14" s="171"/>
      <c r="CCI14" s="172"/>
      <c r="CCJ14" s="173"/>
      <c r="CCM14" s="171"/>
      <c r="CCP14" s="172"/>
      <c r="CCQ14" s="173"/>
      <c r="CCT14" s="171"/>
      <c r="CCW14" s="172"/>
      <c r="CCX14" s="173"/>
      <c r="CDA14" s="171"/>
      <c r="CDD14" s="172"/>
      <c r="CDE14" s="173"/>
      <c r="CDH14" s="171"/>
      <c r="CDK14" s="172"/>
      <c r="CDL14" s="173"/>
      <c r="CDO14" s="171"/>
      <c r="CDR14" s="172"/>
      <c r="CDS14" s="173"/>
      <c r="CDV14" s="171"/>
      <c r="CDY14" s="172"/>
      <c r="CDZ14" s="173"/>
      <c r="CEC14" s="171"/>
      <c r="CEF14" s="172"/>
      <c r="CEG14" s="173"/>
      <c r="CEJ14" s="171"/>
      <c r="CEM14" s="172"/>
      <c r="CEN14" s="173"/>
      <c r="CEQ14" s="171"/>
      <c r="CET14" s="172"/>
      <c r="CEU14" s="173"/>
      <c r="CEX14" s="171"/>
      <c r="CFA14" s="172"/>
      <c r="CFB14" s="173"/>
      <c r="CFE14" s="171"/>
      <c r="CFH14" s="172"/>
      <c r="CFI14" s="173"/>
      <c r="CFL14" s="171"/>
      <c r="CFO14" s="172"/>
      <c r="CFP14" s="173"/>
      <c r="CFS14" s="171"/>
      <c r="CFV14" s="172"/>
      <c r="CFW14" s="173"/>
      <c r="CFZ14" s="171"/>
      <c r="CGC14" s="172"/>
      <c r="CGD14" s="173"/>
      <c r="CGG14" s="171"/>
      <c r="CGJ14" s="172"/>
      <c r="CGK14" s="173"/>
      <c r="CGN14" s="171"/>
      <c r="CGQ14" s="172"/>
      <c r="CGR14" s="173"/>
      <c r="CGU14" s="171"/>
      <c r="CGX14" s="172"/>
      <c r="CGY14" s="173"/>
      <c r="CHB14" s="171"/>
      <c r="CHE14" s="172"/>
      <c r="CHF14" s="173"/>
      <c r="CHI14" s="171"/>
      <c r="CHL14" s="172"/>
      <c r="CHM14" s="173"/>
      <c r="CHP14" s="171"/>
      <c r="CHS14" s="172"/>
      <c r="CHT14" s="173"/>
      <c r="CHW14" s="171"/>
      <c r="CHZ14" s="172"/>
      <c r="CIA14" s="173"/>
      <c r="CID14" s="171"/>
      <c r="CIG14" s="172"/>
      <c r="CIH14" s="173"/>
      <c r="CIK14" s="171"/>
      <c r="CIN14" s="172"/>
      <c r="CIO14" s="173"/>
      <c r="CIR14" s="171"/>
      <c r="CIU14" s="172"/>
      <c r="CIV14" s="173"/>
      <c r="CIY14" s="171"/>
      <c r="CJB14" s="172"/>
      <c r="CJC14" s="173"/>
      <c r="CJF14" s="171"/>
      <c r="CJI14" s="172"/>
      <c r="CJJ14" s="173"/>
      <c r="CJM14" s="171"/>
      <c r="CJP14" s="172"/>
      <c r="CJQ14" s="173"/>
      <c r="CJT14" s="171"/>
      <c r="CJW14" s="172"/>
      <c r="CJX14" s="173"/>
      <c r="CKA14" s="171"/>
      <c r="CKD14" s="172"/>
      <c r="CKE14" s="173"/>
      <c r="CKH14" s="171"/>
      <c r="CKK14" s="172"/>
      <c r="CKL14" s="173"/>
      <c r="CKO14" s="171"/>
      <c r="CKR14" s="172"/>
      <c r="CKS14" s="173"/>
      <c r="CKV14" s="171"/>
      <c r="CKY14" s="172"/>
      <c r="CKZ14" s="173"/>
      <c r="CLC14" s="171"/>
      <c r="CLF14" s="172"/>
      <c r="CLG14" s="173"/>
      <c r="CLJ14" s="171"/>
      <c r="CLM14" s="172"/>
      <c r="CLN14" s="173"/>
      <c r="CLQ14" s="171"/>
      <c r="CLT14" s="172"/>
      <c r="CLU14" s="173"/>
      <c r="CLX14" s="171"/>
      <c r="CMA14" s="172"/>
      <c r="CMB14" s="173"/>
      <c r="CME14" s="171"/>
      <c r="CMH14" s="172"/>
      <c r="CMI14" s="173"/>
      <c r="CML14" s="171"/>
      <c r="CMO14" s="172"/>
      <c r="CMP14" s="173"/>
      <c r="CMS14" s="171"/>
      <c r="CMV14" s="172"/>
      <c r="CMW14" s="173"/>
      <c r="CMZ14" s="171"/>
      <c r="CNC14" s="172"/>
      <c r="CND14" s="173"/>
      <c r="CNG14" s="171"/>
      <c r="CNJ14" s="172"/>
      <c r="CNK14" s="173"/>
      <c r="CNN14" s="171"/>
      <c r="CNQ14" s="172"/>
      <c r="CNR14" s="173"/>
      <c r="CNU14" s="171"/>
      <c r="CNX14" s="172"/>
      <c r="CNY14" s="173"/>
      <c r="COB14" s="171"/>
      <c r="COE14" s="172"/>
      <c r="COF14" s="173"/>
      <c r="COI14" s="171"/>
      <c r="COL14" s="172"/>
      <c r="COM14" s="173"/>
      <c r="COP14" s="171"/>
      <c r="COS14" s="172"/>
      <c r="COT14" s="173"/>
      <c r="COW14" s="171"/>
      <c r="COZ14" s="172"/>
      <c r="CPA14" s="173"/>
      <c r="CPD14" s="171"/>
      <c r="CPG14" s="172"/>
      <c r="CPH14" s="173"/>
      <c r="CPK14" s="171"/>
      <c r="CPN14" s="172"/>
      <c r="CPO14" s="173"/>
      <c r="CPR14" s="171"/>
      <c r="CPU14" s="172"/>
      <c r="CPV14" s="173"/>
      <c r="CPY14" s="171"/>
      <c r="CQB14" s="172"/>
      <c r="CQC14" s="173"/>
      <c r="CQF14" s="171"/>
      <c r="CQI14" s="172"/>
      <c r="CQJ14" s="173"/>
      <c r="CQM14" s="171"/>
      <c r="CQP14" s="172"/>
      <c r="CQQ14" s="173"/>
      <c r="CQT14" s="171"/>
      <c r="CQW14" s="172"/>
      <c r="CQX14" s="173"/>
      <c r="CRA14" s="171"/>
      <c r="CRD14" s="172"/>
      <c r="CRE14" s="173"/>
      <c r="CRH14" s="171"/>
      <c r="CRK14" s="172"/>
      <c r="CRL14" s="173"/>
      <c r="CRO14" s="171"/>
      <c r="CRR14" s="172"/>
      <c r="CRS14" s="173"/>
      <c r="CRV14" s="171"/>
      <c r="CRY14" s="172"/>
      <c r="CRZ14" s="173"/>
      <c r="CSC14" s="171"/>
      <c r="CSF14" s="172"/>
      <c r="CSG14" s="173"/>
      <c r="CSJ14" s="171"/>
      <c r="CSM14" s="172"/>
      <c r="CSN14" s="173"/>
      <c r="CSQ14" s="171"/>
      <c r="CST14" s="172"/>
      <c r="CSU14" s="173"/>
      <c r="CSX14" s="171"/>
      <c r="CTA14" s="172"/>
      <c r="CTB14" s="173"/>
      <c r="CTE14" s="171"/>
      <c r="CTH14" s="172"/>
      <c r="CTI14" s="173"/>
      <c r="CTL14" s="171"/>
      <c r="CTO14" s="172"/>
      <c r="CTP14" s="173"/>
      <c r="CTS14" s="171"/>
      <c r="CTV14" s="172"/>
      <c r="CTW14" s="173"/>
      <c r="CTZ14" s="171"/>
      <c r="CUC14" s="172"/>
      <c r="CUD14" s="173"/>
      <c r="CUG14" s="171"/>
      <c r="CUJ14" s="172"/>
      <c r="CUK14" s="173"/>
      <c r="CUN14" s="171"/>
      <c r="CUQ14" s="172"/>
      <c r="CUR14" s="173"/>
      <c r="CUU14" s="171"/>
      <c r="CUX14" s="172"/>
      <c r="CUY14" s="173"/>
      <c r="CVB14" s="171"/>
      <c r="CVE14" s="172"/>
      <c r="CVF14" s="173"/>
      <c r="CVI14" s="171"/>
      <c r="CVL14" s="172"/>
      <c r="CVM14" s="173"/>
      <c r="CVP14" s="171"/>
      <c r="CVS14" s="172"/>
      <c r="CVT14" s="173"/>
      <c r="CVW14" s="171"/>
      <c r="CVZ14" s="172"/>
      <c r="CWA14" s="173"/>
      <c r="CWD14" s="171"/>
      <c r="CWG14" s="172"/>
      <c r="CWH14" s="173"/>
      <c r="CWK14" s="171"/>
      <c r="CWN14" s="172"/>
      <c r="CWO14" s="173"/>
      <c r="CWR14" s="171"/>
      <c r="CWU14" s="172"/>
      <c r="CWV14" s="173"/>
      <c r="CWY14" s="171"/>
      <c r="CXB14" s="172"/>
      <c r="CXC14" s="173"/>
      <c r="CXF14" s="171"/>
      <c r="CXI14" s="172"/>
      <c r="CXJ14" s="173"/>
      <c r="CXM14" s="171"/>
      <c r="CXP14" s="172"/>
      <c r="CXQ14" s="173"/>
      <c r="CXT14" s="171"/>
      <c r="CXW14" s="172"/>
      <c r="CXX14" s="173"/>
      <c r="CYA14" s="171"/>
      <c r="CYD14" s="172"/>
      <c r="CYE14" s="173"/>
      <c r="CYH14" s="171"/>
      <c r="CYK14" s="172"/>
      <c r="CYL14" s="173"/>
      <c r="CYO14" s="171"/>
      <c r="CYR14" s="172"/>
      <c r="CYS14" s="173"/>
      <c r="CYV14" s="171"/>
      <c r="CYY14" s="172"/>
      <c r="CYZ14" s="173"/>
      <c r="CZC14" s="171"/>
      <c r="CZF14" s="172"/>
      <c r="CZG14" s="173"/>
      <c r="CZJ14" s="171"/>
      <c r="CZM14" s="172"/>
      <c r="CZN14" s="173"/>
      <c r="CZQ14" s="171"/>
      <c r="CZT14" s="172"/>
      <c r="CZU14" s="173"/>
      <c r="CZX14" s="171"/>
      <c r="DAA14" s="172"/>
      <c r="DAB14" s="173"/>
      <c r="DAE14" s="171"/>
      <c r="DAH14" s="172"/>
      <c r="DAI14" s="173"/>
      <c r="DAL14" s="171"/>
      <c r="DAO14" s="172"/>
      <c r="DAP14" s="173"/>
      <c r="DAS14" s="171"/>
      <c r="DAV14" s="172"/>
      <c r="DAW14" s="173"/>
      <c r="DAZ14" s="171"/>
      <c r="DBC14" s="172"/>
      <c r="DBD14" s="173"/>
      <c r="DBG14" s="171"/>
      <c r="DBJ14" s="172"/>
      <c r="DBK14" s="173"/>
      <c r="DBN14" s="171"/>
      <c r="DBQ14" s="172"/>
      <c r="DBR14" s="173"/>
      <c r="DBU14" s="171"/>
      <c r="DBX14" s="172"/>
      <c r="DBY14" s="173"/>
      <c r="DCB14" s="171"/>
      <c r="DCE14" s="172"/>
      <c r="DCF14" s="173"/>
      <c r="DCI14" s="171"/>
      <c r="DCL14" s="172"/>
      <c r="DCM14" s="173"/>
      <c r="DCP14" s="171"/>
      <c r="DCS14" s="172"/>
      <c r="DCT14" s="173"/>
      <c r="DCW14" s="171"/>
      <c r="DCZ14" s="172"/>
      <c r="DDA14" s="173"/>
      <c r="DDD14" s="171"/>
      <c r="DDG14" s="172"/>
      <c r="DDH14" s="173"/>
      <c r="DDK14" s="171"/>
      <c r="DDN14" s="172"/>
      <c r="DDO14" s="173"/>
      <c r="DDR14" s="171"/>
      <c r="DDU14" s="172"/>
      <c r="DDV14" s="173"/>
      <c r="DDY14" s="171"/>
      <c r="DEB14" s="172"/>
      <c r="DEC14" s="173"/>
      <c r="DEF14" s="171"/>
      <c r="DEI14" s="172"/>
      <c r="DEJ14" s="173"/>
      <c r="DEM14" s="171"/>
      <c r="DEP14" s="172"/>
      <c r="DEQ14" s="173"/>
      <c r="DET14" s="171"/>
      <c r="DEW14" s="172"/>
      <c r="DEX14" s="173"/>
      <c r="DFA14" s="171"/>
      <c r="DFD14" s="172"/>
      <c r="DFE14" s="173"/>
      <c r="DFH14" s="171"/>
      <c r="DFK14" s="172"/>
      <c r="DFL14" s="173"/>
      <c r="DFO14" s="171"/>
      <c r="DFR14" s="172"/>
      <c r="DFS14" s="173"/>
      <c r="DFV14" s="171"/>
      <c r="DFY14" s="172"/>
      <c r="DFZ14" s="173"/>
      <c r="DGC14" s="171"/>
      <c r="DGF14" s="172"/>
      <c r="DGG14" s="173"/>
      <c r="DGJ14" s="171"/>
      <c r="DGM14" s="172"/>
      <c r="DGN14" s="173"/>
      <c r="DGQ14" s="171"/>
      <c r="DGT14" s="172"/>
      <c r="DGU14" s="173"/>
      <c r="DGX14" s="171"/>
      <c r="DHA14" s="172"/>
      <c r="DHB14" s="173"/>
      <c r="DHE14" s="171"/>
      <c r="DHH14" s="172"/>
      <c r="DHI14" s="173"/>
      <c r="DHL14" s="171"/>
      <c r="DHO14" s="172"/>
      <c r="DHP14" s="173"/>
      <c r="DHS14" s="171"/>
      <c r="DHV14" s="172"/>
      <c r="DHW14" s="173"/>
      <c r="DHZ14" s="171"/>
      <c r="DIC14" s="172"/>
      <c r="DID14" s="173"/>
      <c r="DIG14" s="171"/>
      <c r="DIJ14" s="172"/>
      <c r="DIK14" s="173"/>
      <c r="DIN14" s="171"/>
      <c r="DIQ14" s="172"/>
      <c r="DIR14" s="173"/>
      <c r="DIU14" s="171"/>
      <c r="DIX14" s="172"/>
      <c r="DIY14" s="173"/>
      <c r="DJB14" s="171"/>
      <c r="DJE14" s="172"/>
      <c r="DJF14" s="173"/>
      <c r="DJI14" s="171"/>
      <c r="DJL14" s="172"/>
      <c r="DJM14" s="173"/>
      <c r="DJP14" s="171"/>
      <c r="DJS14" s="172"/>
      <c r="DJT14" s="173"/>
      <c r="DJW14" s="171"/>
      <c r="DJZ14" s="172"/>
      <c r="DKA14" s="173"/>
      <c r="DKD14" s="171"/>
      <c r="DKG14" s="172"/>
      <c r="DKH14" s="173"/>
      <c r="DKK14" s="171"/>
      <c r="DKN14" s="172"/>
      <c r="DKO14" s="173"/>
      <c r="DKR14" s="171"/>
      <c r="DKU14" s="172"/>
      <c r="DKV14" s="173"/>
      <c r="DKY14" s="171"/>
      <c r="DLB14" s="172"/>
      <c r="DLC14" s="173"/>
      <c r="DLF14" s="171"/>
      <c r="DLI14" s="172"/>
      <c r="DLJ14" s="173"/>
      <c r="DLM14" s="171"/>
      <c r="DLP14" s="172"/>
      <c r="DLQ14" s="173"/>
      <c r="DLT14" s="171"/>
      <c r="DLW14" s="172"/>
      <c r="DLX14" s="173"/>
      <c r="DMA14" s="171"/>
      <c r="DMD14" s="172"/>
      <c r="DME14" s="173"/>
      <c r="DMH14" s="171"/>
      <c r="DMK14" s="172"/>
      <c r="DML14" s="173"/>
      <c r="DMO14" s="171"/>
      <c r="DMR14" s="172"/>
      <c r="DMS14" s="173"/>
      <c r="DMV14" s="171"/>
      <c r="DMY14" s="172"/>
      <c r="DMZ14" s="173"/>
      <c r="DNC14" s="171"/>
      <c r="DNF14" s="172"/>
      <c r="DNG14" s="173"/>
      <c r="DNJ14" s="171"/>
      <c r="DNM14" s="172"/>
      <c r="DNN14" s="173"/>
      <c r="DNQ14" s="171"/>
      <c r="DNT14" s="172"/>
      <c r="DNU14" s="173"/>
      <c r="DNX14" s="171"/>
      <c r="DOA14" s="172"/>
      <c r="DOB14" s="173"/>
      <c r="DOE14" s="171"/>
      <c r="DOH14" s="172"/>
      <c r="DOI14" s="173"/>
      <c r="DOL14" s="171"/>
      <c r="DOO14" s="172"/>
      <c r="DOP14" s="173"/>
      <c r="DOS14" s="171"/>
      <c r="DOV14" s="172"/>
      <c r="DOW14" s="173"/>
      <c r="DOZ14" s="171"/>
      <c r="DPC14" s="172"/>
      <c r="DPD14" s="173"/>
      <c r="DPG14" s="171"/>
      <c r="DPJ14" s="172"/>
      <c r="DPK14" s="173"/>
      <c r="DPN14" s="171"/>
      <c r="DPQ14" s="172"/>
      <c r="DPR14" s="173"/>
      <c r="DPU14" s="171"/>
      <c r="DPX14" s="172"/>
      <c r="DPY14" s="173"/>
      <c r="DQB14" s="171"/>
      <c r="DQE14" s="172"/>
      <c r="DQF14" s="173"/>
      <c r="DQI14" s="171"/>
      <c r="DQL14" s="172"/>
      <c r="DQM14" s="173"/>
      <c r="DQP14" s="171"/>
      <c r="DQS14" s="172"/>
      <c r="DQT14" s="173"/>
      <c r="DQW14" s="171"/>
      <c r="DQZ14" s="172"/>
      <c r="DRA14" s="173"/>
      <c r="DRD14" s="171"/>
      <c r="DRG14" s="172"/>
      <c r="DRH14" s="173"/>
      <c r="DRK14" s="171"/>
      <c r="DRN14" s="172"/>
      <c r="DRO14" s="173"/>
      <c r="DRR14" s="171"/>
      <c r="DRU14" s="172"/>
      <c r="DRV14" s="173"/>
      <c r="DRY14" s="171"/>
      <c r="DSB14" s="172"/>
      <c r="DSC14" s="173"/>
      <c r="DSF14" s="171"/>
      <c r="DSI14" s="172"/>
      <c r="DSJ14" s="173"/>
      <c r="DSM14" s="171"/>
      <c r="DSP14" s="172"/>
      <c r="DSQ14" s="173"/>
      <c r="DST14" s="171"/>
      <c r="DSW14" s="172"/>
      <c r="DSX14" s="173"/>
      <c r="DTA14" s="171"/>
      <c r="DTD14" s="172"/>
      <c r="DTE14" s="173"/>
      <c r="DTH14" s="171"/>
      <c r="DTK14" s="172"/>
      <c r="DTL14" s="173"/>
      <c r="DTO14" s="171"/>
      <c r="DTR14" s="172"/>
      <c r="DTS14" s="173"/>
      <c r="DTV14" s="171"/>
      <c r="DTY14" s="172"/>
      <c r="DTZ14" s="173"/>
      <c r="DUC14" s="171"/>
      <c r="DUF14" s="172"/>
      <c r="DUG14" s="173"/>
      <c r="DUJ14" s="171"/>
      <c r="DUM14" s="172"/>
      <c r="DUN14" s="173"/>
      <c r="DUQ14" s="171"/>
      <c r="DUT14" s="172"/>
      <c r="DUU14" s="173"/>
      <c r="DUX14" s="171"/>
      <c r="DVA14" s="172"/>
      <c r="DVB14" s="173"/>
      <c r="DVE14" s="171"/>
      <c r="DVH14" s="172"/>
      <c r="DVI14" s="173"/>
      <c r="DVL14" s="171"/>
      <c r="DVO14" s="172"/>
      <c r="DVP14" s="173"/>
      <c r="DVS14" s="171"/>
      <c r="DVV14" s="172"/>
      <c r="DVW14" s="173"/>
      <c r="DVZ14" s="171"/>
      <c r="DWC14" s="172"/>
      <c r="DWD14" s="173"/>
      <c r="DWG14" s="171"/>
      <c r="DWJ14" s="172"/>
      <c r="DWK14" s="173"/>
      <c r="DWN14" s="171"/>
      <c r="DWQ14" s="172"/>
      <c r="DWR14" s="173"/>
      <c r="DWU14" s="171"/>
      <c r="DWX14" s="172"/>
      <c r="DWY14" s="173"/>
      <c r="DXB14" s="171"/>
      <c r="DXE14" s="172"/>
      <c r="DXF14" s="173"/>
      <c r="DXI14" s="171"/>
      <c r="DXL14" s="172"/>
      <c r="DXM14" s="173"/>
      <c r="DXP14" s="171"/>
      <c r="DXS14" s="172"/>
      <c r="DXT14" s="173"/>
      <c r="DXW14" s="171"/>
      <c r="DXZ14" s="172"/>
      <c r="DYA14" s="173"/>
      <c r="DYD14" s="171"/>
      <c r="DYG14" s="172"/>
      <c r="DYH14" s="173"/>
      <c r="DYK14" s="171"/>
      <c r="DYN14" s="172"/>
      <c r="DYO14" s="173"/>
      <c r="DYR14" s="171"/>
      <c r="DYU14" s="172"/>
      <c r="DYV14" s="173"/>
      <c r="DYY14" s="171"/>
      <c r="DZB14" s="172"/>
      <c r="DZC14" s="173"/>
      <c r="DZF14" s="171"/>
      <c r="DZI14" s="172"/>
      <c r="DZJ14" s="173"/>
      <c r="DZM14" s="171"/>
      <c r="DZP14" s="172"/>
      <c r="DZQ14" s="173"/>
      <c r="DZT14" s="171"/>
      <c r="DZW14" s="172"/>
      <c r="DZX14" s="173"/>
      <c r="EAA14" s="171"/>
      <c r="EAD14" s="172"/>
      <c r="EAE14" s="173"/>
      <c r="EAH14" s="171"/>
      <c r="EAK14" s="172"/>
      <c r="EAL14" s="173"/>
      <c r="EAO14" s="171"/>
      <c r="EAR14" s="172"/>
      <c r="EAS14" s="173"/>
      <c r="EAV14" s="171"/>
      <c r="EAY14" s="172"/>
      <c r="EAZ14" s="173"/>
      <c r="EBC14" s="171"/>
      <c r="EBF14" s="172"/>
      <c r="EBG14" s="173"/>
      <c r="EBJ14" s="171"/>
      <c r="EBM14" s="172"/>
      <c r="EBN14" s="173"/>
      <c r="EBQ14" s="171"/>
      <c r="EBT14" s="172"/>
      <c r="EBU14" s="173"/>
      <c r="EBX14" s="171"/>
      <c r="ECA14" s="172"/>
      <c r="ECB14" s="173"/>
      <c r="ECE14" s="171"/>
      <c r="ECH14" s="172"/>
      <c r="ECI14" s="173"/>
      <c r="ECL14" s="171"/>
      <c r="ECO14" s="172"/>
      <c r="ECP14" s="173"/>
      <c r="ECS14" s="171"/>
      <c r="ECV14" s="172"/>
      <c r="ECW14" s="173"/>
      <c r="ECZ14" s="171"/>
      <c r="EDC14" s="172"/>
      <c r="EDD14" s="173"/>
      <c r="EDG14" s="171"/>
      <c r="EDJ14" s="172"/>
      <c r="EDK14" s="173"/>
      <c r="EDN14" s="171"/>
      <c r="EDQ14" s="172"/>
      <c r="EDR14" s="173"/>
      <c r="EDU14" s="171"/>
      <c r="EDX14" s="172"/>
      <c r="EDY14" s="173"/>
      <c r="EEB14" s="171"/>
      <c r="EEE14" s="172"/>
      <c r="EEF14" s="173"/>
      <c r="EEI14" s="171"/>
      <c r="EEL14" s="172"/>
      <c r="EEM14" s="173"/>
      <c r="EEP14" s="171"/>
      <c r="EES14" s="172"/>
      <c r="EET14" s="173"/>
      <c r="EEW14" s="171"/>
      <c r="EEZ14" s="172"/>
      <c r="EFA14" s="173"/>
      <c r="EFD14" s="171"/>
      <c r="EFG14" s="172"/>
      <c r="EFH14" s="173"/>
      <c r="EFK14" s="171"/>
      <c r="EFN14" s="172"/>
      <c r="EFO14" s="173"/>
      <c r="EFR14" s="171"/>
      <c r="EFU14" s="172"/>
      <c r="EFV14" s="173"/>
      <c r="EFY14" s="171"/>
      <c r="EGB14" s="172"/>
      <c r="EGC14" s="173"/>
      <c r="EGF14" s="171"/>
      <c r="EGI14" s="172"/>
      <c r="EGJ14" s="173"/>
      <c r="EGM14" s="171"/>
      <c r="EGP14" s="172"/>
      <c r="EGQ14" s="173"/>
      <c r="EGT14" s="171"/>
      <c r="EGW14" s="172"/>
      <c r="EGX14" s="173"/>
      <c r="EHA14" s="171"/>
      <c r="EHD14" s="172"/>
      <c r="EHE14" s="173"/>
      <c r="EHH14" s="171"/>
      <c r="EHK14" s="172"/>
      <c r="EHL14" s="173"/>
      <c r="EHO14" s="171"/>
      <c r="EHR14" s="172"/>
      <c r="EHS14" s="173"/>
      <c r="EHV14" s="171"/>
      <c r="EHY14" s="172"/>
      <c r="EHZ14" s="173"/>
      <c r="EIC14" s="171"/>
      <c r="EIF14" s="172"/>
      <c r="EIG14" s="173"/>
      <c r="EIJ14" s="171"/>
      <c r="EIM14" s="172"/>
      <c r="EIN14" s="173"/>
      <c r="EIQ14" s="171"/>
      <c r="EIT14" s="172"/>
      <c r="EIU14" s="173"/>
      <c r="EIX14" s="171"/>
      <c r="EJA14" s="172"/>
      <c r="EJB14" s="173"/>
      <c r="EJE14" s="171"/>
      <c r="EJH14" s="172"/>
      <c r="EJI14" s="173"/>
      <c r="EJL14" s="171"/>
      <c r="EJO14" s="172"/>
      <c r="EJP14" s="173"/>
      <c r="EJS14" s="171"/>
      <c r="EJV14" s="172"/>
      <c r="EJW14" s="173"/>
      <c r="EJZ14" s="171"/>
      <c r="EKC14" s="172"/>
      <c r="EKD14" s="173"/>
      <c r="EKG14" s="171"/>
      <c r="EKJ14" s="172"/>
      <c r="EKK14" s="173"/>
      <c r="EKN14" s="171"/>
      <c r="EKQ14" s="172"/>
      <c r="EKR14" s="173"/>
      <c r="EKU14" s="171"/>
      <c r="EKX14" s="172"/>
      <c r="EKY14" s="173"/>
      <c r="ELB14" s="171"/>
      <c r="ELE14" s="172"/>
      <c r="ELF14" s="173"/>
      <c r="ELI14" s="171"/>
      <c r="ELL14" s="172"/>
      <c r="ELM14" s="173"/>
      <c r="ELP14" s="171"/>
      <c r="ELS14" s="172"/>
      <c r="ELT14" s="173"/>
      <c r="ELW14" s="171"/>
      <c r="ELZ14" s="172"/>
      <c r="EMA14" s="173"/>
      <c r="EMD14" s="171"/>
      <c r="EMG14" s="172"/>
      <c r="EMH14" s="173"/>
      <c r="EMK14" s="171"/>
      <c r="EMN14" s="172"/>
      <c r="EMO14" s="173"/>
      <c r="EMR14" s="171"/>
      <c r="EMU14" s="172"/>
      <c r="EMV14" s="173"/>
      <c r="EMY14" s="171"/>
      <c r="ENB14" s="172"/>
      <c r="ENC14" s="173"/>
      <c r="ENF14" s="171"/>
      <c r="ENI14" s="172"/>
      <c r="ENJ14" s="173"/>
      <c r="ENM14" s="171"/>
      <c r="ENP14" s="172"/>
      <c r="ENQ14" s="173"/>
      <c r="ENT14" s="171"/>
      <c r="ENW14" s="172"/>
      <c r="ENX14" s="173"/>
      <c r="EOA14" s="171"/>
      <c r="EOD14" s="172"/>
      <c r="EOE14" s="173"/>
      <c r="EOH14" s="171"/>
      <c r="EOK14" s="172"/>
      <c r="EOL14" s="173"/>
      <c r="EOO14" s="171"/>
      <c r="EOR14" s="172"/>
      <c r="EOS14" s="173"/>
      <c r="EOV14" s="171"/>
      <c r="EOY14" s="172"/>
      <c r="EOZ14" s="173"/>
      <c r="EPC14" s="171"/>
      <c r="EPF14" s="172"/>
      <c r="EPG14" s="173"/>
      <c r="EPJ14" s="171"/>
      <c r="EPM14" s="172"/>
      <c r="EPN14" s="173"/>
      <c r="EPQ14" s="171"/>
      <c r="EPT14" s="172"/>
      <c r="EPU14" s="173"/>
      <c r="EPX14" s="171"/>
      <c r="EQA14" s="172"/>
      <c r="EQB14" s="173"/>
      <c r="EQE14" s="171"/>
      <c r="EQH14" s="172"/>
      <c r="EQI14" s="173"/>
      <c r="EQL14" s="171"/>
      <c r="EQO14" s="172"/>
      <c r="EQP14" s="173"/>
      <c r="EQS14" s="171"/>
      <c r="EQV14" s="172"/>
      <c r="EQW14" s="173"/>
      <c r="EQZ14" s="171"/>
      <c r="ERC14" s="172"/>
      <c r="ERD14" s="173"/>
      <c r="ERG14" s="171"/>
      <c r="ERJ14" s="172"/>
      <c r="ERK14" s="173"/>
      <c r="ERN14" s="171"/>
      <c r="ERQ14" s="172"/>
      <c r="ERR14" s="173"/>
      <c r="ERU14" s="171"/>
      <c r="ERX14" s="172"/>
      <c r="ERY14" s="173"/>
      <c r="ESB14" s="171"/>
      <c r="ESE14" s="172"/>
      <c r="ESF14" s="173"/>
      <c r="ESI14" s="171"/>
      <c r="ESL14" s="172"/>
      <c r="ESM14" s="173"/>
      <c r="ESP14" s="171"/>
      <c r="ESS14" s="172"/>
      <c r="EST14" s="173"/>
      <c r="ESW14" s="171"/>
      <c r="ESZ14" s="172"/>
      <c r="ETA14" s="173"/>
      <c r="ETD14" s="171"/>
      <c r="ETG14" s="172"/>
      <c r="ETH14" s="173"/>
      <c r="ETK14" s="171"/>
      <c r="ETN14" s="172"/>
      <c r="ETO14" s="173"/>
      <c r="ETR14" s="171"/>
      <c r="ETU14" s="172"/>
      <c r="ETV14" s="173"/>
      <c r="ETY14" s="171"/>
      <c r="EUB14" s="172"/>
      <c r="EUC14" s="173"/>
      <c r="EUF14" s="171"/>
      <c r="EUI14" s="172"/>
      <c r="EUJ14" s="173"/>
      <c r="EUM14" s="171"/>
      <c r="EUP14" s="172"/>
      <c r="EUQ14" s="173"/>
      <c r="EUT14" s="171"/>
      <c r="EUW14" s="172"/>
      <c r="EUX14" s="173"/>
      <c r="EVA14" s="171"/>
      <c r="EVD14" s="172"/>
      <c r="EVE14" s="173"/>
      <c r="EVH14" s="171"/>
      <c r="EVK14" s="172"/>
      <c r="EVL14" s="173"/>
      <c r="EVO14" s="171"/>
      <c r="EVR14" s="172"/>
      <c r="EVS14" s="173"/>
      <c r="EVV14" s="171"/>
      <c r="EVY14" s="172"/>
      <c r="EVZ14" s="173"/>
      <c r="EWC14" s="171"/>
      <c r="EWF14" s="172"/>
      <c r="EWG14" s="173"/>
      <c r="EWJ14" s="171"/>
      <c r="EWM14" s="172"/>
      <c r="EWN14" s="173"/>
      <c r="EWQ14" s="171"/>
      <c r="EWT14" s="172"/>
      <c r="EWU14" s="173"/>
      <c r="EWX14" s="171"/>
      <c r="EXA14" s="172"/>
      <c r="EXB14" s="173"/>
      <c r="EXE14" s="171"/>
      <c r="EXH14" s="172"/>
      <c r="EXI14" s="173"/>
      <c r="EXL14" s="171"/>
      <c r="EXO14" s="172"/>
      <c r="EXP14" s="173"/>
      <c r="EXS14" s="171"/>
      <c r="EXV14" s="172"/>
      <c r="EXW14" s="173"/>
      <c r="EXZ14" s="171"/>
      <c r="EYC14" s="172"/>
      <c r="EYD14" s="173"/>
      <c r="EYG14" s="171"/>
      <c r="EYJ14" s="172"/>
      <c r="EYK14" s="173"/>
      <c r="EYN14" s="171"/>
      <c r="EYQ14" s="172"/>
      <c r="EYR14" s="173"/>
      <c r="EYU14" s="171"/>
      <c r="EYX14" s="172"/>
      <c r="EYY14" s="173"/>
      <c r="EZB14" s="171"/>
      <c r="EZE14" s="172"/>
      <c r="EZF14" s="173"/>
      <c r="EZI14" s="171"/>
      <c r="EZL14" s="172"/>
      <c r="EZM14" s="173"/>
      <c r="EZP14" s="171"/>
      <c r="EZS14" s="172"/>
      <c r="EZT14" s="173"/>
      <c r="EZW14" s="171"/>
      <c r="EZZ14" s="172"/>
      <c r="FAA14" s="173"/>
      <c r="FAD14" s="171"/>
      <c r="FAG14" s="172"/>
      <c r="FAH14" s="173"/>
      <c r="FAK14" s="171"/>
      <c r="FAN14" s="172"/>
      <c r="FAO14" s="173"/>
      <c r="FAR14" s="171"/>
      <c r="FAU14" s="172"/>
      <c r="FAV14" s="173"/>
      <c r="FAY14" s="171"/>
      <c r="FBB14" s="172"/>
      <c r="FBC14" s="173"/>
      <c r="FBF14" s="171"/>
      <c r="FBI14" s="172"/>
      <c r="FBJ14" s="173"/>
      <c r="FBM14" s="171"/>
      <c r="FBP14" s="172"/>
      <c r="FBQ14" s="173"/>
      <c r="FBT14" s="171"/>
      <c r="FBW14" s="172"/>
      <c r="FBX14" s="173"/>
      <c r="FCA14" s="171"/>
      <c r="FCD14" s="172"/>
      <c r="FCE14" s="173"/>
      <c r="FCH14" s="171"/>
      <c r="FCK14" s="172"/>
      <c r="FCL14" s="173"/>
      <c r="FCO14" s="171"/>
      <c r="FCR14" s="172"/>
      <c r="FCS14" s="173"/>
      <c r="FCV14" s="171"/>
      <c r="FCY14" s="172"/>
      <c r="FCZ14" s="173"/>
      <c r="FDC14" s="171"/>
      <c r="FDF14" s="172"/>
      <c r="FDG14" s="173"/>
      <c r="FDJ14" s="171"/>
      <c r="FDM14" s="172"/>
      <c r="FDN14" s="173"/>
      <c r="FDQ14" s="171"/>
      <c r="FDT14" s="172"/>
      <c r="FDU14" s="173"/>
      <c r="FDX14" s="171"/>
      <c r="FEA14" s="172"/>
      <c r="FEB14" s="173"/>
      <c r="FEE14" s="171"/>
      <c r="FEH14" s="172"/>
      <c r="FEI14" s="173"/>
      <c r="FEL14" s="171"/>
      <c r="FEO14" s="172"/>
      <c r="FEP14" s="173"/>
      <c r="FES14" s="171"/>
      <c r="FEV14" s="172"/>
      <c r="FEW14" s="173"/>
      <c r="FEZ14" s="171"/>
      <c r="FFC14" s="172"/>
      <c r="FFD14" s="173"/>
      <c r="FFG14" s="171"/>
      <c r="FFJ14" s="172"/>
      <c r="FFK14" s="173"/>
      <c r="FFN14" s="171"/>
      <c r="FFQ14" s="172"/>
      <c r="FFR14" s="173"/>
      <c r="FFU14" s="171"/>
      <c r="FFX14" s="172"/>
      <c r="FFY14" s="173"/>
      <c r="FGB14" s="171"/>
      <c r="FGE14" s="172"/>
      <c r="FGF14" s="173"/>
      <c r="FGI14" s="171"/>
      <c r="FGL14" s="172"/>
      <c r="FGM14" s="173"/>
      <c r="FGP14" s="171"/>
      <c r="FGS14" s="172"/>
      <c r="FGT14" s="173"/>
      <c r="FGW14" s="171"/>
      <c r="FGZ14" s="172"/>
      <c r="FHA14" s="173"/>
      <c r="FHD14" s="171"/>
      <c r="FHG14" s="172"/>
      <c r="FHH14" s="173"/>
      <c r="FHK14" s="171"/>
      <c r="FHN14" s="172"/>
      <c r="FHO14" s="173"/>
      <c r="FHR14" s="171"/>
      <c r="FHU14" s="172"/>
      <c r="FHV14" s="173"/>
      <c r="FHY14" s="171"/>
      <c r="FIB14" s="172"/>
      <c r="FIC14" s="173"/>
      <c r="FIF14" s="171"/>
      <c r="FII14" s="172"/>
      <c r="FIJ14" s="173"/>
      <c r="FIM14" s="171"/>
      <c r="FIP14" s="172"/>
      <c r="FIQ14" s="173"/>
      <c r="FIT14" s="171"/>
      <c r="FIW14" s="172"/>
      <c r="FIX14" s="173"/>
      <c r="FJA14" s="171"/>
      <c r="FJD14" s="172"/>
      <c r="FJE14" s="173"/>
      <c r="FJH14" s="171"/>
      <c r="FJK14" s="172"/>
      <c r="FJL14" s="173"/>
      <c r="FJO14" s="171"/>
      <c r="FJR14" s="172"/>
      <c r="FJS14" s="173"/>
      <c r="FJV14" s="171"/>
      <c r="FJY14" s="172"/>
      <c r="FJZ14" s="173"/>
      <c r="FKC14" s="171"/>
      <c r="FKF14" s="172"/>
      <c r="FKG14" s="173"/>
      <c r="FKJ14" s="171"/>
      <c r="FKM14" s="172"/>
      <c r="FKN14" s="173"/>
      <c r="FKQ14" s="171"/>
      <c r="FKT14" s="172"/>
      <c r="FKU14" s="173"/>
      <c r="FKX14" s="171"/>
      <c r="FLA14" s="172"/>
      <c r="FLB14" s="173"/>
      <c r="FLE14" s="171"/>
      <c r="FLH14" s="172"/>
      <c r="FLI14" s="173"/>
      <c r="FLL14" s="171"/>
      <c r="FLO14" s="172"/>
      <c r="FLP14" s="173"/>
      <c r="FLS14" s="171"/>
      <c r="FLV14" s="172"/>
      <c r="FLW14" s="173"/>
      <c r="FLZ14" s="171"/>
      <c r="FMC14" s="172"/>
      <c r="FMD14" s="173"/>
      <c r="FMG14" s="171"/>
      <c r="FMJ14" s="172"/>
      <c r="FMK14" s="173"/>
      <c r="FMN14" s="171"/>
      <c r="FMQ14" s="172"/>
      <c r="FMR14" s="173"/>
      <c r="FMU14" s="171"/>
      <c r="FMX14" s="172"/>
      <c r="FMY14" s="173"/>
      <c r="FNB14" s="171"/>
      <c r="FNE14" s="172"/>
      <c r="FNF14" s="173"/>
      <c r="FNI14" s="171"/>
      <c r="FNL14" s="172"/>
      <c r="FNM14" s="173"/>
      <c r="FNP14" s="171"/>
      <c r="FNS14" s="172"/>
      <c r="FNT14" s="173"/>
      <c r="FNW14" s="171"/>
      <c r="FNZ14" s="172"/>
      <c r="FOA14" s="173"/>
      <c r="FOD14" s="171"/>
      <c r="FOG14" s="172"/>
      <c r="FOH14" s="173"/>
      <c r="FOK14" s="171"/>
      <c r="FON14" s="172"/>
      <c r="FOO14" s="173"/>
      <c r="FOR14" s="171"/>
      <c r="FOU14" s="172"/>
      <c r="FOV14" s="173"/>
      <c r="FOY14" s="171"/>
      <c r="FPB14" s="172"/>
      <c r="FPC14" s="173"/>
      <c r="FPF14" s="171"/>
      <c r="FPI14" s="172"/>
      <c r="FPJ14" s="173"/>
      <c r="FPM14" s="171"/>
      <c r="FPP14" s="172"/>
      <c r="FPQ14" s="173"/>
      <c r="FPT14" s="171"/>
      <c r="FPW14" s="172"/>
      <c r="FPX14" s="173"/>
      <c r="FQA14" s="171"/>
      <c r="FQD14" s="172"/>
      <c r="FQE14" s="173"/>
      <c r="FQH14" s="171"/>
      <c r="FQK14" s="172"/>
      <c r="FQL14" s="173"/>
      <c r="FQO14" s="171"/>
      <c r="FQR14" s="172"/>
      <c r="FQS14" s="173"/>
      <c r="FQV14" s="171"/>
      <c r="FQY14" s="172"/>
      <c r="FQZ14" s="173"/>
      <c r="FRC14" s="171"/>
      <c r="FRF14" s="172"/>
      <c r="FRG14" s="173"/>
      <c r="FRJ14" s="171"/>
      <c r="FRM14" s="172"/>
      <c r="FRN14" s="173"/>
      <c r="FRQ14" s="171"/>
      <c r="FRT14" s="172"/>
      <c r="FRU14" s="173"/>
      <c r="FRX14" s="171"/>
      <c r="FSA14" s="172"/>
      <c r="FSB14" s="173"/>
      <c r="FSE14" s="171"/>
      <c r="FSH14" s="172"/>
      <c r="FSI14" s="173"/>
      <c r="FSL14" s="171"/>
      <c r="FSO14" s="172"/>
      <c r="FSP14" s="173"/>
      <c r="FSS14" s="171"/>
      <c r="FSV14" s="172"/>
      <c r="FSW14" s="173"/>
      <c r="FSZ14" s="171"/>
      <c r="FTC14" s="172"/>
      <c r="FTD14" s="173"/>
      <c r="FTG14" s="171"/>
      <c r="FTJ14" s="172"/>
      <c r="FTK14" s="173"/>
      <c r="FTN14" s="171"/>
      <c r="FTQ14" s="172"/>
      <c r="FTR14" s="173"/>
      <c r="FTU14" s="171"/>
      <c r="FTX14" s="172"/>
      <c r="FTY14" s="173"/>
      <c r="FUB14" s="171"/>
      <c r="FUE14" s="172"/>
      <c r="FUF14" s="173"/>
      <c r="FUI14" s="171"/>
      <c r="FUL14" s="172"/>
      <c r="FUM14" s="173"/>
      <c r="FUP14" s="171"/>
      <c r="FUS14" s="172"/>
      <c r="FUT14" s="173"/>
      <c r="FUW14" s="171"/>
      <c r="FUZ14" s="172"/>
      <c r="FVA14" s="173"/>
      <c r="FVD14" s="171"/>
      <c r="FVG14" s="172"/>
      <c r="FVH14" s="173"/>
      <c r="FVK14" s="171"/>
      <c r="FVN14" s="172"/>
      <c r="FVO14" s="173"/>
      <c r="FVR14" s="171"/>
      <c r="FVU14" s="172"/>
      <c r="FVV14" s="173"/>
      <c r="FVY14" s="171"/>
      <c r="FWB14" s="172"/>
      <c r="FWC14" s="173"/>
      <c r="FWF14" s="171"/>
      <c r="FWI14" s="172"/>
      <c r="FWJ14" s="173"/>
      <c r="FWM14" s="171"/>
      <c r="FWP14" s="172"/>
      <c r="FWQ14" s="173"/>
      <c r="FWT14" s="171"/>
      <c r="FWW14" s="172"/>
      <c r="FWX14" s="173"/>
      <c r="FXA14" s="171"/>
      <c r="FXD14" s="172"/>
      <c r="FXE14" s="173"/>
      <c r="FXH14" s="171"/>
      <c r="FXK14" s="172"/>
      <c r="FXL14" s="173"/>
      <c r="FXO14" s="171"/>
      <c r="FXR14" s="172"/>
      <c r="FXS14" s="173"/>
      <c r="FXV14" s="171"/>
      <c r="FXY14" s="172"/>
      <c r="FXZ14" s="173"/>
      <c r="FYC14" s="171"/>
      <c r="FYF14" s="172"/>
      <c r="FYG14" s="173"/>
      <c r="FYJ14" s="171"/>
      <c r="FYM14" s="172"/>
      <c r="FYN14" s="173"/>
      <c r="FYQ14" s="171"/>
      <c r="FYT14" s="172"/>
      <c r="FYU14" s="173"/>
      <c r="FYX14" s="171"/>
      <c r="FZA14" s="172"/>
      <c r="FZB14" s="173"/>
      <c r="FZE14" s="171"/>
      <c r="FZH14" s="172"/>
      <c r="FZI14" s="173"/>
      <c r="FZL14" s="171"/>
      <c r="FZO14" s="172"/>
      <c r="FZP14" s="173"/>
      <c r="FZS14" s="171"/>
      <c r="FZV14" s="172"/>
      <c r="FZW14" s="173"/>
      <c r="FZZ14" s="171"/>
      <c r="GAC14" s="172"/>
      <c r="GAD14" s="173"/>
      <c r="GAG14" s="171"/>
      <c r="GAJ14" s="172"/>
      <c r="GAK14" s="173"/>
      <c r="GAN14" s="171"/>
      <c r="GAQ14" s="172"/>
      <c r="GAR14" s="173"/>
      <c r="GAU14" s="171"/>
      <c r="GAX14" s="172"/>
      <c r="GAY14" s="173"/>
      <c r="GBB14" s="171"/>
      <c r="GBE14" s="172"/>
      <c r="GBF14" s="173"/>
      <c r="GBI14" s="171"/>
      <c r="GBL14" s="172"/>
      <c r="GBM14" s="173"/>
      <c r="GBP14" s="171"/>
      <c r="GBS14" s="172"/>
      <c r="GBT14" s="173"/>
      <c r="GBW14" s="171"/>
      <c r="GBZ14" s="172"/>
      <c r="GCA14" s="173"/>
      <c r="GCD14" s="171"/>
      <c r="GCG14" s="172"/>
      <c r="GCH14" s="173"/>
      <c r="GCK14" s="171"/>
      <c r="GCN14" s="172"/>
      <c r="GCO14" s="173"/>
      <c r="GCR14" s="171"/>
      <c r="GCU14" s="172"/>
      <c r="GCV14" s="173"/>
      <c r="GCY14" s="171"/>
      <c r="GDB14" s="172"/>
      <c r="GDC14" s="173"/>
      <c r="GDF14" s="171"/>
      <c r="GDI14" s="172"/>
      <c r="GDJ14" s="173"/>
      <c r="GDM14" s="171"/>
      <c r="GDP14" s="172"/>
      <c r="GDQ14" s="173"/>
      <c r="GDT14" s="171"/>
      <c r="GDW14" s="172"/>
      <c r="GDX14" s="173"/>
      <c r="GEA14" s="171"/>
      <c r="GED14" s="172"/>
      <c r="GEE14" s="173"/>
      <c r="GEH14" s="171"/>
      <c r="GEK14" s="172"/>
      <c r="GEL14" s="173"/>
      <c r="GEO14" s="171"/>
      <c r="GER14" s="172"/>
      <c r="GES14" s="173"/>
      <c r="GEV14" s="171"/>
      <c r="GEY14" s="172"/>
      <c r="GEZ14" s="173"/>
      <c r="GFC14" s="171"/>
      <c r="GFF14" s="172"/>
      <c r="GFG14" s="173"/>
      <c r="GFJ14" s="171"/>
      <c r="GFM14" s="172"/>
      <c r="GFN14" s="173"/>
      <c r="GFQ14" s="171"/>
      <c r="GFT14" s="172"/>
      <c r="GFU14" s="173"/>
      <c r="GFX14" s="171"/>
      <c r="GGA14" s="172"/>
      <c r="GGB14" s="173"/>
      <c r="GGE14" s="171"/>
      <c r="GGH14" s="172"/>
      <c r="GGI14" s="173"/>
      <c r="GGL14" s="171"/>
      <c r="GGO14" s="172"/>
      <c r="GGP14" s="173"/>
      <c r="GGS14" s="171"/>
      <c r="GGV14" s="172"/>
      <c r="GGW14" s="173"/>
      <c r="GGZ14" s="171"/>
      <c r="GHC14" s="172"/>
      <c r="GHD14" s="173"/>
      <c r="GHG14" s="171"/>
      <c r="GHJ14" s="172"/>
      <c r="GHK14" s="173"/>
      <c r="GHN14" s="171"/>
      <c r="GHQ14" s="172"/>
      <c r="GHR14" s="173"/>
      <c r="GHU14" s="171"/>
      <c r="GHX14" s="172"/>
      <c r="GHY14" s="173"/>
      <c r="GIB14" s="171"/>
      <c r="GIE14" s="172"/>
      <c r="GIF14" s="173"/>
      <c r="GII14" s="171"/>
      <c r="GIL14" s="172"/>
      <c r="GIM14" s="173"/>
      <c r="GIP14" s="171"/>
      <c r="GIS14" s="172"/>
      <c r="GIT14" s="173"/>
      <c r="GIW14" s="171"/>
      <c r="GIZ14" s="172"/>
      <c r="GJA14" s="173"/>
      <c r="GJD14" s="171"/>
      <c r="GJG14" s="172"/>
      <c r="GJH14" s="173"/>
      <c r="GJK14" s="171"/>
      <c r="GJN14" s="172"/>
      <c r="GJO14" s="173"/>
      <c r="GJR14" s="171"/>
      <c r="GJU14" s="172"/>
      <c r="GJV14" s="173"/>
      <c r="GJY14" s="171"/>
      <c r="GKB14" s="172"/>
      <c r="GKC14" s="173"/>
      <c r="GKF14" s="171"/>
      <c r="GKI14" s="172"/>
      <c r="GKJ14" s="173"/>
      <c r="GKM14" s="171"/>
      <c r="GKP14" s="172"/>
      <c r="GKQ14" s="173"/>
      <c r="GKT14" s="171"/>
      <c r="GKW14" s="172"/>
      <c r="GKX14" s="173"/>
      <c r="GLA14" s="171"/>
      <c r="GLD14" s="172"/>
      <c r="GLE14" s="173"/>
      <c r="GLH14" s="171"/>
      <c r="GLK14" s="172"/>
      <c r="GLL14" s="173"/>
      <c r="GLO14" s="171"/>
      <c r="GLR14" s="172"/>
      <c r="GLS14" s="173"/>
      <c r="GLV14" s="171"/>
      <c r="GLY14" s="172"/>
      <c r="GLZ14" s="173"/>
      <c r="GMC14" s="171"/>
      <c r="GMF14" s="172"/>
      <c r="GMG14" s="173"/>
      <c r="GMJ14" s="171"/>
      <c r="GMM14" s="172"/>
      <c r="GMN14" s="173"/>
      <c r="GMQ14" s="171"/>
      <c r="GMT14" s="172"/>
      <c r="GMU14" s="173"/>
      <c r="GMX14" s="171"/>
      <c r="GNA14" s="172"/>
      <c r="GNB14" s="173"/>
      <c r="GNE14" s="171"/>
      <c r="GNH14" s="172"/>
      <c r="GNI14" s="173"/>
      <c r="GNL14" s="171"/>
      <c r="GNO14" s="172"/>
      <c r="GNP14" s="173"/>
      <c r="GNS14" s="171"/>
      <c r="GNV14" s="172"/>
      <c r="GNW14" s="173"/>
      <c r="GNZ14" s="171"/>
      <c r="GOC14" s="172"/>
      <c r="GOD14" s="173"/>
      <c r="GOG14" s="171"/>
      <c r="GOJ14" s="172"/>
      <c r="GOK14" s="173"/>
      <c r="GON14" s="171"/>
      <c r="GOQ14" s="172"/>
      <c r="GOR14" s="173"/>
      <c r="GOU14" s="171"/>
      <c r="GOX14" s="172"/>
      <c r="GOY14" s="173"/>
      <c r="GPB14" s="171"/>
      <c r="GPE14" s="172"/>
      <c r="GPF14" s="173"/>
      <c r="GPI14" s="171"/>
      <c r="GPL14" s="172"/>
      <c r="GPM14" s="173"/>
      <c r="GPP14" s="171"/>
      <c r="GPS14" s="172"/>
      <c r="GPT14" s="173"/>
      <c r="GPW14" s="171"/>
      <c r="GPZ14" s="172"/>
      <c r="GQA14" s="173"/>
      <c r="GQD14" s="171"/>
      <c r="GQG14" s="172"/>
      <c r="GQH14" s="173"/>
      <c r="GQK14" s="171"/>
      <c r="GQN14" s="172"/>
      <c r="GQO14" s="173"/>
      <c r="GQR14" s="171"/>
      <c r="GQU14" s="172"/>
      <c r="GQV14" s="173"/>
      <c r="GQY14" s="171"/>
      <c r="GRB14" s="172"/>
      <c r="GRC14" s="173"/>
      <c r="GRF14" s="171"/>
      <c r="GRI14" s="172"/>
      <c r="GRJ14" s="173"/>
      <c r="GRM14" s="171"/>
      <c r="GRP14" s="172"/>
      <c r="GRQ14" s="173"/>
      <c r="GRT14" s="171"/>
      <c r="GRW14" s="172"/>
      <c r="GRX14" s="173"/>
      <c r="GSA14" s="171"/>
      <c r="GSD14" s="172"/>
      <c r="GSE14" s="173"/>
      <c r="GSH14" s="171"/>
      <c r="GSK14" s="172"/>
      <c r="GSL14" s="173"/>
      <c r="GSO14" s="171"/>
      <c r="GSR14" s="172"/>
      <c r="GSS14" s="173"/>
      <c r="GSV14" s="171"/>
      <c r="GSY14" s="172"/>
      <c r="GSZ14" s="173"/>
      <c r="GTC14" s="171"/>
      <c r="GTF14" s="172"/>
      <c r="GTG14" s="173"/>
      <c r="GTJ14" s="171"/>
      <c r="GTM14" s="172"/>
      <c r="GTN14" s="173"/>
      <c r="GTQ14" s="171"/>
      <c r="GTT14" s="172"/>
      <c r="GTU14" s="173"/>
      <c r="GTX14" s="171"/>
      <c r="GUA14" s="172"/>
      <c r="GUB14" s="173"/>
      <c r="GUE14" s="171"/>
      <c r="GUH14" s="172"/>
      <c r="GUI14" s="173"/>
      <c r="GUL14" s="171"/>
      <c r="GUO14" s="172"/>
      <c r="GUP14" s="173"/>
      <c r="GUS14" s="171"/>
      <c r="GUV14" s="172"/>
      <c r="GUW14" s="173"/>
      <c r="GUZ14" s="171"/>
      <c r="GVC14" s="172"/>
      <c r="GVD14" s="173"/>
      <c r="GVG14" s="171"/>
      <c r="GVJ14" s="172"/>
      <c r="GVK14" s="173"/>
      <c r="GVN14" s="171"/>
      <c r="GVQ14" s="172"/>
      <c r="GVR14" s="173"/>
      <c r="GVU14" s="171"/>
      <c r="GVX14" s="172"/>
      <c r="GVY14" s="173"/>
      <c r="GWB14" s="171"/>
      <c r="GWE14" s="172"/>
      <c r="GWF14" s="173"/>
      <c r="GWI14" s="171"/>
      <c r="GWL14" s="172"/>
      <c r="GWM14" s="173"/>
      <c r="GWP14" s="171"/>
      <c r="GWS14" s="172"/>
      <c r="GWT14" s="173"/>
      <c r="GWW14" s="171"/>
      <c r="GWZ14" s="172"/>
      <c r="GXA14" s="173"/>
      <c r="GXD14" s="171"/>
      <c r="GXG14" s="172"/>
      <c r="GXH14" s="173"/>
      <c r="GXK14" s="171"/>
      <c r="GXN14" s="172"/>
      <c r="GXO14" s="173"/>
      <c r="GXR14" s="171"/>
      <c r="GXU14" s="172"/>
      <c r="GXV14" s="173"/>
      <c r="GXY14" s="171"/>
      <c r="GYB14" s="172"/>
      <c r="GYC14" s="173"/>
      <c r="GYF14" s="171"/>
      <c r="GYI14" s="172"/>
      <c r="GYJ14" s="173"/>
      <c r="GYM14" s="171"/>
      <c r="GYP14" s="172"/>
      <c r="GYQ14" s="173"/>
      <c r="GYT14" s="171"/>
      <c r="GYW14" s="172"/>
      <c r="GYX14" s="173"/>
      <c r="GZA14" s="171"/>
      <c r="GZD14" s="172"/>
      <c r="GZE14" s="173"/>
      <c r="GZH14" s="171"/>
      <c r="GZK14" s="172"/>
      <c r="GZL14" s="173"/>
      <c r="GZO14" s="171"/>
      <c r="GZR14" s="172"/>
      <c r="GZS14" s="173"/>
      <c r="GZV14" s="171"/>
      <c r="GZY14" s="172"/>
      <c r="GZZ14" s="173"/>
      <c r="HAC14" s="171"/>
      <c r="HAF14" s="172"/>
      <c r="HAG14" s="173"/>
      <c r="HAJ14" s="171"/>
      <c r="HAM14" s="172"/>
      <c r="HAN14" s="173"/>
      <c r="HAQ14" s="171"/>
      <c r="HAT14" s="172"/>
      <c r="HAU14" s="173"/>
      <c r="HAX14" s="171"/>
      <c r="HBA14" s="172"/>
      <c r="HBB14" s="173"/>
      <c r="HBE14" s="171"/>
      <c r="HBH14" s="172"/>
      <c r="HBI14" s="173"/>
      <c r="HBL14" s="171"/>
      <c r="HBO14" s="172"/>
      <c r="HBP14" s="173"/>
      <c r="HBS14" s="171"/>
      <c r="HBV14" s="172"/>
      <c r="HBW14" s="173"/>
      <c r="HBZ14" s="171"/>
      <c r="HCC14" s="172"/>
      <c r="HCD14" s="173"/>
      <c r="HCG14" s="171"/>
      <c r="HCJ14" s="172"/>
      <c r="HCK14" s="173"/>
      <c r="HCN14" s="171"/>
      <c r="HCQ14" s="172"/>
      <c r="HCR14" s="173"/>
      <c r="HCU14" s="171"/>
      <c r="HCX14" s="172"/>
      <c r="HCY14" s="173"/>
      <c r="HDB14" s="171"/>
      <c r="HDE14" s="172"/>
      <c r="HDF14" s="173"/>
      <c r="HDI14" s="171"/>
      <c r="HDL14" s="172"/>
      <c r="HDM14" s="173"/>
      <c r="HDP14" s="171"/>
      <c r="HDS14" s="172"/>
      <c r="HDT14" s="173"/>
      <c r="HDW14" s="171"/>
      <c r="HDZ14" s="172"/>
      <c r="HEA14" s="173"/>
      <c r="HED14" s="171"/>
      <c r="HEG14" s="172"/>
      <c r="HEH14" s="173"/>
      <c r="HEK14" s="171"/>
      <c r="HEN14" s="172"/>
      <c r="HEO14" s="173"/>
      <c r="HER14" s="171"/>
      <c r="HEU14" s="172"/>
      <c r="HEV14" s="173"/>
      <c r="HEY14" s="171"/>
      <c r="HFB14" s="172"/>
      <c r="HFC14" s="173"/>
      <c r="HFF14" s="171"/>
      <c r="HFI14" s="172"/>
      <c r="HFJ14" s="173"/>
      <c r="HFM14" s="171"/>
      <c r="HFP14" s="172"/>
      <c r="HFQ14" s="173"/>
      <c r="HFT14" s="171"/>
      <c r="HFW14" s="172"/>
      <c r="HFX14" s="173"/>
      <c r="HGA14" s="171"/>
      <c r="HGD14" s="172"/>
      <c r="HGE14" s="173"/>
      <c r="HGH14" s="171"/>
      <c r="HGK14" s="172"/>
      <c r="HGL14" s="173"/>
      <c r="HGO14" s="171"/>
      <c r="HGR14" s="172"/>
      <c r="HGS14" s="173"/>
      <c r="HGV14" s="171"/>
      <c r="HGY14" s="172"/>
      <c r="HGZ14" s="173"/>
      <c r="HHC14" s="171"/>
      <c r="HHF14" s="172"/>
      <c r="HHG14" s="173"/>
      <c r="HHJ14" s="171"/>
      <c r="HHM14" s="172"/>
      <c r="HHN14" s="173"/>
      <c r="HHQ14" s="171"/>
      <c r="HHT14" s="172"/>
      <c r="HHU14" s="173"/>
      <c r="HHX14" s="171"/>
      <c r="HIA14" s="172"/>
      <c r="HIB14" s="173"/>
      <c r="HIE14" s="171"/>
      <c r="HIH14" s="172"/>
      <c r="HII14" s="173"/>
      <c r="HIL14" s="171"/>
      <c r="HIO14" s="172"/>
      <c r="HIP14" s="173"/>
      <c r="HIS14" s="171"/>
      <c r="HIV14" s="172"/>
      <c r="HIW14" s="173"/>
      <c r="HIZ14" s="171"/>
      <c r="HJC14" s="172"/>
      <c r="HJD14" s="173"/>
      <c r="HJG14" s="171"/>
      <c r="HJJ14" s="172"/>
      <c r="HJK14" s="173"/>
      <c r="HJN14" s="171"/>
      <c r="HJQ14" s="172"/>
      <c r="HJR14" s="173"/>
      <c r="HJU14" s="171"/>
      <c r="HJX14" s="172"/>
      <c r="HJY14" s="173"/>
      <c r="HKB14" s="171"/>
      <c r="HKE14" s="172"/>
      <c r="HKF14" s="173"/>
      <c r="HKI14" s="171"/>
      <c r="HKL14" s="172"/>
      <c r="HKM14" s="173"/>
      <c r="HKP14" s="171"/>
      <c r="HKS14" s="172"/>
      <c r="HKT14" s="173"/>
      <c r="HKW14" s="171"/>
      <c r="HKZ14" s="172"/>
      <c r="HLA14" s="173"/>
      <c r="HLD14" s="171"/>
      <c r="HLG14" s="172"/>
      <c r="HLH14" s="173"/>
      <c r="HLK14" s="171"/>
      <c r="HLN14" s="172"/>
      <c r="HLO14" s="173"/>
      <c r="HLR14" s="171"/>
      <c r="HLU14" s="172"/>
      <c r="HLV14" s="173"/>
      <c r="HLY14" s="171"/>
      <c r="HMB14" s="172"/>
      <c r="HMC14" s="173"/>
      <c r="HMF14" s="171"/>
      <c r="HMI14" s="172"/>
      <c r="HMJ14" s="173"/>
      <c r="HMM14" s="171"/>
      <c r="HMP14" s="172"/>
      <c r="HMQ14" s="173"/>
      <c r="HMT14" s="171"/>
      <c r="HMW14" s="172"/>
      <c r="HMX14" s="173"/>
      <c r="HNA14" s="171"/>
      <c r="HND14" s="172"/>
      <c r="HNE14" s="173"/>
      <c r="HNH14" s="171"/>
      <c r="HNK14" s="172"/>
      <c r="HNL14" s="173"/>
      <c r="HNO14" s="171"/>
      <c r="HNR14" s="172"/>
      <c r="HNS14" s="173"/>
      <c r="HNV14" s="171"/>
      <c r="HNY14" s="172"/>
      <c r="HNZ14" s="173"/>
      <c r="HOC14" s="171"/>
      <c r="HOF14" s="172"/>
      <c r="HOG14" s="173"/>
      <c r="HOJ14" s="171"/>
      <c r="HOM14" s="172"/>
      <c r="HON14" s="173"/>
      <c r="HOQ14" s="171"/>
      <c r="HOT14" s="172"/>
      <c r="HOU14" s="173"/>
      <c r="HOX14" s="171"/>
      <c r="HPA14" s="172"/>
      <c r="HPB14" s="173"/>
      <c r="HPE14" s="171"/>
      <c r="HPH14" s="172"/>
      <c r="HPI14" s="173"/>
      <c r="HPL14" s="171"/>
      <c r="HPO14" s="172"/>
      <c r="HPP14" s="173"/>
      <c r="HPS14" s="171"/>
      <c r="HPV14" s="172"/>
      <c r="HPW14" s="173"/>
      <c r="HPZ14" s="171"/>
      <c r="HQC14" s="172"/>
      <c r="HQD14" s="173"/>
      <c r="HQG14" s="171"/>
      <c r="HQJ14" s="172"/>
      <c r="HQK14" s="173"/>
      <c r="HQN14" s="171"/>
      <c r="HQQ14" s="172"/>
      <c r="HQR14" s="173"/>
      <c r="HQU14" s="171"/>
      <c r="HQX14" s="172"/>
      <c r="HQY14" s="173"/>
      <c r="HRB14" s="171"/>
      <c r="HRE14" s="172"/>
      <c r="HRF14" s="173"/>
      <c r="HRI14" s="171"/>
      <c r="HRL14" s="172"/>
      <c r="HRM14" s="173"/>
      <c r="HRP14" s="171"/>
      <c r="HRS14" s="172"/>
      <c r="HRT14" s="173"/>
      <c r="HRW14" s="171"/>
      <c r="HRZ14" s="172"/>
      <c r="HSA14" s="173"/>
      <c r="HSD14" s="171"/>
      <c r="HSG14" s="172"/>
      <c r="HSH14" s="173"/>
      <c r="HSK14" s="171"/>
      <c r="HSN14" s="172"/>
      <c r="HSO14" s="173"/>
      <c r="HSR14" s="171"/>
      <c r="HSU14" s="172"/>
      <c r="HSV14" s="173"/>
      <c r="HSY14" s="171"/>
      <c r="HTB14" s="172"/>
      <c r="HTC14" s="173"/>
      <c r="HTF14" s="171"/>
      <c r="HTI14" s="172"/>
      <c r="HTJ14" s="173"/>
      <c r="HTM14" s="171"/>
      <c r="HTP14" s="172"/>
      <c r="HTQ14" s="173"/>
      <c r="HTT14" s="171"/>
      <c r="HTW14" s="172"/>
      <c r="HTX14" s="173"/>
      <c r="HUA14" s="171"/>
      <c r="HUD14" s="172"/>
      <c r="HUE14" s="173"/>
      <c r="HUH14" s="171"/>
      <c r="HUK14" s="172"/>
      <c r="HUL14" s="173"/>
      <c r="HUO14" s="171"/>
      <c r="HUR14" s="172"/>
      <c r="HUS14" s="173"/>
      <c r="HUV14" s="171"/>
      <c r="HUY14" s="172"/>
      <c r="HUZ14" s="173"/>
      <c r="HVC14" s="171"/>
      <c r="HVF14" s="172"/>
      <c r="HVG14" s="173"/>
      <c r="HVJ14" s="171"/>
      <c r="HVM14" s="172"/>
      <c r="HVN14" s="173"/>
      <c r="HVQ14" s="171"/>
      <c r="HVT14" s="172"/>
      <c r="HVU14" s="173"/>
      <c r="HVX14" s="171"/>
      <c r="HWA14" s="172"/>
      <c r="HWB14" s="173"/>
      <c r="HWE14" s="171"/>
      <c r="HWH14" s="172"/>
      <c r="HWI14" s="173"/>
      <c r="HWL14" s="171"/>
      <c r="HWO14" s="172"/>
      <c r="HWP14" s="173"/>
      <c r="HWS14" s="171"/>
      <c r="HWV14" s="172"/>
      <c r="HWW14" s="173"/>
      <c r="HWZ14" s="171"/>
      <c r="HXC14" s="172"/>
      <c r="HXD14" s="173"/>
      <c r="HXG14" s="171"/>
      <c r="HXJ14" s="172"/>
      <c r="HXK14" s="173"/>
      <c r="HXN14" s="171"/>
      <c r="HXQ14" s="172"/>
      <c r="HXR14" s="173"/>
      <c r="HXU14" s="171"/>
      <c r="HXX14" s="172"/>
      <c r="HXY14" s="173"/>
      <c r="HYB14" s="171"/>
      <c r="HYE14" s="172"/>
      <c r="HYF14" s="173"/>
      <c r="HYI14" s="171"/>
      <c r="HYL14" s="172"/>
      <c r="HYM14" s="173"/>
      <c r="HYP14" s="171"/>
      <c r="HYS14" s="172"/>
      <c r="HYT14" s="173"/>
      <c r="HYW14" s="171"/>
      <c r="HYZ14" s="172"/>
      <c r="HZA14" s="173"/>
      <c r="HZD14" s="171"/>
      <c r="HZG14" s="172"/>
      <c r="HZH14" s="173"/>
      <c r="HZK14" s="171"/>
      <c r="HZN14" s="172"/>
      <c r="HZO14" s="173"/>
      <c r="HZR14" s="171"/>
      <c r="HZU14" s="172"/>
      <c r="HZV14" s="173"/>
      <c r="HZY14" s="171"/>
      <c r="IAB14" s="172"/>
      <c r="IAC14" s="173"/>
      <c r="IAF14" s="171"/>
      <c r="IAI14" s="172"/>
      <c r="IAJ14" s="173"/>
      <c r="IAM14" s="171"/>
      <c r="IAP14" s="172"/>
      <c r="IAQ14" s="173"/>
      <c r="IAT14" s="171"/>
      <c r="IAW14" s="172"/>
      <c r="IAX14" s="173"/>
      <c r="IBA14" s="171"/>
      <c r="IBD14" s="172"/>
      <c r="IBE14" s="173"/>
      <c r="IBH14" s="171"/>
      <c r="IBK14" s="172"/>
      <c r="IBL14" s="173"/>
      <c r="IBO14" s="171"/>
      <c r="IBR14" s="172"/>
      <c r="IBS14" s="173"/>
      <c r="IBV14" s="171"/>
      <c r="IBY14" s="172"/>
      <c r="IBZ14" s="173"/>
      <c r="ICC14" s="171"/>
      <c r="ICF14" s="172"/>
      <c r="ICG14" s="173"/>
      <c r="ICJ14" s="171"/>
      <c r="ICM14" s="172"/>
      <c r="ICN14" s="173"/>
      <c r="ICQ14" s="171"/>
      <c r="ICT14" s="172"/>
      <c r="ICU14" s="173"/>
      <c r="ICX14" s="171"/>
      <c r="IDA14" s="172"/>
      <c r="IDB14" s="173"/>
      <c r="IDE14" s="171"/>
      <c r="IDH14" s="172"/>
      <c r="IDI14" s="173"/>
      <c r="IDL14" s="171"/>
      <c r="IDO14" s="172"/>
      <c r="IDP14" s="173"/>
      <c r="IDS14" s="171"/>
      <c r="IDV14" s="172"/>
      <c r="IDW14" s="173"/>
      <c r="IDZ14" s="171"/>
      <c r="IEC14" s="172"/>
      <c r="IED14" s="173"/>
      <c r="IEG14" s="171"/>
      <c r="IEJ14" s="172"/>
      <c r="IEK14" s="173"/>
      <c r="IEN14" s="171"/>
      <c r="IEQ14" s="172"/>
      <c r="IER14" s="173"/>
      <c r="IEU14" s="171"/>
      <c r="IEX14" s="172"/>
      <c r="IEY14" s="173"/>
      <c r="IFB14" s="171"/>
      <c r="IFE14" s="172"/>
      <c r="IFF14" s="173"/>
      <c r="IFI14" s="171"/>
      <c r="IFL14" s="172"/>
      <c r="IFM14" s="173"/>
      <c r="IFP14" s="171"/>
      <c r="IFS14" s="172"/>
      <c r="IFT14" s="173"/>
      <c r="IFW14" s="171"/>
      <c r="IFZ14" s="172"/>
      <c r="IGA14" s="173"/>
      <c r="IGD14" s="171"/>
      <c r="IGG14" s="172"/>
      <c r="IGH14" s="173"/>
      <c r="IGK14" s="171"/>
      <c r="IGN14" s="172"/>
      <c r="IGO14" s="173"/>
      <c r="IGR14" s="171"/>
      <c r="IGU14" s="172"/>
      <c r="IGV14" s="173"/>
      <c r="IGY14" s="171"/>
      <c r="IHB14" s="172"/>
      <c r="IHC14" s="173"/>
      <c r="IHF14" s="171"/>
      <c r="IHI14" s="172"/>
      <c r="IHJ14" s="173"/>
      <c r="IHM14" s="171"/>
      <c r="IHP14" s="172"/>
      <c r="IHQ14" s="173"/>
      <c r="IHT14" s="171"/>
      <c r="IHW14" s="172"/>
      <c r="IHX14" s="173"/>
      <c r="IIA14" s="171"/>
      <c r="IID14" s="172"/>
      <c r="IIE14" s="173"/>
      <c r="IIH14" s="171"/>
      <c r="IIK14" s="172"/>
      <c r="IIL14" s="173"/>
      <c r="IIO14" s="171"/>
      <c r="IIR14" s="172"/>
      <c r="IIS14" s="173"/>
      <c r="IIV14" s="171"/>
      <c r="IIY14" s="172"/>
      <c r="IIZ14" s="173"/>
      <c r="IJC14" s="171"/>
      <c r="IJF14" s="172"/>
      <c r="IJG14" s="173"/>
      <c r="IJJ14" s="171"/>
      <c r="IJM14" s="172"/>
      <c r="IJN14" s="173"/>
      <c r="IJQ14" s="171"/>
      <c r="IJT14" s="172"/>
      <c r="IJU14" s="173"/>
      <c r="IJX14" s="171"/>
      <c r="IKA14" s="172"/>
      <c r="IKB14" s="173"/>
      <c r="IKE14" s="171"/>
      <c r="IKH14" s="172"/>
      <c r="IKI14" s="173"/>
      <c r="IKL14" s="171"/>
      <c r="IKO14" s="172"/>
      <c r="IKP14" s="173"/>
      <c r="IKS14" s="171"/>
      <c r="IKV14" s="172"/>
      <c r="IKW14" s="173"/>
      <c r="IKZ14" s="171"/>
      <c r="ILC14" s="172"/>
      <c r="ILD14" s="173"/>
      <c r="ILG14" s="171"/>
      <c r="ILJ14" s="172"/>
      <c r="ILK14" s="173"/>
      <c r="ILN14" s="171"/>
      <c r="ILQ14" s="172"/>
      <c r="ILR14" s="173"/>
      <c r="ILU14" s="171"/>
      <c r="ILX14" s="172"/>
      <c r="ILY14" s="173"/>
      <c r="IMB14" s="171"/>
      <c r="IME14" s="172"/>
      <c r="IMF14" s="173"/>
      <c r="IMI14" s="171"/>
      <c r="IML14" s="172"/>
      <c r="IMM14" s="173"/>
      <c r="IMP14" s="171"/>
      <c r="IMS14" s="172"/>
      <c r="IMT14" s="173"/>
      <c r="IMW14" s="171"/>
      <c r="IMZ14" s="172"/>
      <c r="INA14" s="173"/>
      <c r="IND14" s="171"/>
      <c r="ING14" s="172"/>
      <c r="INH14" s="173"/>
      <c r="INK14" s="171"/>
      <c r="INN14" s="172"/>
      <c r="INO14" s="173"/>
      <c r="INR14" s="171"/>
      <c r="INU14" s="172"/>
      <c r="INV14" s="173"/>
      <c r="INY14" s="171"/>
      <c r="IOB14" s="172"/>
      <c r="IOC14" s="173"/>
      <c r="IOF14" s="171"/>
      <c r="IOI14" s="172"/>
      <c r="IOJ14" s="173"/>
      <c r="IOM14" s="171"/>
      <c r="IOP14" s="172"/>
      <c r="IOQ14" s="173"/>
      <c r="IOT14" s="171"/>
      <c r="IOW14" s="172"/>
      <c r="IOX14" s="173"/>
      <c r="IPA14" s="171"/>
      <c r="IPD14" s="172"/>
      <c r="IPE14" s="173"/>
      <c r="IPH14" s="171"/>
      <c r="IPK14" s="172"/>
      <c r="IPL14" s="173"/>
      <c r="IPO14" s="171"/>
      <c r="IPR14" s="172"/>
      <c r="IPS14" s="173"/>
      <c r="IPV14" s="171"/>
      <c r="IPY14" s="172"/>
      <c r="IPZ14" s="173"/>
      <c r="IQC14" s="171"/>
      <c r="IQF14" s="172"/>
      <c r="IQG14" s="173"/>
      <c r="IQJ14" s="171"/>
      <c r="IQM14" s="172"/>
      <c r="IQN14" s="173"/>
      <c r="IQQ14" s="171"/>
      <c r="IQT14" s="172"/>
      <c r="IQU14" s="173"/>
      <c r="IQX14" s="171"/>
      <c r="IRA14" s="172"/>
      <c r="IRB14" s="173"/>
      <c r="IRE14" s="171"/>
      <c r="IRH14" s="172"/>
      <c r="IRI14" s="173"/>
      <c r="IRL14" s="171"/>
      <c r="IRO14" s="172"/>
      <c r="IRP14" s="173"/>
      <c r="IRS14" s="171"/>
      <c r="IRV14" s="172"/>
      <c r="IRW14" s="173"/>
      <c r="IRZ14" s="171"/>
      <c r="ISC14" s="172"/>
      <c r="ISD14" s="173"/>
      <c r="ISG14" s="171"/>
      <c r="ISJ14" s="172"/>
      <c r="ISK14" s="173"/>
      <c r="ISN14" s="171"/>
      <c r="ISQ14" s="172"/>
      <c r="ISR14" s="173"/>
      <c r="ISU14" s="171"/>
      <c r="ISX14" s="172"/>
      <c r="ISY14" s="173"/>
      <c r="ITB14" s="171"/>
      <c r="ITE14" s="172"/>
      <c r="ITF14" s="173"/>
      <c r="ITI14" s="171"/>
      <c r="ITL14" s="172"/>
      <c r="ITM14" s="173"/>
      <c r="ITP14" s="171"/>
      <c r="ITS14" s="172"/>
      <c r="ITT14" s="173"/>
      <c r="ITW14" s="171"/>
      <c r="ITZ14" s="172"/>
      <c r="IUA14" s="173"/>
      <c r="IUD14" s="171"/>
      <c r="IUG14" s="172"/>
      <c r="IUH14" s="173"/>
      <c r="IUK14" s="171"/>
      <c r="IUN14" s="172"/>
      <c r="IUO14" s="173"/>
      <c r="IUR14" s="171"/>
      <c r="IUU14" s="172"/>
      <c r="IUV14" s="173"/>
      <c r="IUY14" s="171"/>
      <c r="IVB14" s="172"/>
      <c r="IVC14" s="173"/>
      <c r="IVF14" s="171"/>
      <c r="IVI14" s="172"/>
      <c r="IVJ14" s="173"/>
      <c r="IVM14" s="171"/>
      <c r="IVP14" s="172"/>
      <c r="IVQ14" s="173"/>
      <c r="IVT14" s="171"/>
      <c r="IVW14" s="172"/>
      <c r="IVX14" s="173"/>
      <c r="IWA14" s="171"/>
      <c r="IWD14" s="172"/>
      <c r="IWE14" s="173"/>
      <c r="IWH14" s="171"/>
      <c r="IWK14" s="172"/>
      <c r="IWL14" s="173"/>
      <c r="IWO14" s="171"/>
      <c r="IWR14" s="172"/>
      <c r="IWS14" s="173"/>
      <c r="IWV14" s="171"/>
      <c r="IWY14" s="172"/>
      <c r="IWZ14" s="173"/>
      <c r="IXC14" s="171"/>
      <c r="IXF14" s="172"/>
      <c r="IXG14" s="173"/>
      <c r="IXJ14" s="171"/>
      <c r="IXM14" s="172"/>
      <c r="IXN14" s="173"/>
      <c r="IXQ14" s="171"/>
      <c r="IXT14" s="172"/>
      <c r="IXU14" s="173"/>
      <c r="IXX14" s="171"/>
      <c r="IYA14" s="172"/>
      <c r="IYB14" s="173"/>
      <c r="IYE14" s="171"/>
      <c r="IYH14" s="172"/>
      <c r="IYI14" s="173"/>
      <c r="IYL14" s="171"/>
      <c r="IYO14" s="172"/>
      <c r="IYP14" s="173"/>
      <c r="IYS14" s="171"/>
      <c r="IYV14" s="172"/>
      <c r="IYW14" s="173"/>
      <c r="IYZ14" s="171"/>
      <c r="IZC14" s="172"/>
      <c r="IZD14" s="173"/>
      <c r="IZG14" s="171"/>
      <c r="IZJ14" s="172"/>
      <c r="IZK14" s="173"/>
      <c r="IZN14" s="171"/>
      <c r="IZQ14" s="172"/>
      <c r="IZR14" s="173"/>
      <c r="IZU14" s="171"/>
      <c r="IZX14" s="172"/>
      <c r="IZY14" s="173"/>
      <c r="JAB14" s="171"/>
      <c r="JAE14" s="172"/>
      <c r="JAF14" s="173"/>
      <c r="JAI14" s="171"/>
      <c r="JAL14" s="172"/>
      <c r="JAM14" s="173"/>
      <c r="JAP14" s="171"/>
      <c r="JAS14" s="172"/>
      <c r="JAT14" s="173"/>
      <c r="JAW14" s="171"/>
      <c r="JAZ14" s="172"/>
      <c r="JBA14" s="173"/>
      <c r="JBD14" s="171"/>
      <c r="JBG14" s="172"/>
      <c r="JBH14" s="173"/>
      <c r="JBK14" s="171"/>
      <c r="JBN14" s="172"/>
      <c r="JBO14" s="173"/>
      <c r="JBR14" s="171"/>
      <c r="JBU14" s="172"/>
      <c r="JBV14" s="173"/>
      <c r="JBY14" s="171"/>
      <c r="JCB14" s="172"/>
      <c r="JCC14" s="173"/>
      <c r="JCF14" s="171"/>
      <c r="JCI14" s="172"/>
      <c r="JCJ14" s="173"/>
      <c r="JCM14" s="171"/>
      <c r="JCP14" s="172"/>
      <c r="JCQ14" s="173"/>
      <c r="JCT14" s="171"/>
      <c r="JCW14" s="172"/>
      <c r="JCX14" s="173"/>
      <c r="JDA14" s="171"/>
      <c r="JDD14" s="172"/>
      <c r="JDE14" s="173"/>
      <c r="JDH14" s="171"/>
      <c r="JDK14" s="172"/>
      <c r="JDL14" s="173"/>
      <c r="JDO14" s="171"/>
      <c r="JDR14" s="172"/>
      <c r="JDS14" s="173"/>
      <c r="JDV14" s="171"/>
      <c r="JDY14" s="172"/>
      <c r="JDZ14" s="173"/>
      <c r="JEC14" s="171"/>
      <c r="JEF14" s="172"/>
      <c r="JEG14" s="173"/>
      <c r="JEJ14" s="171"/>
      <c r="JEM14" s="172"/>
      <c r="JEN14" s="173"/>
      <c r="JEQ14" s="171"/>
      <c r="JET14" s="172"/>
      <c r="JEU14" s="173"/>
      <c r="JEX14" s="171"/>
      <c r="JFA14" s="172"/>
      <c r="JFB14" s="173"/>
      <c r="JFE14" s="171"/>
      <c r="JFH14" s="172"/>
      <c r="JFI14" s="173"/>
      <c r="JFL14" s="171"/>
      <c r="JFO14" s="172"/>
      <c r="JFP14" s="173"/>
      <c r="JFS14" s="171"/>
      <c r="JFV14" s="172"/>
      <c r="JFW14" s="173"/>
      <c r="JFZ14" s="171"/>
      <c r="JGC14" s="172"/>
      <c r="JGD14" s="173"/>
      <c r="JGG14" s="171"/>
      <c r="JGJ14" s="172"/>
      <c r="JGK14" s="173"/>
      <c r="JGN14" s="171"/>
      <c r="JGQ14" s="172"/>
      <c r="JGR14" s="173"/>
      <c r="JGU14" s="171"/>
      <c r="JGX14" s="172"/>
      <c r="JGY14" s="173"/>
      <c r="JHB14" s="171"/>
      <c r="JHE14" s="172"/>
      <c r="JHF14" s="173"/>
      <c r="JHI14" s="171"/>
      <c r="JHL14" s="172"/>
      <c r="JHM14" s="173"/>
      <c r="JHP14" s="171"/>
      <c r="JHS14" s="172"/>
      <c r="JHT14" s="173"/>
      <c r="JHW14" s="171"/>
      <c r="JHZ14" s="172"/>
      <c r="JIA14" s="173"/>
      <c r="JID14" s="171"/>
      <c r="JIG14" s="172"/>
      <c r="JIH14" s="173"/>
      <c r="JIK14" s="171"/>
      <c r="JIN14" s="172"/>
      <c r="JIO14" s="173"/>
      <c r="JIR14" s="171"/>
      <c r="JIU14" s="172"/>
      <c r="JIV14" s="173"/>
      <c r="JIY14" s="171"/>
      <c r="JJB14" s="172"/>
      <c r="JJC14" s="173"/>
      <c r="JJF14" s="171"/>
      <c r="JJI14" s="172"/>
      <c r="JJJ14" s="173"/>
      <c r="JJM14" s="171"/>
      <c r="JJP14" s="172"/>
      <c r="JJQ14" s="173"/>
      <c r="JJT14" s="171"/>
      <c r="JJW14" s="172"/>
      <c r="JJX14" s="173"/>
      <c r="JKA14" s="171"/>
      <c r="JKD14" s="172"/>
      <c r="JKE14" s="173"/>
      <c r="JKH14" s="171"/>
      <c r="JKK14" s="172"/>
      <c r="JKL14" s="173"/>
      <c r="JKO14" s="171"/>
      <c r="JKR14" s="172"/>
      <c r="JKS14" s="173"/>
      <c r="JKV14" s="171"/>
      <c r="JKY14" s="172"/>
      <c r="JKZ14" s="173"/>
      <c r="JLC14" s="171"/>
      <c r="JLF14" s="172"/>
      <c r="JLG14" s="173"/>
      <c r="JLJ14" s="171"/>
      <c r="JLM14" s="172"/>
      <c r="JLN14" s="173"/>
      <c r="JLQ14" s="171"/>
      <c r="JLT14" s="172"/>
      <c r="JLU14" s="173"/>
      <c r="JLX14" s="171"/>
      <c r="JMA14" s="172"/>
      <c r="JMB14" s="173"/>
      <c r="JME14" s="171"/>
      <c r="JMH14" s="172"/>
      <c r="JMI14" s="173"/>
      <c r="JML14" s="171"/>
      <c r="JMO14" s="172"/>
      <c r="JMP14" s="173"/>
      <c r="JMS14" s="171"/>
      <c r="JMV14" s="172"/>
      <c r="JMW14" s="173"/>
      <c r="JMZ14" s="171"/>
      <c r="JNC14" s="172"/>
      <c r="JND14" s="173"/>
      <c r="JNG14" s="171"/>
      <c r="JNJ14" s="172"/>
      <c r="JNK14" s="173"/>
      <c r="JNN14" s="171"/>
      <c r="JNQ14" s="172"/>
      <c r="JNR14" s="173"/>
      <c r="JNU14" s="171"/>
      <c r="JNX14" s="172"/>
      <c r="JNY14" s="173"/>
      <c r="JOB14" s="171"/>
      <c r="JOE14" s="172"/>
      <c r="JOF14" s="173"/>
      <c r="JOI14" s="171"/>
      <c r="JOL14" s="172"/>
      <c r="JOM14" s="173"/>
      <c r="JOP14" s="171"/>
      <c r="JOS14" s="172"/>
      <c r="JOT14" s="173"/>
      <c r="JOW14" s="171"/>
      <c r="JOZ14" s="172"/>
      <c r="JPA14" s="173"/>
      <c r="JPD14" s="171"/>
      <c r="JPG14" s="172"/>
      <c r="JPH14" s="173"/>
      <c r="JPK14" s="171"/>
      <c r="JPN14" s="172"/>
      <c r="JPO14" s="173"/>
      <c r="JPR14" s="171"/>
      <c r="JPU14" s="172"/>
      <c r="JPV14" s="173"/>
      <c r="JPY14" s="171"/>
      <c r="JQB14" s="172"/>
      <c r="JQC14" s="173"/>
      <c r="JQF14" s="171"/>
      <c r="JQI14" s="172"/>
      <c r="JQJ14" s="173"/>
      <c r="JQM14" s="171"/>
      <c r="JQP14" s="172"/>
      <c r="JQQ14" s="173"/>
      <c r="JQT14" s="171"/>
      <c r="JQW14" s="172"/>
      <c r="JQX14" s="173"/>
      <c r="JRA14" s="171"/>
      <c r="JRD14" s="172"/>
      <c r="JRE14" s="173"/>
      <c r="JRH14" s="171"/>
      <c r="JRK14" s="172"/>
      <c r="JRL14" s="173"/>
      <c r="JRO14" s="171"/>
      <c r="JRR14" s="172"/>
      <c r="JRS14" s="173"/>
      <c r="JRV14" s="171"/>
      <c r="JRY14" s="172"/>
      <c r="JRZ14" s="173"/>
      <c r="JSC14" s="171"/>
      <c r="JSF14" s="172"/>
      <c r="JSG14" s="173"/>
      <c r="JSJ14" s="171"/>
      <c r="JSM14" s="172"/>
      <c r="JSN14" s="173"/>
      <c r="JSQ14" s="171"/>
      <c r="JST14" s="172"/>
      <c r="JSU14" s="173"/>
      <c r="JSX14" s="171"/>
      <c r="JTA14" s="172"/>
      <c r="JTB14" s="173"/>
      <c r="JTE14" s="171"/>
      <c r="JTH14" s="172"/>
      <c r="JTI14" s="173"/>
      <c r="JTL14" s="171"/>
      <c r="JTO14" s="172"/>
      <c r="JTP14" s="173"/>
      <c r="JTS14" s="171"/>
      <c r="JTV14" s="172"/>
      <c r="JTW14" s="173"/>
      <c r="JTZ14" s="171"/>
      <c r="JUC14" s="172"/>
      <c r="JUD14" s="173"/>
      <c r="JUG14" s="171"/>
      <c r="JUJ14" s="172"/>
      <c r="JUK14" s="173"/>
      <c r="JUN14" s="171"/>
      <c r="JUQ14" s="172"/>
      <c r="JUR14" s="173"/>
      <c r="JUU14" s="171"/>
      <c r="JUX14" s="172"/>
      <c r="JUY14" s="173"/>
      <c r="JVB14" s="171"/>
      <c r="JVE14" s="172"/>
      <c r="JVF14" s="173"/>
      <c r="JVI14" s="171"/>
      <c r="JVL14" s="172"/>
      <c r="JVM14" s="173"/>
      <c r="JVP14" s="171"/>
      <c r="JVS14" s="172"/>
      <c r="JVT14" s="173"/>
      <c r="JVW14" s="171"/>
      <c r="JVZ14" s="172"/>
      <c r="JWA14" s="173"/>
      <c r="JWD14" s="171"/>
      <c r="JWG14" s="172"/>
      <c r="JWH14" s="173"/>
      <c r="JWK14" s="171"/>
      <c r="JWN14" s="172"/>
      <c r="JWO14" s="173"/>
      <c r="JWR14" s="171"/>
      <c r="JWU14" s="172"/>
      <c r="JWV14" s="173"/>
      <c r="JWY14" s="171"/>
      <c r="JXB14" s="172"/>
      <c r="JXC14" s="173"/>
      <c r="JXF14" s="171"/>
      <c r="JXI14" s="172"/>
      <c r="JXJ14" s="173"/>
      <c r="JXM14" s="171"/>
      <c r="JXP14" s="172"/>
      <c r="JXQ14" s="173"/>
      <c r="JXT14" s="171"/>
      <c r="JXW14" s="172"/>
      <c r="JXX14" s="173"/>
      <c r="JYA14" s="171"/>
      <c r="JYD14" s="172"/>
      <c r="JYE14" s="173"/>
      <c r="JYH14" s="171"/>
      <c r="JYK14" s="172"/>
      <c r="JYL14" s="173"/>
      <c r="JYO14" s="171"/>
      <c r="JYR14" s="172"/>
      <c r="JYS14" s="173"/>
      <c r="JYV14" s="171"/>
      <c r="JYY14" s="172"/>
      <c r="JYZ14" s="173"/>
      <c r="JZC14" s="171"/>
      <c r="JZF14" s="172"/>
      <c r="JZG14" s="173"/>
      <c r="JZJ14" s="171"/>
      <c r="JZM14" s="172"/>
      <c r="JZN14" s="173"/>
      <c r="JZQ14" s="171"/>
      <c r="JZT14" s="172"/>
      <c r="JZU14" s="173"/>
      <c r="JZX14" s="171"/>
      <c r="KAA14" s="172"/>
      <c r="KAB14" s="173"/>
      <c r="KAE14" s="171"/>
      <c r="KAH14" s="172"/>
      <c r="KAI14" s="173"/>
      <c r="KAL14" s="171"/>
      <c r="KAO14" s="172"/>
      <c r="KAP14" s="173"/>
      <c r="KAS14" s="171"/>
      <c r="KAV14" s="172"/>
      <c r="KAW14" s="173"/>
      <c r="KAZ14" s="171"/>
      <c r="KBC14" s="172"/>
      <c r="KBD14" s="173"/>
      <c r="KBG14" s="171"/>
      <c r="KBJ14" s="172"/>
      <c r="KBK14" s="173"/>
      <c r="KBN14" s="171"/>
      <c r="KBQ14" s="172"/>
      <c r="KBR14" s="173"/>
      <c r="KBU14" s="171"/>
      <c r="KBX14" s="172"/>
      <c r="KBY14" s="173"/>
      <c r="KCB14" s="171"/>
      <c r="KCE14" s="172"/>
      <c r="KCF14" s="173"/>
      <c r="KCI14" s="171"/>
      <c r="KCL14" s="172"/>
      <c r="KCM14" s="173"/>
      <c r="KCP14" s="171"/>
      <c r="KCS14" s="172"/>
      <c r="KCT14" s="173"/>
      <c r="KCW14" s="171"/>
      <c r="KCZ14" s="172"/>
      <c r="KDA14" s="173"/>
      <c r="KDD14" s="171"/>
      <c r="KDG14" s="172"/>
      <c r="KDH14" s="173"/>
      <c r="KDK14" s="171"/>
      <c r="KDN14" s="172"/>
      <c r="KDO14" s="173"/>
      <c r="KDR14" s="171"/>
      <c r="KDU14" s="172"/>
      <c r="KDV14" s="173"/>
      <c r="KDY14" s="171"/>
      <c r="KEB14" s="172"/>
      <c r="KEC14" s="173"/>
      <c r="KEF14" s="171"/>
      <c r="KEI14" s="172"/>
      <c r="KEJ14" s="173"/>
      <c r="KEM14" s="171"/>
      <c r="KEP14" s="172"/>
      <c r="KEQ14" s="173"/>
      <c r="KET14" s="171"/>
      <c r="KEW14" s="172"/>
      <c r="KEX14" s="173"/>
      <c r="KFA14" s="171"/>
      <c r="KFD14" s="172"/>
      <c r="KFE14" s="173"/>
      <c r="KFH14" s="171"/>
      <c r="KFK14" s="172"/>
      <c r="KFL14" s="173"/>
      <c r="KFO14" s="171"/>
      <c r="KFR14" s="172"/>
      <c r="KFS14" s="173"/>
      <c r="KFV14" s="171"/>
      <c r="KFY14" s="172"/>
      <c r="KFZ14" s="173"/>
      <c r="KGC14" s="171"/>
      <c r="KGF14" s="172"/>
      <c r="KGG14" s="173"/>
      <c r="KGJ14" s="171"/>
      <c r="KGM14" s="172"/>
      <c r="KGN14" s="173"/>
      <c r="KGQ14" s="171"/>
      <c r="KGT14" s="172"/>
      <c r="KGU14" s="173"/>
      <c r="KGX14" s="171"/>
      <c r="KHA14" s="172"/>
      <c r="KHB14" s="173"/>
      <c r="KHE14" s="171"/>
      <c r="KHH14" s="172"/>
      <c r="KHI14" s="173"/>
      <c r="KHL14" s="171"/>
      <c r="KHO14" s="172"/>
      <c r="KHP14" s="173"/>
      <c r="KHS14" s="171"/>
      <c r="KHV14" s="172"/>
      <c r="KHW14" s="173"/>
      <c r="KHZ14" s="171"/>
      <c r="KIC14" s="172"/>
      <c r="KID14" s="173"/>
      <c r="KIG14" s="171"/>
      <c r="KIJ14" s="172"/>
      <c r="KIK14" s="173"/>
      <c r="KIN14" s="171"/>
      <c r="KIQ14" s="172"/>
      <c r="KIR14" s="173"/>
      <c r="KIU14" s="171"/>
      <c r="KIX14" s="172"/>
      <c r="KIY14" s="173"/>
      <c r="KJB14" s="171"/>
      <c r="KJE14" s="172"/>
      <c r="KJF14" s="173"/>
      <c r="KJI14" s="171"/>
      <c r="KJL14" s="172"/>
      <c r="KJM14" s="173"/>
      <c r="KJP14" s="171"/>
      <c r="KJS14" s="172"/>
      <c r="KJT14" s="173"/>
      <c r="KJW14" s="171"/>
      <c r="KJZ14" s="172"/>
      <c r="KKA14" s="173"/>
      <c r="KKD14" s="171"/>
      <c r="KKG14" s="172"/>
      <c r="KKH14" s="173"/>
      <c r="KKK14" s="171"/>
      <c r="KKN14" s="172"/>
      <c r="KKO14" s="173"/>
      <c r="KKR14" s="171"/>
      <c r="KKU14" s="172"/>
      <c r="KKV14" s="173"/>
      <c r="KKY14" s="171"/>
      <c r="KLB14" s="172"/>
      <c r="KLC14" s="173"/>
      <c r="KLF14" s="171"/>
      <c r="KLI14" s="172"/>
      <c r="KLJ14" s="173"/>
      <c r="KLM14" s="171"/>
      <c r="KLP14" s="172"/>
      <c r="KLQ14" s="173"/>
      <c r="KLT14" s="171"/>
      <c r="KLW14" s="172"/>
      <c r="KLX14" s="173"/>
      <c r="KMA14" s="171"/>
      <c r="KMD14" s="172"/>
      <c r="KME14" s="173"/>
      <c r="KMH14" s="171"/>
      <c r="KMK14" s="172"/>
      <c r="KML14" s="173"/>
      <c r="KMO14" s="171"/>
      <c r="KMR14" s="172"/>
      <c r="KMS14" s="173"/>
      <c r="KMV14" s="171"/>
      <c r="KMY14" s="172"/>
      <c r="KMZ14" s="173"/>
      <c r="KNC14" s="171"/>
      <c r="KNF14" s="172"/>
      <c r="KNG14" s="173"/>
      <c r="KNJ14" s="171"/>
      <c r="KNM14" s="172"/>
      <c r="KNN14" s="173"/>
      <c r="KNQ14" s="171"/>
      <c r="KNT14" s="172"/>
      <c r="KNU14" s="173"/>
      <c r="KNX14" s="171"/>
      <c r="KOA14" s="172"/>
      <c r="KOB14" s="173"/>
      <c r="KOE14" s="171"/>
      <c r="KOH14" s="172"/>
      <c r="KOI14" s="173"/>
      <c r="KOL14" s="171"/>
      <c r="KOO14" s="172"/>
      <c r="KOP14" s="173"/>
      <c r="KOS14" s="171"/>
      <c r="KOV14" s="172"/>
      <c r="KOW14" s="173"/>
      <c r="KOZ14" s="171"/>
      <c r="KPC14" s="172"/>
      <c r="KPD14" s="173"/>
      <c r="KPG14" s="171"/>
      <c r="KPJ14" s="172"/>
      <c r="KPK14" s="173"/>
      <c r="KPN14" s="171"/>
      <c r="KPQ14" s="172"/>
      <c r="KPR14" s="173"/>
      <c r="KPU14" s="171"/>
      <c r="KPX14" s="172"/>
      <c r="KPY14" s="173"/>
      <c r="KQB14" s="171"/>
      <c r="KQE14" s="172"/>
      <c r="KQF14" s="173"/>
      <c r="KQI14" s="171"/>
      <c r="KQL14" s="172"/>
      <c r="KQM14" s="173"/>
      <c r="KQP14" s="171"/>
      <c r="KQS14" s="172"/>
      <c r="KQT14" s="173"/>
      <c r="KQW14" s="171"/>
      <c r="KQZ14" s="172"/>
      <c r="KRA14" s="173"/>
      <c r="KRD14" s="171"/>
      <c r="KRG14" s="172"/>
      <c r="KRH14" s="173"/>
      <c r="KRK14" s="171"/>
      <c r="KRN14" s="172"/>
      <c r="KRO14" s="173"/>
      <c r="KRR14" s="171"/>
      <c r="KRU14" s="172"/>
      <c r="KRV14" s="173"/>
      <c r="KRY14" s="171"/>
      <c r="KSB14" s="172"/>
      <c r="KSC14" s="173"/>
      <c r="KSF14" s="171"/>
      <c r="KSI14" s="172"/>
      <c r="KSJ14" s="173"/>
      <c r="KSM14" s="171"/>
      <c r="KSP14" s="172"/>
      <c r="KSQ14" s="173"/>
      <c r="KST14" s="171"/>
      <c r="KSW14" s="172"/>
      <c r="KSX14" s="173"/>
      <c r="KTA14" s="171"/>
      <c r="KTD14" s="172"/>
      <c r="KTE14" s="173"/>
      <c r="KTH14" s="171"/>
      <c r="KTK14" s="172"/>
      <c r="KTL14" s="173"/>
      <c r="KTO14" s="171"/>
      <c r="KTR14" s="172"/>
      <c r="KTS14" s="173"/>
      <c r="KTV14" s="171"/>
      <c r="KTY14" s="172"/>
      <c r="KTZ14" s="173"/>
      <c r="KUC14" s="171"/>
      <c r="KUF14" s="172"/>
      <c r="KUG14" s="173"/>
      <c r="KUJ14" s="171"/>
      <c r="KUM14" s="172"/>
      <c r="KUN14" s="173"/>
      <c r="KUQ14" s="171"/>
      <c r="KUT14" s="172"/>
      <c r="KUU14" s="173"/>
      <c r="KUX14" s="171"/>
      <c r="KVA14" s="172"/>
      <c r="KVB14" s="173"/>
      <c r="KVE14" s="171"/>
      <c r="KVH14" s="172"/>
      <c r="KVI14" s="173"/>
      <c r="KVL14" s="171"/>
      <c r="KVO14" s="172"/>
      <c r="KVP14" s="173"/>
      <c r="KVS14" s="171"/>
      <c r="KVV14" s="172"/>
      <c r="KVW14" s="173"/>
      <c r="KVZ14" s="171"/>
      <c r="KWC14" s="172"/>
      <c r="KWD14" s="173"/>
      <c r="KWG14" s="171"/>
      <c r="KWJ14" s="172"/>
      <c r="KWK14" s="173"/>
      <c r="KWN14" s="171"/>
      <c r="KWQ14" s="172"/>
      <c r="KWR14" s="173"/>
      <c r="KWU14" s="171"/>
      <c r="KWX14" s="172"/>
      <c r="KWY14" s="173"/>
      <c r="KXB14" s="171"/>
      <c r="KXE14" s="172"/>
      <c r="KXF14" s="173"/>
      <c r="KXI14" s="171"/>
      <c r="KXL14" s="172"/>
      <c r="KXM14" s="173"/>
      <c r="KXP14" s="171"/>
      <c r="KXS14" s="172"/>
      <c r="KXT14" s="173"/>
      <c r="KXW14" s="171"/>
      <c r="KXZ14" s="172"/>
      <c r="KYA14" s="173"/>
      <c r="KYD14" s="171"/>
      <c r="KYG14" s="172"/>
      <c r="KYH14" s="173"/>
      <c r="KYK14" s="171"/>
      <c r="KYN14" s="172"/>
      <c r="KYO14" s="173"/>
      <c r="KYR14" s="171"/>
      <c r="KYU14" s="172"/>
      <c r="KYV14" s="173"/>
      <c r="KYY14" s="171"/>
      <c r="KZB14" s="172"/>
      <c r="KZC14" s="173"/>
      <c r="KZF14" s="171"/>
      <c r="KZI14" s="172"/>
      <c r="KZJ14" s="173"/>
      <c r="KZM14" s="171"/>
      <c r="KZP14" s="172"/>
      <c r="KZQ14" s="173"/>
      <c r="KZT14" s="171"/>
      <c r="KZW14" s="172"/>
      <c r="KZX14" s="173"/>
      <c r="LAA14" s="171"/>
      <c r="LAD14" s="172"/>
      <c r="LAE14" s="173"/>
      <c r="LAH14" s="171"/>
      <c r="LAK14" s="172"/>
      <c r="LAL14" s="173"/>
      <c r="LAO14" s="171"/>
      <c r="LAR14" s="172"/>
      <c r="LAS14" s="173"/>
      <c r="LAV14" s="171"/>
      <c r="LAY14" s="172"/>
      <c r="LAZ14" s="173"/>
      <c r="LBC14" s="171"/>
      <c r="LBF14" s="172"/>
      <c r="LBG14" s="173"/>
      <c r="LBJ14" s="171"/>
      <c r="LBM14" s="172"/>
      <c r="LBN14" s="173"/>
      <c r="LBQ14" s="171"/>
      <c r="LBT14" s="172"/>
      <c r="LBU14" s="173"/>
      <c r="LBX14" s="171"/>
      <c r="LCA14" s="172"/>
      <c r="LCB14" s="173"/>
      <c r="LCE14" s="171"/>
      <c r="LCH14" s="172"/>
      <c r="LCI14" s="173"/>
      <c r="LCL14" s="171"/>
      <c r="LCO14" s="172"/>
      <c r="LCP14" s="173"/>
      <c r="LCS14" s="171"/>
      <c r="LCV14" s="172"/>
      <c r="LCW14" s="173"/>
      <c r="LCZ14" s="171"/>
      <c r="LDC14" s="172"/>
      <c r="LDD14" s="173"/>
      <c r="LDG14" s="171"/>
      <c r="LDJ14" s="172"/>
      <c r="LDK14" s="173"/>
      <c r="LDN14" s="171"/>
      <c r="LDQ14" s="172"/>
      <c r="LDR14" s="173"/>
      <c r="LDU14" s="171"/>
      <c r="LDX14" s="172"/>
      <c r="LDY14" s="173"/>
      <c r="LEB14" s="171"/>
      <c r="LEE14" s="172"/>
      <c r="LEF14" s="173"/>
      <c r="LEI14" s="171"/>
      <c r="LEL14" s="172"/>
      <c r="LEM14" s="173"/>
      <c r="LEP14" s="171"/>
      <c r="LES14" s="172"/>
      <c r="LET14" s="173"/>
      <c r="LEW14" s="171"/>
      <c r="LEZ14" s="172"/>
      <c r="LFA14" s="173"/>
      <c r="LFD14" s="171"/>
      <c r="LFG14" s="172"/>
      <c r="LFH14" s="173"/>
      <c r="LFK14" s="171"/>
      <c r="LFN14" s="172"/>
      <c r="LFO14" s="173"/>
      <c r="LFR14" s="171"/>
      <c r="LFU14" s="172"/>
      <c r="LFV14" s="173"/>
      <c r="LFY14" s="171"/>
      <c r="LGB14" s="172"/>
      <c r="LGC14" s="173"/>
      <c r="LGF14" s="171"/>
      <c r="LGI14" s="172"/>
      <c r="LGJ14" s="173"/>
      <c r="LGM14" s="171"/>
      <c r="LGP14" s="172"/>
      <c r="LGQ14" s="173"/>
      <c r="LGT14" s="171"/>
      <c r="LGW14" s="172"/>
      <c r="LGX14" s="173"/>
      <c r="LHA14" s="171"/>
      <c r="LHD14" s="172"/>
      <c r="LHE14" s="173"/>
      <c r="LHH14" s="171"/>
      <c r="LHK14" s="172"/>
      <c r="LHL14" s="173"/>
      <c r="LHO14" s="171"/>
      <c r="LHR14" s="172"/>
      <c r="LHS14" s="173"/>
      <c r="LHV14" s="171"/>
      <c r="LHY14" s="172"/>
      <c r="LHZ14" s="173"/>
      <c r="LIC14" s="171"/>
      <c r="LIF14" s="172"/>
      <c r="LIG14" s="173"/>
      <c r="LIJ14" s="171"/>
      <c r="LIM14" s="172"/>
      <c r="LIN14" s="173"/>
      <c r="LIQ14" s="171"/>
      <c r="LIT14" s="172"/>
      <c r="LIU14" s="173"/>
      <c r="LIX14" s="171"/>
      <c r="LJA14" s="172"/>
      <c r="LJB14" s="173"/>
      <c r="LJE14" s="171"/>
      <c r="LJH14" s="172"/>
      <c r="LJI14" s="173"/>
      <c r="LJL14" s="171"/>
      <c r="LJO14" s="172"/>
      <c r="LJP14" s="173"/>
      <c r="LJS14" s="171"/>
      <c r="LJV14" s="172"/>
      <c r="LJW14" s="173"/>
      <c r="LJZ14" s="171"/>
      <c r="LKC14" s="172"/>
      <c r="LKD14" s="173"/>
      <c r="LKG14" s="171"/>
      <c r="LKJ14" s="172"/>
      <c r="LKK14" s="173"/>
      <c r="LKN14" s="171"/>
      <c r="LKQ14" s="172"/>
      <c r="LKR14" s="173"/>
      <c r="LKU14" s="171"/>
      <c r="LKX14" s="172"/>
      <c r="LKY14" s="173"/>
      <c r="LLB14" s="171"/>
      <c r="LLE14" s="172"/>
      <c r="LLF14" s="173"/>
      <c r="LLI14" s="171"/>
      <c r="LLL14" s="172"/>
      <c r="LLM14" s="173"/>
      <c r="LLP14" s="171"/>
      <c r="LLS14" s="172"/>
      <c r="LLT14" s="173"/>
      <c r="LLW14" s="171"/>
      <c r="LLZ14" s="172"/>
      <c r="LMA14" s="173"/>
      <c r="LMD14" s="171"/>
      <c r="LMG14" s="172"/>
      <c r="LMH14" s="173"/>
      <c r="LMK14" s="171"/>
      <c r="LMN14" s="172"/>
      <c r="LMO14" s="173"/>
      <c r="LMR14" s="171"/>
      <c r="LMU14" s="172"/>
      <c r="LMV14" s="173"/>
      <c r="LMY14" s="171"/>
      <c r="LNB14" s="172"/>
      <c r="LNC14" s="173"/>
      <c r="LNF14" s="171"/>
      <c r="LNI14" s="172"/>
      <c r="LNJ14" s="173"/>
      <c r="LNM14" s="171"/>
      <c r="LNP14" s="172"/>
      <c r="LNQ14" s="173"/>
      <c r="LNT14" s="171"/>
      <c r="LNW14" s="172"/>
      <c r="LNX14" s="173"/>
      <c r="LOA14" s="171"/>
      <c r="LOD14" s="172"/>
      <c r="LOE14" s="173"/>
      <c r="LOH14" s="171"/>
      <c r="LOK14" s="172"/>
      <c r="LOL14" s="173"/>
      <c r="LOO14" s="171"/>
      <c r="LOR14" s="172"/>
      <c r="LOS14" s="173"/>
      <c r="LOV14" s="171"/>
      <c r="LOY14" s="172"/>
      <c r="LOZ14" s="173"/>
      <c r="LPC14" s="171"/>
      <c r="LPF14" s="172"/>
      <c r="LPG14" s="173"/>
      <c r="LPJ14" s="171"/>
      <c r="LPM14" s="172"/>
      <c r="LPN14" s="173"/>
      <c r="LPQ14" s="171"/>
      <c r="LPT14" s="172"/>
      <c r="LPU14" s="173"/>
      <c r="LPX14" s="171"/>
      <c r="LQA14" s="172"/>
      <c r="LQB14" s="173"/>
      <c r="LQE14" s="171"/>
      <c r="LQH14" s="172"/>
      <c r="LQI14" s="173"/>
      <c r="LQL14" s="171"/>
      <c r="LQO14" s="172"/>
      <c r="LQP14" s="173"/>
      <c r="LQS14" s="171"/>
      <c r="LQV14" s="172"/>
      <c r="LQW14" s="173"/>
      <c r="LQZ14" s="171"/>
      <c r="LRC14" s="172"/>
      <c r="LRD14" s="173"/>
      <c r="LRG14" s="171"/>
      <c r="LRJ14" s="172"/>
      <c r="LRK14" s="173"/>
      <c r="LRN14" s="171"/>
      <c r="LRQ14" s="172"/>
      <c r="LRR14" s="173"/>
      <c r="LRU14" s="171"/>
      <c r="LRX14" s="172"/>
      <c r="LRY14" s="173"/>
      <c r="LSB14" s="171"/>
      <c r="LSE14" s="172"/>
      <c r="LSF14" s="173"/>
      <c r="LSI14" s="171"/>
      <c r="LSL14" s="172"/>
      <c r="LSM14" s="173"/>
      <c r="LSP14" s="171"/>
      <c r="LSS14" s="172"/>
      <c r="LST14" s="173"/>
      <c r="LSW14" s="171"/>
      <c r="LSZ14" s="172"/>
      <c r="LTA14" s="173"/>
      <c r="LTD14" s="171"/>
      <c r="LTG14" s="172"/>
      <c r="LTH14" s="173"/>
      <c r="LTK14" s="171"/>
      <c r="LTN14" s="172"/>
      <c r="LTO14" s="173"/>
      <c r="LTR14" s="171"/>
      <c r="LTU14" s="172"/>
      <c r="LTV14" s="173"/>
      <c r="LTY14" s="171"/>
      <c r="LUB14" s="172"/>
      <c r="LUC14" s="173"/>
      <c r="LUF14" s="171"/>
      <c r="LUI14" s="172"/>
      <c r="LUJ14" s="173"/>
      <c r="LUM14" s="171"/>
      <c r="LUP14" s="172"/>
      <c r="LUQ14" s="173"/>
      <c r="LUT14" s="171"/>
      <c r="LUW14" s="172"/>
      <c r="LUX14" s="173"/>
      <c r="LVA14" s="171"/>
      <c r="LVD14" s="172"/>
      <c r="LVE14" s="173"/>
      <c r="LVH14" s="171"/>
      <c r="LVK14" s="172"/>
      <c r="LVL14" s="173"/>
      <c r="LVO14" s="171"/>
      <c r="LVR14" s="172"/>
      <c r="LVS14" s="173"/>
      <c r="LVV14" s="171"/>
      <c r="LVY14" s="172"/>
      <c r="LVZ14" s="173"/>
      <c r="LWC14" s="171"/>
      <c r="LWF14" s="172"/>
      <c r="LWG14" s="173"/>
      <c r="LWJ14" s="171"/>
      <c r="LWM14" s="172"/>
      <c r="LWN14" s="173"/>
      <c r="LWQ14" s="171"/>
      <c r="LWT14" s="172"/>
      <c r="LWU14" s="173"/>
      <c r="LWX14" s="171"/>
      <c r="LXA14" s="172"/>
      <c r="LXB14" s="173"/>
      <c r="LXE14" s="171"/>
      <c r="LXH14" s="172"/>
      <c r="LXI14" s="173"/>
      <c r="LXL14" s="171"/>
      <c r="LXO14" s="172"/>
      <c r="LXP14" s="173"/>
      <c r="LXS14" s="171"/>
      <c r="LXV14" s="172"/>
      <c r="LXW14" s="173"/>
      <c r="LXZ14" s="171"/>
      <c r="LYC14" s="172"/>
      <c r="LYD14" s="173"/>
      <c r="LYG14" s="171"/>
      <c r="LYJ14" s="172"/>
      <c r="LYK14" s="173"/>
      <c r="LYN14" s="171"/>
      <c r="LYQ14" s="172"/>
      <c r="LYR14" s="173"/>
      <c r="LYU14" s="171"/>
      <c r="LYX14" s="172"/>
      <c r="LYY14" s="173"/>
      <c r="LZB14" s="171"/>
      <c r="LZE14" s="172"/>
      <c r="LZF14" s="173"/>
      <c r="LZI14" s="171"/>
      <c r="LZL14" s="172"/>
      <c r="LZM14" s="173"/>
      <c r="LZP14" s="171"/>
      <c r="LZS14" s="172"/>
      <c r="LZT14" s="173"/>
      <c r="LZW14" s="171"/>
      <c r="LZZ14" s="172"/>
      <c r="MAA14" s="173"/>
      <c r="MAD14" s="171"/>
      <c r="MAG14" s="172"/>
      <c r="MAH14" s="173"/>
      <c r="MAK14" s="171"/>
      <c r="MAN14" s="172"/>
      <c r="MAO14" s="173"/>
      <c r="MAR14" s="171"/>
      <c r="MAU14" s="172"/>
      <c r="MAV14" s="173"/>
      <c r="MAY14" s="171"/>
      <c r="MBB14" s="172"/>
      <c r="MBC14" s="173"/>
      <c r="MBF14" s="171"/>
      <c r="MBI14" s="172"/>
      <c r="MBJ14" s="173"/>
      <c r="MBM14" s="171"/>
      <c r="MBP14" s="172"/>
      <c r="MBQ14" s="173"/>
      <c r="MBT14" s="171"/>
      <c r="MBW14" s="172"/>
      <c r="MBX14" s="173"/>
      <c r="MCA14" s="171"/>
      <c r="MCD14" s="172"/>
      <c r="MCE14" s="173"/>
      <c r="MCH14" s="171"/>
      <c r="MCK14" s="172"/>
      <c r="MCL14" s="173"/>
      <c r="MCO14" s="171"/>
      <c r="MCR14" s="172"/>
      <c r="MCS14" s="173"/>
      <c r="MCV14" s="171"/>
      <c r="MCY14" s="172"/>
      <c r="MCZ14" s="173"/>
      <c r="MDC14" s="171"/>
      <c r="MDF14" s="172"/>
      <c r="MDG14" s="173"/>
      <c r="MDJ14" s="171"/>
      <c r="MDM14" s="172"/>
      <c r="MDN14" s="173"/>
      <c r="MDQ14" s="171"/>
      <c r="MDT14" s="172"/>
      <c r="MDU14" s="173"/>
      <c r="MDX14" s="171"/>
      <c r="MEA14" s="172"/>
      <c r="MEB14" s="173"/>
      <c r="MEE14" s="171"/>
      <c r="MEH14" s="172"/>
      <c r="MEI14" s="173"/>
      <c r="MEL14" s="171"/>
      <c r="MEO14" s="172"/>
      <c r="MEP14" s="173"/>
      <c r="MES14" s="171"/>
      <c r="MEV14" s="172"/>
      <c r="MEW14" s="173"/>
      <c r="MEZ14" s="171"/>
      <c r="MFC14" s="172"/>
      <c r="MFD14" s="173"/>
      <c r="MFG14" s="171"/>
      <c r="MFJ14" s="172"/>
      <c r="MFK14" s="173"/>
      <c r="MFN14" s="171"/>
      <c r="MFQ14" s="172"/>
      <c r="MFR14" s="173"/>
      <c r="MFU14" s="171"/>
      <c r="MFX14" s="172"/>
      <c r="MFY14" s="173"/>
      <c r="MGB14" s="171"/>
      <c r="MGE14" s="172"/>
      <c r="MGF14" s="173"/>
      <c r="MGI14" s="171"/>
      <c r="MGL14" s="172"/>
      <c r="MGM14" s="173"/>
      <c r="MGP14" s="171"/>
      <c r="MGS14" s="172"/>
      <c r="MGT14" s="173"/>
      <c r="MGW14" s="171"/>
      <c r="MGZ14" s="172"/>
      <c r="MHA14" s="173"/>
      <c r="MHD14" s="171"/>
      <c r="MHG14" s="172"/>
      <c r="MHH14" s="173"/>
      <c r="MHK14" s="171"/>
      <c r="MHN14" s="172"/>
      <c r="MHO14" s="173"/>
      <c r="MHR14" s="171"/>
      <c r="MHU14" s="172"/>
      <c r="MHV14" s="173"/>
      <c r="MHY14" s="171"/>
      <c r="MIB14" s="172"/>
      <c r="MIC14" s="173"/>
      <c r="MIF14" s="171"/>
      <c r="MII14" s="172"/>
      <c r="MIJ14" s="173"/>
      <c r="MIM14" s="171"/>
      <c r="MIP14" s="172"/>
      <c r="MIQ14" s="173"/>
      <c r="MIT14" s="171"/>
      <c r="MIW14" s="172"/>
      <c r="MIX14" s="173"/>
      <c r="MJA14" s="171"/>
      <c r="MJD14" s="172"/>
      <c r="MJE14" s="173"/>
      <c r="MJH14" s="171"/>
      <c r="MJK14" s="172"/>
      <c r="MJL14" s="173"/>
      <c r="MJO14" s="171"/>
      <c r="MJR14" s="172"/>
      <c r="MJS14" s="173"/>
      <c r="MJV14" s="171"/>
      <c r="MJY14" s="172"/>
      <c r="MJZ14" s="173"/>
      <c r="MKC14" s="171"/>
      <c r="MKF14" s="172"/>
      <c r="MKG14" s="173"/>
      <c r="MKJ14" s="171"/>
      <c r="MKM14" s="172"/>
      <c r="MKN14" s="173"/>
      <c r="MKQ14" s="171"/>
      <c r="MKT14" s="172"/>
      <c r="MKU14" s="173"/>
      <c r="MKX14" s="171"/>
      <c r="MLA14" s="172"/>
      <c r="MLB14" s="173"/>
      <c r="MLE14" s="171"/>
      <c r="MLH14" s="172"/>
      <c r="MLI14" s="173"/>
      <c r="MLL14" s="171"/>
      <c r="MLO14" s="172"/>
      <c r="MLP14" s="173"/>
      <c r="MLS14" s="171"/>
      <c r="MLV14" s="172"/>
      <c r="MLW14" s="173"/>
      <c r="MLZ14" s="171"/>
      <c r="MMC14" s="172"/>
      <c r="MMD14" s="173"/>
      <c r="MMG14" s="171"/>
      <c r="MMJ14" s="172"/>
      <c r="MMK14" s="173"/>
      <c r="MMN14" s="171"/>
      <c r="MMQ14" s="172"/>
      <c r="MMR14" s="173"/>
      <c r="MMU14" s="171"/>
      <c r="MMX14" s="172"/>
      <c r="MMY14" s="173"/>
      <c r="MNB14" s="171"/>
      <c r="MNE14" s="172"/>
      <c r="MNF14" s="173"/>
      <c r="MNI14" s="171"/>
      <c r="MNL14" s="172"/>
      <c r="MNM14" s="173"/>
      <c r="MNP14" s="171"/>
      <c r="MNS14" s="172"/>
      <c r="MNT14" s="173"/>
      <c r="MNW14" s="171"/>
      <c r="MNZ14" s="172"/>
      <c r="MOA14" s="173"/>
      <c r="MOD14" s="171"/>
      <c r="MOG14" s="172"/>
      <c r="MOH14" s="173"/>
      <c r="MOK14" s="171"/>
      <c r="MON14" s="172"/>
      <c r="MOO14" s="173"/>
      <c r="MOR14" s="171"/>
      <c r="MOU14" s="172"/>
      <c r="MOV14" s="173"/>
      <c r="MOY14" s="171"/>
      <c r="MPB14" s="172"/>
      <c r="MPC14" s="173"/>
      <c r="MPF14" s="171"/>
      <c r="MPI14" s="172"/>
      <c r="MPJ14" s="173"/>
      <c r="MPM14" s="171"/>
      <c r="MPP14" s="172"/>
      <c r="MPQ14" s="173"/>
      <c r="MPT14" s="171"/>
      <c r="MPW14" s="172"/>
      <c r="MPX14" s="173"/>
      <c r="MQA14" s="171"/>
      <c r="MQD14" s="172"/>
      <c r="MQE14" s="173"/>
      <c r="MQH14" s="171"/>
      <c r="MQK14" s="172"/>
      <c r="MQL14" s="173"/>
      <c r="MQO14" s="171"/>
      <c r="MQR14" s="172"/>
      <c r="MQS14" s="173"/>
      <c r="MQV14" s="171"/>
      <c r="MQY14" s="172"/>
      <c r="MQZ14" s="173"/>
      <c r="MRC14" s="171"/>
      <c r="MRF14" s="172"/>
      <c r="MRG14" s="173"/>
      <c r="MRJ14" s="171"/>
      <c r="MRM14" s="172"/>
      <c r="MRN14" s="173"/>
      <c r="MRQ14" s="171"/>
      <c r="MRT14" s="172"/>
      <c r="MRU14" s="173"/>
      <c r="MRX14" s="171"/>
      <c r="MSA14" s="172"/>
      <c r="MSB14" s="173"/>
      <c r="MSE14" s="171"/>
      <c r="MSH14" s="172"/>
      <c r="MSI14" s="173"/>
      <c r="MSL14" s="171"/>
      <c r="MSO14" s="172"/>
      <c r="MSP14" s="173"/>
      <c r="MSS14" s="171"/>
      <c r="MSV14" s="172"/>
      <c r="MSW14" s="173"/>
      <c r="MSZ14" s="171"/>
      <c r="MTC14" s="172"/>
      <c r="MTD14" s="173"/>
      <c r="MTG14" s="171"/>
      <c r="MTJ14" s="172"/>
      <c r="MTK14" s="173"/>
      <c r="MTN14" s="171"/>
      <c r="MTQ14" s="172"/>
      <c r="MTR14" s="173"/>
      <c r="MTU14" s="171"/>
      <c r="MTX14" s="172"/>
      <c r="MTY14" s="173"/>
      <c r="MUB14" s="171"/>
      <c r="MUE14" s="172"/>
      <c r="MUF14" s="173"/>
      <c r="MUI14" s="171"/>
      <c r="MUL14" s="172"/>
      <c r="MUM14" s="173"/>
      <c r="MUP14" s="171"/>
      <c r="MUS14" s="172"/>
      <c r="MUT14" s="173"/>
      <c r="MUW14" s="171"/>
      <c r="MUZ14" s="172"/>
      <c r="MVA14" s="173"/>
      <c r="MVD14" s="171"/>
      <c r="MVG14" s="172"/>
      <c r="MVH14" s="173"/>
      <c r="MVK14" s="171"/>
      <c r="MVN14" s="172"/>
      <c r="MVO14" s="173"/>
      <c r="MVR14" s="171"/>
      <c r="MVU14" s="172"/>
      <c r="MVV14" s="173"/>
      <c r="MVY14" s="171"/>
      <c r="MWB14" s="172"/>
      <c r="MWC14" s="173"/>
      <c r="MWF14" s="171"/>
      <c r="MWI14" s="172"/>
      <c r="MWJ14" s="173"/>
      <c r="MWM14" s="171"/>
      <c r="MWP14" s="172"/>
      <c r="MWQ14" s="173"/>
      <c r="MWT14" s="171"/>
      <c r="MWW14" s="172"/>
      <c r="MWX14" s="173"/>
      <c r="MXA14" s="171"/>
      <c r="MXD14" s="172"/>
      <c r="MXE14" s="173"/>
      <c r="MXH14" s="171"/>
      <c r="MXK14" s="172"/>
      <c r="MXL14" s="173"/>
      <c r="MXO14" s="171"/>
      <c r="MXR14" s="172"/>
      <c r="MXS14" s="173"/>
      <c r="MXV14" s="171"/>
      <c r="MXY14" s="172"/>
      <c r="MXZ14" s="173"/>
      <c r="MYC14" s="171"/>
      <c r="MYF14" s="172"/>
      <c r="MYG14" s="173"/>
      <c r="MYJ14" s="171"/>
      <c r="MYM14" s="172"/>
      <c r="MYN14" s="173"/>
      <c r="MYQ14" s="171"/>
      <c r="MYT14" s="172"/>
      <c r="MYU14" s="173"/>
      <c r="MYX14" s="171"/>
      <c r="MZA14" s="172"/>
      <c r="MZB14" s="173"/>
      <c r="MZE14" s="171"/>
      <c r="MZH14" s="172"/>
      <c r="MZI14" s="173"/>
      <c r="MZL14" s="171"/>
      <c r="MZO14" s="172"/>
      <c r="MZP14" s="173"/>
      <c r="MZS14" s="171"/>
      <c r="MZV14" s="172"/>
      <c r="MZW14" s="173"/>
      <c r="MZZ14" s="171"/>
      <c r="NAC14" s="172"/>
      <c r="NAD14" s="173"/>
      <c r="NAG14" s="171"/>
      <c r="NAJ14" s="172"/>
      <c r="NAK14" s="173"/>
      <c r="NAN14" s="171"/>
      <c r="NAQ14" s="172"/>
      <c r="NAR14" s="173"/>
      <c r="NAU14" s="171"/>
      <c r="NAX14" s="172"/>
      <c r="NAY14" s="173"/>
      <c r="NBB14" s="171"/>
      <c r="NBE14" s="172"/>
      <c r="NBF14" s="173"/>
      <c r="NBI14" s="171"/>
      <c r="NBL14" s="172"/>
      <c r="NBM14" s="173"/>
      <c r="NBP14" s="171"/>
      <c r="NBS14" s="172"/>
      <c r="NBT14" s="173"/>
      <c r="NBW14" s="171"/>
      <c r="NBZ14" s="172"/>
      <c r="NCA14" s="173"/>
      <c r="NCD14" s="171"/>
      <c r="NCG14" s="172"/>
      <c r="NCH14" s="173"/>
      <c r="NCK14" s="171"/>
      <c r="NCN14" s="172"/>
      <c r="NCO14" s="173"/>
      <c r="NCR14" s="171"/>
      <c r="NCU14" s="172"/>
      <c r="NCV14" s="173"/>
      <c r="NCY14" s="171"/>
      <c r="NDB14" s="172"/>
      <c r="NDC14" s="173"/>
      <c r="NDF14" s="171"/>
      <c r="NDI14" s="172"/>
      <c r="NDJ14" s="173"/>
      <c r="NDM14" s="171"/>
      <c r="NDP14" s="172"/>
      <c r="NDQ14" s="173"/>
      <c r="NDT14" s="171"/>
      <c r="NDW14" s="172"/>
      <c r="NDX14" s="173"/>
      <c r="NEA14" s="171"/>
      <c r="NED14" s="172"/>
      <c r="NEE14" s="173"/>
      <c r="NEH14" s="171"/>
      <c r="NEK14" s="172"/>
      <c r="NEL14" s="173"/>
      <c r="NEO14" s="171"/>
      <c r="NER14" s="172"/>
      <c r="NES14" s="173"/>
      <c r="NEV14" s="171"/>
      <c r="NEY14" s="172"/>
      <c r="NEZ14" s="173"/>
      <c r="NFC14" s="171"/>
      <c r="NFF14" s="172"/>
      <c r="NFG14" s="173"/>
      <c r="NFJ14" s="171"/>
      <c r="NFM14" s="172"/>
      <c r="NFN14" s="173"/>
      <c r="NFQ14" s="171"/>
      <c r="NFT14" s="172"/>
      <c r="NFU14" s="173"/>
      <c r="NFX14" s="171"/>
      <c r="NGA14" s="172"/>
      <c r="NGB14" s="173"/>
      <c r="NGE14" s="171"/>
      <c r="NGH14" s="172"/>
      <c r="NGI14" s="173"/>
      <c r="NGL14" s="171"/>
      <c r="NGO14" s="172"/>
      <c r="NGP14" s="173"/>
      <c r="NGS14" s="171"/>
      <c r="NGV14" s="172"/>
      <c r="NGW14" s="173"/>
      <c r="NGZ14" s="171"/>
      <c r="NHC14" s="172"/>
      <c r="NHD14" s="173"/>
      <c r="NHG14" s="171"/>
      <c r="NHJ14" s="172"/>
      <c r="NHK14" s="173"/>
      <c r="NHN14" s="171"/>
      <c r="NHQ14" s="172"/>
      <c r="NHR14" s="173"/>
      <c r="NHU14" s="171"/>
      <c r="NHX14" s="172"/>
      <c r="NHY14" s="173"/>
      <c r="NIB14" s="171"/>
      <c r="NIE14" s="172"/>
      <c r="NIF14" s="173"/>
      <c r="NII14" s="171"/>
      <c r="NIL14" s="172"/>
      <c r="NIM14" s="173"/>
      <c r="NIP14" s="171"/>
      <c r="NIS14" s="172"/>
      <c r="NIT14" s="173"/>
      <c r="NIW14" s="171"/>
      <c r="NIZ14" s="172"/>
      <c r="NJA14" s="173"/>
      <c r="NJD14" s="171"/>
      <c r="NJG14" s="172"/>
      <c r="NJH14" s="173"/>
      <c r="NJK14" s="171"/>
      <c r="NJN14" s="172"/>
      <c r="NJO14" s="173"/>
      <c r="NJR14" s="171"/>
      <c r="NJU14" s="172"/>
      <c r="NJV14" s="173"/>
      <c r="NJY14" s="171"/>
      <c r="NKB14" s="172"/>
      <c r="NKC14" s="173"/>
      <c r="NKF14" s="171"/>
      <c r="NKI14" s="172"/>
      <c r="NKJ14" s="173"/>
      <c r="NKM14" s="171"/>
      <c r="NKP14" s="172"/>
      <c r="NKQ14" s="173"/>
      <c r="NKT14" s="171"/>
      <c r="NKW14" s="172"/>
      <c r="NKX14" s="173"/>
      <c r="NLA14" s="171"/>
      <c r="NLD14" s="172"/>
      <c r="NLE14" s="173"/>
      <c r="NLH14" s="171"/>
      <c r="NLK14" s="172"/>
      <c r="NLL14" s="173"/>
      <c r="NLO14" s="171"/>
      <c r="NLR14" s="172"/>
      <c r="NLS14" s="173"/>
      <c r="NLV14" s="171"/>
      <c r="NLY14" s="172"/>
      <c r="NLZ14" s="173"/>
      <c r="NMC14" s="171"/>
      <c r="NMF14" s="172"/>
      <c r="NMG14" s="173"/>
      <c r="NMJ14" s="171"/>
      <c r="NMM14" s="172"/>
      <c r="NMN14" s="173"/>
      <c r="NMQ14" s="171"/>
      <c r="NMT14" s="172"/>
      <c r="NMU14" s="173"/>
      <c r="NMX14" s="171"/>
      <c r="NNA14" s="172"/>
      <c r="NNB14" s="173"/>
      <c r="NNE14" s="171"/>
      <c r="NNH14" s="172"/>
      <c r="NNI14" s="173"/>
      <c r="NNL14" s="171"/>
      <c r="NNO14" s="172"/>
      <c r="NNP14" s="173"/>
      <c r="NNS14" s="171"/>
      <c r="NNV14" s="172"/>
      <c r="NNW14" s="173"/>
      <c r="NNZ14" s="171"/>
      <c r="NOC14" s="172"/>
      <c r="NOD14" s="173"/>
      <c r="NOG14" s="171"/>
      <c r="NOJ14" s="172"/>
      <c r="NOK14" s="173"/>
      <c r="NON14" s="171"/>
      <c r="NOQ14" s="172"/>
      <c r="NOR14" s="173"/>
      <c r="NOU14" s="171"/>
      <c r="NOX14" s="172"/>
      <c r="NOY14" s="173"/>
      <c r="NPB14" s="171"/>
      <c r="NPE14" s="172"/>
      <c r="NPF14" s="173"/>
      <c r="NPI14" s="171"/>
      <c r="NPL14" s="172"/>
      <c r="NPM14" s="173"/>
      <c r="NPP14" s="171"/>
      <c r="NPS14" s="172"/>
      <c r="NPT14" s="173"/>
      <c r="NPW14" s="171"/>
      <c r="NPZ14" s="172"/>
      <c r="NQA14" s="173"/>
      <c r="NQD14" s="171"/>
      <c r="NQG14" s="172"/>
      <c r="NQH14" s="173"/>
      <c r="NQK14" s="171"/>
      <c r="NQN14" s="172"/>
      <c r="NQO14" s="173"/>
      <c r="NQR14" s="171"/>
      <c r="NQU14" s="172"/>
      <c r="NQV14" s="173"/>
      <c r="NQY14" s="171"/>
      <c r="NRB14" s="172"/>
      <c r="NRC14" s="173"/>
      <c r="NRF14" s="171"/>
      <c r="NRI14" s="172"/>
      <c r="NRJ14" s="173"/>
      <c r="NRM14" s="171"/>
      <c r="NRP14" s="172"/>
      <c r="NRQ14" s="173"/>
      <c r="NRT14" s="171"/>
      <c r="NRW14" s="172"/>
      <c r="NRX14" s="173"/>
      <c r="NSA14" s="171"/>
      <c r="NSD14" s="172"/>
      <c r="NSE14" s="173"/>
      <c r="NSH14" s="171"/>
      <c r="NSK14" s="172"/>
      <c r="NSL14" s="173"/>
      <c r="NSO14" s="171"/>
      <c r="NSR14" s="172"/>
      <c r="NSS14" s="173"/>
      <c r="NSV14" s="171"/>
      <c r="NSY14" s="172"/>
      <c r="NSZ14" s="173"/>
      <c r="NTC14" s="171"/>
      <c r="NTF14" s="172"/>
      <c r="NTG14" s="173"/>
      <c r="NTJ14" s="171"/>
      <c r="NTM14" s="172"/>
      <c r="NTN14" s="173"/>
      <c r="NTQ14" s="171"/>
      <c r="NTT14" s="172"/>
      <c r="NTU14" s="173"/>
      <c r="NTX14" s="171"/>
      <c r="NUA14" s="172"/>
      <c r="NUB14" s="173"/>
      <c r="NUE14" s="171"/>
      <c r="NUH14" s="172"/>
      <c r="NUI14" s="173"/>
      <c r="NUL14" s="171"/>
      <c r="NUO14" s="172"/>
      <c r="NUP14" s="173"/>
      <c r="NUS14" s="171"/>
      <c r="NUV14" s="172"/>
      <c r="NUW14" s="173"/>
      <c r="NUZ14" s="171"/>
      <c r="NVC14" s="172"/>
      <c r="NVD14" s="173"/>
      <c r="NVG14" s="171"/>
      <c r="NVJ14" s="172"/>
      <c r="NVK14" s="173"/>
      <c r="NVN14" s="171"/>
      <c r="NVQ14" s="172"/>
      <c r="NVR14" s="173"/>
      <c r="NVU14" s="171"/>
      <c r="NVX14" s="172"/>
      <c r="NVY14" s="173"/>
      <c r="NWB14" s="171"/>
      <c r="NWE14" s="172"/>
      <c r="NWF14" s="173"/>
      <c r="NWI14" s="171"/>
      <c r="NWL14" s="172"/>
      <c r="NWM14" s="173"/>
      <c r="NWP14" s="171"/>
      <c r="NWS14" s="172"/>
      <c r="NWT14" s="173"/>
      <c r="NWW14" s="171"/>
      <c r="NWZ14" s="172"/>
      <c r="NXA14" s="173"/>
      <c r="NXD14" s="171"/>
      <c r="NXG14" s="172"/>
      <c r="NXH14" s="173"/>
      <c r="NXK14" s="171"/>
      <c r="NXN14" s="172"/>
      <c r="NXO14" s="173"/>
      <c r="NXR14" s="171"/>
      <c r="NXU14" s="172"/>
      <c r="NXV14" s="173"/>
      <c r="NXY14" s="171"/>
      <c r="NYB14" s="172"/>
      <c r="NYC14" s="173"/>
      <c r="NYF14" s="171"/>
      <c r="NYI14" s="172"/>
      <c r="NYJ14" s="173"/>
      <c r="NYM14" s="171"/>
      <c r="NYP14" s="172"/>
      <c r="NYQ14" s="173"/>
      <c r="NYT14" s="171"/>
      <c r="NYW14" s="172"/>
      <c r="NYX14" s="173"/>
      <c r="NZA14" s="171"/>
      <c r="NZD14" s="172"/>
      <c r="NZE14" s="173"/>
      <c r="NZH14" s="171"/>
      <c r="NZK14" s="172"/>
      <c r="NZL14" s="173"/>
      <c r="NZO14" s="171"/>
      <c r="NZR14" s="172"/>
      <c r="NZS14" s="173"/>
      <c r="NZV14" s="171"/>
      <c r="NZY14" s="172"/>
      <c r="NZZ14" s="173"/>
      <c r="OAC14" s="171"/>
      <c r="OAF14" s="172"/>
      <c r="OAG14" s="173"/>
      <c r="OAJ14" s="171"/>
      <c r="OAM14" s="172"/>
      <c r="OAN14" s="173"/>
      <c r="OAQ14" s="171"/>
      <c r="OAT14" s="172"/>
      <c r="OAU14" s="173"/>
      <c r="OAX14" s="171"/>
      <c r="OBA14" s="172"/>
      <c r="OBB14" s="173"/>
      <c r="OBE14" s="171"/>
      <c r="OBH14" s="172"/>
      <c r="OBI14" s="173"/>
      <c r="OBL14" s="171"/>
      <c r="OBO14" s="172"/>
      <c r="OBP14" s="173"/>
      <c r="OBS14" s="171"/>
      <c r="OBV14" s="172"/>
      <c r="OBW14" s="173"/>
      <c r="OBZ14" s="171"/>
      <c r="OCC14" s="172"/>
      <c r="OCD14" s="173"/>
      <c r="OCG14" s="171"/>
      <c r="OCJ14" s="172"/>
      <c r="OCK14" s="173"/>
      <c r="OCN14" s="171"/>
      <c r="OCQ14" s="172"/>
      <c r="OCR14" s="173"/>
      <c r="OCU14" s="171"/>
      <c r="OCX14" s="172"/>
      <c r="OCY14" s="173"/>
      <c r="ODB14" s="171"/>
      <c r="ODE14" s="172"/>
      <c r="ODF14" s="173"/>
      <c r="ODI14" s="171"/>
      <c r="ODL14" s="172"/>
      <c r="ODM14" s="173"/>
      <c r="ODP14" s="171"/>
      <c r="ODS14" s="172"/>
      <c r="ODT14" s="173"/>
      <c r="ODW14" s="171"/>
      <c r="ODZ14" s="172"/>
      <c r="OEA14" s="173"/>
      <c r="OED14" s="171"/>
      <c r="OEG14" s="172"/>
      <c r="OEH14" s="173"/>
      <c r="OEK14" s="171"/>
      <c r="OEN14" s="172"/>
      <c r="OEO14" s="173"/>
      <c r="OER14" s="171"/>
      <c r="OEU14" s="172"/>
      <c r="OEV14" s="173"/>
      <c r="OEY14" s="171"/>
      <c r="OFB14" s="172"/>
      <c r="OFC14" s="173"/>
      <c r="OFF14" s="171"/>
      <c r="OFI14" s="172"/>
      <c r="OFJ14" s="173"/>
      <c r="OFM14" s="171"/>
      <c r="OFP14" s="172"/>
      <c r="OFQ14" s="173"/>
      <c r="OFT14" s="171"/>
      <c r="OFW14" s="172"/>
      <c r="OFX14" s="173"/>
      <c r="OGA14" s="171"/>
      <c r="OGD14" s="172"/>
      <c r="OGE14" s="173"/>
      <c r="OGH14" s="171"/>
      <c r="OGK14" s="172"/>
      <c r="OGL14" s="173"/>
      <c r="OGO14" s="171"/>
      <c r="OGR14" s="172"/>
      <c r="OGS14" s="173"/>
      <c r="OGV14" s="171"/>
      <c r="OGY14" s="172"/>
      <c r="OGZ14" s="173"/>
      <c r="OHC14" s="171"/>
      <c r="OHF14" s="172"/>
      <c r="OHG14" s="173"/>
      <c r="OHJ14" s="171"/>
      <c r="OHM14" s="172"/>
      <c r="OHN14" s="173"/>
      <c r="OHQ14" s="171"/>
      <c r="OHT14" s="172"/>
      <c r="OHU14" s="173"/>
      <c r="OHX14" s="171"/>
      <c r="OIA14" s="172"/>
      <c r="OIB14" s="173"/>
      <c r="OIE14" s="171"/>
      <c r="OIH14" s="172"/>
      <c r="OII14" s="173"/>
      <c r="OIL14" s="171"/>
      <c r="OIO14" s="172"/>
      <c r="OIP14" s="173"/>
      <c r="OIS14" s="171"/>
      <c r="OIV14" s="172"/>
      <c r="OIW14" s="173"/>
      <c r="OIZ14" s="171"/>
      <c r="OJC14" s="172"/>
      <c r="OJD14" s="173"/>
      <c r="OJG14" s="171"/>
      <c r="OJJ14" s="172"/>
      <c r="OJK14" s="173"/>
      <c r="OJN14" s="171"/>
      <c r="OJQ14" s="172"/>
      <c r="OJR14" s="173"/>
      <c r="OJU14" s="171"/>
      <c r="OJX14" s="172"/>
      <c r="OJY14" s="173"/>
      <c r="OKB14" s="171"/>
      <c r="OKE14" s="172"/>
      <c r="OKF14" s="173"/>
      <c r="OKI14" s="171"/>
      <c r="OKL14" s="172"/>
      <c r="OKM14" s="173"/>
      <c r="OKP14" s="171"/>
      <c r="OKS14" s="172"/>
      <c r="OKT14" s="173"/>
      <c r="OKW14" s="171"/>
      <c r="OKZ14" s="172"/>
      <c r="OLA14" s="173"/>
      <c r="OLD14" s="171"/>
      <c r="OLG14" s="172"/>
      <c r="OLH14" s="173"/>
      <c r="OLK14" s="171"/>
      <c r="OLN14" s="172"/>
      <c r="OLO14" s="173"/>
      <c r="OLR14" s="171"/>
      <c r="OLU14" s="172"/>
      <c r="OLV14" s="173"/>
      <c r="OLY14" s="171"/>
      <c r="OMB14" s="172"/>
      <c r="OMC14" s="173"/>
      <c r="OMF14" s="171"/>
      <c r="OMI14" s="172"/>
      <c r="OMJ14" s="173"/>
      <c r="OMM14" s="171"/>
      <c r="OMP14" s="172"/>
      <c r="OMQ14" s="173"/>
      <c r="OMT14" s="171"/>
      <c r="OMW14" s="172"/>
      <c r="OMX14" s="173"/>
      <c r="ONA14" s="171"/>
      <c r="OND14" s="172"/>
      <c r="ONE14" s="173"/>
      <c r="ONH14" s="171"/>
      <c r="ONK14" s="172"/>
      <c r="ONL14" s="173"/>
      <c r="ONO14" s="171"/>
      <c r="ONR14" s="172"/>
      <c r="ONS14" s="173"/>
      <c r="ONV14" s="171"/>
      <c r="ONY14" s="172"/>
      <c r="ONZ14" s="173"/>
      <c r="OOC14" s="171"/>
      <c r="OOF14" s="172"/>
      <c r="OOG14" s="173"/>
      <c r="OOJ14" s="171"/>
      <c r="OOM14" s="172"/>
      <c r="OON14" s="173"/>
      <c r="OOQ14" s="171"/>
      <c r="OOT14" s="172"/>
      <c r="OOU14" s="173"/>
      <c r="OOX14" s="171"/>
      <c r="OPA14" s="172"/>
      <c r="OPB14" s="173"/>
      <c r="OPE14" s="171"/>
      <c r="OPH14" s="172"/>
      <c r="OPI14" s="173"/>
      <c r="OPL14" s="171"/>
      <c r="OPO14" s="172"/>
      <c r="OPP14" s="173"/>
      <c r="OPS14" s="171"/>
      <c r="OPV14" s="172"/>
      <c r="OPW14" s="173"/>
      <c r="OPZ14" s="171"/>
      <c r="OQC14" s="172"/>
      <c r="OQD14" s="173"/>
      <c r="OQG14" s="171"/>
      <c r="OQJ14" s="172"/>
      <c r="OQK14" s="173"/>
      <c r="OQN14" s="171"/>
      <c r="OQQ14" s="172"/>
      <c r="OQR14" s="173"/>
      <c r="OQU14" s="171"/>
      <c r="OQX14" s="172"/>
      <c r="OQY14" s="173"/>
      <c r="ORB14" s="171"/>
      <c r="ORE14" s="172"/>
      <c r="ORF14" s="173"/>
      <c r="ORI14" s="171"/>
      <c r="ORL14" s="172"/>
      <c r="ORM14" s="173"/>
      <c r="ORP14" s="171"/>
      <c r="ORS14" s="172"/>
      <c r="ORT14" s="173"/>
      <c r="ORW14" s="171"/>
      <c r="ORZ14" s="172"/>
      <c r="OSA14" s="173"/>
      <c r="OSD14" s="171"/>
      <c r="OSG14" s="172"/>
      <c r="OSH14" s="173"/>
      <c r="OSK14" s="171"/>
      <c r="OSN14" s="172"/>
      <c r="OSO14" s="173"/>
      <c r="OSR14" s="171"/>
      <c r="OSU14" s="172"/>
      <c r="OSV14" s="173"/>
      <c r="OSY14" s="171"/>
      <c r="OTB14" s="172"/>
      <c r="OTC14" s="173"/>
      <c r="OTF14" s="171"/>
      <c r="OTI14" s="172"/>
      <c r="OTJ14" s="173"/>
      <c r="OTM14" s="171"/>
      <c r="OTP14" s="172"/>
      <c r="OTQ14" s="173"/>
      <c r="OTT14" s="171"/>
      <c r="OTW14" s="172"/>
      <c r="OTX14" s="173"/>
      <c r="OUA14" s="171"/>
      <c r="OUD14" s="172"/>
      <c r="OUE14" s="173"/>
      <c r="OUH14" s="171"/>
      <c r="OUK14" s="172"/>
      <c r="OUL14" s="173"/>
      <c r="OUO14" s="171"/>
      <c r="OUR14" s="172"/>
      <c r="OUS14" s="173"/>
      <c r="OUV14" s="171"/>
      <c r="OUY14" s="172"/>
      <c r="OUZ14" s="173"/>
      <c r="OVC14" s="171"/>
      <c r="OVF14" s="172"/>
      <c r="OVG14" s="173"/>
      <c r="OVJ14" s="171"/>
      <c r="OVM14" s="172"/>
      <c r="OVN14" s="173"/>
      <c r="OVQ14" s="171"/>
      <c r="OVT14" s="172"/>
      <c r="OVU14" s="173"/>
      <c r="OVX14" s="171"/>
      <c r="OWA14" s="172"/>
      <c r="OWB14" s="173"/>
      <c r="OWE14" s="171"/>
      <c r="OWH14" s="172"/>
      <c r="OWI14" s="173"/>
      <c r="OWL14" s="171"/>
      <c r="OWO14" s="172"/>
      <c r="OWP14" s="173"/>
      <c r="OWS14" s="171"/>
      <c r="OWV14" s="172"/>
      <c r="OWW14" s="173"/>
      <c r="OWZ14" s="171"/>
      <c r="OXC14" s="172"/>
      <c r="OXD14" s="173"/>
      <c r="OXG14" s="171"/>
      <c r="OXJ14" s="172"/>
      <c r="OXK14" s="173"/>
      <c r="OXN14" s="171"/>
      <c r="OXQ14" s="172"/>
      <c r="OXR14" s="173"/>
      <c r="OXU14" s="171"/>
      <c r="OXX14" s="172"/>
      <c r="OXY14" s="173"/>
      <c r="OYB14" s="171"/>
      <c r="OYE14" s="172"/>
      <c r="OYF14" s="173"/>
      <c r="OYI14" s="171"/>
      <c r="OYL14" s="172"/>
      <c r="OYM14" s="173"/>
      <c r="OYP14" s="171"/>
      <c r="OYS14" s="172"/>
      <c r="OYT14" s="173"/>
      <c r="OYW14" s="171"/>
      <c r="OYZ14" s="172"/>
      <c r="OZA14" s="173"/>
      <c r="OZD14" s="171"/>
      <c r="OZG14" s="172"/>
      <c r="OZH14" s="173"/>
      <c r="OZK14" s="171"/>
      <c r="OZN14" s="172"/>
      <c r="OZO14" s="173"/>
      <c r="OZR14" s="171"/>
      <c r="OZU14" s="172"/>
      <c r="OZV14" s="173"/>
      <c r="OZY14" s="171"/>
      <c r="PAB14" s="172"/>
      <c r="PAC14" s="173"/>
      <c r="PAF14" s="171"/>
      <c r="PAI14" s="172"/>
      <c r="PAJ14" s="173"/>
      <c r="PAM14" s="171"/>
      <c r="PAP14" s="172"/>
      <c r="PAQ14" s="173"/>
      <c r="PAT14" s="171"/>
      <c r="PAW14" s="172"/>
      <c r="PAX14" s="173"/>
      <c r="PBA14" s="171"/>
      <c r="PBD14" s="172"/>
      <c r="PBE14" s="173"/>
      <c r="PBH14" s="171"/>
      <c r="PBK14" s="172"/>
      <c r="PBL14" s="173"/>
      <c r="PBO14" s="171"/>
      <c r="PBR14" s="172"/>
      <c r="PBS14" s="173"/>
      <c r="PBV14" s="171"/>
      <c r="PBY14" s="172"/>
      <c r="PBZ14" s="173"/>
      <c r="PCC14" s="171"/>
      <c r="PCF14" s="172"/>
      <c r="PCG14" s="173"/>
      <c r="PCJ14" s="171"/>
      <c r="PCM14" s="172"/>
      <c r="PCN14" s="173"/>
      <c r="PCQ14" s="171"/>
      <c r="PCT14" s="172"/>
      <c r="PCU14" s="173"/>
      <c r="PCX14" s="171"/>
      <c r="PDA14" s="172"/>
      <c r="PDB14" s="173"/>
      <c r="PDE14" s="171"/>
      <c r="PDH14" s="172"/>
      <c r="PDI14" s="173"/>
      <c r="PDL14" s="171"/>
      <c r="PDO14" s="172"/>
      <c r="PDP14" s="173"/>
      <c r="PDS14" s="171"/>
      <c r="PDV14" s="172"/>
      <c r="PDW14" s="173"/>
      <c r="PDZ14" s="171"/>
      <c r="PEC14" s="172"/>
      <c r="PED14" s="173"/>
      <c r="PEG14" s="171"/>
      <c r="PEJ14" s="172"/>
      <c r="PEK14" s="173"/>
      <c r="PEN14" s="171"/>
      <c r="PEQ14" s="172"/>
      <c r="PER14" s="173"/>
      <c r="PEU14" s="171"/>
      <c r="PEX14" s="172"/>
      <c r="PEY14" s="173"/>
      <c r="PFB14" s="171"/>
      <c r="PFE14" s="172"/>
      <c r="PFF14" s="173"/>
      <c r="PFI14" s="171"/>
      <c r="PFL14" s="172"/>
      <c r="PFM14" s="173"/>
      <c r="PFP14" s="171"/>
      <c r="PFS14" s="172"/>
      <c r="PFT14" s="173"/>
      <c r="PFW14" s="171"/>
      <c r="PFZ14" s="172"/>
      <c r="PGA14" s="173"/>
      <c r="PGD14" s="171"/>
      <c r="PGG14" s="172"/>
      <c r="PGH14" s="173"/>
      <c r="PGK14" s="171"/>
      <c r="PGN14" s="172"/>
      <c r="PGO14" s="173"/>
      <c r="PGR14" s="171"/>
      <c r="PGU14" s="172"/>
      <c r="PGV14" s="173"/>
      <c r="PGY14" s="171"/>
      <c r="PHB14" s="172"/>
      <c r="PHC14" s="173"/>
      <c r="PHF14" s="171"/>
      <c r="PHI14" s="172"/>
      <c r="PHJ14" s="173"/>
      <c r="PHM14" s="171"/>
      <c r="PHP14" s="172"/>
      <c r="PHQ14" s="173"/>
      <c r="PHT14" s="171"/>
      <c r="PHW14" s="172"/>
      <c r="PHX14" s="173"/>
      <c r="PIA14" s="171"/>
      <c r="PID14" s="172"/>
      <c r="PIE14" s="173"/>
      <c r="PIH14" s="171"/>
      <c r="PIK14" s="172"/>
      <c r="PIL14" s="173"/>
      <c r="PIO14" s="171"/>
      <c r="PIR14" s="172"/>
      <c r="PIS14" s="173"/>
      <c r="PIV14" s="171"/>
      <c r="PIY14" s="172"/>
      <c r="PIZ14" s="173"/>
      <c r="PJC14" s="171"/>
      <c r="PJF14" s="172"/>
      <c r="PJG14" s="173"/>
      <c r="PJJ14" s="171"/>
      <c r="PJM14" s="172"/>
      <c r="PJN14" s="173"/>
      <c r="PJQ14" s="171"/>
      <c r="PJT14" s="172"/>
      <c r="PJU14" s="173"/>
      <c r="PJX14" s="171"/>
      <c r="PKA14" s="172"/>
      <c r="PKB14" s="173"/>
      <c r="PKE14" s="171"/>
      <c r="PKH14" s="172"/>
      <c r="PKI14" s="173"/>
      <c r="PKL14" s="171"/>
      <c r="PKO14" s="172"/>
      <c r="PKP14" s="173"/>
      <c r="PKS14" s="171"/>
      <c r="PKV14" s="172"/>
      <c r="PKW14" s="173"/>
      <c r="PKZ14" s="171"/>
      <c r="PLC14" s="172"/>
      <c r="PLD14" s="173"/>
      <c r="PLG14" s="171"/>
      <c r="PLJ14" s="172"/>
      <c r="PLK14" s="173"/>
      <c r="PLN14" s="171"/>
      <c r="PLQ14" s="172"/>
      <c r="PLR14" s="173"/>
      <c r="PLU14" s="171"/>
      <c r="PLX14" s="172"/>
      <c r="PLY14" s="173"/>
      <c r="PMB14" s="171"/>
      <c r="PME14" s="172"/>
      <c r="PMF14" s="173"/>
      <c r="PMI14" s="171"/>
      <c r="PML14" s="172"/>
      <c r="PMM14" s="173"/>
      <c r="PMP14" s="171"/>
      <c r="PMS14" s="172"/>
      <c r="PMT14" s="173"/>
      <c r="PMW14" s="171"/>
      <c r="PMZ14" s="172"/>
      <c r="PNA14" s="173"/>
      <c r="PND14" s="171"/>
      <c r="PNG14" s="172"/>
      <c r="PNH14" s="173"/>
      <c r="PNK14" s="171"/>
      <c r="PNN14" s="172"/>
      <c r="PNO14" s="173"/>
      <c r="PNR14" s="171"/>
      <c r="PNU14" s="172"/>
      <c r="PNV14" s="173"/>
      <c r="PNY14" s="171"/>
      <c r="POB14" s="172"/>
      <c r="POC14" s="173"/>
      <c r="POF14" s="171"/>
      <c r="POI14" s="172"/>
      <c r="POJ14" s="173"/>
      <c r="POM14" s="171"/>
      <c r="POP14" s="172"/>
      <c r="POQ14" s="173"/>
      <c r="POT14" s="171"/>
      <c r="POW14" s="172"/>
      <c r="POX14" s="173"/>
      <c r="PPA14" s="171"/>
      <c r="PPD14" s="172"/>
      <c r="PPE14" s="173"/>
      <c r="PPH14" s="171"/>
      <c r="PPK14" s="172"/>
      <c r="PPL14" s="173"/>
      <c r="PPO14" s="171"/>
      <c r="PPR14" s="172"/>
      <c r="PPS14" s="173"/>
      <c r="PPV14" s="171"/>
      <c r="PPY14" s="172"/>
      <c r="PPZ14" s="173"/>
      <c r="PQC14" s="171"/>
      <c r="PQF14" s="172"/>
      <c r="PQG14" s="173"/>
      <c r="PQJ14" s="171"/>
      <c r="PQM14" s="172"/>
      <c r="PQN14" s="173"/>
      <c r="PQQ14" s="171"/>
      <c r="PQT14" s="172"/>
      <c r="PQU14" s="173"/>
      <c r="PQX14" s="171"/>
      <c r="PRA14" s="172"/>
      <c r="PRB14" s="173"/>
      <c r="PRE14" s="171"/>
      <c r="PRH14" s="172"/>
      <c r="PRI14" s="173"/>
      <c r="PRL14" s="171"/>
      <c r="PRO14" s="172"/>
      <c r="PRP14" s="173"/>
      <c r="PRS14" s="171"/>
      <c r="PRV14" s="172"/>
      <c r="PRW14" s="173"/>
      <c r="PRZ14" s="171"/>
      <c r="PSC14" s="172"/>
      <c r="PSD14" s="173"/>
      <c r="PSG14" s="171"/>
      <c r="PSJ14" s="172"/>
      <c r="PSK14" s="173"/>
      <c r="PSN14" s="171"/>
      <c r="PSQ14" s="172"/>
      <c r="PSR14" s="173"/>
      <c r="PSU14" s="171"/>
      <c r="PSX14" s="172"/>
      <c r="PSY14" s="173"/>
      <c r="PTB14" s="171"/>
      <c r="PTE14" s="172"/>
      <c r="PTF14" s="173"/>
      <c r="PTI14" s="171"/>
      <c r="PTL14" s="172"/>
      <c r="PTM14" s="173"/>
      <c r="PTP14" s="171"/>
      <c r="PTS14" s="172"/>
      <c r="PTT14" s="173"/>
      <c r="PTW14" s="171"/>
      <c r="PTZ14" s="172"/>
      <c r="PUA14" s="173"/>
      <c r="PUD14" s="171"/>
      <c r="PUG14" s="172"/>
      <c r="PUH14" s="173"/>
      <c r="PUK14" s="171"/>
      <c r="PUN14" s="172"/>
      <c r="PUO14" s="173"/>
      <c r="PUR14" s="171"/>
      <c r="PUU14" s="172"/>
      <c r="PUV14" s="173"/>
      <c r="PUY14" s="171"/>
      <c r="PVB14" s="172"/>
      <c r="PVC14" s="173"/>
      <c r="PVF14" s="171"/>
      <c r="PVI14" s="172"/>
      <c r="PVJ14" s="173"/>
      <c r="PVM14" s="171"/>
      <c r="PVP14" s="172"/>
      <c r="PVQ14" s="173"/>
      <c r="PVT14" s="171"/>
      <c r="PVW14" s="172"/>
      <c r="PVX14" s="173"/>
      <c r="PWA14" s="171"/>
      <c r="PWD14" s="172"/>
      <c r="PWE14" s="173"/>
      <c r="PWH14" s="171"/>
      <c r="PWK14" s="172"/>
      <c r="PWL14" s="173"/>
      <c r="PWO14" s="171"/>
      <c r="PWR14" s="172"/>
      <c r="PWS14" s="173"/>
      <c r="PWV14" s="171"/>
      <c r="PWY14" s="172"/>
      <c r="PWZ14" s="173"/>
      <c r="PXC14" s="171"/>
      <c r="PXF14" s="172"/>
      <c r="PXG14" s="173"/>
      <c r="PXJ14" s="171"/>
      <c r="PXM14" s="172"/>
      <c r="PXN14" s="173"/>
      <c r="PXQ14" s="171"/>
      <c r="PXT14" s="172"/>
      <c r="PXU14" s="173"/>
      <c r="PXX14" s="171"/>
      <c r="PYA14" s="172"/>
      <c r="PYB14" s="173"/>
      <c r="PYE14" s="171"/>
      <c r="PYH14" s="172"/>
      <c r="PYI14" s="173"/>
      <c r="PYL14" s="171"/>
      <c r="PYO14" s="172"/>
      <c r="PYP14" s="173"/>
      <c r="PYS14" s="171"/>
      <c r="PYV14" s="172"/>
      <c r="PYW14" s="173"/>
      <c r="PYZ14" s="171"/>
      <c r="PZC14" s="172"/>
      <c r="PZD14" s="173"/>
      <c r="PZG14" s="171"/>
      <c r="PZJ14" s="172"/>
      <c r="PZK14" s="173"/>
      <c r="PZN14" s="171"/>
      <c r="PZQ14" s="172"/>
      <c r="PZR14" s="173"/>
      <c r="PZU14" s="171"/>
      <c r="PZX14" s="172"/>
      <c r="PZY14" s="173"/>
      <c r="QAB14" s="171"/>
      <c r="QAE14" s="172"/>
      <c r="QAF14" s="173"/>
      <c r="QAI14" s="171"/>
      <c r="QAL14" s="172"/>
      <c r="QAM14" s="173"/>
      <c r="QAP14" s="171"/>
      <c r="QAS14" s="172"/>
      <c r="QAT14" s="173"/>
      <c r="QAW14" s="171"/>
      <c r="QAZ14" s="172"/>
      <c r="QBA14" s="173"/>
      <c r="QBD14" s="171"/>
      <c r="QBG14" s="172"/>
      <c r="QBH14" s="173"/>
      <c r="QBK14" s="171"/>
      <c r="QBN14" s="172"/>
      <c r="QBO14" s="173"/>
      <c r="QBR14" s="171"/>
      <c r="QBU14" s="172"/>
      <c r="QBV14" s="173"/>
      <c r="QBY14" s="171"/>
      <c r="QCB14" s="172"/>
      <c r="QCC14" s="173"/>
      <c r="QCF14" s="171"/>
      <c r="QCI14" s="172"/>
      <c r="QCJ14" s="173"/>
      <c r="QCM14" s="171"/>
      <c r="QCP14" s="172"/>
      <c r="QCQ14" s="173"/>
      <c r="QCT14" s="171"/>
      <c r="QCW14" s="172"/>
      <c r="QCX14" s="173"/>
      <c r="QDA14" s="171"/>
      <c r="QDD14" s="172"/>
      <c r="QDE14" s="173"/>
      <c r="QDH14" s="171"/>
      <c r="QDK14" s="172"/>
      <c r="QDL14" s="173"/>
      <c r="QDO14" s="171"/>
      <c r="QDR14" s="172"/>
      <c r="QDS14" s="173"/>
      <c r="QDV14" s="171"/>
      <c r="QDY14" s="172"/>
      <c r="QDZ14" s="173"/>
      <c r="QEC14" s="171"/>
      <c r="QEF14" s="172"/>
      <c r="QEG14" s="173"/>
      <c r="QEJ14" s="171"/>
      <c r="QEM14" s="172"/>
      <c r="QEN14" s="173"/>
      <c r="QEQ14" s="171"/>
      <c r="QET14" s="172"/>
      <c r="QEU14" s="173"/>
      <c r="QEX14" s="171"/>
      <c r="QFA14" s="172"/>
      <c r="QFB14" s="173"/>
      <c r="QFE14" s="171"/>
      <c r="QFH14" s="172"/>
      <c r="QFI14" s="173"/>
      <c r="QFL14" s="171"/>
      <c r="QFO14" s="172"/>
      <c r="QFP14" s="173"/>
      <c r="QFS14" s="171"/>
      <c r="QFV14" s="172"/>
      <c r="QFW14" s="173"/>
      <c r="QFZ14" s="171"/>
      <c r="QGC14" s="172"/>
      <c r="QGD14" s="173"/>
      <c r="QGG14" s="171"/>
      <c r="QGJ14" s="172"/>
      <c r="QGK14" s="173"/>
      <c r="QGN14" s="171"/>
      <c r="QGQ14" s="172"/>
      <c r="QGR14" s="173"/>
      <c r="QGU14" s="171"/>
      <c r="QGX14" s="172"/>
      <c r="QGY14" s="173"/>
      <c r="QHB14" s="171"/>
      <c r="QHE14" s="172"/>
      <c r="QHF14" s="173"/>
      <c r="QHI14" s="171"/>
      <c r="QHL14" s="172"/>
      <c r="QHM14" s="173"/>
      <c r="QHP14" s="171"/>
      <c r="QHS14" s="172"/>
      <c r="QHT14" s="173"/>
      <c r="QHW14" s="171"/>
      <c r="QHZ14" s="172"/>
      <c r="QIA14" s="173"/>
      <c r="QID14" s="171"/>
      <c r="QIG14" s="172"/>
      <c r="QIH14" s="173"/>
      <c r="QIK14" s="171"/>
      <c r="QIN14" s="172"/>
      <c r="QIO14" s="173"/>
      <c r="QIR14" s="171"/>
      <c r="QIU14" s="172"/>
      <c r="QIV14" s="173"/>
      <c r="QIY14" s="171"/>
      <c r="QJB14" s="172"/>
      <c r="QJC14" s="173"/>
      <c r="QJF14" s="171"/>
      <c r="QJI14" s="172"/>
      <c r="QJJ14" s="173"/>
      <c r="QJM14" s="171"/>
      <c r="QJP14" s="172"/>
      <c r="QJQ14" s="173"/>
      <c r="QJT14" s="171"/>
      <c r="QJW14" s="172"/>
      <c r="QJX14" s="173"/>
      <c r="QKA14" s="171"/>
      <c r="QKD14" s="172"/>
      <c r="QKE14" s="173"/>
      <c r="QKH14" s="171"/>
      <c r="QKK14" s="172"/>
      <c r="QKL14" s="173"/>
      <c r="QKO14" s="171"/>
      <c r="QKR14" s="172"/>
      <c r="QKS14" s="173"/>
      <c r="QKV14" s="171"/>
      <c r="QKY14" s="172"/>
      <c r="QKZ14" s="173"/>
      <c r="QLC14" s="171"/>
      <c r="QLF14" s="172"/>
      <c r="QLG14" s="173"/>
      <c r="QLJ14" s="171"/>
      <c r="QLM14" s="172"/>
      <c r="QLN14" s="173"/>
      <c r="QLQ14" s="171"/>
      <c r="QLT14" s="172"/>
      <c r="QLU14" s="173"/>
      <c r="QLX14" s="171"/>
      <c r="QMA14" s="172"/>
      <c r="QMB14" s="173"/>
      <c r="QME14" s="171"/>
      <c r="QMH14" s="172"/>
      <c r="QMI14" s="173"/>
      <c r="QML14" s="171"/>
      <c r="QMO14" s="172"/>
      <c r="QMP14" s="173"/>
      <c r="QMS14" s="171"/>
      <c r="QMV14" s="172"/>
      <c r="QMW14" s="173"/>
      <c r="QMZ14" s="171"/>
      <c r="QNC14" s="172"/>
      <c r="QND14" s="173"/>
      <c r="QNG14" s="171"/>
      <c r="QNJ14" s="172"/>
      <c r="QNK14" s="173"/>
      <c r="QNN14" s="171"/>
      <c r="QNQ14" s="172"/>
      <c r="QNR14" s="173"/>
      <c r="QNU14" s="171"/>
      <c r="QNX14" s="172"/>
      <c r="QNY14" s="173"/>
      <c r="QOB14" s="171"/>
      <c r="QOE14" s="172"/>
      <c r="QOF14" s="173"/>
      <c r="QOI14" s="171"/>
      <c r="QOL14" s="172"/>
      <c r="QOM14" s="173"/>
      <c r="QOP14" s="171"/>
      <c r="QOS14" s="172"/>
      <c r="QOT14" s="173"/>
      <c r="QOW14" s="171"/>
      <c r="QOZ14" s="172"/>
      <c r="QPA14" s="173"/>
      <c r="QPD14" s="171"/>
      <c r="QPG14" s="172"/>
      <c r="QPH14" s="173"/>
      <c r="QPK14" s="171"/>
      <c r="QPN14" s="172"/>
      <c r="QPO14" s="173"/>
      <c r="QPR14" s="171"/>
      <c r="QPU14" s="172"/>
      <c r="QPV14" s="173"/>
      <c r="QPY14" s="171"/>
      <c r="QQB14" s="172"/>
      <c r="QQC14" s="173"/>
      <c r="QQF14" s="171"/>
      <c r="QQI14" s="172"/>
      <c r="QQJ14" s="173"/>
      <c r="QQM14" s="171"/>
      <c r="QQP14" s="172"/>
      <c r="QQQ14" s="173"/>
      <c r="QQT14" s="171"/>
      <c r="QQW14" s="172"/>
      <c r="QQX14" s="173"/>
      <c r="QRA14" s="171"/>
      <c r="QRD14" s="172"/>
      <c r="QRE14" s="173"/>
      <c r="QRH14" s="171"/>
      <c r="QRK14" s="172"/>
      <c r="QRL14" s="173"/>
      <c r="QRO14" s="171"/>
      <c r="QRR14" s="172"/>
      <c r="QRS14" s="173"/>
      <c r="QRV14" s="171"/>
      <c r="QRY14" s="172"/>
      <c r="QRZ14" s="173"/>
      <c r="QSC14" s="171"/>
      <c r="QSF14" s="172"/>
      <c r="QSG14" s="173"/>
      <c r="QSJ14" s="171"/>
      <c r="QSM14" s="172"/>
      <c r="QSN14" s="173"/>
      <c r="QSQ14" s="171"/>
      <c r="QST14" s="172"/>
      <c r="QSU14" s="173"/>
      <c r="QSX14" s="171"/>
      <c r="QTA14" s="172"/>
      <c r="QTB14" s="173"/>
      <c r="QTE14" s="171"/>
      <c r="QTH14" s="172"/>
      <c r="QTI14" s="173"/>
      <c r="QTL14" s="171"/>
      <c r="QTO14" s="172"/>
      <c r="QTP14" s="173"/>
      <c r="QTS14" s="171"/>
      <c r="QTV14" s="172"/>
      <c r="QTW14" s="173"/>
      <c r="QTZ14" s="171"/>
      <c r="QUC14" s="172"/>
      <c r="QUD14" s="173"/>
      <c r="QUG14" s="171"/>
      <c r="QUJ14" s="172"/>
      <c r="QUK14" s="173"/>
      <c r="QUN14" s="171"/>
      <c r="QUQ14" s="172"/>
      <c r="QUR14" s="173"/>
      <c r="QUU14" s="171"/>
      <c r="QUX14" s="172"/>
      <c r="QUY14" s="173"/>
      <c r="QVB14" s="171"/>
      <c r="QVE14" s="172"/>
      <c r="QVF14" s="173"/>
      <c r="QVI14" s="171"/>
      <c r="QVL14" s="172"/>
      <c r="QVM14" s="173"/>
      <c r="QVP14" s="171"/>
      <c r="QVS14" s="172"/>
      <c r="QVT14" s="173"/>
      <c r="QVW14" s="171"/>
      <c r="QVZ14" s="172"/>
      <c r="QWA14" s="173"/>
      <c r="QWD14" s="171"/>
      <c r="QWG14" s="172"/>
      <c r="QWH14" s="173"/>
      <c r="QWK14" s="171"/>
      <c r="QWN14" s="172"/>
      <c r="QWO14" s="173"/>
      <c r="QWR14" s="171"/>
      <c r="QWU14" s="172"/>
      <c r="QWV14" s="173"/>
      <c r="QWY14" s="171"/>
      <c r="QXB14" s="172"/>
      <c r="QXC14" s="173"/>
      <c r="QXF14" s="171"/>
      <c r="QXI14" s="172"/>
      <c r="QXJ14" s="173"/>
      <c r="QXM14" s="171"/>
      <c r="QXP14" s="172"/>
      <c r="QXQ14" s="173"/>
      <c r="QXT14" s="171"/>
      <c r="QXW14" s="172"/>
      <c r="QXX14" s="173"/>
      <c r="QYA14" s="171"/>
      <c r="QYD14" s="172"/>
      <c r="QYE14" s="173"/>
      <c r="QYH14" s="171"/>
      <c r="QYK14" s="172"/>
      <c r="QYL14" s="173"/>
      <c r="QYO14" s="171"/>
      <c r="QYR14" s="172"/>
      <c r="QYS14" s="173"/>
      <c r="QYV14" s="171"/>
      <c r="QYY14" s="172"/>
      <c r="QYZ14" s="173"/>
      <c r="QZC14" s="171"/>
      <c r="QZF14" s="172"/>
      <c r="QZG14" s="173"/>
      <c r="QZJ14" s="171"/>
      <c r="QZM14" s="172"/>
      <c r="QZN14" s="173"/>
      <c r="QZQ14" s="171"/>
      <c r="QZT14" s="172"/>
      <c r="QZU14" s="173"/>
      <c r="QZX14" s="171"/>
      <c r="RAA14" s="172"/>
      <c r="RAB14" s="173"/>
      <c r="RAE14" s="171"/>
      <c r="RAH14" s="172"/>
      <c r="RAI14" s="173"/>
      <c r="RAL14" s="171"/>
      <c r="RAO14" s="172"/>
      <c r="RAP14" s="173"/>
      <c r="RAS14" s="171"/>
      <c r="RAV14" s="172"/>
      <c r="RAW14" s="173"/>
      <c r="RAZ14" s="171"/>
      <c r="RBC14" s="172"/>
      <c r="RBD14" s="173"/>
      <c r="RBG14" s="171"/>
      <c r="RBJ14" s="172"/>
      <c r="RBK14" s="173"/>
      <c r="RBN14" s="171"/>
      <c r="RBQ14" s="172"/>
      <c r="RBR14" s="173"/>
      <c r="RBU14" s="171"/>
      <c r="RBX14" s="172"/>
      <c r="RBY14" s="173"/>
      <c r="RCB14" s="171"/>
      <c r="RCE14" s="172"/>
      <c r="RCF14" s="173"/>
      <c r="RCI14" s="171"/>
      <c r="RCL14" s="172"/>
      <c r="RCM14" s="173"/>
      <c r="RCP14" s="171"/>
      <c r="RCS14" s="172"/>
      <c r="RCT14" s="173"/>
      <c r="RCW14" s="171"/>
      <c r="RCZ14" s="172"/>
      <c r="RDA14" s="173"/>
      <c r="RDD14" s="171"/>
      <c r="RDG14" s="172"/>
      <c r="RDH14" s="173"/>
      <c r="RDK14" s="171"/>
      <c r="RDN14" s="172"/>
      <c r="RDO14" s="173"/>
      <c r="RDR14" s="171"/>
      <c r="RDU14" s="172"/>
      <c r="RDV14" s="173"/>
      <c r="RDY14" s="171"/>
      <c r="REB14" s="172"/>
      <c r="REC14" s="173"/>
      <c r="REF14" s="171"/>
      <c r="REI14" s="172"/>
      <c r="REJ14" s="173"/>
      <c r="REM14" s="171"/>
      <c r="REP14" s="172"/>
      <c r="REQ14" s="173"/>
      <c r="RET14" s="171"/>
      <c r="REW14" s="172"/>
      <c r="REX14" s="173"/>
      <c r="RFA14" s="171"/>
      <c r="RFD14" s="172"/>
      <c r="RFE14" s="173"/>
      <c r="RFH14" s="171"/>
      <c r="RFK14" s="172"/>
      <c r="RFL14" s="173"/>
      <c r="RFO14" s="171"/>
      <c r="RFR14" s="172"/>
      <c r="RFS14" s="173"/>
      <c r="RFV14" s="171"/>
      <c r="RFY14" s="172"/>
      <c r="RFZ14" s="173"/>
      <c r="RGC14" s="171"/>
      <c r="RGF14" s="172"/>
      <c r="RGG14" s="173"/>
      <c r="RGJ14" s="171"/>
      <c r="RGM14" s="172"/>
      <c r="RGN14" s="173"/>
      <c r="RGQ14" s="171"/>
      <c r="RGT14" s="172"/>
      <c r="RGU14" s="173"/>
      <c r="RGX14" s="171"/>
      <c r="RHA14" s="172"/>
      <c r="RHB14" s="173"/>
      <c r="RHE14" s="171"/>
      <c r="RHH14" s="172"/>
      <c r="RHI14" s="173"/>
      <c r="RHL14" s="171"/>
      <c r="RHO14" s="172"/>
      <c r="RHP14" s="173"/>
      <c r="RHS14" s="171"/>
      <c r="RHV14" s="172"/>
      <c r="RHW14" s="173"/>
      <c r="RHZ14" s="171"/>
      <c r="RIC14" s="172"/>
      <c r="RID14" s="173"/>
      <c r="RIG14" s="171"/>
      <c r="RIJ14" s="172"/>
      <c r="RIK14" s="173"/>
      <c r="RIN14" s="171"/>
      <c r="RIQ14" s="172"/>
      <c r="RIR14" s="173"/>
      <c r="RIU14" s="171"/>
      <c r="RIX14" s="172"/>
      <c r="RIY14" s="173"/>
      <c r="RJB14" s="171"/>
      <c r="RJE14" s="172"/>
      <c r="RJF14" s="173"/>
      <c r="RJI14" s="171"/>
      <c r="RJL14" s="172"/>
      <c r="RJM14" s="173"/>
      <c r="RJP14" s="171"/>
      <c r="RJS14" s="172"/>
      <c r="RJT14" s="173"/>
      <c r="RJW14" s="171"/>
      <c r="RJZ14" s="172"/>
      <c r="RKA14" s="173"/>
      <c r="RKD14" s="171"/>
      <c r="RKG14" s="172"/>
      <c r="RKH14" s="173"/>
      <c r="RKK14" s="171"/>
      <c r="RKN14" s="172"/>
      <c r="RKO14" s="173"/>
      <c r="RKR14" s="171"/>
      <c r="RKU14" s="172"/>
      <c r="RKV14" s="173"/>
      <c r="RKY14" s="171"/>
      <c r="RLB14" s="172"/>
      <c r="RLC14" s="173"/>
      <c r="RLF14" s="171"/>
      <c r="RLI14" s="172"/>
      <c r="RLJ14" s="173"/>
      <c r="RLM14" s="171"/>
      <c r="RLP14" s="172"/>
      <c r="RLQ14" s="173"/>
      <c r="RLT14" s="171"/>
      <c r="RLW14" s="172"/>
      <c r="RLX14" s="173"/>
      <c r="RMA14" s="171"/>
      <c r="RMD14" s="172"/>
      <c r="RME14" s="173"/>
      <c r="RMH14" s="171"/>
      <c r="RMK14" s="172"/>
      <c r="RML14" s="173"/>
      <c r="RMO14" s="171"/>
      <c r="RMR14" s="172"/>
      <c r="RMS14" s="173"/>
      <c r="RMV14" s="171"/>
      <c r="RMY14" s="172"/>
      <c r="RMZ14" s="173"/>
      <c r="RNC14" s="171"/>
      <c r="RNF14" s="172"/>
      <c r="RNG14" s="173"/>
      <c r="RNJ14" s="171"/>
      <c r="RNM14" s="172"/>
      <c r="RNN14" s="173"/>
      <c r="RNQ14" s="171"/>
      <c r="RNT14" s="172"/>
      <c r="RNU14" s="173"/>
      <c r="RNX14" s="171"/>
      <c r="ROA14" s="172"/>
      <c r="ROB14" s="173"/>
      <c r="ROE14" s="171"/>
      <c r="ROH14" s="172"/>
      <c r="ROI14" s="173"/>
      <c r="ROL14" s="171"/>
      <c r="ROO14" s="172"/>
      <c r="ROP14" s="173"/>
      <c r="ROS14" s="171"/>
      <c r="ROV14" s="172"/>
      <c r="ROW14" s="173"/>
      <c r="ROZ14" s="171"/>
      <c r="RPC14" s="172"/>
      <c r="RPD14" s="173"/>
      <c r="RPG14" s="171"/>
      <c r="RPJ14" s="172"/>
      <c r="RPK14" s="173"/>
      <c r="RPN14" s="171"/>
      <c r="RPQ14" s="172"/>
      <c r="RPR14" s="173"/>
      <c r="RPU14" s="171"/>
      <c r="RPX14" s="172"/>
      <c r="RPY14" s="173"/>
      <c r="RQB14" s="171"/>
      <c r="RQE14" s="172"/>
      <c r="RQF14" s="173"/>
      <c r="RQI14" s="171"/>
      <c r="RQL14" s="172"/>
      <c r="RQM14" s="173"/>
      <c r="RQP14" s="171"/>
      <c r="RQS14" s="172"/>
      <c r="RQT14" s="173"/>
      <c r="RQW14" s="171"/>
      <c r="RQZ14" s="172"/>
      <c r="RRA14" s="173"/>
      <c r="RRD14" s="171"/>
      <c r="RRG14" s="172"/>
      <c r="RRH14" s="173"/>
      <c r="RRK14" s="171"/>
      <c r="RRN14" s="172"/>
      <c r="RRO14" s="173"/>
      <c r="RRR14" s="171"/>
      <c r="RRU14" s="172"/>
      <c r="RRV14" s="173"/>
      <c r="RRY14" s="171"/>
      <c r="RSB14" s="172"/>
      <c r="RSC14" s="173"/>
      <c r="RSF14" s="171"/>
      <c r="RSI14" s="172"/>
      <c r="RSJ14" s="173"/>
      <c r="RSM14" s="171"/>
      <c r="RSP14" s="172"/>
      <c r="RSQ14" s="173"/>
      <c r="RST14" s="171"/>
      <c r="RSW14" s="172"/>
      <c r="RSX14" s="173"/>
      <c r="RTA14" s="171"/>
      <c r="RTD14" s="172"/>
      <c r="RTE14" s="173"/>
      <c r="RTH14" s="171"/>
      <c r="RTK14" s="172"/>
      <c r="RTL14" s="173"/>
      <c r="RTO14" s="171"/>
      <c r="RTR14" s="172"/>
      <c r="RTS14" s="173"/>
      <c r="RTV14" s="171"/>
      <c r="RTY14" s="172"/>
      <c r="RTZ14" s="173"/>
      <c r="RUC14" s="171"/>
      <c r="RUF14" s="172"/>
      <c r="RUG14" s="173"/>
      <c r="RUJ14" s="171"/>
      <c r="RUM14" s="172"/>
      <c r="RUN14" s="173"/>
      <c r="RUQ14" s="171"/>
      <c r="RUT14" s="172"/>
      <c r="RUU14" s="173"/>
      <c r="RUX14" s="171"/>
      <c r="RVA14" s="172"/>
      <c r="RVB14" s="173"/>
      <c r="RVE14" s="171"/>
      <c r="RVH14" s="172"/>
      <c r="RVI14" s="173"/>
      <c r="RVL14" s="171"/>
      <c r="RVO14" s="172"/>
      <c r="RVP14" s="173"/>
      <c r="RVS14" s="171"/>
      <c r="RVV14" s="172"/>
      <c r="RVW14" s="173"/>
      <c r="RVZ14" s="171"/>
      <c r="RWC14" s="172"/>
      <c r="RWD14" s="173"/>
      <c r="RWG14" s="171"/>
      <c r="RWJ14" s="172"/>
      <c r="RWK14" s="173"/>
      <c r="RWN14" s="171"/>
      <c r="RWQ14" s="172"/>
      <c r="RWR14" s="173"/>
      <c r="RWU14" s="171"/>
      <c r="RWX14" s="172"/>
      <c r="RWY14" s="173"/>
      <c r="RXB14" s="171"/>
      <c r="RXE14" s="172"/>
      <c r="RXF14" s="173"/>
      <c r="RXI14" s="171"/>
      <c r="RXL14" s="172"/>
      <c r="RXM14" s="173"/>
      <c r="RXP14" s="171"/>
      <c r="RXS14" s="172"/>
      <c r="RXT14" s="173"/>
      <c r="RXW14" s="171"/>
      <c r="RXZ14" s="172"/>
      <c r="RYA14" s="173"/>
      <c r="RYD14" s="171"/>
      <c r="RYG14" s="172"/>
      <c r="RYH14" s="173"/>
      <c r="RYK14" s="171"/>
      <c r="RYN14" s="172"/>
      <c r="RYO14" s="173"/>
      <c r="RYR14" s="171"/>
      <c r="RYU14" s="172"/>
      <c r="RYV14" s="173"/>
      <c r="RYY14" s="171"/>
      <c r="RZB14" s="172"/>
      <c r="RZC14" s="173"/>
      <c r="RZF14" s="171"/>
      <c r="RZI14" s="172"/>
      <c r="RZJ14" s="173"/>
      <c r="RZM14" s="171"/>
      <c r="RZP14" s="172"/>
      <c r="RZQ14" s="173"/>
      <c r="RZT14" s="171"/>
      <c r="RZW14" s="172"/>
      <c r="RZX14" s="173"/>
      <c r="SAA14" s="171"/>
      <c r="SAD14" s="172"/>
      <c r="SAE14" s="173"/>
      <c r="SAH14" s="171"/>
      <c r="SAK14" s="172"/>
      <c r="SAL14" s="173"/>
      <c r="SAO14" s="171"/>
      <c r="SAR14" s="172"/>
      <c r="SAS14" s="173"/>
      <c r="SAV14" s="171"/>
      <c r="SAY14" s="172"/>
      <c r="SAZ14" s="173"/>
      <c r="SBC14" s="171"/>
      <c r="SBF14" s="172"/>
      <c r="SBG14" s="173"/>
      <c r="SBJ14" s="171"/>
      <c r="SBM14" s="172"/>
      <c r="SBN14" s="173"/>
      <c r="SBQ14" s="171"/>
      <c r="SBT14" s="172"/>
      <c r="SBU14" s="173"/>
      <c r="SBX14" s="171"/>
      <c r="SCA14" s="172"/>
      <c r="SCB14" s="173"/>
      <c r="SCE14" s="171"/>
      <c r="SCH14" s="172"/>
      <c r="SCI14" s="173"/>
      <c r="SCL14" s="171"/>
      <c r="SCO14" s="172"/>
      <c r="SCP14" s="173"/>
      <c r="SCS14" s="171"/>
      <c r="SCV14" s="172"/>
      <c r="SCW14" s="173"/>
      <c r="SCZ14" s="171"/>
      <c r="SDC14" s="172"/>
      <c r="SDD14" s="173"/>
      <c r="SDG14" s="171"/>
      <c r="SDJ14" s="172"/>
      <c r="SDK14" s="173"/>
      <c r="SDN14" s="171"/>
      <c r="SDQ14" s="172"/>
      <c r="SDR14" s="173"/>
      <c r="SDU14" s="171"/>
      <c r="SDX14" s="172"/>
      <c r="SDY14" s="173"/>
      <c r="SEB14" s="171"/>
      <c r="SEE14" s="172"/>
      <c r="SEF14" s="173"/>
      <c r="SEI14" s="171"/>
      <c r="SEL14" s="172"/>
      <c r="SEM14" s="173"/>
      <c r="SEP14" s="171"/>
      <c r="SES14" s="172"/>
      <c r="SET14" s="173"/>
      <c r="SEW14" s="171"/>
      <c r="SEZ14" s="172"/>
      <c r="SFA14" s="173"/>
      <c r="SFD14" s="171"/>
      <c r="SFG14" s="172"/>
      <c r="SFH14" s="173"/>
      <c r="SFK14" s="171"/>
      <c r="SFN14" s="172"/>
      <c r="SFO14" s="173"/>
      <c r="SFR14" s="171"/>
      <c r="SFU14" s="172"/>
      <c r="SFV14" s="173"/>
      <c r="SFY14" s="171"/>
      <c r="SGB14" s="172"/>
      <c r="SGC14" s="173"/>
      <c r="SGF14" s="171"/>
      <c r="SGI14" s="172"/>
      <c r="SGJ14" s="173"/>
      <c r="SGM14" s="171"/>
      <c r="SGP14" s="172"/>
      <c r="SGQ14" s="173"/>
      <c r="SGT14" s="171"/>
      <c r="SGW14" s="172"/>
      <c r="SGX14" s="173"/>
      <c r="SHA14" s="171"/>
      <c r="SHD14" s="172"/>
      <c r="SHE14" s="173"/>
      <c r="SHH14" s="171"/>
      <c r="SHK14" s="172"/>
      <c r="SHL14" s="173"/>
      <c r="SHO14" s="171"/>
      <c r="SHR14" s="172"/>
      <c r="SHS14" s="173"/>
      <c r="SHV14" s="171"/>
      <c r="SHY14" s="172"/>
      <c r="SHZ14" s="173"/>
      <c r="SIC14" s="171"/>
      <c r="SIF14" s="172"/>
      <c r="SIG14" s="173"/>
      <c r="SIJ14" s="171"/>
      <c r="SIM14" s="172"/>
      <c r="SIN14" s="173"/>
      <c r="SIQ14" s="171"/>
      <c r="SIT14" s="172"/>
      <c r="SIU14" s="173"/>
      <c r="SIX14" s="171"/>
      <c r="SJA14" s="172"/>
      <c r="SJB14" s="173"/>
      <c r="SJE14" s="171"/>
      <c r="SJH14" s="172"/>
      <c r="SJI14" s="173"/>
      <c r="SJL14" s="171"/>
      <c r="SJO14" s="172"/>
      <c r="SJP14" s="173"/>
      <c r="SJS14" s="171"/>
      <c r="SJV14" s="172"/>
      <c r="SJW14" s="173"/>
      <c r="SJZ14" s="171"/>
      <c r="SKC14" s="172"/>
      <c r="SKD14" s="173"/>
      <c r="SKG14" s="171"/>
      <c r="SKJ14" s="172"/>
      <c r="SKK14" s="173"/>
      <c r="SKN14" s="171"/>
      <c r="SKQ14" s="172"/>
      <c r="SKR14" s="173"/>
      <c r="SKU14" s="171"/>
      <c r="SKX14" s="172"/>
      <c r="SKY14" s="173"/>
      <c r="SLB14" s="171"/>
      <c r="SLE14" s="172"/>
      <c r="SLF14" s="173"/>
      <c r="SLI14" s="171"/>
      <c r="SLL14" s="172"/>
      <c r="SLM14" s="173"/>
      <c r="SLP14" s="171"/>
      <c r="SLS14" s="172"/>
      <c r="SLT14" s="173"/>
      <c r="SLW14" s="171"/>
      <c r="SLZ14" s="172"/>
      <c r="SMA14" s="173"/>
      <c r="SMD14" s="171"/>
      <c r="SMG14" s="172"/>
      <c r="SMH14" s="173"/>
      <c r="SMK14" s="171"/>
      <c r="SMN14" s="172"/>
      <c r="SMO14" s="173"/>
      <c r="SMR14" s="171"/>
      <c r="SMU14" s="172"/>
      <c r="SMV14" s="173"/>
      <c r="SMY14" s="171"/>
      <c r="SNB14" s="172"/>
      <c r="SNC14" s="173"/>
      <c r="SNF14" s="171"/>
      <c r="SNI14" s="172"/>
      <c r="SNJ14" s="173"/>
      <c r="SNM14" s="171"/>
      <c r="SNP14" s="172"/>
      <c r="SNQ14" s="173"/>
      <c r="SNT14" s="171"/>
      <c r="SNW14" s="172"/>
      <c r="SNX14" s="173"/>
      <c r="SOA14" s="171"/>
      <c r="SOD14" s="172"/>
      <c r="SOE14" s="173"/>
      <c r="SOH14" s="171"/>
      <c r="SOK14" s="172"/>
      <c r="SOL14" s="173"/>
      <c r="SOO14" s="171"/>
      <c r="SOR14" s="172"/>
      <c r="SOS14" s="173"/>
      <c r="SOV14" s="171"/>
      <c r="SOY14" s="172"/>
      <c r="SOZ14" s="173"/>
      <c r="SPC14" s="171"/>
      <c r="SPF14" s="172"/>
      <c r="SPG14" s="173"/>
      <c r="SPJ14" s="171"/>
      <c r="SPM14" s="172"/>
      <c r="SPN14" s="173"/>
      <c r="SPQ14" s="171"/>
      <c r="SPT14" s="172"/>
      <c r="SPU14" s="173"/>
      <c r="SPX14" s="171"/>
      <c r="SQA14" s="172"/>
      <c r="SQB14" s="173"/>
      <c r="SQE14" s="171"/>
      <c r="SQH14" s="172"/>
      <c r="SQI14" s="173"/>
      <c r="SQL14" s="171"/>
      <c r="SQO14" s="172"/>
      <c r="SQP14" s="173"/>
      <c r="SQS14" s="171"/>
      <c r="SQV14" s="172"/>
      <c r="SQW14" s="173"/>
      <c r="SQZ14" s="171"/>
      <c r="SRC14" s="172"/>
      <c r="SRD14" s="173"/>
      <c r="SRG14" s="171"/>
      <c r="SRJ14" s="172"/>
      <c r="SRK14" s="173"/>
      <c r="SRN14" s="171"/>
      <c r="SRQ14" s="172"/>
      <c r="SRR14" s="173"/>
      <c r="SRU14" s="171"/>
      <c r="SRX14" s="172"/>
      <c r="SRY14" s="173"/>
      <c r="SSB14" s="171"/>
      <c r="SSE14" s="172"/>
      <c r="SSF14" s="173"/>
      <c r="SSI14" s="171"/>
      <c r="SSL14" s="172"/>
      <c r="SSM14" s="173"/>
      <c r="SSP14" s="171"/>
      <c r="SSS14" s="172"/>
      <c r="SST14" s="173"/>
      <c r="SSW14" s="171"/>
      <c r="SSZ14" s="172"/>
      <c r="STA14" s="173"/>
      <c r="STD14" s="171"/>
      <c r="STG14" s="172"/>
      <c r="STH14" s="173"/>
      <c r="STK14" s="171"/>
      <c r="STN14" s="172"/>
      <c r="STO14" s="173"/>
      <c r="STR14" s="171"/>
      <c r="STU14" s="172"/>
      <c r="STV14" s="173"/>
      <c r="STY14" s="171"/>
      <c r="SUB14" s="172"/>
      <c r="SUC14" s="173"/>
      <c r="SUF14" s="171"/>
      <c r="SUI14" s="172"/>
      <c r="SUJ14" s="173"/>
      <c r="SUM14" s="171"/>
      <c r="SUP14" s="172"/>
      <c r="SUQ14" s="173"/>
      <c r="SUT14" s="171"/>
      <c r="SUW14" s="172"/>
      <c r="SUX14" s="173"/>
      <c r="SVA14" s="171"/>
      <c r="SVD14" s="172"/>
      <c r="SVE14" s="173"/>
      <c r="SVH14" s="171"/>
      <c r="SVK14" s="172"/>
      <c r="SVL14" s="173"/>
      <c r="SVO14" s="171"/>
      <c r="SVR14" s="172"/>
      <c r="SVS14" s="173"/>
      <c r="SVV14" s="171"/>
      <c r="SVY14" s="172"/>
      <c r="SVZ14" s="173"/>
      <c r="SWC14" s="171"/>
      <c r="SWF14" s="172"/>
      <c r="SWG14" s="173"/>
      <c r="SWJ14" s="171"/>
      <c r="SWM14" s="172"/>
      <c r="SWN14" s="173"/>
      <c r="SWQ14" s="171"/>
      <c r="SWT14" s="172"/>
      <c r="SWU14" s="173"/>
      <c r="SWX14" s="171"/>
      <c r="SXA14" s="172"/>
      <c r="SXB14" s="173"/>
      <c r="SXE14" s="171"/>
      <c r="SXH14" s="172"/>
      <c r="SXI14" s="173"/>
      <c r="SXL14" s="171"/>
      <c r="SXO14" s="172"/>
      <c r="SXP14" s="173"/>
      <c r="SXS14" s="171"/>
      <c r="SXV14" s="172"/>
      <c r="SXW14" s="173"/>
      <c r="SXZ14" s="171"/>
      <c r="SYC14" s="172"/>
      <c r="SYD14" s="173"/>
      <c r="SYG14" s="171"/>
      <c r="SYJ14" s="172"/>
      <c r="SYK14" s="173"/>
      <c r="SYN14" s="171"/>
      <c r="SYQ14" s="172"/>
      <c r="SYR14" s="173"/>
      <c r="SYU14" s="171"/>
      <c r="SYX14" s="172"/>
      <c r="SYY14" s="173"/>
      <c r="SZB14" s="171"/>
      <c r="SZE14" s="172"/>
      <c r="SZF14" s="173"/>
      <c r="SZI14" s="171"/>
      <c r="SZL14" s="172"/>
      <c r="SZM14" s="173"/>
      <c r="SZP14" s="171"/>
      <c r="SZS14" s="172"/>
      <c r="SZT14" s="173"/>
      <c r="SZW14" s="171"/>
      <c r="SZZ14" s="172"/>
      <c r="TAA14" s="173"/>
      <c r="TAD14" s="171"/>
      <c r="TAG14" s="172"/>
      <c r="TAH14" s="173"/>
      <c r="TAK14" s="171"/>
      <c r="TAN14" s="172"/>
      <c r="TAO14" s="173"/>
      <c r="TAR14" s="171"/>
      <c r="TAU14" s="172"/>
      <c r="TAV14" s="173"/>
      <c r="TAY14" s="171"/>
      <c r="TBB14" s="172"/>
      <c r="TBC14" s="173"/>
      <c r="TBF14" s="171"/>
      <c r="TBI14" s="172"/>
      <c r="TBJ14" s="173"/>
      <c r="TBM14" s="171"/>
      <c r="TBP14" s="172"/>
      <c r="TBQ14" s="173"/>
      <c r="TBT14" s="171"/>
      <c r="TBW14" s="172"/>
      <c r="TBX14" s="173"/>
      <c r="TCA14" s="171"/>
      <c r="TCD14" s="172"/>
      <c r="TCE14" s="173"/>
      <c r="TCH14" s="171"/>
      <c r="TCK14" s="172"/>
      <c r="TCL14" s="173"/>
      <c r="TCO14" s="171"/>
      <c r="TCR14" s="172"/>
      <c r="TCS14" s="173"/>
      <c r="TCV14" s="171"/>
      <c r="TCY14" s="172"/>
      <c r="TCZ14" s="173"/>
      <c r="TDC14" s="171"/>
      <c r="TDF14" s="172"/>
      <c r="TDG14" s="173"/>
      <c r="TDJ14" s="171"/>
      <c r="TDM14" s="172"/>
      <c r="TDN14" s="173"/>
      <c r="TDQ14" s="171"/>
      <c r="TDT14" s="172"/>
      <c r="TDU14" s="173"/>
      <c r="TDX14" s="171"/>
      <c r="TEA14" s="172"/>
      <c r="TEB14" s="173"/>
      <c r="TEE14" s="171"/>
      <c r="TEH14" s="172"/>
      <c r="TEI14" s="173"/>
      <c r="TEL14" s="171"/>
      <c r="TEO14" s="172"/>
      <c r="TEP14" s="173"/>
      <c r="TES14" s="171"/>
      <c r="TEV14" s="172"/>
      <c r="TEW14" s="173"/>
      <c r="TEZ14" s="171"/>
      <c r="TFC14" s="172"/>
      <c r="TFD14" s="173"/>
      <c r="TFG14" s="171"/>
      <c r="TFJ14" s="172"/>
      <c r="TFK14" s="173"/>
      <c r="TFN14" s="171"/>
      <c r="TFQ14" s="172"/>
      <c r="TFR14" s="173"/>
      <c r="TFU14" s="171"/>
      <c r="TFX14" s="172"/>
      <c r="TFY14" s="173"/>
      <c r="TGB14" s="171"/>
      <c r="TGE14" s="172"/>
      <c r="TGF14" s="173"/>
      <c r="TGI14" s="171"/>
      <c r="TGL14" s="172"/>
      <c r="TGM14" s="173"/>
      <c r="TGP14" s="171"/>
      <c r="TGS14" s="172"/>
      <c r="TGT14" s="173"/>
      <c r="TGW14" s="171"/>
      <c r="TGZ14" s="172"/>
      <c r="THA14" s="173"/>
      <c r="THD14" s="171"/>
      <c r="THG14" s="172"/>
      <c r="THH14" s="173"/>
      <c r="THK14" s="171"/>
      <c r="THN14" s="172"/>
      <c r="THO14" s="173"/>
      <c r="THR14" s="171"/>
      <c r="THU14" s="172"/>
      <c r="THV14" s="173"/>
      <c r="THY14" s="171"/>
      <c r="TIB14" s="172"/>
      <c r="TIC14" s="173"/>
      <c r="TIF14" s="171"/>
      <c r="TII14" s="172"/>
      <c r="TIJ14" s="173"/>
      <c r="TIM14" s="171"/>
      <c r="TIP14" s="172"/>
      <c r="TIQ14" s="173"/>
      <c r="TIT14" s="171"/>
      <c r="TIW14" s="172"/>
      <c r="TIX14" s="173"/>
      <c r="TJA14" s="171"/>
      <c r="TJD14" s="172"/>
      <c r="TJE14" s="173"/>
      <c r="TJH14" s="171"/>
      <c r="TJK14" s="172"/>
      <c r="TJL14" s="173"/>
      <c r="TJO14" s="171"/>
      <c r="TJR14" s="172"/>
      <c r="TJS14" s="173"/>
      <c r="TJV14" s="171"/>
      <c r="TJY14" s="172"/>
      <c r="TJZ14" s="173"/>
      <c r="TKC14" s="171"/>
      <c r="TKF14" s="172"/>
      <c r="TKG14" s="173"/>
      <c r="TKJ14" s="171"/>
      <c r="TKM14" s="172"/>
      <c r="TKN14" s="173"/>
      <c r="TKQ14" s="171"/>
      <c r="TKT14" s="172"/>
      <c r="TKU14" s="173"/>
      <c r="TKX14" s="171"/>
      <c r="TLA14" s="172"/>
      <c r="TLB14" s="173"/>
      <c r="TLE14" s="171"/>
      <c r="TLH14" s="172"/>
      <c r="TLI14" s="173"/>
      <c r="TLL14" s="171"/>
      <c r="TLO14" s="172"/>
      <c r="TLP14" s="173"/>
      <c r="TLS14" s="171"/>
      <c r="TLV14" s="172"/>
      <c r="TLW14" s="173"/>
      <c r="TLZ14" s="171"/>
      <c r="TMC14" s="172"/>
      <c r="TMD14" s="173"/>
      <c r="TMG14" s="171"/>
      <c r="TMJ14" s="172"/>
      <c r="TMK14" s="173"/>
      <c r="TMN14" s="171"/>
      <c r="TMQ14" s="172"/>
      <c r="TMR14" s="173"/>
      <c r="TMU14" s="171"/>
      <c r="TMX14" s="172"/>
      <c r="TMY14" s="173"/>
      <c r="TNB14" s="171"/>
      <c r="TNE14" s="172"/>
      <c r="TNF14" s="173"/>
      <c r="TNI14" s="171"/>
      <c r="TNL14" s="172"/>
      <c r="TNM14" s="173"/>
      <c r="TNP14" s="171"/>
      <c r="TNS14" s="172"/>
      <c r="TNT14" s="173"/>
      <c r="TNW14" s="171"/>
      <c r="TNZ14" s="172"/>
      <c r="TOA14" s="173"/>
      <c r="TOD14" s="171"/>
      <c r="TOG14" s="172"/>
      <c r="TOH14" s="173"/>
      <c r="TOK14" s="171"/>
      <c r="TON14" s="172"/>
      <c r="TOO14" s="173"/>
      <c r="TOR14" s="171"/>
      <c r="TOU14" s="172"/>
      <c r="TOV14" s="173"/>
      <c r="TOY14" s="171"/>
      <c r="TPB14" s="172"/>
      <c r="TPC14" s="173"/>
      <c r="TPF14" s="171"/>
      <c r="TPI14" s="172"/>
      <c r="TPJ14" s="173"/>
      <c r="TPM14" s="171"/>
      <c r="TPP14" s="172"/>
      <c r="TPQ14" s="173"/>
      <c r="TPT14" s="171"/>
      <c r="TPW14" s="172"/>
      <c r="TPX14" s="173"/>
      <c r="TQA14" s="171"/>
      <c r="TQD14" s="172"/>
      <c r="TQE14" s="173"/>
      <c r="TQH14" s="171"/>
      <c r="TQK14" s="172"/>
      <c r="TQL14" s="173"/>
      <c r="TQO14" s="171"/>
      <c r="TQR14" s="172"/>
      <c r="TQS14" s="173"/>
      <c r="TQV14" s="171"/>
      <c r="TQY14" s="172"/>
      <c r="TQZ14" s="173"/>
      <c r="TRC14" s="171"/>
      <c r="TRF14" s="172"/>
      <c r="TRG14" s="173"/>
      <c r="TRJ14" s="171"/>
      <c r="TRM14" s="172"/>
      <c r="TRN14" s="173"/>
      <c r="TRQ14" s="171"/>
      <c r="TRT14" s="172"/>
      <c r="TRU14" s="173"/>
      <c r="TRX14" s="171"/>
      <c r="TSA14" s="172"/>
      <c r="TSB14" s="173"/>
      <c r="TSE14" s="171"/>
      <c r="TSH14" s="172"/>
      <c r="TSI14" s="173"/>
      <c r="TSL14" s="171"/>
      <c r="TSO14" s="172"/>
      <c r="TSP14" s="173"/>
      <c r="TSS14" s="171"/>
      <c r="TSV14" s="172"/>
      <c r="TSW14" s="173"/>
      <c r="TSZ14" s="171"/>
      <c r="TTC14" s="172"/>
      <c r="TTD14" s="173"/>
      <c r="TTG14" s="171"/>
      <c r="TTJ14" s="172"/>
      <c r="TTK14" s="173"/>
      <c r="TTN14" s="171"/>
      <c r="TTQ14" s="172"/>
      <c r="TTR14" s="173"/>
      <c r="TTU14" s="171"/>
      <c r="TTX14" s="172"/>
      <c r="TTY14" s="173"/>
      <c r="TUB14" s="171"/>
      <c r="TUE14" s="172"/>
      <c r="TUF14" s="173"/>
      <c r="TUI14" s="171"/>
      <c r="TUL14" s="172"/>
      <c r="TUM14" s="173"/>
      <c r="TUP14" s="171"/>
      <c r="TUS14" s="172"/>
      <c r="TUT14" s="173"/>
      <c r="TUW14" s="171"/>
      <c r="TUZ14" s="172"/>
      <c r="TVA14" s="173"/>
      <c r="TVD14" s="171"/>
      <c r="TVG14" s="172"/>
      <c r="TVH14" s="173"/>
      <c r="TVK14" s="171"/>
      <c r="TVN14" s="172"/>
      <c r="TVO14" s="173"/>
      <c r="TVR14" s="171"/>
      <c r="TVU14" s="172"/>
      <c r="TVV14" s="173"/>
      <c r="TVY14" s="171"/>
      <c r="TWB14" s="172"/>
      <c r="TWC14" s="173"/>
      <c r="TWF14" s="171"/>
      <c r="TWI14" s="172"/>
      <c r="TWJ14" s="173"/>
      <c r="TWM14" s="171"/>
      <c r="TWP14" s="172"/>
      <c r="TWQ14" s="173"/>
      <c r="TWT14" s="171"/>
      <c r="TWW14" s="172"/>
      <c r="TWX14" s="173"/>
      <c r="TXA14" s="171"/>
      <c r="TXD14" s="172"/>
      <c r="TXE14" s="173"/>
      <c r="TXH14" s="171"/>
      <c r="TXK14" s="172"/>
      <c r="TXL14" s="173"/>
      <c r="TXO14" s="171"/>
      <c r="TXR14" s="172"/>
      <c r="TXS14" s="173"/>
      <c r="TXV14" s="171"/>
      <c r="TXY14" s="172"/>
      <c r="TXZ14" s="173"/>
      <c r="TYC14" s="171"/>
      <c r="TYF14" s="172"/>
      <c r="TYG14" s="173"/>
      <c r="TYJ14" s="171"/>
      <c r="TYM14" s="172"/>
      <c r="TYN14" s="173"/>
      <c r="TYQ14" s="171"/>
      <c r="TYT14" s="172"/>
      <c r="TYU14" s="173"/>
      <c r="TYX14" s="171"/>
      <c r="TZA14" s="172"/>
      <c r="TZB14" s="173"/>
      <c r="TZE14" s="171"/>
      <c r="TZH14" s="172"/>
      <c r="TZI14" s="173"/>
      <c r="TZL14" s="171"/>
      <c r="TZO14" s="172"/>
      <c r="TZP14" s="173"/>
      <c r="TZS14" s="171"/>
      <c r="TZV14" s="172"/>
      <c r="TZW14" s="173"/>
      <c r="TZZ14" s="171"/>
      <c r="UAC14" s="172"/>
      <c r="UAD14" s="173"/>
      <c r="UAG14" s="171"/>
      <c r="UAJ14" s="172"/>
      <c r="UAK14" s="173"/>
      <c r="UAN14" s="171"/>
      <c r="UAQ14" s="172"/>
      <c r="UAR14" s="173"/>
      <c r="UAU14" s="171"/>
      <c r="UAX14" s="172"/>
      <c r="UAY14" s="173"/>
      <c r="UBB14" s="171"/>
      <c r="UBE14" s="172"/>
      <c r="UBF14" s="173"/>
      <c r="UBI14" s="171"/>
      <c r="UBL14" s="172"/>
      <c r="UBM14" s="173"/>
      <c r="UBP14" s="171"/>
      <c r="UBS14" s="172"/>
      <c r="UBT14" s="173"/>
      <c r="UBW14" s="171"/>
      <c r="UBZ14" s="172"/>
      <c r="UCA14" s="173"/>
      <c r="UCD14" s="171"/>
      <c r="UCG14" s="172"/>
      <c r="UCH14" s="173"/>
      <c r="UCK14" s="171"/>
      <c r="UCN14" s="172"/>
      <c r="UCO14" s="173"/>
      <c r="UCR14" s="171"/>
      <c r="UCU14" s="172"/>
      <c r="UCV14" s="173"/>
      <c r="UCY14" s="171"/>
      <c r="UDB14" s="172"/>
      <c r="UDC14" s="173"/>
      <c r="UDF14" s="171"/>
      <c r="UDI14" s="172"/>
      <c r="UDJ14" s="173"/>
      <c r="UDM14" s="171"/>
      <c r="UDP14" s="172"/>
      <c r="UDQ14" s="173"/>
      <c r="UDT14" s="171"/>
      <c r="UDW14" s="172"/>
      <c r="UDX14" s="173"/>
      <c r="UEA14" s="171"/>
      <c r="UED14" s="172"/>
      <c r="UEE14" s="173"/>
      <c r="UEH14" s="171"/>
      <c r="UEK14" s="172"/>
      <c r="UEL14" s="173"/>
      <c r="UEO14" s="171"/>
      <c r="UER14" s="172"/>
      <c r="UES14" s="173"/>
      <c r="UEV14" s="171"/>
      <c r="UEY14" s="172"/>
      <c r="UEZ14" s="173"/>
      <c r="UFC14" s="171"/>
      <c r="UFF14" s="172"/>
      <c r="UFG14" s="173"/>
      <c r="UFJ14" s="171"/>
      <c r="UFM14" s="172"/>
      <c r="UFN14" s="173"/>
      <c r="UFQ14" s="171"/>
      <c r="UFT14" s="172"/>
      <c r="UFU14" s="173"/>
      <c r="UFX14" s="171"/>
      <c r="UGA14" s="172"/>
      <c r="UGB14" s="173"/>
      <c r="UGE14" s="171"/>
      <c r="UGH14" s="172"/>
      <c r="UGI14" s="173"/>
      <c r="UGL14" s="171"/>
      <c r="UGO14" s="172"/>
      <c r="UGP14" s="173"/>
      <c r="UGS14" s="171"/>
      <c r="UGV14" s="172"/>
      <c r="UGW14" s="173"/>
      <c r="UGZ14" s="171"/>
      <c r="UHC14" s="172"/>
      <c r="UHD14" s="173"/>
      <c r="UHG14" s="171"/>
      <c r="UHJ14" s="172"/>
      <c r="UHK14" s="173"/>
      <c r="UHN14" s="171"/>
      <c r="UHQ14" s="172"/>
      <c r="UHR14" s="173"/>
      <c r="UHU14" s="171"/>
      <c r="UHX14" s="172"/>
      <c r="UHY14" s="173"/>
      <c r="UIB14" s="171"/>
      <c r="UIE14" s="172"/>
      <c r="UIF14" s="173"/>
      <c r="UII14" s="171"/>
      <c r="UIL14" s="172"/>
      <c r="UIM14" s="173"/>
      <c r="UIP14" s="171"/>
      <c r="UIS14" s="172"/>
      <c r="UIT14" s="173"/>
      <c r="UIW14" s="171"/>
      <c r="UIZ14" s="172"/>
      <c r="UJA14" s="173"/>
      <c r="UJD14" s="171"/>
      <c r="UJG14" s="172"/>
      <c r="UJH14" s="173"/>
      <c r="UJK14" s="171"/>
      <c r="UJN14" s="172"/>
      <c r="UJO14" s="173"/>
      <c r="UJR14" s="171"/>
      <c r="UJU14" s="172"/>
      <c r="UJV14" s="173"/>
      <c r="UJY14" s="171"/>
      <c r="UKB14" s="172"/>
      <c r="UKC14" s="173"/>
      <c r="UKF14" s="171"/>
      <c r="UKI14" s="172"/>
      <c r="UKJ14" s="173"/>
      <c r="UKM14" s="171"/>
      <c r="UKP14" s="172"/>
      <c r="UKQ14" s="173"/>
      <c r="UKT14" s="171"/>
      <c r="UKW14" s="172"/>
      <c r="UKX14" s="173"/>
      <c r="ULA14" s="171"/>
      <c r="ULD14" s="172"/>
      <c r="ULE14" s="173"/>
      <c r="ULH14" s="171"/>
      <c r="ULK14" s="172"/>
      <c r="ULL14" s="173"/>
      <c r="ULO14" s="171"/>
      <c r="ULR14" s="172"/>
      <c r="ULS14" s="173"/>
      <c r="ULV14" s="171"/>
      <c r="ULY14" s="172"/>
      <c r="ULZ14" s="173"/>
      <c r="UMC14" s="171"/>
      <c r="UMF14" s="172"/>
      <c r="UMG14" s="173"/>
      <c r="UMJ14" s="171"/>
      <c r="UMM14" s="172"/>
      <c r="UMN14" s="173"/>
      <c r="UMQ14" s="171"/>
      <c r="UMT14" s="172"/>
      <c r="UMU14" s="173"/>
      <c r="UMX14" s="171"/>
      <c r="UNA14" s="172"/>
      <c r="UNB14" s="173"/>
      <c r="UNE14" s="171"/>
      <c r="UNH14" s="172"/>
      <c r="UNI14" s="173"/>
      <c r="UNL14" s="171"/>
      <c r="UNO14" s="172"/>
      <c r="UNP14" s="173"/>
      <c r="UNS14" s="171"/>
      <c r="UNV14" s="172"/>
      <c r="UNW14" s="173"/>
      <c r="UNZ14" s="171"/>
      <c r="UOC14" s="172"/>
      <c r="UOD14" s="173"/>
      <c r="UOG14" s="171"/>
      <c r="UOJ14" s="172"/>
      <c r="UOK14" s="173"/>
      <c r="UON14" s="171"/>
      <c r="UOQ14" s="172"/>
      <c r="UOR14" s="173"/>
      <c r="UOU14" s="171"/>
      <c r="UOX14" s="172"/>
      <c r="UOY14" s="173"/>
      <c r="UPB14" s="171"/>
      <c r="UPE14" s="172"/>
      <c r="UPF14" s="173"/>
      <c r="UPI14" s="171"/>
      <c r="UPL14" s="172"/>
      <c r="UPM14" s="173"/>
      <c r="UPP14" s="171"/>
      <c r="UPS14" s="172"/>
      <c r="UPT14" s="173"/>
      <c r="UPW14" s="171"/>
      <c r="UPZ14" s="172"/>
      <c r="UQA14" s="173"/>
      <c r="UQD14" s="171"/>
      <c r="UQG14" s="172"/>
      <c r="UQH14" s="173"/>
      <c r="UQK14" s="171"/>
      <c r="UQN14" s="172"/>
      <c r="UQO14" s="173"/>
      <c r="UQR14" s="171"/>
      <c r="UQU14" s="172"/>
      <c r="UQV14" s="173"/>
      <c r="UQY14" s="171"/>
      <c r="URB14" s="172"/>
      <c r="URC14" s="173"/>
      <c r="URF14" s="171"/>
      <c r="URI14" s="172"/>
      <c r="URJ14" s="173"/>
      <c r="URM14" s="171"/>
      <c r="URP14" s="172"/>
      <c r="URQ14" s="173"/>
      <c r="URT14" s="171"/>
      <c r="URW14" s="172"/>
      <c r="URX14" s="173"/>
      <c r="USA14" s="171"/>
      <c r="USD14" s="172"/>
      <c r="USE14" s="173"/>
      <c r="USH14" s="171"/>
      <c r="USK14" s="172"/>
      <c r="USL14" s="173"/>
      <c r="USO14" s="171"/>
      <c r="USR14" s="172"/>
      <c r="USS14" s="173"/>
      <c r="USV14" s="171"/>
      <c r="USY14" s="172"/>
      <c r="USZ14" s="173"/>
      <c r="UTC14" s="171"/>
      <c r="UTF14" s="172"/>
      <c r="UTG14" s="173"/>
      <c r="UTJ14" s="171"/>
      <c r="UTM14" s="172"/>
      <c r="UTN14" s="173"/>
      <c r="UTQ14" s="171"/>
      <c r="UTT14" s="172"/>
      <c r="UTU14" s="173"/>
      <c r="UTX14" s="171"/>
      <c r="UUA14" s="172"/>
      <c r="UUB14" s="173"/>
      <c r="UUE14" s="171"/>
      <c r="UUH14" s="172"/>
      <c r="UUI14" s="173"/>
      <c r="UUL14" s="171"/>
      <c r="UUO14" s="172"/>
      <c r="UUP14" s="173"/>
      <c r="UUS14" s="171"/>
      <c r="UUV14" s="172"/>
      <c r="UUW14" s="173"/>
      <c r="UUZ14" s="171"/>
      <c r="UVC14" s="172"/>
      <c r="UVD14" s="173"/>
      <c r="UVG14" s="171"/>
      <c r="UVJ14" s="172"/>
      <c r="UVK14" s="173"/>
      <c r="UVN14" s="171"/>
      <c r="UVQ14" s="172"/>
      <c r="UVR14" s="173"/>
      <c r="UVU14" s="171"/>
      <c r="UVX14" s="172"/>
      <c r="UVY14" s="173"/>
      <c r="UWB14" s="171"/>
      <c r="UWE14" s="172"/>
      <c r="UWF14" s="173"/>
      <c r="UWI14" s="171"/>
      <c r="UWL14" s="172"/>
      <c r="UWM14" s="173"/>
      <c r="UWP14" s="171"/>
      <c r="UWS14" s="172"/>
      <c r="UWT14" s="173"/>
      <c r="UWW14" s="171"/>
      <c r="UWZ14" s="172"/>
      <c r="UXA14" s="173"/>
      <c r="UXD14" s="171"/>
      <c r="UXG14" s="172"/>
      <c r="UXH14" s="173"/>
      <c r="UXK14" s="171"/>
      <c r="UXN14" s="172"/>
      <c r="UXO14" s="173"/>
      <c r="UXR14" s="171"/>
      <c r="UXU14" s="172"/>
      <c r="UXV14" s="173"/>
      <c r="UXY14" s="171"/>
      <c r="UYB14" s="172"/>
      <c r="UYC14" s="173"/>
      <c r="UYF14" s="171"/>
      <c r="UYI14" s="172"/>
      <c r="UYJ14" s="173"/>
      <c r="UYM14" s="171"/>
      <c r="UYP14" s="172"/>
      <c r="UYQ14" s="173"/>
      <c r="UYT14" s="171"/>
      <c r="UYW14" s="172"/>
      <c r="UYX14" s="173"/>
      <c r="UZA14" s="171"/>
      <c r="UZD14" s="172"/>
      <c r="UZE14" s="173"/>
      <c r="UZH14" s="171"/>
      <c r="UZK14" s="172"/>
      <c r="UZL14" s="173"/>
      <c r="UZO14" s="171"/>
      <c r="UZR14" s="172"/>
      <c r="UZS14" s="173"/>
      <c r="UZV14" s="171"/>
      <c r="UZY14" s="172"/>
      <c r="UZZ14" s="173"/>
      <c r="VAC14" s="171"/>
      <c r="VAF14" s="172"/>
      <c r="VAG14" s="173"/>
      <c r="VAJ14" s="171"/>
      <c r="VAM14" s="172"/>
      <c r="VAN14" s="173"/>
      <c r="VAQ14" s="171"/>
      <c r="VAT14" s="172"/>
      <c r="VAU14" s="173"/>
      <c r="VAX14" s="171"/>
      <c r="VBA14" s="172"/>
      <c r="VBB14" s="173"/>
      <c r="VBE14" s="171"/>
      <c r="VBH14" s="172"/>
      <c r="VBI14" s="173"/>
      <c r="VBL14" s="171"/>
      <c r="VBO14" s="172"/>
      <c r="VBP14" s="173"/>
      <c r="VBS14" s="171"/>
      <c r="VBV14" s="172"/>
      <c r="VBW14" s="173"/>
      <c r="VBZ14" s="171"/>
      <c r="VCC14" s="172"/>
      <c r="VCD14" s="173"/>
      <c r="VCG14" s="171"/>
      <c r="VCJ14" s="172"/>
      <c r="VCK14" s="173"/>
      <c r="VCN14" s="171"/>
      <c r="VCQ14" s="172"/>
      <c r="VCR14" s="173"/>
      <c r="VCU14" s="171"/>
      <c r="VCX14" s="172"/>
      <c r="VCY14" s="173"/>
      <c r="VDB14" s="171"/>
      <c r="VDE14" s="172"/>
      <c r="VDF14" s="173"/>
      <c r="VDI14" s="171"/>
      <c r="VDL14" s="172"/>
      <c r="VDM14" s="173"/>
      <c r="VDP14" s="171"/>
      <c r="VDS14" s="172"/>
      <c r="VDT14" s="173"/>
      <c r="VDW14" s="171"/>
      <c r="VDZ14" s="172"/>
      <c r="VEA14" s="173"/>
      <c r="VED14" s="171"/>
      <c r="VEG14" s="172"/>
      <c r="VEH14" s="173"/>
      <c r="VEK14" s="171"/>
      <c r="VEN14" s="172"/>
      <c r="VEO14" s="173"/>
      <c r="VER14" s="171"/>
      <c r="VEU14" s="172"/>
      <c r="VEV14" s="173"/>
      <c r="VEY14" s="171"/>
      <c r="VFB14" s="172"/>
      <c r="VFC14" s="173"/>
      <c r="VFF14" s="171"/>
      <c r="VFI14" s="172"/>
      <c r="VFJ14" s="173"/>
      <c r="VFM14" s="171"/>
      <c r="VFP14" s="172"/>
      <c r="VFQ14" s="173"/>
      <c r="VFT14" s="171"/>
      <c r="VFW14" s="172"/>
      <c r="VFX14" s="173"/>
      <c r="VGA14" s="171"/>
      <c r="VGD14" s="172"/>
      <c r="VGE14" s="173"/>
      <c r="VGH14" s="171"/>
      <c r="VGK14" s="172"/>
      <c r="VGL14" s="173"/>
      <c r="VGO14" s="171"/>
      <c r="VGR14" s="172"/>
      <c r="VGS14" s="173"/>
      <c r="VGV14" s="171"/>
      <c r="VGY14" s="172"/>
      <c r="VGZ14" s="173"/>
      <c r="VHC14" s="171"/>
      <c r="VHF14" s="172"/>
      <c r="VHG14" s="173"/>
      <c r="VHJ14" s="171"/>
      <c r="VHM14" s="172"/>
      <c r="VHN14" s="173"/>
      <c r="VHQ14" s="171"/>
      <c r="VHT14" s="172"/>
      <c r="VHU14" s="173"/>
      <c r="VHX14" s="171"/>
      <c r="VIA14" s="172"/>
      <c r="VIB14" s="173"/>
      <c r="VIE14" s="171"/>
      <c r="VIH14" s="172"/>
      <c r="VII14" s="173"/>
      <c r="VIL14" s="171"/>
      <c r="VIO14" s="172"/>
      <c r="VIP14" s="173"/>
      <c r="VIS14" s="171"/>
      <c r="VIV14" s="172"/>
      <c r="VIW14" s="173"/>
      <c r="VIZ14" s="171"/>
      <c r="VJC14" s="172"/>
      <c r="VJD14" s="173"/>
      <c r="VJG14" s="171"/>
      <c r="VJJ14" s="172"/>
      <c r="VJK14" s="173"/>
      <c r="VJN14" s="171"/>
      <c r="VJQ14" s="172"/>
      <c r="VJR14" s="173"/>
      <c r="VJU14" s="171"/>
      <c r="VJX14" s="172"/>
      <c r="VJY14" s="173"/>
      <c r="VKB14" s="171"/>
      <c r="VKE14" s="172"/>
      <c r="VKF14" s="173"/>
      <c r="VKI14" s="171"/>
      <c r="VKL14" s="172"/>
      <c r="VKM14" s="173"/>
      <c r="VKP14" s="171"/>
      <c r="VKS14" s="172"/>
      <c r="VKT14" s="173"/>
      <c r="VKW14" s="171"/>
      <c r="VKZ14" s="172"/>
      <c r="VLA14" s="173"/>
      <c r="VLD14" s="171"/>
      <c r="VLG14" s="172"/>
      <c r="VLH14" s="173"/>
      <c r="VLK14" s="171"/>
      <c r="VLN14" s="172"/>
      <c r="VLO14" s="173"/>
      <c r="VLR14" s="171"/>
      <c r="VLU14" s="172"/>
      <c r="VLV14" s="173"/>
      <c r="VLY14" s="171"/>
      <c r="VMB14" s="172"/>
      <c r="VMC14" s="173"/>
      <c r="VMF14" s="171"/>
      <c r="VMI14" s="172"/>
      <c r="VMJ14" s="173"/>
      <c r="VMM14" s="171"/>
      <c r="VMP14" s="172"/>
      <c r="VMQ14" s="173"/>
      <c r="VMT14" s="171"/>
      <c r="VMW14" s="172"/>
      <c r="VMX14" s="173"/>
      <c r="VNA14" s="171"/>
      <c r="VND14" s="172"/>
      <c r="VNE14" s="173"/>
      <c r="VNH14" s="171"/>
      <c r="VNK14" s="172"/>
      <c r="VNL14" s="173"/>
      <c r="VNO14" s="171"/>
      <c r="VNR14" s="172"/>
      <c r="VNS14" s="173"/>
      <c r="VNV14" s="171"/>
      <c r="VNY14" s="172"/>
      <c r="VNZ14" s="173"/>
      <c r="VOC14" s="171"/>
      <c r="VOF14" s="172"/>
      <c r="VOG14" s="173"/>
      <c r="VOJ14" s="171"/>
      <c r="VOM14" s="172"/>
      <c r="VON14" s="173"/>
      <c r="VOQ14" s="171"/>
      <c r="VOT14" s="172"/>
      <c r="VOU14" s="173"/>
      <c r="VOX14" s="171"/>
      <c r="VPA14" s="172"/>
      <c r="VPB14" s="173"/>
      <c r="VPE14" s="171"/>
      <c r="VPH14" s="172"/>
      <c r="VPI14" s="173"/>
      <c r="VPL14" s="171"/>
      <c r="VPO14" s="172"/>
      <c r="VPP14" s="173"/>
      <c r="VPS14" s="171"/>
      <c r="VPV14" s="172"/>
      <c r="VPW14" s="173"/>
      <c r="VPZ14" s="171"/>
      <c r="VQC14" s="172"/>
      <c r="VQD14" s="173"/>
      <c r="VQG14" s="171"/>
      <c r="VQJ14" s="172"/>
      <c r="VQK14" s="173"/>
      <c r="VQN14" s="171"/>
      <c r="VQQ14" s="172"/>
      <c r="VQR14" s="173"/>
      <c r="VQU14" s="171"/>
      <c r="VQX14" s="172"/>
      <c r="VQY14" s="173"/>
      <c r="VRB14" s="171"/>
      <c r="VRE14" s="172"/>
      <c r="VRF14" s="173"/>
      <c r="VRI14" s="171"/>
      <c r="VRL14" s="172"/>
      <c r="VRM14" s="173"/>
      <c r="VRP14" s="171"/>
      <c r="VRS14" s="172"/>
      <c r="VRT14" s="173"/>
      <c r="VRW14" s="171"/>
      <c r="VRZ14" s="172"/>
      <c r="VSA14" s="173"/>
      <c r="VSD14" s="171"/>
      <c r="VSG14" s="172"/>
      <c r="VSH14" s="173"/>
      <c r="VSK14" s="171"/>
      <c r="VSN14" s="172"/>
      <c r="VSO14" s="173"/>
      <c r="VSR14" s="171"/>
      <c r="VSU14" s="172"/>
      <c r="VSV14" s="173"/>
      <c r="VSY14" s="171"/>
      <c r="VTB14" s="172"/>
      <c r="VTC14" s="173"/>
      <c r="VTF14" s="171"/>
      <c r="VTI14" s="172"/>
      <c r="VTJ14" s="173"/>
      <c r="VTM14" s="171"/>
      <c r="VTP14" s="172"/>
      <c r="VTQ14" s="173"/>
      <c r="VTT14" s="171"/>
      <c r="VTW14" s="172"/>
      <c r="VTX14" s="173"/>
      <c r="VUA14" s="171"/>
      <c r="VUD14" s="172"/>
      <c r="VUE14" s="173"/>
      <c r="VUH14" s="171"/>
      <c r="VUK14" s="172"/>
      <c r="VUL14" s="173"/>
      <c r="VUO14" s="171"/>
      <c r="VUR14" s="172"/>
      <c r="VUS14" s="173"/>
      <c r="VUV14" s="171"/>
      <c r="VUY14" s="172"/>
      <c r="VUZ14" s="173"/>
      <c r="VVC14" s="171"/>
      <c r="VVF14" s="172"/>
      <c r="VVG14" s="173"/>
      <c r="VVJ14" s="171"/>
      <c r="VVM14" s="172"/>
      <c r="VVN14" s="173"/>
      <c r="VVQ14" s="171"/>
      <c r="VVT14" s="172"/>
      <c r="VVU14" s="173"/>
      <c r="VVX14" s="171"/>
      <c r="VWA14" s="172"/>
      <c r="VWB14" s="173"/>
      <c r="VWE14" s="171"/>
      <c r="VWH14" s="172"/>
      <c r="VWI14" s="173"/>
      <c r="VWL14" s="171"/>
      <c r="VWO14" s="172"/>
      <c r="VWP14" s="173"/>
      <c r="VWS14" s="171"/>
      <c r="VWV14" s="172"/>
      <c r="VWW14" s="173"/>
      <c r="VWZ14" s="171"/>
      <c r="VXC14" s="172"/>
      <c r="VXD14" s="173"/>
      <c r="VXG14" s="171"/>
      <c r="VXJ14" s="172"/>
      <c r="VXK14" s="173"/>
      <c r="VXN14" s="171"/>
      <c r="VXQ14" s="172"/>
      <c r="VXR14" s="173"/>
      <c r="VXU14" s="171"/>
      <c r="VXX14" s="172"/>
      <c r="VXY14" s="173"/>
      <c r="VYB14" s="171"/>
      <c r="VYE14" s="172"/>
      <c r="VYF14" s="173"/>
      <c r="VYI14" s="171"/>
      <c r="VYL14" s="172"/>
      <c r="VYM14" s="173"/>
      <c r="VYP14" s="171"/>
      <c r="VYS14" s="172"/>
      <c r="VYT14" s="173"/>
      <c r="VYW14" s="171"/>
      <c r="VYZ14" s="172"/>
      <c r="VZA14" s="173"/>
      <c r="VZD14" s="171"/>
      <c r="VZG14" s="172"/>
      <c r="VZH14" s="173"/>
      <c r="VZK14" s="171"/>
      <c r="VZN14" s="172"/>
      <c r="VZO14" s="173"/>
      <c r="VZR14" s="171"/>
      <c r="VZU14" s="172"/>
      <c r="VZV14" s="173"/>
      <c r="VZY14" s="171"/>
      <c r="WAB14" s="172"/>
      <c r="WAC14" s="173"/>
      <c r="WAF14" s="171"/>
      <c r="WAI14" s="172"/>
      <c r="WAJ14" s="173"/>
      <c r="WAM14" s="171"/>
      <c r="WAP14" s="172"/>
      <c r="WAQ14" s="173"/>
      <c r="WAT14" s="171"/>
      <c r="WAW14" s="172"/>
      <c r="WAX14" s="173"/>
      <c r="WBA14" s="171"/>
      <c r="WBD14" s="172"/>
      <c r="WBE14" s="173"/>
      <c r="WBH14" s="171"/>
      <c r="WBK14" s="172"/>
      <c r="WBL14" s="173"/>
      <c r="WBO14" s="171"/>
      <c r="WBR14" s="172"/>
      <c r="WBS14" s="173"/>
      <c r="WBV14" s="171"/>
      <c r="WBY14" s="172"/>
      <c r="WBZ14" s="173"/>
      <c r="WCC14" s="171"/>
      <c r="WCF14" s="172"/>
      <c r="WCG14" s="173"/>
      <c r="WCJ14" s="171"/>
      <c r="WCM14" s="172"/>
      <c r="WCN14" s="173"/>
      <c r="WCQ14" s="171"/>
      <c r="WCT14" s="172"/>
      <c r="WCU14" s="173"/>
      <c r="WCX14" s="171"/>
      <c r="WDA14" s="172"/>
      <c r="WDB14" s="173"/>
      <c r="WDE14" s="171"/>
      <c r="WDH14" s="172"/>
      <c r="WDI14" s="173"/>
      <c r="WDL14" s="171"/>
      <c r="WDO14" s="172"/>
      <c r="WDP14" s="173"/>
      <c r="WDS14" s="171"/>
      <c r="WDV14" s="172"/>
      <c r="WDW14" s="173"/>
      <c r="WDZ14" s="171"/>
      <c r="WEC14" s="172"/>
      <c r="WED14" s="173"/>
      <c r="WEG14" s="171"/>
      <c r="WEJ14" s="172"/>
      <c r="WEK14" s="173"/>
      <c r="WEN14" s="171"/>
      <c r="WEQ14" s="172"/>
      <c r="WER14" s="173"/>
      <c r="WEU14" s="171"/>
      <c r="WEX14" s="172"/>
      <c r="WEY14" s="173"/>
      <c r="WFB14" s="171"/>
      <c r="WFE14" s="172"/>
      <c r="WFF14" s="173"/>
      <c r="WFI14" s="171"/>
      <c r="WFL14" s="172"/>
      <c r="WFM14" s="173"/>
      <c r="WFP14" s="171"/>
      <c r="WFS14" s="172"/>
      <c r="WFT14" s="173"/>
      <c r="WFW14" s="171"/>
      <c r="WFZ14" s="172"/>
      <c r="WGA14" s="173"/>
      <c r="WGD14" s="171"/>
      <c r="WGG14" s="172"/>
      <c r="WGH14" s="173"/>
      <c r="WGK14" s="171"/>
      <c r="WGN14" s="172"/>
      <c r="WGO14" s="173"/>
      <c r="WGR14" s="171"/>
      <c r="WGU14" s="172"/>
      <c r="WGV14" s="173"/>
      <c r="WGY14" s="171"/>
      <c r="WHB14" s="172"/>
      <c r="WHC14" s="173"/>
      <c r="WHF14" s="171"/>
      <c r="WHI14" s="172"/>
      <c r="WHJ14" s="173"/>
      <c r="WHM14" s="171"/>
      <c r="WHP14" s="172"/>
      <c r="WHQ14" s="173"/>
      <c r="WHT14" s="171"/>
      <c r="WHW14" s="172"/>
      <c r="WHX14" s="173"/>
      <c r="WIA14" s="171"/>
      <c r="WID14" s="172"/>
      <c r="WIE14" s="173"/>
      <c r="WIH14" s="171"/>
      <c r="WIK14" s="172"/>
      <c r="WIL14" s="173"/>
      <c r="WIO14" s="171"/>
      <c r="WIR14" s="172"/>
      <c r="WIS14" s="173"/>
      <c r="WIV14" s="171"/>
      <c r="WIY14" s="172"/>
      <c r="WIZ14" s="173"/>
      <c r="WJC14" s="171"/>
      <c r="WJF14" s="172"/>
      <c r="WJG14" s="173"/>
      <c r="WJJ14" s="171"/>
      <c r="WJM14" s="172"/>
      <c r="WJN14" s="173"/>
      <c r="WJQ14" s="171"/>
      <c r="WJT14" s="172"/>
      <c r="WJU14" s="173"/>
      <c r="WJX14" s="171"/>
      <c r="WKA14" s="172"/>
      <c r="WKB14" s="173"/>
      <c r="WKE14" s="171"/>
      <c r="WKH14" s="172"/>
      <c r="WKI14" s="173"/>
      <c r="WKL14" s="171"/>
      <c r="WKO14" s="172"/>
      <c r="WKP14" s="173"/>
      <c r="WKS14" s="171"/>
      <c r="WKV14" s="172"/>
      <c r="WKW14" s="173"/>
      <c r="WKZ14" s="171"/>
      <c r="WLC14" s="172"/>
      <c r="WLD14" s="173"/>
      <c r="WLG14" s="171"/>
      <c r="WLJ14" s="172"/>
      <c r="WLK14" s="173"/>
      <c r="WLN14" s="171"/>
      <c r="WLQ14" s="172"/>
      <c r="WLR14" s="173"/>
      <c r="WLU14" s="171"/>
      <c r="WLX14" s="172"/>
      <c r="WLY14" s="173"/>
      <c r="WMB14" s="171"/>
      <c r="WME14" s="172"/>
      <c r="WMF14" s="173"/>
      <c r="WMI14" s="171"/>
      <c r="WML14" s="172"/>
      <c r="WMM14" s="173"/>
      <c r="WMP14" s="171"/>
      <c r="WMS14" s="172"/>
      <c r="WMT14" s="173"/>
      <c r="WMW14" s="171"/>
      <c r="WMZ14" s="172"/>
      <c r="WNA14" s="173"/>
      <c r="WND14" s="171"/>
      <c r="WNG14" s="172"/>
      <c r="WNH14" s="173"/>
      <c r="WNK14" s="171"/>
      <c r="WNN14" s="172"/>
      <c r="WNO14" s="173"/>
      <c r="WNR14" s="171"/>
      <c r="WNU14" s="172"/>
      <c r="WNV14" s="173"/>
      <c r="WNY14" s="171"/>
      <c r="WOB14" s="172"/>
      <c r="WOC14" s="173"/>
      <c r="WOF14" s="171"/>
      <c r="WOI14" s="172"/>
      <c r="WOJ14" s="173"/>
      <c r="WOM14" s="171"/>
      <c r="WOP14" s="172"/>
      <c r="WOQ14" s="173"/>
      <c r="WOT14" s="171"/>
      <c r="WOW14" s="172"/>
      <c r="WOX14" s="173"/>
      <c r="WPA14" s="171"/>
      <c r="WPD14" s="172"/>
      <c r="WPE14" s="173"/>
      <c r="WPH14" s="171"/>
      <c r="WPK14" s="172"/>
      <c r="WPL14" s="173"/>
      <c r="WPO14" s="171"/>
      <c r="WPR14" s="172"/>
      <c r="WPS14" s="173"/>
      <c r="WPV14" s="171"/>
      <c r="WPY14" s="172"/>
      <c r="WPZ14" s="173"/>
      <c r="WQC14" s="171"/>
      <c r="WQF14" s="172"/>
      <c r="WQG14" s="173"/>
      <c r="WQJ14" s="171"/>
      <c r="WQM14" s="172"/>
      <c r="WQN14" s="173"/>
      <c r="WQQ14" s="171"/>
      <c r="WQT14" s="172"/>
      <c r="WQU14" s="173"/>
      <c r="WQX14" s="171"/>
      <c r="WRA14" s="172"/>
      <c r="WRB14" s="173"/>
      <c r="WRE14" s="171"/>
      <c r="WRH14" s="172"/>
      <c r="WRI14" s="173"/>
      <c r="WRL14" s="171"/>
      <c r="WRO14" s="172"/>
      <c r="WRP14" s="173"/>
      <c r="WRS14" s="171"/>
      <c r="WRV14" s="172"/>
      <c r="WRW14" s="173"/>
      <c r="WRZ14" s="171"/>
      <c r="WSC14" s="172"/>
      <c r="WSD14" s="173"/>
      <c r="WSG14" s="171"/>
      <c r="WSJ14" s="172"/>
      <c r="WSK14" s="173"/>
      <c r="WSN14" s="171"/>
      <c r="WSQ14" s="172"/>
      <c r="WSR14" s="173"/>
      <c r="WSU14" s="171"/>
      <c r="WSX14" s="172"/>
      <c r="WSY14" s="173"/>
      <c r="WTB14" s="171"/>
      <c r="WTE14" s="172"/>
      <c r="WTF14" s="173"/>
      <c r="WTI14" s="171"/>
      <c r="WTL14" s="172"/>
      <c r="WTM14" s="173"/>
      <c r="WTP14" s="171"/>
      <c r="WTS14" s="172"/>
      <c r="WTT14" s="173"/>
      <c r="WTW14" s="171"/>
      <c r="WTZ14" s="172"/>
      <c r="WUA14" s="173"/>
      <c r="WUD14" s="171"/>
      <c r="WUG14" s="172"/>
      <c r="WUH14" s="173"/>
      <c r="WUK14" s="171"/>
      <c r="WUN14" s="172"/>
      <c r="WUO14" s="173"/>
      <c r="WUR14" s="171"/>
      <c r="WUU14" s="172"/>
      <c r="WUV14" s="173"/>
      <c r="WUY14" s="171"/>
      <c r="WVB14" s="172"/>
      <c r="WVC14" s="173"/>
      <c r="WVF14" s="171"/>
      <c r="WVI14" s="172"/>
      <c r="WVJ14" s="173"/>
      <c r="WVM14" s="171"/>
      <c r="WVP14" s="172"/>
      <c r="WVQ14" s="173"/>
      <c r="WVT14" s="171"/>
      <c r="WVW14" s="172"/>
      <c r="WVX14" s="173"/>
      <c r="WWA14" s="171"/>
      <c r="WWD14" s="172"/>
      <c r="WWE14" s="173"/>
      <c r="WWH14" s="171"/>
      <c r="WWK14" s="172"/>
      <c r="WWL14" s="173"/>
      <c r="WWO14" s="171"/>
      <c r="WWR14" s="172"/>
      <c r="WWS14" s="173"/>
      <c r="WWV14" s="171"/>
      <c r="WWY14" s="172"/>
      <c r="WWZ14" s="173"/>
      <c r="WXC14" s="171"/>
      <c r="WXF14" s="172"/>
      <c r="WXG14" s="173"/>
      <c r="WXJ14" s="171"/>
      <c r="WXM14" s="172"/>
      <c r="WXN14" s="173"/>
      <c r="WXQ14" s="171"/>
      <c r="WXT14" s="172"/>
      <c r="WXU14" s="173"/>
      <c r="WXX14" s="171"/>
      <c r="WYA14" s="172"/>
      <c r="WYB14" s="173"/>
      <c r="WYE14" s="171"/>
      <c r="WYH14" s="172"/>
      <c r="WYI14" s="173"/>
      <c r="WYL14" s="171"/>
      <c r="WYO14" s="172"/>
      <c r="WYP14" s="173"/>
      <c r="WYS14" s="171"/>
      <c r="WYV14" s="172"/>
      <c r="WYW14" s="173"/>
      <c r="WYZ14" s="171"/>
      <c r="WZC14" s="172"/>
      <c r="WZD14" s="173"/>
      <c r="WZG14" s="171"/>
      <c r="WZJ14" s="172"/>
      <c r="WZK14" s="173"/>
      <c r="WZN14" s="171"/>
      <c r="WZQ14" s="172"/>
      <c r="WZR14" s="173"/>
      <c r="WZU14" s="171"/>
      <c r="WZX14" s="172"/>
      <c r="WZY14" s="173"/>
      <c r="XAB14" s="171"/>
      <c r="XAE14" s="172"/>
      <c r="XAF14" s="173"/>
      <c r="XAI14" s="171"/>
      <c r="XAL14" s="172"/>
      <c r="XAM14" s="173"/>
      <c r="XAP14" s="171"/>
      <c r="XAS14" s="172"/>
      <c r="XAT14" s="173"/>
      <c r="XAW14" s="171"/>
      <c r="XAZ14" s="172"/>
      <c r="XBA14" s="173"/>
      <c r="XBD14" s="171"/>
      <c r="XBG14" s="172"/>
      <c r="XBH14" s="173"/>
      <c r="XBK14" s="171"/>
      <c r="XBN14" s="172"/>
      <c r="XBO14" s="173"/>
      <c r="XBR14" s="171"/>
      <c r="XBU14" s="172"/>
      <c r="XBV14" s="173"/>
      <c r="XBY14" s="171"/>
      <c r="XCB14" s="172"/>
      <c r="XCC14" s="173"/>
      <c r="XCF14" s="171"/>
      <c r="XCI14" s="172"/>
      <c r="XCJ14" s="173"/>
      <c r="XCM14" s="171"/>
      <c r="XCP14" s="172"/>
      <c r="XCQ14" s="173"/>
      <c r="XCT14" s="171"/>
      <c r="XCW14" s="172"/>
      <c r="XCX14" s="173"/>
      <c r="XDA14" s="171"/>
      <c r="XDD14" s="172"/>
      <c r="XDE14" s="173"/>
      <c r="XDH14" s="171"/>
      <c r="XDK14" s="172"/>
      <c r="XDL14" s="173"/>
      <c r="XDO14" s="171"/>
      <c r="XDR14" s="172"/>
      <c r="XDS14" s="173"/>
      <c r="XDV14" s="171"/>
      <c r="XDY14" s="172"/>
      <c r="XDZ14" s="173"/>
      <c r="XEC14" s="171"/>
      <c r="XEF14" s="172"/>
      <c r="XEG14" s="173"/>
      <c r="XEJ14" s="171"/>
      <c r="XEM14" s="172"/>
      <c r="XEN14" s="173"/>
    </row>
    <row r="15" spans="1:1024 1027:2046 2049:3071 3074:5119 5122:6144 6147:7166 7169:8192 8195:9214 9217:10239 10242:12287 12290:13312 13315:14334 14337:15360 15363:16368" s="168" customFormat="1" ht="29.25" customHeight="1" x14ac:dyDescent="0.25">
      <c r="A15" s="174" t="s">
        <v>248</v>
      </c>
      <c r="B15" s="175" t="s">
        <v>249</v>
      </c>
      <c r="C15" s="318">
        <f>SUM(C16:C21)</f>
        <v>0</v>
      </c>
      <c r="D15" s="319">
        <f>D16+D17+D18+D19+D20+D21</f>
        <v>0</v>
      </c>
      <c r="E15" s="319">
        <f>SUM(E16:E21)</f>
        <v>40364408.340000004</v>
      </c>
      <c r="F15" s="319">
        <f>SUM(F16:F21)</f>
        <v>0</v>
      </c>
      <c r="G15" s="319">
        <f>SUM(G16:G21)</f>
        <v>0</v>
      </c>
      <c r="H15" s="319">
        <f>SUM(H16:H21)</f>
        <v>40364408.340000004</v>
      </c>
      <c r="I15" s="165"/>
    </row>
    <row r="16" spans="1:1024 1027:2046 2049:3071 3074:5119 5122:6144 6147:7166 7169:8192 8195:9214 9217:10239 10242:12287 12290:13312 13315:14334 14337:15360 15363:16368" s="121" customFormat="1" ht="26.25" customHeight="1" x14ac:dyDescent="0.3">
      <c r="A16" s="417" t="s">
        <v>35</v>
      </c>
      <c r="B16" s="423" t="s">
        <v>36</v>
      </c>
      <c r="C16" s="462">
        <v>0</v>
      </c>
      <c r="D16" s="479">
        <v>0</v>
      </c>
      <c r="E16" s="606">
        <v>28064458.34</v>
      </c>
      <c r="F16" s="479">
        <f>SUM(F17:F22)</f>
        <v>0</v>
      </c>
      <c r="G16" s="479">
        <v>0</v>
      </c>
      <c r="H16" s="452">
        <f>SUM(C16:G16)</f>
        <v>28064458.34</v>
      </c>
      <c r="I16" s="35"/>
    </row>
    <row r="17" spans="1:9" s="121" customFormat="1" ht="38.25" customHeight="1" x14ac:dyDescent="0.3">
      <c r="A17" s="417" t="s">
        <v>24</v>
      </c>
      <c r="B17" s="416" t="s">
        <v>25</v>
      </c>
      <c r="C17" s="478">
        <v>0</v>
      </c>
      <c r="D17" s="452">
        <v>0</v>
      </c>
      <c r="E17" s="606">
        <v>12077700</v>
      </c>
      <c r="F17" s="479">
        <f>SUM(F18:F23)</f>
        <v>0</v>
      </c>
      <c r="G17" s="479">
        <v>0</v>
      </c>
      <c r="H17" s="452">
        <f t="shared" ref="H17:H21" si="0">SUM(C17:G17)</f>
        <v>12077700</v>
      </c>
      <c r="I17" s="35"/>
    </row>
    <row r="18" spans="1:9" s="121" customFormat="1" ht="35.25" customHeight="1" x14ac:dyDescent="0.3">
      <c r="A18" s="417" t="s">
        <v>29</v>
      </c>
      <c r="B18" s="416" t="s">
        <v>30</v>
      </c>
      <c r="C18" s="478">
        <v>0</v>
      </c>
      <c r="D18" s="452">
        <v>0</v>
      </c>
      <c r="E18" s="606">
        <v>222250</v>
      </c>
      <c r="F18" s="479">
        <f>SUM(F20:F24)</f>
        <v>0</v>
      </c>
      <c r="G18" s="479">
        <v>0</v>
      </c>
      <c r="H18" s="452">
        <f>SUM(C18:G18)</f>
        <v>222250</v>
      </c>
      <c r="I18" s="35"/>
    </row>
    <row r="19" spans="1:9" s="121" customFormat="1" ht="26.25" customHeight="1" x14ac:dyDescent="0.3">
      <c r="A19" s="417" t="s">
        <v>372</v>
      </c>
      <c r="B19" s="416" t="s">
        <v>373</v>
      </c>
      <c r="C19" s="478">
        <v>0</v>
      </c>
      <c r="D19" s="452">
        <v>0</v>
      </c>
      <c r="E19" s="606">
        <v>0</v>
      </c>
      <c r="F19" s="479">
        <f>SUM(F21:F26)</f>
        <v>0</v>
      </c>
      <c r="G19" s="479">
        <f t="shared" ref="G19:G21" si="1">SUM(B19:E19)</f>
        <v>0</v>
      </c>
      <c r="H19" s="452">
        <f t="shared" si="0"/>
        <v>0</v>
      </c>
      <c r="I19" s="35"/>
    </row>
    <row r="20" spans="1:9" s="121" customFormat="1" ht="26.25" customHeight="1" x14ac:dyDescent="0.3">
      <c r="A20" s="415" t="s">
        <v>274</v>
      </c>
      <c r="B20" s="423" t="s">
        <v>275</v>
      </c>
      <c r="C20" s="478">
        <v>0</v>
      </c>
      <c r="D20" s="452">
        <v>0</v>
      </c>
      <c r="E20" s="606">
        <v>0</v>
      </c>
      <c r="F20" s="479">
        <f>SUM(F21:F26)</f>
        <v>0</v>
      </c>
      <c r="G20" s="479">
        <f t="shared" si="1"/>
        <v>0</v>
      </c>
      <c r="H20" s="452">
        <f t="shared" si="0"/>
        <v>0</v>
      </c>
      <c r="I20" s="35"/>
    </row>
    <row r="21" spans="1:9" s="121" customFormat="1" ht="22.5" customHeight="1" x14ac:dyDescent="0.2">
      <c r="A21" s="417" t="s">
        <v>276</v>
      </c>
      <c r="B21" s="423" t="s">
        <v>277</v>
      </c>
      <c r="C21" s="452">
        <v>0</v>
      </c>
      <c r="D21" s="452">
        <v>0</v>
      </c>
      <c r="E21" s="406">
        <v>0</v>
      </c>
      <c r="F21" s="452"/>
      <c r="G21" s="452">
        <f t="shared" si="1"/>
        <v>0</v>
      </c>
      <c r="H21" s="452">
        <f t="shared" si="0"/>
        <v>0</v>
      </c>
      <c r="I21" s="35"/>
    </row>
    <row r="22" spans="1:9" s="168" customFormat="1" ht="25.5" customHeight="1" thickBot="1" x14ac:dyDescent="0.3">
      <c r="A22" s="166" t="s">
        <v>316</v>
      </c>
      <c r="B22" s="180" t="s">
        <v>471</v>
      </c>
      <c r="C22" s="323">
        <f>SUM(C23)</f>
        <v>0</v>
      </c>
      <c r="D22" s="324">
        <f>+D23</f>
        <v>0</v>
      </c>
      <c r="E22" s="324">
        <f>E23</f>
        <v>2651465.98</v>
      </c>
      <c r="F22" s="324">
        <f t="shared" ref="F22:G22" si="2">F23</f>
        <v>0</v>
      </c>
      <c r="G22" s="324">
        <f t="shared" si="2"/>
        <v>0</v>
      </c>
      <c r="H22" s="324">
        <f>C22+D22+E22+F22+G22</f>
        <v>2651465.98</v>
      </c>
      <c r="I22" s="165"/>
    </row>
    <row r="23" spans="1:9" s="168" customFormat="1" ht="24" customHeight="1" x14ac:dyDescent="0.25">
      <c r="A23" s="176" t="s">
        <v>62</v>
      </c>
      <c r="B23" s="177" t="s">
        <v>63</v>
      </c>
      <c r="C23" s="320">
        <v>0</v>
      </c>
      <c r="D23" s="325">
        <v>0</v>
      </c>
      <c r="E23" s="326">
        <v>2651465.98</v>
      </c>
      <c r="F23" s="325">
        <v>0</v>
      </c>
      <c r="G23" s="325">
        <v>0</v>
      </c>
      <c r="H23" s="320">
        <f>SUM(C23:G23)</f>
        <v>2651465.98</v>
      </c>
      <c r="I23" s="165"/>
    </row>
    <row r="24" spans="1:9" s="168" customFormat="1" ht="42.75" customHeight="1" thickBot="1" x14ac:dyDescent="0.3">
      <c r="A24" s="166" t="s">
        <v>355</v>
      </c>
      <c r="B24" s="181" t="s">
        <v>317</v>
      </c>
      <c r="C24" s="324">
        <f>C25+C26</f>
        <v>0</v>
      </c>
      <c r="D24" s="324">
        <f>D25+D26</f>
        <v>0</v>
      </c>
      <c r="E24" s="324">
        <f>E26</f>
        <v>6630.4</v>
      </c>
      <c r="F24" s="324">
        <f>+F26</f>
        <v>0</v>
      </c>
      <c r="G24" s="324">
        <f>+G25+G26</f>
        <v>0</v>
      </c>
      <c r="H24" s="324">
        <f>C24+D24+E24+F24+G24</f>
        <v>6630.4</v>
      </c>
      <c r="I24" s="165"/>
    </row>
    <row r="25" spans="1:9" s="121" customFormat="1" ht="25.5" customHeight="1" x14ac:dyDescent="0.25">
      <c r="A25" s="467" t="s">
        <v>390</v>
      </c>
      <c r="B25" s="421" t="s">
        <v>396</v>
      </c>
      <c r="C25" s="470">
        <v>0</v>
      </c>
      <c r="D25" s="470">
        <v>0</v>
      </c>
      <c r="E25" s="471">
        <v>0</v>
      </c>
      <c r="F25" s="471">
        <v>0</v>
      </c>
      <c r="G25" s="471">
        <f>+G26+G27</f>
        <v>0</v>
      </c>
      <c r="H25" s="470">
        <f>C25+D25+E25+F25+G25</f>
        <v>0</v>
      </c>
      <c r="I25" s="35"/>
    </row>
    <row r="26" spans="1:9" s="408" customFormat="1" ht="27" customHeight="1" x14ac:dyDescent="0.25">
      <c r="A26" s="467" t="s">
        <v>311</v>
      </c>
      <c r="B26" s="484" t="s">
        <v>391</v>
      </c>
      <c r="C26" s="452">
        <v>0</v>
      </c>
      <c r="D26" s="485">
        <v>0</v>
      </c>
      <c r="E26" s="471">
        <v>6630.4</v>
      </c>
      <c r="F26" s="486">
        <v>0</v>
      </c>
      <c r="G26" s="612">
        <f t="shared" ref="G26:G27" si="3">+G28</f>
        <v>0</v>
      </c>
      <c r="H26" s="470">
        <f>C26+D26+E26+F26+G26</f>
        <v>6630.4</v>
      </c>
    </row>
    <row r="27" spans="1:9" s="168" customFormat="1" ht="39.75" customHeight="1" thickBot="1" x14ac:dyDescent="0.3">
      <c r="A27" s="183" t="s">
        <v>132</v>
      </c>
      <c r="B27" s="181" t="s">
        <v>131</v>
      </c>
      <c r="C27" s="324">
        <f>C28</f>
        <v>0</v>
      </c>
      <c r="D27" s="324"/>
      <c r="E27" s="324">
        <f>+E28</f>
        <v>0</v>
      </c>
      <c r="F27" s="324">
        <f>+F28</f>
        <v>0</v>
      </c>
      <c r="G27" s="324">
        <f t="shared" si="3"/>
        <v>0</v>
      </c>
      <c r="H27" s="492">
        <f>C27+D27+E27+F27+G27</f>
        <v>0</v>
      </c>
    </row>
    <row r="28" spans="1:9" s="121" customFormat="1" ht="25.5" customHeight="1" x14ac:dyDescent="0.2">
      <c r="A28" s="383" t="s">
        <v>270</v>
      </c>
      <c r="B28" s="391" t="s">
        <v>271</v>
      </c>
      <c r="C28" s="452">
        <v>0</v>
      </c>
      <c r="D28" s="452">
        <v>0</v>
      </c>
      <c r="E28" s="452">
        <v>0</v>
      </c>
      <c r="F28" s="452">
        <v>0</v>
      </c>
      <c r="G28" s="452"/>
      <c r="H28" s="474">
        <f>SUM(C28:G28)</f>
        <v>0</v>
      </c>
    </row>
    <row r="29" spans="1:9" s="168" customFormat="1" ht="42" customHeight="1" thickBot="1" x14ac:dyDescent="0.3">
      <c r="A29" s="186" t="s">
        <v>133</v>
      </c>
      <c r="B29" s="181" t="s">
        <v>134</v>
      </c>
      <c r="C29" s="323">
        <f>SUM(C30:C32)</f>
        <v>0</v>
      </c>
      <c r="D29" s="324">
        <f>SUM(D30:D32)</f>
        <v>0</v>
      </c>
      <c r="E29" s="324">
        <f>SUM(E30:E32)</f>
        <v>6196191.7200000007</v>
      </c>
      <c r="F29" s="324">
        <f>SUM(F30:F32)</f>
        <v>0</v>
      </c>
      <c r="G29" s="324">
        <f>SUM(G30:G32)</f>
        <v>0</v>
      </c>
      <c r="H29" s="324">
        <f>C29+D29+E29+F29+G29</f>
        <v>6196191.7200000007</v>
      </c>
    </row>
    <row r="30" spans="1:9" s="121" customFormat="1" ht="25.5" customHeight="1" x14ac:dyDescent="0.2">
      <c r="A30" s="417" t="s">
        <v>31</v>
      </c>
      <c r="B30" s="423" t="s">
        <v>32</v>
      </c>
      <c r="C30" s="616">
        <v>0</v>
      </c>
      <c r="D30" s="469">
        <v>0</v>
      </c>
      <c r="E30" s="405">
        <v>2860188.62</v>
      </c>
      <c r="F30" s="452">
        <v>0</v>
      </c>
      <c r="G30" s="452">
        <v>0</v>
      </c>
      <c r="H30" s="452">
        <f>SUM(C30:G30)</f>
        <v>2860188.62</v>
      </c>
    </row>
    <row r="31" spans="1:9" s="121" customFormat="1" ht="27" customHeight="1" x14ac:dyDescent="0.2">
      <c r="A31" s="417" t="s">
        <v>33</v>
      </c>
      <c r="B31" s="484" t="s">
        <v>34</v>
      </c>
      <c r="C31" s="462">
        <v>0</v>
      </c>
      <c r="D31" s="469">
        <v>0</v>
      </c>
      <c r="E31" s="405">
        <v>2865872.99</v>
      </c>
      <c r="F31" s="452">
        <v>0</v>
      </c>
      <c r="G31" s="452">
        <v>0</v>
      </c>
      <c r="H31" s="452">
        <f t="shared" ref="H31:H32" si="4">SUM(C31:G31)</f>
        <v>2865872.99</v>
      </c>
    </row>
    <row r="32" spans="1:9" s="121" customFormat="1" ht="27" customHeight="1" x14ac:dyDescent="0.2">
      <c r="A32" s="417" t="s">
        <v>27</v>
      </c>
      <c r="B32" s="416" t="s">
        <v>28</v>
      </c>
      <c r="C32" s="462">
        <v>0</v>
      </c>
      <c r="D32" s="469">
        <v>0</v>
      </c>
      <c r="E32" s="405">
        <v>470130.11</v>
      </c>
      <c r="F32" s="452">
        <v>0</v>
      </c>
      <c r="G32" s="452">
        <v>0</v>
      </c>
      <c r="H32" s="452">
        <f t="shared" si="4"/>
        <v>470130.11</v>
      </c>
    </row>
    <row r="33" spans="1:8" s="168" customFormat="1" ht="27.75" customHeight="1" thickBot="1" x14ac:dyDescent="0.3">
      <c r="A33" s="169">
        <v>2.2000000000000002</v>
      </c>
      <c r="B33" s="187" t="s">
        <v>94</v>
      </c>
      <c r="C33" s="496">
        <f>C34+C42+C45+C52+C57+C62+C74+C48+C65</f>
        <v>4893.49</v>
      </c>
      <c r="D33" s="329">
        <f>D34+D42+D45+D52+D57+D62+D74+D48+D65</f>
        <v>7500090.8200000003</v>
      </c>
      <c r="E33" s="329">
        <f>E34+E42+E45+E52+E57+E62+E74+E48+E65</f>
        <v>131303837.61</v>
      </c>
      <c r="F33" s="329">
        <f t="shared" ref="F33" si="5">F34+F42+F45+F52+F57+F62+F74+F48+F65</f>
        <v>15546</v>
      </c>
      <c r="G33" s="329">
        <f>G34+G42+G45+G52+G57+G62+G74+G48+G65</f>
        <v>4771.84</v>
      </c>
      <c r="H33" s="329">
        <f>C33+D33+E33+F33+G33</f>
        <v>138829139.75999999</v>
      </c>
    </row>
    <row r="34" spans="1:8" s="168" customFormat="1" ht="27.75" customHeight="1" x14ac:dyDescent="0.25">
      <c r="A34" s="186" t="s">
        <v>135</v>
      </c>
      <c r="B34" s="167" t="s">
        <v>136</v>
      </c>
      <c r="C34" s="330">
        <f>C35+C36+C37+C38+C39+C40+C41</f>
        <v>0</v>
      </c>
      <c r="D34" s="330">
        <f>SUM(D38:D41)</f>
        <v>0</v>
      </c>
      <c r="E34" s="331">
        <f>E35+E36+E37+E38+E39+E40+E41</f>
        <v>1625627.6300000001</v>
      </c>
      <c r="F34" s="328">
        <f>SUM(F36:F41)</f>
        <v>0</v>
      </c>
      <c r="G34" s="328">
        <v>0</v>
      </c>
      <c r="H34" s="330">
        <f t="shared" ref="H34:H41" si="6">SUM(C34:G34)</f>
        <v>1625627.6300000001</v>
      </c>
    </row>
    <row r="35" spans="1:8" s="121" customFormat="1" ht="24" customHeight="1" x14ac:dyDescent="0.25">
      <c r="A35" s="417" t="s">
        <v>374</v>
      </c>
      <c r="B35" s="423" t="s">
        <v>375</v>
      </c>
      <c r="C35" s="471">
        <v>0</v>
      </c>
      <c r="D35" s="471">
        <v>0</v>
      </c>
      <c r="E35" s="406">
        <v>0</v>
      </c>
      <c r="F35" s="479">
        <v>0</v>
      </c>
      <c r="G35" s="479">
        <v>0</v>
      </c>
      <c r="H35" s="452">
        <f t="shared" si="6"/>
        <v>0</v>
      </c>
    </row>
    <row r="36" spans="1:8" s="121" customFormat="1" ht="24" customHeight="1" x14ac:dyDescent="0.25">
      <c r="A36" s="417" t="s">
        <v>26</v>
      </c>
      <c r="B36" s="423" t="s">
        <v>20</v>
      </c>
      <c r="C36" s="452">
        <v>0</v>
      </c>
      <c r="D36" s="471">
        <v>0</v>
      </c>
      <c r="E36" s="406">
        <v>797283.8</v>
      </c>
      <c r="F36" s="479">
        <v>0</v>
      </c>
      <c r="G36" s="479">
        <v>0</v>
      </c>
      <c r="H36" s="452">
        <f t="shared" si="6"/>
        <v>797283.8</v>
      </c>
    </row>
    <row r="37" spans="1:8" s="121" customFormat="1" ht="24" customHeight="1" x14ac:dyDescent="0.25">
      <c r="A37" s="417" t="s">
        <v>361</v>
      </c>
      <c r="B37" s="121" t="s">
        <v>363</v>
      </c>
      <c r="C37" s="452">
        <v>0</v>
      </c>
      <c r="D37" s="471">
        <v>0</v>
      </c>
      <c r="E37" s="406">
        <v>0</v>
      </c>
      <c r="F37" s="479">
        <v>0</v>
      </c>
      <c r="G37" s="479">
        <v>0</v>
      </c>
      <c r="H37" s="452">
        <f t="shared" si="6"/>
        <v>0</v>
      </c>
    </row>
    <row r="38" spans="1:8" s="121" customFormat="1" ht="22.5" customHeight="1" x14ac:dyDescent="0.25">
      <c r="A38" s="417" t="s">
        <v>47</v>
      </c>
      <c r="B38" s="484" t="s">
        <v>48</v>
      </c>
      <c r="C38" s="478">
        <v>0</v>
      </c>
      <c r="D38" s="471">
        <v>0</v>
      </c>
      <c r="E38" s="406">
        <v>501113.33</v>
      </c>
      <c r="F38" s="479">
        <v>0</v>
      </c>
      <c r="G38" s="479">
        <v>0</v>
      </c>
      <c r="H38" s="452">
        <f t="shared" si="6"/>
        <v>501113.33</v>
      </c>
    </row>
    <row r="39" spans="1:8" s="121" customFormat="1" ht="22.5" customHeight="1" x14ac:dyDescent="0.3">
      <c r="A39" s="417" t="s">
        <v>68</v>
      </c>
      <c r="B39" s="423" t="s">
        <v>67</v>
      </c>
      <c r="C39" s="478">
        <v>0</v>
      </c>
      <c r="D39" s="471">
        <v>0</v>
      </c>
      <c r="E39" s="606">
        <v>311660.5</v>
      </c>
      <c r="F39" s="479">
        <v>0</v>
      </c>
      <c r="G39" s="479">
        <v>0</v>
      </c>
      <c r="H39" s="452">
        <f t="shared" si="6"/>
        <v>311660.5</v>
      </c>
    </row>
    <row r="40" spans="1:8" s="121" customFormat="1" ht="22.5" customHeight="1" x14ac:dyDescent="0.3">
      <c r="A40" s="417" t="s">
        <v>305</v>
      </c>
      <c r="B40" s="423" t="s">
        <v>306</v>
      </c>
      <c r="C40" s="452">
        <v>0</v>
      </c>
      <c r="D40" s="471">
        <v>0</v>
      </c>
      <c r="E40" s="606">
        <v>6866</v>
      </c>
      <c r="F40" s="471">
        <v>0</v>
      </c>
      <c r="G40" s="471">
        <v>0</v>
      </c>
      <c r="H40" s="452">
        <f t="shared" si="6"/>
        <v>6866</v>
      </c>
    </row>
    <row r="41" spans="1:8" s="121" customFormat="1" ht="22.5" customHeight="1" x14ac:dyDescent="0.3">
      <c r="A41" s="417" t="s">
        <v>97</v>
      </c>
      <c r="B41" s="423" t="s">
        <v>125</v>
      </c>
      <c r="C41" s="452">
        <v>0</v>
      </c>
      <c r="D41" s="471">
        <v>0</v>
      </c>
      <c r="E41" s="606">
        <v>8704</v>
      </c>
      <c r="F41" s="452">
        <v>0</v>
      </c>
      <c r="G41" s="452">
        <v>0</v>
      </c>
      <c r="H41" s="452">
        <f t="shared" si="6"/>
        <v>8704</v>
      </c>
    </row>
    <row r="42" spans="1:8" s="168" customFormat="1" ht="41.25" customHeight="1" thickBot="1" x14ac:dyDescent="0.3">
      <c r="A42" s="190" t="s">
        <v>137</v>
      </c>
      <c r="B42" s="387" t="s">
        <v>138</v>
      </c>
      <c r="C42" s="329">
        <f>C43+C44</f>
        <v>0</v>
      </c>
      <c r="D42" s="329">
        <f>D43+D44</f>
        <v>0</v>
      </c>
      <c r="E42" s="329">
        <f>E43+E44</f>
        <v>0</v>
      </c>
      <c r="F42" s="329">
        <f>SUM(F43:F44)</f>
        <v>0</v>
      </c>
      <c r="G42" s="329">
        <f>G43+G44</f>
        <v>0</v>
      </c>
      <c r="H42" s="329">
        <f>C42+D42+E42+F42+G42</f>
        <v>0</v>
      </c>
    </row>
    <row r="43" spans="1:8" s="121" customFormat="1" ht="22.5" customHeight="1" x14ac:dyDescent="0.2">
      <c r="A43" s="415" t="s">
        <v>78</v>
      </c>
      <c r="B43" s="423" t="s">
        <v>95</v>
      </c>
      <c r="C43" s="452">
        <v>0</v>
      </c>
      <c r="D43" s="474">
        <v>0</v>
      </c>
      <c r="E43" s="468">
        <v>0</v>
      </c>
      <c r="F43" s="452">
        <v>0</v>
      </c>
      <c r="G43" s="474">
        <v>0</v>
      </c>
      <c r="H43" s="474">
        <f>SUM(C43:G43)</f>
        <v>0</v>
      </c>
    </row>
    <row r="44" spans="1:8" s="121" customFormat="1" ht="22.5" customHeight="1" x14ac:dyDescent="0.2">
      <c r="A44" s="467" t="s">
        <v>101</v>
      </c>
      <c r="B44" s="421" t="s">
        <v>124</v>
      </c>
      <c r="C44" s="452">
        <v>0</v>
      </c>
      <c r="D44" s="474">
        <v>0</v>
      </c>
      <c r="E44" s="468">
        <v>0</v>
      </c>
      <c r="F44" s="452">
        <v>0</v>
      </c>
      <c r="G44" s="452">
        <v>0</v>
      </c>
      <c r="H44" s="452">
        <f t="shared" ref="H44" si="7">SUM(C44:G44)</f>
        <v>0</v>
      </c>
    </row>
    <row r="45" spans="1:8" s="168" customFormat="1" ht="31.5" customHeight="1" thickBot="1" x14ac:dyDescent="0.3">
      <c r="A45" s="183" t="s">
        <v>140</v>
      </c>
      <c r="B45" s="167" t="s">
        <v>139</v>
      </c>
      <c r="C45" s="324">
        <f>SUM(C46+C47)</f>
        <v>0</v>
      </c>
      <c r="D45" s="324">
        <f>D46+D47</f>
        <v>2219650</v>
      </c>
      <c r="E45" s="333">
        <f>E46+E47</f>
        <v>268650</v>
      </c>
      <c r="F45" s="324">
        <f>SUM(F46)</f>
        <v>15350</v>
      </c>
      <c r="G45" s="324"/>
      <c r="H45" s="324">
        <f>C45+D45+E45+F45+G45</f>
        <v>2503650</v>
      </c>
    </row>
    <row r="46" spans="1:8" s="121" customFormat="1" ht="26.25" customHeight="1" x14ac:dyDescent="0.2">
      <c r="A46" s="417" t="s">
        <v>85</v>
      </c>
      <c r="B46" s="423" t="s">
        <v>266</v>
      </c>
      <c r="C46" s="452">
        <v>0</v>
      </c>
      <c r="D46" s="452">
        <v>2219650</v>
      </c>
      <c r="E46" s="406">
        <v>268650</v>
      </c>
      <c r="F46" s="452">
        <v>15350</v>
      </c>
      <c r="G46" s="452">
        <v>0</v>
      </c>
      <c r="H46" s="452">
        <f t="shared" ref="H46:H51" si="8">SUM(C46:G46)</f>
        <v>2503650</v>
      </c>
    </row>
    <row r="47" spans="1:8" s="121" customFormat="1" ht="26.25" customHeight="1" x14ac:dyDescent="0.2">
      <c r="A47" s="417" t="s">
        <v>444</v>
      </c>
      <c r="B47" s="423" t="s">
        <v>445</v>
      </c>
      <c r="C47" s="473">
        <v>0</v>
      </c>
      <c r="D47" s="473">
        <v>0</v>
      </c>
      <c r="E47" s="468">
        <v>0</v>
      </c>
      <c r="F47" s="473">
        <v>0</v>
      </c>
      <c r="G47" s="470">
        <v>0</v>
      </c>
      <c r="H47" s="452">
        <f t="shared" si="8"/>
        <v>0</v>
      </c>
    </row>
    <row r="48" spans="1:8" s="168" customFormat="1" ht="26.25" customHeight="1" thickBot="1" x14ac:dyDescent="0.3">
      <c r="A48" s="166" t="s">
        <v>141</v>
      </c>
      <c r="B48" s="167" t="s">
        <v>142</v>
      </c>
      <c r="C48" s="324">
        <f>C49+C50+C51</f>
        <v>0</v>
      </c>
      <c r="D48" s="324">
        <f>D49+D50+D51</f>
        <v>69595.56</v>
      </c>
      <c r="E48" s="324">
        <f>E49+E50+E51</f>
        <v>0</v>
      </c>
      <c r="F48" s="324">
        <f>+F49+F51+F50</f>
        <v>0</v>
      </c>
      <c r="G48" s="324">
        <f>+G49+G51+G50</f>
        <v>0</v>
      </c>
      <c r="H48" s="324">
        <f t="shared" si="8"/>
        <v>69595.56</v>
      </c>
    </row>
    <row r="49" spans="1:8" s="121" customFormat="1" ht="22.5" customHeight="1" x14ac:dyDescent="0.2">
      <c r="A49" s="383" t="s">
        <v>79</v>
      </c>
      <c r="B49" s="423" t="s">
        <v>93</v>
      </c>
      <c r="C49" s="452">
        <v>0</v>
      </c>
      <c r="D49" s="469">
        <v>69595.56</v>
      </c>
      <c r="E49" s="468">
        <v>0</v>
      </c>
      <c r="F49" s="452">
        <v>0</v>
      </c>
      <c r="G49" s="452">
        <v>0</v>
      </c>
      <c r="H49" s="452">
        <f t="shared" si="8"/>
        <v>69595.56</v>
      </c>
    </row>
    <row r="50" spans="1:8" s="121" customFormat="1" ht="22.5" customHeight="1" x14ac:dyDescent="0.2">
      <c r="A50" s="417" t="s">
        <v>308</v>
      </c>
      <c r="B50" s="97" t="s">
        <v>309</v>
      </c>
      <c r="C50" s="452">
        <v>0</v>
      </c>
      <c r="D50" s="452">
        <v>0</v>
      </c>
      <c r="E50" s="468">
        <v>0</v>
      </c>
      <c r="F50" s="452">
        <v>0</v>
      </c>
      <c r="G50" s="452">
        <v>0</v>
      </c>
      <c r="H50" s="452">
        <f t="shared" si="8"/>
        <v>0</v>
      </c>
    </row>
    <row r="51" spans="1:8" s="121" customFormat="1" ht="22.5" customHeight="1" x14ac:dyDescent="0.2">
      <c r="A51" s="417" t="s">
        <v>75</v>
      </c>
      <c r="B51" s="423" t="s">
        <v>77</v>
      </c>
      <c r="C51" s="452">
        <v>0</v>
      </c>
      <c r="D51" s="452">
        <v>0</v>
      </c>
      <c r="E51" s="452">
        <v>0</v>
      </c>
      <c r="F51" s="452">
        <v>0</v>
      </c>
      <c r="G51" s="452">
        <v>0</v>
      </c>
      <c r="H51" s="452">
        <f t="shared" si="8"/>
        <v>0</v>
      </c>
    </row>
    <row r="52" spans="1:8" s="168" customFormat="1" ht="26.25" customHeight="1" thickBot="1" x14ac:dyDescent="0.3">
      <c r="A52" s="183" t="s">
        <v>144</v>
      </c>
      <c r="B52" s="167" t="s">
        <v>143</v>
      </c>
      <c r="C52" s="324">
        <f>C53+C55+C56+C56+C54</f>
        <v>0</v>
      </c>
      <c r="D52" s="334">
        <f>D53+D55+D56+D56+D54</f>
        <v>0</v>
      </c>
      <c r="E52" s="324">
        <f>E53+E54+E55+E56</f>
        <v>0</v>
      </c>
      <c r="F52" s="324">
        <v>0</v>
      </c>
      <c r="G52" s="324">
        <f>G53+G54+G55+G56</f>
        <v>0</v>
      </c>
      <c r="H52" s="324">
        <f>C52+D52+E52+F52+G52</f>
        <v>0</v>
      </c>
    </row>
    <row r="53" spans="1:8" s="168" customFormat="1" ht="37.5" customHeight="1" x14ac:dyDescent="0.25">
      <c r="A53" s="184" t="s">
        <v>340</v>
      </c>
      <c r="B53" s="178" t="s">
        <v>343</v>
      </c>
      <c r="C53" s="320">
        <v>0</v>
      </c>
      <c r="D53" s="332">
        <v>0</v>
      </c>
      <c r="E53" s="322">
        <v>0</v>
      </c>
      <c r="F53" s="320">
        <v>0</v>
      </c>
      <c r="G53" s="332">
        <v>0</v>
      </c>
      <c r="H53" s="332">
        <f>SUM(C53:G53)</f>
        <v>0</v>
      </c>
    </row>
    <row r="54" spans="1:8" s="121" customFormat="1" ht="37.5" customHeight="1" x14ac:dyDescent="0.25">
      <c r="A54" s="383" t="s">
        <v>453</v>
      </c>
      <c r="B54" s="424" t="s">
        <v>455</v>
      </c>
      <c r="C54" s="452">
        <v>0</v>
      </c>
      <c r="D54" s="452">
        <v>0</v>
      </c>
      <c r="E54" s="487">
        <v>0</v>
      </c>
      <c r="F54" s="452"/>
      <c r="G54" s="452">
        <v>0</v>
      </c>
      <c r="H54" s="479">
        <f>SUM(C54:G54)</f>
        <v>0</v>
      </c>
    </row>
    <row r="55" spans="1:8" s="121" customFormat="1" ht="21.75" customHeight="1" x14ac:dyDescent="0.2">
      <c r="A55" s="383" t="s">
        <v>257</v>
      </c>
      <c r="B55" s="421" t="s">
        <v>312</v>
      </c>
      <c r="C55" s="452">
        <v>0</v>
      </c>
      <c r="D55" s="452">
        <v>0</v>
      </c>
      <c r="E55" s="487">
        <v>0</v>
      </c>
      <c r="F55" s="452">
        <v>0</v>
      </c>
      <c r="G55" s="452">
        <v>0</v>
      </c>
      <c r="H55" s="452">
        <f>SUM(C55:G55)</f>
        <v>0</v>
      </c>
    </row>
    <row r="56" spans="1:8" s="121" customFormat="1" ht="21.75" customHeight="1" x14ac:dyDescent="0.2">
      <c r="A56" s="383" t="s">
        <v>369</v>
      </c>
      <c r="B56" s="421" t="s">
        <v>370</v>
      </c>
      <c r="C56" s="473">
        <v>0</v>
      </c>
      <c r="D56" s="473">
        <v>0</v>
      </c>
      <c r="E56" s="487">
        <v>0</v>
      </c>
      <c r="F56" s="473"/>
      <c r="G56" s="470">
        <v>0</v>
      </c>
      <c r="H56" s="452">
        <f t="shared" ref="H56:H61" si="9">SUM(C56:G56)</f>
        <v>0</v>
      </c>
    </row>
    <row r="57" spans="1:8" s="168" customFormat="1" ht="26.25" customHeight="1" thickBot="1" x14ac:dyDescent="0.3">
      <c r="A57" s="183" t="s">
        <v>145</v>
      </c>
      <c r="B57" s="189" t="s">
        <v>146</v>
      </c>
      <c r="C57" s="324">
        <f>C58+C59+C60+C61</f>
        <v>0</v>
      </c>
      <c r="D57" s="324">
        <f>SUM(D58:D61)</f>
        <v>0</v>
      </c>
      <c r="E57" s="324">
        <f>SUM(E58:E61)</f>
        <v>0</v>
      </c>
      <c r="F57" s="324">
        <f>SUM(F59)</f>
        <v>0</v>
      </c>
      <c r="G57" s="324"/>
      <c r="H57" s="324">
        <f>SUM(H58:H61)</f>
        <v>0</v>
      </c>
    </row>
    <row r="58" spans="1:8" s="121" customFormat="1" ht="22.5" customHeight="1" x14ac:dyDescent="0.2">
      <c r="A58" s="417" t="s">
        <v>105</v>
      </c>
      <c r="B58" s="423" t="s">
        <v>106</v>
      </c>
      <c r="C58" s="452">
        <v>0</v>
      </c>
      <c r="D58" s="452">
        <v>0</v>
      </c>
      <c r="E58" s="468">
        <v>0</v>
      </c>
      <c r="F58" s="452">
        <v>0</v>
      </c>
      <c r="G58" s="452">
        <v>0</v>
      </c>
      <c r="H58" s="452">
        <f>SUM(C58:G58)</f>
        <v>0</v>
      </c>
    </row>
    <row r="59" spans="1:8" s="121" customFormat="1" ht="22.5" customHeight="1" x14ac:dyDescent="0.2">
      <c r="A59" s="467" t="s">
        <v>107</v>
      </c>
      <c r="B59" s="421" t="s">
        <v>108</v>
      </c>
      <c r="C59" s="452">
        <v>0</v>
      </c>
      <c r="D59" s="452">
        <v>0</v>
      </c>
      <c r="E59" s="468">
        <v>0</v>
      </c>
      <c r="F59" s="452">
        <v>0</v>
      </c>
      <c r="G59" s="452">
        <v>0</v>
      </c>
      <c r="H59" s="452">
        <f t="shared" si="9"/>
        <v>0</v>
      </c>
    </row>
    <row r="60" spans="1:8" s="121" customFormat="1" ht="22.5" customHeight="1" x14ac:dyDescent="0.2">
      <c r="A60" s="467" t="s">
        <v>392</v>
      </c>
      <c r="B60" s="421" t="s">
        <v>395</v>
      </c>
      <c r="C60" s="470">
        <v>0</v>
      </c>
      <c r="D60" s="470">
        <v>0</v>
      </c>
      <c r="E60" s="468">
        <v>0</v>
      </c>
      <c r="F60" s="470">
        <v>0</v>
      </c>
      <c r="G60" s="470">
        <v>0</v>
      </c>
      <c r="H60" s="452">
        <f t="shared" si="9"/>
        <v>0</v>
      </c>
    </row>
    <row r="61" spans="1:8" s="121" customFormat="1" ht="22.5" customHeight="1" x14ac:dyDescent="0.2">
      <c r="A61" s="467" t="s">
        <v>393</v>
      </c>
      <c r="B61" s="421" t="s">
        <v>394</v>
      </c>
      <c r="C61" s="470">
        <v>0</v>
      </c>
      <c r="D61" s="470">
        <v>0</v>
      </c>
      <c r="E61" s="468">
        <v>0</v>
      </c>
      <c r="F61" s="470">
        <v>0</v>
      </c>
      <c r="G61" s="470">
        <v>0</v>
      </c>
      <c r="H61" s="452">
        <f t="shared" si="9"/>
        <v>0</v>
      </c>
    </row>
    <row r="62" spans="1:8" s="168" customFormat="1" ht="53.25" customHeight="1" thickBot="1" x14ac:dyDescent="0.3">
      <c r="A62" s="183" t="s">
        <v>147</v>
      </c>
      <c r="B62" s="181" t="s">
        <v>148</v>
      </c>
      <c r="C62" s="324">
        <f>SUM(C64)</f>
        <v>0</v>
      </c>
      <c r="D62" s="324">
        <f>D63+D64</f>
        <v>0</v>
      </c>
      <c r="E62" s="324">
        <f>E63+E64</f>
        <v>5540179.9799999995</v>
      </c>
      <c r="F62" s="324">
        <f>SUM(F63:F64)</f>
        <v>0</v>
      </c>
      <c r="G62" s="324"/>
      <c r="H62" s="324">
        <f>C62+D62+E62+F62+G62</f>
        <v>5540179.9799999995</v>
      </c>
    </row>
    <row r="63" spans="1:8" s="121" customFormat="1" ht="36" customHeight="1" x14ac:dyDescent="0.3">
      <c r="A63" s="415" t="s">
        <v>109</v>
      </c>
      <c r="B63" s="416" t="s">
        <v>304</v>
      </c>
      <c r="C63" s="452">
        <v>0</v>
      </c>
      <c r="D63" s="452">
        <v>0</v>
      </c>
      <c r="E63" s="606">
        <v>4102206.07</v>
      </c>
      <c r="F63" s="452">
        <v>0</v>
      </c>
      <c r="G63" s="452">
        <v>0</v>
      </c>
      <c r="H63" s="452">
        <f>SUM(C63:G63)</f>
        <v>4102206.07</v>
      </c>
    </row>
    <row r="64" spans="1:8" s="121" customFormat="1" ht="43.5" customHeight="1" x14ac:dyDescent="0.3">
      <c r="A64" s="417" t="s">
        <v>54</v>
      </c>
      <c r="B64" s="416" t="s">
        <v>46</v>
      </c>
      <c r="C64" s="452">
        <v>0</v>
      </c>
      <c r="D64" s="452">
        <v>0</v>
      </c>
      <c r="E64" s="606">
        <v>1437973.91</v>
      </c>
      <c r="F64" s="452">
        <v>0</v>
      </c>
      <c r="G64" s="452">
        <v>0</v>
      </c>
      <c r="H64" s="452">
        <f>SUM(C64:G64)</f>
        <v>1437973.91</v>
      </c>
    </row>
    <row r="65" spans="1:9" s="168" customFormat="1" ht="41.25" customHeight="1" thickBot="1" x14ac:dyDescent="0.3">
      <c r="A65" s="166" t="s">
        <v>150</v>
      </c>
      <c r="B65" s="181" t="s">
        <v>149</v>
      </c>
      <c r="C65" s="324">
        <f>SUM(C66:C73)</f>
        <v>4893.49</v>
      </c>
      <c r="D65" s="324">
        <f>SUM(D66:D73)</f>
        <v>5210845.26</v>
      </c>
      <c r="E65" s="324">
        <f>E66+E67+E68+E69+E70+E71+E72+E73</f>
        <v>123467000</v>
      </c>
      <c r="F65" s="324">
        <f>SUM(F66:F72)</f>
        <v>196</v>
      </c>
      <c r="G65" s="324">
        <f>G66+G67+G68+G69+G70+G71+G72+G73</f>
        <v>4771.84</v>
      </c>
      <c r="H65" s="324">
        <f>C65+D65+E65+F65+G65</f>
        <v>128687706.59</v>
      </c>
    </row>
    <row r="66" spans="1:9" s="121" customFormat="1" ht="24.75" customHeight="1" x14ac:dyDescent="0.2">
      <c r="A66" s="417" t="s">
        <v>354</v>
      </c>
      <c r="B66" s="416" t="s">
        <v>356</v>
      </c>
      <c r="C66" s="452">
        <v>0</v>
      </c>
      <c r="D66" s="470">
        <v>0</v>
      </c>
      <c r="E66" s="488">
        <v>0</v>
      </c>
      <c r="F66" s="470">
        <v>0</v>
      </c>
      <c r="G66" s="470">
        <v>0</v>
      </c>
      <c r="H66" s="470">
        <f>SUM(C66:G66)</f>
        <v>0</v>
      </c>
    </row>
    <row r="67" spans="1:9" s="121" customFormat="1" ht="28.5" customHeight="1" x14ac:dyDescent="0.2">
      <c r="A67" s="417" t="s">
        <v>64</v>
      </c>
      <c r="B67" s="416" t="s">
        <v>21</v>
      </c>
      <c r="C67" s="452">
        <v>0</v>
      </c>
      <c r="D67" s="470">
        <v>2845.26</v>
      </c>
      <c r="E67" s="452">
        <v>0</v>
      </c>
      <c r="F67" s="470">
        <v>196</v>
      </c>
      <c r="G67" s="470">
        <v>4771.84</v>
      </c>
      <c r="H67" s="452">
        <f>SUM(C67:G67)</f>
        <v>7813.1</v>
      </c>
    </row>
    <row r="68" spans="1:9" s="121" customFormat="1" ht="33.75" customHeight="1" x14ac:dyDescent="0.2">
      <c r="A68" s="417" t="s">
        <v>258</v>
      </c>
      <c r="B68" s="416" t="s">
        <v>278</v>
      </c>
      <c r="C68" s="452">
        <v>0</v>
      </c>
      <c r="D68" s="470">
        <v>0</v>
      </c>
      <c r="E68" s="452">
        <v>1338000</v>
      </c>
      <c r="F68" s="470">
        <v>0</v>
      </c>
      <c r="G68" s="470">
        <v>0</v>
      </c>
      <c r="H68" s="452">
        <f>SUM(C68:G68)</f>
        <v>1338000</v>
      </c>
    </row>
    <row r="69" spans="1:9" s="121" customFormat="1" ht="33.75" customHeight="1" x14ac:dyDescent="0.2">
      <c r="A69" s="417" t="s">
        <v>368</v>
      </c>
      <c r="B69" s="416" t="s">
        <v>371</v>
      </c>
      <c r="C69" s="452">
        <v>0</v>
      </c>
      <c r="D69" s="470">
        <v>0</v>
      </c>
      <c r="E69" s="452">
        <v>0</v>
      </c>
      <c r="F69" s="452">
        <v>0</v>
      </c>
      <c r="G69" s="452">
        <v>0</v>
      </c>
      <c r="H69" s="452">
        <f>SUM(C69:G69)</f>
        <v>0</v>
      </c>
    </row>
    <row r="70" spans="1:9" s="121" customFormat="1" ht="24.75" customHeight="1" x14ac:dyDescent="0.2">
      <c r="A70" s="383" t="s">
        <v>336</v>
      </c>
      <c r="B70" s="416" t="s">
        <v>337</v>
      </c>
      <c r="C70" s="452">
        <v>0</v>
      </c>
      <c r="D70" s="470">
        <v>0</v>
      </c>
      <c r="E70" s="452">
        <v>0</v>
      </c>
      <c r="F70" s="452">
        <v>0</v>
      </c>
      <c r="G70" s="452">
        <v>0</v>
      </c>
      <c r="H70" s="452">
        <f>SUM(C70:G70)</f>
        <v>0</v>
      </c>
    </row>
    <row r="71" spans="1:9" s="121" customFormat="1" ht="22.5" customHeight="1" x14ac:dyDescent="0.25">
      <c r="A71" s="415" t="s">
        <v>72</v>
      </c>
      <c r="B71" s="416" t="s">
        <v>73</v>
      </c>
      <c r="C71" s="452">
        <v>0</v>
      </c>
      <c r="D71" s="471">
        <v>0</v>
      </c>
      <c r="E71" s="452">
        <v>0</v>
      </c>
      <c r="F71" s="452">
        <v>0</v>
      </c>
      <c r="G71" s="452">
        <v>0</v>
      </c>
      <c r="H71" s="452">
        <f t="shared" ref="H71:H72" si="10">SUM(C71:G71)</f>
        <v>0</v>
      </c>
    </row>
    <row r="72" spans="1:9" s="121" customFormat="1" ht="21" customHeight="1" x14ac:dyDescent="0.25">
      <c r="A72" s="417" t="s">
        <v>65</v>
      </c>
      <c r="B72" s="416" t="s">
        <v>66</v>
      </c>
      <c r="C72" s="436">
        <v>4893.49</v>
      </c>
      <c r="D72" s="471">
        <v>0</v>
      </c>
      <c r="E72" s="452">
        <v>0</v>
      </c>
      <c r="F72" s="452">
        <v>0</v>
      </c>
      <c r="G72" s="452">
        <v>0</v>
      </c>
      <c r="H72" s="452">
        <f t="shared" si="10"/>
        <v>4893.49</v>
      </c>
    </row>
    <row r="73" spans="1:9" s="121" customFormat="1" ht="22.5" customHeight="1" x14ac:dyDescent="0.2">
      <c r="A73" s="417" t="s">
        <v>378</v>
      </c>
      <c r="B73" s="416" t="s">
        <v>469</v>
      </c>
      <c r="C73" s="473">
        <v>0</v>
      </c>
      <c r="D73" s="452">
        <v>5208000</v>
      </c>
      <c r="E73" s="452">
        <v>122129000</v>
      </c>
      <c r="F73" s="473"/>
      <c r="G73" s="452">
        <v>0</v>
      </c>
      <c r="H73" s="452">
        <f>SUM(C73:G73)</f>
        <v>127337000</v>
      </c>
    </row>
    <row r="74" spans="1:9" s="168" customFormat="1" ht="38.25" customHeight="1" thickBot="1" x14ac:dyDescent="0.3">
      <c r="A74" s="166" t="s">
        <v>151</v>
      </c>
      <c r="B74" s="181" t="s">
        <v>152</v>
      </c>
      <c r="C74" s="324">
        <f>C75+C76</f>
        <v>0</v>
      </c>
      <c r="D74" s="324">
        <f>D75+D76</f>
        <v>0</v>
      </c>
      <c r="E74" s="324">
        <f>E75+E76</f>
        <v>402380</v>
      </c>
      <c r="F74" s="324">
        <f>SUM(F76:F76)</f>
        <v>0</v>
      </c>
      <c r="G74" s="324">
        <f>G75+G76</f>
        <v>0</v>
      </c>
      <c r="H74" s="324">
        <f>SUM(C74:G74)</f>
        <v>402380</v>
      </c>
    </row>
    <row r="75" spans="1:9" s="121" customFormat="1" ht="28.5" customHeight="1" x14ac:dyDescent="0.25">
      <c r="A75" s="417" t="s">
        <v>362</v>
      </c>
      <c r="B75" s="121" t="s">
        <v>364</v>
      </c>
      <c r="C75" s="489">
        <v>0</v>
      </c>
      <c r="D75" s="474">
        <v>0</v>
      </c>
      <c r="E75" s="490">
        <v>0</v>
      </c>
      <c r="F75" s="491">
        <v>0</v>
      </c>
      <c r="G75" s="491"/>
      <c r="H75" s="491">
        <f>SUM(C75:G75)</f>
        <v>0</v>
      </c>
    </row>
    <row r="76" spans="1:9" s="121" customFormat="1" ht="28.5" customHeight="1" x14ac:dyDescent="0.2">
      <c r="A76" s="417" t="s">
        <v>99</v>
      </c>
      <c r="B76" s="423" t="s">
        <v>267</v>
      </c>
      <c r="C76" s="452">
        <v>0</v>
      </c>
      <c r="D76" s="452">
        <v>0</v>
      </c>
      <c r="E76" s="490">
        <v>402380</v>
      </c>
      <c r="F76" s="452">
        <v>0</v>
      </c>
      <c r="G76" s="452"/>
      <c r="H76" s="452">
        <f>SUM(C76:G76)</f>
        <v>402380</v>
      </c>
    </row>
    <row r="77" spans="1:9" s="168" customFormat="1" ht="30" customHeight="1" thickBot="1" x14ac:dyDescent="0.3">
      <c r="A77" s="190">
        <v>2.2999999999999998</v>
      </c>
      <c r="B77" s="191" t="s">
        <v>153</v>
      </c>
      <c r="C77" s="329">
        <f>C78+C83+C88+C94+C97+C110+C102+C107+C112</f>
        <v>0</v>
      </c>
      <c r="D77" s="329">
        <f>D78+D83+D88+D94+D97+D102+D107+D110+D112</f>
        <v>0</v>
      </c>
      <c r="E77" s="329">
        <f>E78+E83+E124+E88+E94+E97+E102+E107+E110+E112</f>
        <v>14478158.76</v>
      </c>
      <c r="F77" s="329">
        <f>F78+F88+F97+F102+F107+F112+F83+F94</f>
        <v>0</v>
      </c>
      <c r="G77" s="329">
        <v>0</v>
      </c>
      <c r="H77" s="329">
        <f>C77+D77+E77+F77+G77</f>
        <v>14478158.76</v>
      </c>
      <c r="I77" s="511"/>
    </row>
    <row r="78" spans="1:9" s="168" customFormat="1" ht="39" customHeight="1" x14ac:dyDescent="0.25">
      <c r="A78" s="188" t="s">
        <v>154</v>
      </c>
      <c r="B78" s="181" t="s">
        <v>155</v>
      </c>
      <c r="C78" s="336">
        <f>C79+C80+C81+C82</f>
        <v>0</v>
      </c>
      <c r="D78" s="331">
        <f>D79+D80+D81+D82</f>
        <v>0</v>
      </c>
      <c r="E78" s="337">
        <f>E79+E80+E81+E82</f>
        <v>115411.76</v>
      </c>
      <c r="F78" s="331">
        <f>SUM(F79:F82)</f>
        <v>0</v>
      </c>
      <c r="G78" s="331">
        <f t="shared" ref="G78:G83" si="11">SUM(G79:G82)</f>
        <v>0</v>
      </c>
      <c r="H78" s="331">
        <f>C78+D78+E78+F78+G78</f>
        <v>115411.76</v>
      </c>
    </row>
    <row r="79" spans="1:9" s="121" customFormat="1" ht="24.75" customHeight="1" x14ac:dyDescent="0.3">
      <c r="A79" s="417" t="s">
        <v>49</v>
      </c>
      <c r="B79" s="423" t="s">
        <v>50</v>
      </c>
      <c r="C79" s="473">
        <v>0</v>
      </c>
      <c r="D79" s="452">
        <v>0</v>
      </c>
      <c r="E79" s="606">
        <v>115411.76</v>
      </c>
      <c r="F79" s="452">
        <v>0</v>
      </c>
      <c r="G79" s="331">
        <f t="shared" si="11"/>
        <v>0</v>
      </c>
      <c r="H79" s="452">
        <f>SUM(C79:G79)</f>
        <v>115411.76</v>
      </c>
    </row>
    <row r="80" spans="1:9" s="121" customFormat="1" ht="24.75" customHeight="1" x14ac:dyDescent="0.25">
      <c r="A80" s="417" t="s">
        <v>71</v>
      </c>
      <c r="B80" s="423" t="s">
        <v>279</v>
      </c>
      <c r="C80" s="473">
        <v>0</v>
      </c>
      <c r="D80" s="452">
        <v>0</v>
      </c>
      <c r="E80" s="220">
        <v>0</v>
      </c>
      <c r="F80" s="452">
        <v>0</v>
      </c>
      <c r="G80" s="331">
        <f t="shared" si="11"/>
        <v>0</v>
      </c>
      <c r="H80" s="452">
        <f>SUM(C80:G80)</f>
        <v>0</v>
      </c>
    </row>
    <row r="81" spans="1:8" s="121" customFormat="1" ht="24.75" customHeight="1" x14ac:dyDescent="0.25">
      <c r="A81" s="481" t="s">
        <v>80</v>
      </c>
      <c r="B81" s="423" t="s">
        <v>269</v>
      </c>
      <c r="C81" s="472">
        <f>C82+C83+C84+C85</f>
        <v>0</v>
      </c>
      <c r="D81" s="452">
        <v>0</v>
      </c>
      <c r="E81" s="220">
        <v>0</v>
      </c>
      <c r="F81" s="452">
        <v>0</v>
      </c>
      <c r="G81" s="331">
        <f t="shared" si="11"/>
        <v>0</v>
      </c>
      <c r="H81" s="452">
        <f>SUM(C81:G81)</f>
        <v>0</v>
      </c>
    </row>
    <row r="82" spans="1:8" s="121" customFormat="1" ht="24.75" customHeight="1" x14ac:dyDescent="0.25">
      <c r="A82" s="417" t="s">
        <v>103</v>
      </c>
      <c r="B82" s="423" t="s">
        <v>307</v>
      </c>
      <c r="C82" s="452">
        <v>0</v>
      </c>
      <c r="D82" s="469">
        <v>0</v>
      </c>
      <c r="E82" s="468">
        <v>0</v>
      </c>
      <c r="F82" s="452">
        <v>0</v>
      </c>
      <c r="G82" s="331">
        <f t="shared" si="11"/>
        <v>0</v>
      </c>
      <c r="H82" s="452">
        <f>SUM(C82:G82)</f>
        <v>0</v>
      </c>
    </row>
    <row r="83" spans="1:8" s="168" customFormat="1" ht="24" customHeight="1" thickBot="1" x14ac:dyDescent="0.3">
      <c r="A83" s="166" t="s">
        <v>156</v>
      </c>
      <c r="B83" s="192" t="s">
        <v>157</v>
      </c>
      <c r="C83" s="324">
        <f>C84+C85+C86+C87</f>
        <v>0</v>
      </c>
      <c r="D83" s="324">
        <f>D84+D85+D86+D87</f>
        <v>0</v>
      </c>
      <c r="E83" s="404">
        <v>0</v>
      </c>
      <c r="F83" s="324">
        <f>SUM(F84:F87)</f>
        <v>0</v>
      </c>
      <c r="G83" s="324">
        <f t="shared" si="11"/>
        <v>0</v>
      </c>
      <c r="H83" s="324">
        <f>SUM(H84:H87)</f>
        <v>0</v>
      </c>
    </row>
    <row r="84" spans="1:8" s="121" customFormat="1" ht="23.25" customHeight="1" x14ac:dyDescent="0.25">
      <c r="A84" s="415" t="s">
        <v>357</v>
      </c>
      <c r="B84" s="416" t="s">
        <v>360</v>
      </c>
      <c r="C84" s="471">
        <v>0</v>
      </c>
      <c r="D84" s="471">
        <v>0</v>
      </c>
      <c r="E84" s="488">
        <v>0</v>
      </c>
      <c r="F84" s="470">
        <v>0</v>
      </c>
      <c r="G84" s="452">
        <v>0</v>
      </c>
      <c r="H84" s="470">
        <f t="shared" ref="H84:H87" si="12">SUM(C84:G84)</f>
        <v>0</v>
      </c>
    </row>
    <row r="85" spans="1:8" s="121" customFormat="1" ht="23.25" customHeight="1" x14ac:dyDescent="0.25">
      <c r="A85" s="415" t="s">
        <v>81</v>
      </c>
      <c r="B85" s="423" t="s">
        <v>288</v>
      </c>
      <c r="C85" s="471">
        <v>0</v>
      </c>
      <c r="D85" s="471">
        <v>0</v>
      </c>
      <c r="E85" s="470">
        <v>0</v>
      </c>
      <c r="F85" s="452">
        <v>0</v>
      </c>
      <c r="G85" s="452">
        <v>0</v>
      </c>
      <c r="H85" s="452">
        <f t="shared" si="12"/>
        <v>0</v>
      </c>
    </row>
    <row r="86" spans="1:8" s="121" customFormat="1" ht="23.25" customHeight="1" x14ac:dyDescent="0.2">
      <c r="A86" s="383" t="s">
        <v>84</v>
      </c>
      <c r="B86" s="423" t="s">
        <v>91</v>
      </c>
      <c r="C86" s="452">
        <v>0</v>
      </c>
      <c r="D86" s="452">
        <v>0</v>
      </c>
      <c r="E86" s="470">
        <v>0</v>
      </c>
      <c r="F86" s="452">
        <v>0</v>
      </c>
      <c r="G86" s="452">
        <v>0</v>
      </c>
      <c r="H86" s="452">
        <f t="shared" si="12"/>
        <v>0</v>
      </c>
    </row>
    <row r="87" spans="1:8" s="121" customFormat="1" ht="23.25" customHeight="1" thickBot="1" x14ac:dyDescent="0.25">
      <c r="A87" s="417" t="s">
        <v>41</v>
      </c>
      <c r="B87" s="423" t="s">
        <v>42</v>
      </c>
      <c r="C87" s="478">
        <v>0</v>
      </c>
      <c r="D87" s="469">
        <v>0</v>
      </c>
      <c r="E87" s="470">
        <v>0</v>
      </c>
      <c r="F87" s="452">
        <v>0</v>
      </c>
      <c r="G87" s="452">
        <v>0</v>
      </c>
      <c r="H87" s="492">
        <f t="shared" si="12"/>
        <v>0</v>
      </c>
    </row>
    <row r="88" spans="1:8" s="168" customFormat="1" ht="46.5" customHeight="1" thickBot="1" x14ac:dyDescent="0.3">
      <c r="A88" s="166" t="s">
        <v>158</v>
      </c>
      <c r="B88" s="181" t="s">
        <v>159</v>
      </c>
      <c r="C88" s="324">
        <f>SUM(C89:C93)</f>
        <v>0</v>
      </c>
      <c r="D88" s="324">
        <f>SUM(D89:D93)</f>
        <v>0</v>
      </c>
      <c r="E88" s="324">
        <f>E89+E90+E91+E92+E93</f>
        <v>172638.47999999998</v>
      </c>
      <c r="F88" s="324">
        <f>SUM(F89:F93)</f>
        <v>0</v>
      </c>
      <c r="G88" s="324">
        <f>SUM(G89:G93)</f>
        <v>0</v>
      </c>
      <c r="H88" s="324">
        <f>C88+D88+E88+F88+G88</f>
        <v>172638.47999999998</v>
      </c>
    </row>
    <row r="89" spans="1:8" s="121" customFormat="1" ht="24" customHeight="1" x14ac:dyDescent="0.2">
      <c r="A89" s="467" t="s">
        <v>280</v>
      </c>
      <c r="B89" s="421" t="s">
        <v>303</v>
      </c>
      <c r="C89" s="452">
        <v>0</v>
      </c>
      <c r="D89" s="452">
        <v>0</v>
      </c>
      <c r="E89" s="468">
        <v>110334.48</v>
      </c>
      <c r="F89" s="452">
        <v>0</v>
      </c>
      <c r="G89" s="452">
        <v>0</v>
      </c>
      <c r="H89" s="452">
        <f t="shared" ref="H89:H93" si="13">SUM(C89:G89)</f>
        <v>110334.48</v>
      </c>
    </row>
    <row r="90" spans="1:8" s="121" customFormat="1" ht="24" customHeight="1" x14ac:dyDescent="0.2">
      <c r="A90" s="417" t="s">
        <v>55</v>
      </c>
      <c r="B90" s="423" t="s">
        <v>56</v>
      </c>
      <c r="C90" s="452">
        <v>0</v>
      </c>
      <c r="D90" s="452">
        <v>0</v>
      </c>
      <c r="E90" s="468">
        <v>62304</v>
      </c>
      <c r="F90" s="469">
        <v>0</v>
      </c>
      <c r="G90" s="452">
        <v>0</v>
      </c>
      <c r="H90" s="452">
        <f t="shared" si="13"/>
        <v>62304</v>
      </c>
    </row>
    <row r="91" spans="1:8" s="121" customFormat="1" ht="24" customHeight="1" x14ac:dyDescent="0.2">
      <c r="A91" s="417" t="s">
        <v>98</v>
      </c>
      <c r="B91" s="423" t="s">
        <v>110</v>
      </c>
      <c r="C91" s="452">
        <v>0</v>
      </c>
      <c r="D91" s="452">
        <v>0</v>
      </c>
      <c r="E91" s="468">
        <v>0</v>
      </c>
      <c r="F91" s="469">
        <v>0</v>
      </c>
      <c r="G91" s="452">
        <v>0</v>
      </c>
      <c r="H91" s="452">
        <f t="shared" si="13"/>
        <v>0</v>
      </c>
    </row>
    <row r="92" spans="1:8" s="121" customFormat="1" ht="24" customHeight="1" x14ac:dyDescent="0.2">
      <c r="A92" s="383" t="s">
        <v>301</v>
      </c>
      <c r="B92" s="423" t="s">
        <v>302</v>
      </c>
      <c r="C92" s="452">
        <v>0</v>
      </c>
      <c r="D92" s="469">
        <v>0</v>
      </c>
      <c r="E92" s="468">
        <v>0</v>
      </c>
      <c r="F92" s="469">
        <v>0</v>
      </c>
      <c r="G92" s="452">
        <v>0</v>
      </c>
      <c r="H92" s="452">
        <f t="shared" si="13"/>
        <v>0</v>
      </c>
    </row>
    <row r="93" spans="1:8" s="121" customFormat="1" ht="24" customHeight="1" x14ac:dyDescent="0.2">
      <c r="A93" s="417" t="s">
        <v>251</v>
      </c>
      <c r="B93" s="423" t="s">
        <v>252</v>
      </c>
      <c r="C93" s="452">
        <v>0</v>
      </c>
      <c r="D93" s="452">
        <v>0</v>
      </c>
      <c r="E93" s="452">
        <v>0</v>
      </c>
      <c r="F93" s="469">
        <v>0</v>
      </c>
      <c r="G93" s="452">
        <v>0</v>
      </c>
      <c r="H93" s="452">
        <f t="shared" si="13"/>
        <v>0</v>
      </c>
    </row>
    <row r="94" spans="1:8" s="168" customFormat="1" ht="24" customHeight="1" thickBot="1" x14ac:dyDescent="0.3">
      <c r="A94" s="166" t="s">
        <v>160</v>
      </c>
      <c r="B94" s="192" t="s">
        <v>161</v>
      </c>
      <c r="C94" s="324">
        <f>C95+C96</f>
        <v>0</v>
      </c>
      <c r="D94" s="324">
        <f>SUM(D95:D96)</f>
        <v>0</v>
      </c>
      <c r="E94" s="324">
        <f>SUM(E95:E96)</f>
        <v>6794755</v>
      </c>
      <c r="F94" s="324">
        <v>0</v>
      </c>
      <c r="G94" s="324"/>
      <c r="H94" s="324">
        <f>C94+D94+E94+F94+G94</f>
        <v>6794755</v>
      </c>
    </row>
    <row r="95" spans="1:8" s="121" customFormat="1" ht="24" customHeight="1" x14ac:dyDescent="0.2">
      <c r="A95" s="417" t="s">
        <v>86</v>
      </c>
      <c r="B95" s="416" t="s">
        <v>310</v>
      </c>
      <c r="C95" s="452">
        <v>0</v>
      </c>
      <c r="D95" s="452">
        <v>0</v>
      </c>
      <c r="E95" s="452">
        <v>885</v>
      </c>
      <c r="F95" s="452">
        <v>0</v>
      </c>
      <c r="G95" s="452">
        <v>0</v>
      </c>
      <c r="H95" s="452">
        <f t="shared" ref="H95:H96" si="14">SUM(C95:G95)</f>
        <v>885</v>
      </c>
    </row>
    <row r="96" spans="1:8" s="121" customFormat="1" ht="24" customHeight="1" x14ac:dyDescent="0.2">
      <c r="A96" s="417" t="s">
        <v>74</v>
      </c>
      <c r="B96" s="416" t="s">
        <v>272</v>
      </c>
      <c r="C96" s="452">
        <v>0</v>
      </c>
      <c r="D96" s="452">
        <v>0</v>
      </c>
      <c r="E96" s="452">
        <v>6793870</v>
      </c>
      <c r="F96" s="469">
        <v>0</v>
      </c>
      <c r="G96" s="452">
        <v>0</v>
      </c>
      <c r="H96" s="452">
        <f t="shared" si="14"/>
        <v>6793870</v>
      </c>
    </row>
    <row r="97" spans="1:8" s="168" customFormat="1" ht="39" customHeight="1" thickBot="1" x14ac:dyDescent="0.3">
      <c r="A97" s="166" t="s">
        <v>162</v>
      </c>
      <c r="B97" s="181" t="s">
        <v>163</v>
      </c>
      <c r="C97" s="324">
        <f>C98+C99+C100+C101</f>
        <v>0</v>
      </c>
      <c r="D97" s="324">
        <f>SUM(D98:D101)</f>
        <v>0</v>
      </c>
      <c r="E97" s="324">
        <f>SUM(E98:E101)</f>
        <v>0</v>
      </c>
      <c r="F97" s="324">
        <v>0</v>
      </c>
      <c r="G97" s="324"/>
      <c r="H97" s="324">
        <f>C97+D97+E97+F97+G97</f>
        <v>0</v>
      </c>
    </row>
    <row r="98" spans="1:8" s="121" customFormat="1" ht="24" customHeight="1" x14ac:dyDescent="0.25">
      <c r="A98" s="383" t="s">
        <v>341</v>
      </c>
      <c r="B98" s="422" t="s">
        <v>344</v>
      </c>
      <c r="C98" s="470">
        <v>0</v>
      </c>
      <c r="D98" s="471">
        <v>0</v>
      </c>
      <c r="E98" s="471">
        <v>0</v>
      </c>
      <c r="F98" s="471">
        <v>0</v>
      </c>
      <c r="G98" s="452">
        <v>0</v>
      </c>
      <c r="H98" s="470">
        <f t="shared" ref="H98:H101" si="15">SUM(C98:G98)</f>
        <v>0</v>
      </c>
    </row>
    <row r="99" spans="1:8" s="121" customFormat="1" ht="24" customHeight="1" x14ac:dyDescent="0.25">
      <c r="A99" s="417" t="s">
        <v>102</v>
      </c>
      <c r="B99" s="423" t="s">
        <v>263</v>
      </c>
      <c r="C99" s="452">
        <v>0</v>
      </c>
      <c r="D99" s="470">
        <v>0</v>
      </c>
      <c r="E99" s="471">
        <v>0</v>
      </c>
      <c r="F99" s="472">
        <v>0</v>
      </c>
      <c r="G99" s="452">
        <v>0</v>
      </c>
      <c r="H99" s="473">
        <f t="shared" si="15"/>
        <v>0</v>
      </c>
    </row>
    <row r="100" spans="1:8" s="168" customFormat="1" ht="24" customHeight="1" x14ac:dyDescent="0.25">
      <c r="A100" s="176" t="s">
        <v>82</v>
      </c>
      <c r="B100" s="177" t="s">
        <v>92</v>
      </c>
      <c r="C100" s="320">
        <v>0</v>
      </c>
      <c r="D100" s="327">
        <v>0</v>
      </c>
      <c r="E100" s="327">
        <v>0</v>
      </c>
      <c r="F100" s="320">
        <v>0</v>
      </c>
      <c r="G100" s="452">
        <v>0</v>
      </c>
      <c r="H100" s="320">
        <f t="shared" si="15"/>
        <v>0</v>
      </c>
    </row>
    <row r="101" spans="1:8" s="168" customFormat="1" ht="24" customHeight="1" x14ac:dyDescent="0.25">
      <c r="A101" s="176" t="s">
        <v>57</v>
      </c>
      <c r="B101" s="177" t="s">
        <v>58</v>
      </c>
      <c r="C101" s="320">
        <v>0</v>
      </c>
      <c r="D101" s="327">
        <v>0</v>
      </c>
      <c r="E101" s="322">
        <v>0</v>
      </c>
      <c r="F101" s="320">
        <v>0</v>
      </c>
      <c r="G101" s="452">
        <v>0</v>
      </c>
      <c r="H101" s="320">
        <f t="shared" si="15"/>
        <v>0</v>
      </c>
    </row>
    <row r="102" spans="1:8" s="168" customFormat="1" ht="42" customHeight="1" thickBot="1" x14ac:dyDescent="0.3">
      <c r="A102" s="166" t="s">
        <v>165</v>
      </c>
      <c r="B102" s="181" t="s">
        <v>164</v>
      </c>
      <c r="C102" s="324">
        <f>SUM(C103:C106)</f>
        <v>0</v>
      </c>
      <c r="D102" s="324">
        <f>SUM(D103:D106)</f>
        <v>0</v>
      </c>
      <c r="E102" s="324">
        <f>E103+E104+E105+E106</f>
        <v>290337.2</v>
      </c>
      <c r="F102" s="324">
        <f>SUM(F103:F105)</f>
        <v>0</v>
      </c>
      <c r="G102" s="324"/>
      <c r="H102" s="324">
        <f>C102+D102+E102+F102+G102</f>
        <v>290337.2</v>
      </c>
    </row>
    <row r="103" spans="1:8" s="121" customFormat="1" ht="36.75" customHeight="1" x14ac:dyDescent="0.2">
      <c r="A103" s="467" t="s">
        <v>100</v>
      </c>
      <c r="B103" s="416" t="s">
        <v>126</v>
      </c>
      <c r="C103" s="452">
        <v>0</v>
      </c>
      <c r="D103" s="469">
        <v>0</v>
      </c>
      <c r="E103" s="452">
        <v>0</v>
      </c>
      <c r="F103" s="452">
        <v>0</v>
      </c>
      <c r="G103" s="452">
        <v>0</v>
      </c>
      <c r="H103" s="452">
        <f t="shared" ref="H103:H106" si="16">SUM(C103:G103)</f>
        <v>0</v>
      </c>
    </row>
    <row r="104" spans="1:8" s="121" customFormat="1" ht="23.25" customHeight="1" x14ac:dyDescent="0.2">
      <c r="A104" s="415" t="s">
        <v>259</v>
      </c>
      <c r="B104" s="416" t="s">
        <v>273</v>
      </c>
      <c r="C104" s="452">
        <v>0</v>
      </c>
      <c r="D104" s="452">
        <v>0</v>
      </c>
      <c r="E104" s="452">
        <v>0</v>
      </c>
      <c r="F104" s="452">
        <v>0</v>
      </c>
      <c r="G104" s="452">
        <v>0</v>
      </c>
      <c r="H104" s="452">
        <f t="shared" si="16"/>
        <v>0</v>
      </c>
    </row>
    <row r="105" spans="1:8" s="121" customFormat="1" ht="23.25" customHeight="1" x14ac:dyDescent="0.2">
      <c r="A105" s="417" t="s">
        <v>69</v>
      </c>
      <c r="B105" s="416" t="s">
        <v>87</v>
      </c>
      <c r="C105" s="452">
        <v>0</v>
      </c>
      <c r="D105" s="452">
        <v>0</v>
      </c>
      <c r="E105" s="452">
        <v>290337.2</v>
      </c>
      <c r="F105" s="452">
        <v>0</v>
      </c>
      <c r="G105" s="452">
        <v>0</v>
      </c>
      <c r="H105" s="452">
        <f t="shared" si="16"/>
        <v>290337.2</v>
      </c>
    </row>
    <row r="106" spans="1:8" s="121" customFormat="1" ht="23.25" customHeight="1" x14ac:dyDescent="0.2">
      <c r="A106" s="417" t="s">
        <v>405</v>
      </c>
      <c r="B106" s="416" t="s">
        <v>409</v>
      </c>
      <c r="C106" s="473">
        <v>0</v>
      </c>
      <c r="D106" s="452">
        <v>0</v>
      </c>
      <c r="E106" s="452">
        <v>0</v>
      </c>
      <c r="F106" s="473">
        <v>0</v>
      </c>
      <c r="G106" s="452">
        <v>0</v>
      </c>
      <c r="H106" s="473">
        <f t="shared" si="16"/>
        <v>0</v>
      </c>
    </row>
    <row r="107" spans="1:8" s="168" customFormat="1" ht="53.25" customHeight="1" thickBot="1" x14ac:dyDescent="0.3">
      <c r="A107" s="166" t="s">
        <v>166</v>
      </c>
      <c r="B107" s="181" t="s">
        <v>167</v>
      </c>
      <c r="C107" s="324">
        <f>SUM(C108:C109)</f>
        <v>0</v>
      </c>
      <c r="D107" s="324">
        <f>D108+D109</f>
        <v>0</v>
      </c>
      <c r="E107" s="324">
        <f>E108+E109</f>
        <v>6401404.4199999999</v>
      </c>
      <c r="F107" s="324">
        <f>SUM(F108:F109)</f>
        <v>0</v>
      </c>
      <c r="G107" s="452">
        <v>0</v>
      </c>
      <c r="H107" s="324">
        <f>C107+D107+E107+F107+G107</f>
        <v>6401404.4199999999</v>
      </c>
    </row>
    <row r="108" spans="1:8" s="121" customFormat="1" ht="23.25" customHeight="1" x14ac:dyDescent="0.2">
      <c r="A108" s="417" t="s">
        <v>53</v>
      </c>
      <c r="B108" s="423" t="s">
        <v>22</v>
      </c>
      <c r="C108" s="474">
        <v>0</v>
      </c>
      <c r="D108" s="452">
        <v>0</v>
      </c>
      <c r="E108" s="406">
        <v>6000000</v>
      </c>
      <c r="F108" s="469">
        <v>0</v>
      </c>
      <c r="G108" s="452">
        <v>0</v>
      </c>
      <c r="H108" s="452">
        <f t="shared" ref="H108:H109" si="17">SUM(C108:G108)</f>
        <v>6000000</v>
      </c>
    </row>
    <row r="109" spans="1:8" s="121" customFormat="1" ht="23.25" customHeight="1" x14ac:dyDescent="0.2">
      <c r="A109" s="417" t="s">
        <v>76</v>
      </c>
      <c r="B109" s="423" t="s">
        <v>111</v>
      </c>
      <c r="C109" s="452">
        <v>0</v>
      </c>
      <c r="D109" s="452">
        <v>0</v>
      </c>
      <c r="E109" s="406">
        <v>401404.42</v>
      </c>
      <c r="F109" s="469">
        <v>0</v>
      </c>
      <c r="G109" s="452">
        <v>0</v>
      </c>
      <c r="H109" s="452">
        <f t="shared" si="17"/>
        <v>401404.42</v>
      </c>
    </row>
    <row r="110" spans="1:8" s="168" customFormat="1" ht="36.75" customHeight="1" thickBot="1" x14ac:dyDescent="0.3">
      <c r="A110" s="166" t="s">
        <v>168</v>
      </c>
      <c r="B110" s="181" t="s">
        <v>169</v>
      </c>
      <c r="C110" s="324">
        <f>+C111</f>
        <v>0</v>
      </c>
      <c r="D110" s="324">
        <v>0</v>
      </c>
      <c r="E110" s="324">
        <v>0</v>
      </c>
      <c r="F110" s="324">
        <v>0</v>
      </c>
      <c r="G110" s="452">
        <v>0</v>
      </c>
      <c r="H110" s="324">
        <v>0</v>
      </c>
    </row>
    <row r="111" spans="1:8" s="168" customFormat="1" ht="46.5" customHeight="1" thickBot="1" x14ac:dyDescent="0.3">
      <c r="A111" s="184" t="s">
        <v>338</v>
      </c>
      <c r="B111" s="193" t="s">
        <v>339</v>
      </c>
      <c r="C111" s="324">
        <v>0</v>
      </c>
      <c r="D111" s="324">
        <v>0</v>
      </c>
      <c r="E111" s="324">
        <v>0</v>
      </c>
      <c r="F111" s="452">
        <v>0</v>
      </c>
      <c r="G111" s="452">
        <v>0</v>
      </c>
      <c r="H111" s="339"/>
    </row>
    <row r="112" spans="1:8" s="168" customFormat="1" ht="26.25" customHeight="1" thickBot="1" x14ac:dyDescent="0.3">
      <c r="A112" s="166" t="s">
        <v>170</v>
      </c>
      <c r="B112" s="192" t="s">
        <v>171</v>
      </c>
      <c r="C112" s="324">
        <f>SUM(C113:C120)</f>
        <v>0</v>
      </c>
      <c r="D112" s="324">
        <f>SUM(D113:D120)</f>
        <v>0</v>
      </c>
      <c r="E112" s="339">
        <f>E113+E114+E115+E116+E117+E118+E119+E120</f>
        <v>703611.9</v>
      </c>
      <c r="F112" s="324">
        <f>SUM(F115:F120)</f>
        <v>0</v>
      </c>
      <c r="G112" s="452">
        <v>0</v>
      </c>
      <c r="H112" s="324">
        <f>C112+D112+E112+F112+G112</f>
        <v>703611.9</v>
      </c>
    </row>
    <row r="113" spans="1:8" s="121" customFormat="1" ht="29.25" customHeight="1" x14ac:dyDescent="0.25">
      <c r="A113" s="417" t="s">
        <v>59</v>
      </c>
      <c r="B113" s="423" t="str">
        <f>[1]Hoja1!$C$322</f>
        <v xml:space="preserve"> Material para limpieza </v>
      </c>
      <c r="C113" s="475">
        <v>0</v>
      </c>
      <c r="D113" s="473">
        <v>0</v>
      </c>
      <c r="E113" s="476">
        <v>41044.97</v>
      </c>
      <c r="F113" s="472">
        <v>0</v>
      </c>
      <c r="G113" s="452">
        <v>0</v>
      </c>
      <c r="H113" s="452">
        <f t="shared" ref="H113:H120" si="18">SUM(C113:G113)</f>
        <v>41044.97</v>
      </c>
    </row>
    <row r="114" spans="1:8" s="121" customFormat="1" ht="36.75" customHeight="1" x14ac:dyDescent="0.25">
      <c r="A114" s="417" t="s">
        <v>83</v>
      </c>
      <c r="B114" s="416" t="str">
        <f>[1]Hoja1!$C$324</f>
        <v xml:space="preserve"> Útiles de escritorio, oficina, informática y de enseñanza </v>
      </c>
      <c r="C114" s="475">
        <v>0</v>
      </c>
      <c r="D114" s="473">
        <v>0</v>
      </c>
      <c r="E114" s="476">
        <v>166095.71</v>
      </c>
      <c r="F114" s="472">
        <v>0</v>
      </c>
      <c r="G114" s="452">
        <v>0</v>
      </c>
      <c r="H114" s="452">
        <f t="shared" si="18"/>
        <v>166095.71</v>
      </c>
    </row>
    <row r="115" spans="1:8" s="121" customFormat="1" ht="21" customHeight="1" x14ac:dyDescent="0.25">
      <c r="A115" s="417" t="s">
        <v>260</v>
      </c>
      <c r="B115" s="423" t="s">
        <v>268</v>
      </c>
      <c r="C115" s="475">
        <v>0</v>
      </c>
      <c r="D115" s="473">
        <v>0</v>
      </c>
      <c r="E115" s="476">
        <v>221250</v>
      </c>
      <c r="F115" s="472">
        <v>0</v>
      </c>
      <c r="G115" s="452">
        <v>0</v>
      </c>
      <c r="H115" s="452">
        <f t="shared" si="18"/>
        <v>221250</v>
      </c>
    </row>
    <row r="116" spans="1:8" s="121" customFormat="1" ht="21" customHeight="1" x14ac:dyDescent="0.25">
      <c r="A116" s="415" t="s">
        <v>261</v>
      </c>
      <c r="B116" s="423" t="s">
        <v>264</v>
      </c>
      <c r="C116" s="452">
        <v>0</v>
      </c>
      <c r="D116" s="473">
        <v>0</v>
      </c>
      <c r="E116" s="476">
        <v>0</v>
      </c>
      <c r="F116" s="472">
        <v>0</v>
      </c>
      <c r="G116" s="452">
        <v>0</v>
      </c>
      <c r="H116" s="452">
        <f t="shared" si="18"/>
        <v>0</v>
      </c>
    </row>
    <row r="117" spans="1:8" s="121" customFormat="1" ht="21" customHeight="1" x14ac:dyDescent="0.25">
      <c r="A117" s="417" t="s">
        <v>70</v>
      </c>
      <c r="B117" s="423" t="s">
        <v>88</v>
      </c>
      <c r="C117" s="452">
        <v>0</v>
      </c>
      <c r="D117" s="473">
        <v>0</v>
      </c>
      <c r="E117" s="476">
        <v>27706.400000000001</v>
      </c>
      <c r="F117" s="472">
        <v>0</v>
      </c>
      <c r="G117" s="452">
        <v>0</v>
      </c>
      <c r="H117" s="452">
        <f t="shared" si="18"/>
        <v>27706.400000000001</v>
      </c>
    </row>
    <row r="118" spans="1:8" s="121" customFormat="1" ht="21" customHeight="1" x14ac:dyDescent="0.25">
      <c r="A118" s="415" t="s">
        <v>318</v>
      </c>
      <c r="B118" s="423" t="s">
        <v>319</v>
      </c>
      <c r="C118" s="452">
        <v>0</v>
      </c>
      <c r="D118" s="473">
        <v>0</v>
      </c>
      <c r="E118" s="476">
        <v>0</v>
      </c>
      <c r="F118" s="472">
        <v>0</v>
      </c>
      <c r="G118" s="452">
        <v>0</v>
      </c>
      <c r="H118" s="452">
        <f t="shared" si="18"/>
        <v>0</v>
      </c>
    </row>
    <row r="119" spans="1:8" s="121" customFormat="1" ht="27" customHeight="1" x14ac:dyDescent="0.25">
      <c r="A119" s="417" t="s">
        <v>51</v>
      </c>
      <c r="B119" s="423" t="s">
        <v>52</v>
      </c>
      <c r="C119" s="475">
        <v>0</v>
      </c>
      <c r="D119" s="473">
        <v>0</v>
      </c>
      <c r="E119" s="476">
        <v>116971.04</v>
      </c>
      <c r="F119" s="472">
        <v>0</v>
      </c>
      <c r="G119" s="452">
        <v>0</v>
      </c>
      <c r="H119" s="452">
        <f>SUM(C119:G119)</f>
        <v>116971.04</v>
      </c>
    </row>
    <row r="120" spans="1:8" s="121" customFormat="1" ht="36.75" customHeight="1" x14ac:dyDescent="0.2">
      <c r="A120" s="417" t="s">
        <v>60</v>
      </c>
      <c r="B120" s="416" t="s">
        <v>61</v>
      </c>
      <c r="C120" s="475">
        <v>0</v>
      </c>
      <c r="D120" s="473">
        <v>0</v>
      </c>
      <c r="E120" s="476">
        <v>130543.78</v>
      </c>
      <c r="F120" s="473">
        <v>0</v>
      </c>
      <c r="G120" s="452">
        <v>0</v>
      </c>
      <c r="H120" s="452">
        <f t="shared" si="18"/>
        <v>130543.78</v>
      </c>
    </row>
    <row r="121" spans="1:8" s="168" customFormat="1" ht="26.25" customHeight="1" thickBot="1" x14ac:dyDescent="0.3">
      <c r="A121" s="194" t="s">
        <v>172</v>
      </c>
      <c r="B121" s="191" t="s">
        <v>173</v>
      </c>
      <c r="C121" s="340">
        <f>C122+C124+C126+C127+C128+C129+C131+C132</f>
        <v>0</v>
      </c>
      <c r="D121" s="329">
        <f>D122+D124+D126+D127+D128+D129+D131+D132</f>
        <v>0</v>
      </c>
      <c r="E121" s="329">
        <f>E122+E124+E126+E127+E128+E129+E131+E132</f>
        <v>0</v>
      </c>
      <c r="F121" s="329">
        <f>+F122</f>
        <v>0</v>
      </c>
      <c r="G121" s="329"/>
      <c r="H121" s="329">
        <f>C121+D121+E121+F121+G121</f>
        <v>0</v>
      </c>
    </row>
    <row r="122" spans="1:8" s="168" customFormat="1" ht="60.75" customHeight="1" thickBot="1" x14ac:dyDescent="0.3">
      <c r="A122" s="176" t="s">
        <v>174</v>
      </c>
      <c r="B122" s="195" t="s">
        <v>472</v>
      </c>
      <c r="C122" s="341">
        <f>C123</f>
        <v>0</v>
      </c>
      <c r="D122" s="339">
        <f>D123</f>
        <v>0</v>
      </c>
      <c r="E122" s="339">
        <f>+E123+E129+E132</f>
        <v>0</v>
      </c>
      <c r="F122" s="339">
        <f>+F123+F132</f>
        <v>0</v>
      </c>
      <c r="G122" s="452">
        <v>0</v>
      </c>
      <c r="H122" s="339">
        <f>C122+D122+E122+F122+G122</f>
        <v>0</v>
      </c>
    </row>
    <row r="123" spans="1:8" s="168" customFormat="1" ht="33" customHeight="1" x14ac:dyDescent="0.25">
      <c r="A123" s="184" t="s">
        <v>292</v>
      </c>
      <c r="B123" s="178" t="s">
        <v>300</v>
      </c>
      <c r="C123" s="325">
        <v>0</v>
      </c>
      <c r="D123" s="325">
        <v>0</v>
      </c>
      <c r="E123" s="320">
        <v>0</v>
      </c>
      <c r="F123" s="320">
        <v>0</v>
      </c>
      <c r="G123" s="452">
        <v>0</v>
      </c>
      <c r="H123" s="332">
        <f>SUM(C123:G123)</f>
        <v>0</v>
      </c>
    </row>
    <row r="124" spans="1:8" s="168" customFormat="1" ht="38.25" customHeight="1" x14ac:dyDescent="0.25">
      <c r="A124" s="166" t="s">
        <v>175</v>
      </c>
      <c r="B124" s="196" t="s">
        <v>295</v>
      </c>
      <c r="C124" s="342">
        <f>C125</f>
        <v>0</v>
      </c>
      <c r="D124" s="343">
        <f>D125</f>
        <v>0</v>
      </c>
      <c r="E124" s="320">
        <f>E125</f>
        <v>0</v>
      </c>
      <c r="F124" s="320">
        <f>F125</f>
        <v>0</v>
      </c>
      <c r="G124" s="452">
        <v>0</v>
      </c>
      <c r="H124" s="332">
        <f t="shared" ref="H124:H128" si="19">SUM(C124:G124)</f>
        <v>0</v>
      </c>
    </row>
    <row r="125" spans="1:8" s="121" customFormat="1" ht="36.75" customHeight="1" x14ac:dyDescent="0.2">
      <c r="A125" s="417" t="s">
        <v>439</v>
      </c>
      <c r="B125" s="416" t="s">
        <v>295</v>
      </c>
      <c r="C125" s="469">
        <v>0</v>
      </c>
      <c r="D125" s="469">
        <v>0</v>
      </c>
      <c r="E125" s="452">
        <v>0</v>
      </c>
      <c r="F125" s="452">
        <v>0</v>
      </c>
      <c r="G125" s="452">
        <v>0</v>
      </c>
      <c r="H125" s="474">
        <f t="shared" si="19"/>
        <v>0</v>
      </c>
    </row>
    <row r="126" spans="1:8" s="121" customFormat="1" ht="36.75" customHeight="1" x14ac:dyDescent="0.25">
      <c r="A126" s="477" t="s">
        <v>176</v>
      </c>
      <c r="B126" s="416" t="s">
        <v>296</v>
      </c>
      <c r="C126" s="478">
        <v>0</v>
      </c>
      <c r="D126" s="469">
        <v>0</v>
      </c>
      <c r="E126" s="452">
        <v>0</v>
      </c>
      <c r="F126" s="452">
        <v>0</v>
      </c>
      <c r="G126" s="452">
        <v>0</v>
      </c>
      <c r="H126" s="474">
        <f t="shared" si="19"/>
        <v>0</v>
      </c>
    </row>
    <row r="127" spans="1:8" s="121" customFormat="1" ht="48" customHeight="1" x14ac:dyDescent="0.25">
      <c r="A127" s="477" t="s">
        <v>177</v>
      </c>
      <c r="B127" s="416" t="s">
        <v>297</v>
      </c>
      <c r="C127" s="478">
        <v>0</v>
      </c>
      <c r="D127" s="469">
        <v>0</v>
      </c>
      <c r="E127" s="452">
        <v>0</v>
      </c>
      <c r="F127" s="452">
        <v>0</v>
      </c>
      <c r="G127" s="452">
        <v>0</v>
      </c>
      <c r="H127" s="474">
        <f t="shared" si="19"/>
        <v>0</v>
      </c>
    </row>
    <row r="128" spans="1:8" s="121" customFormat="1" ht="54" customHeight="1" x14ac:dyDescent="0.25">
      <c r="A128" s="477" t="s">
        <v>178</v>
      </c>
      <c r="B128" s="416" t="s">
        <v>298</v>
      </c>
      <c r="C128" s="478">
        <v>0</v>
      </c>
      <c r="D128" s="469">
        <v>0</v>
      </c>
      <c r="E128" s="452">
        <v>0</v>
      </c>
      <c r="F128" s="452">
        <v>0</v>
      </c>
      <c r="G128" s="452">
        <v>0</v>
      </c>
      <c r="H128" s="474">
        <f t="shared" si="19"/>
        <v>0</v>
      </c>
    </row>
    <row r="129" spans="1:8" s="168" customFormat="1" ht="27.75" customHeight="1" x14ac:dyDescent="0.25">
      <c r="A129" s="197" t="s">
        <v>345</v>
      </c>
      <c r="B129" s="196" t="s">
        <v>346</v>
      </c>
      <c r="C129" s="321">
        <f>C130</f>
        <v>0</v>
      </c>
      <c r="D129" s="320">
        <f>D130</f>
        <v>0</v>
      </c>
      <c r="E129" s="320">
        <f>E130</f>
        <v>0</v>
      </c>
      <c r="F129" s="320">
        <f>F130</f>
        <v>0</v>
      </c>
      <c r="G129" s="452">
        <v>0</v>
      </c>
      <c r="H129" s="332">
        <f>SUM(C129:G129)</f>
        <v>0</v>
      </c>
    </row>
    <row r="130" spans="1:8" s="168" customFormat="1" ht="33.75" customHeight="1" x14ac:dyDescent="0.25">
      <c r="A130" s="198" t="s">
        <v>347</v>
      </c>
      <c r="B130" s="199" t="s">
        <v>348</v>
      </c>
      <c r="C130" s="321">
        <v>0</v>
      </c>
      <c r="D130" s="325">
        <v>0</v>
      </c>
      <c r="E130" s="320">
        <v>0</v>
      </c>
      <c r="F130" s="320">
        <v>0</v>
      </c>
      <c r="G130" s="452">
        <v>0</v>
      </c>
      <c r="H130" s="332">
        <f t="shared" ref="H130:H131" si="20">SUM(C130:G130)</f>
        <v>0</v>
      </c>
    </row>
    <row r="131" spans="1:8" s="182" customFormat="1" ht="33.75" customHeight="1" x14ac:dyDescent="0.25">
      <c r="A131" s="166" t="s">
        <v>179</v>
      </c>
      <c r="B131" s="178" t="s">
        <v>299</v>
      </c>
      <c r="C131" s="321">
        <v>0</v>
      </c>
      <c r="D131" s="325">
        <v>0</v>
      </c>
      <c r="E131" s="320">
        <v>0</v>
      </c>
      <c r="F131" s="320">
        <v>0</v>
      </c>
      <c r="G131" s="452">
        <v>0</v>
      </c>
      <c r="H131" s="332">
        <f t="shared" si="20"/>
        <v>0</v>
      </c>
    </row>
    <row r="132" spans="1:8" s="168" customFormat="1" ht="37.5" customHeight="1" thickBot="1" x14ac:dyDescent="0.3">
      <c r="A132" s="166" t="s">
        <v>255</v>
      </c>
      <c r="B132" s="196" t="s">
        <v>244</v>
      </c>
      <c r="C132" s="344">
        <f>C133</f>
        <v>0</v>
      </c>
      <c r="D132" s="345">
        <f>D133</f>
        <v>0</v>
      </c>
      <c r="E132" s="324">
        <f>E133</f>
        <v>0</v>
      </c>
      <c r="F132" s="338">
        <v>0</v>
      </c>
      <c r="G132" s="452">
        <v>0</v>
      </c>
      <c r="H132" s="324">
        <f>C132+D132+E132+F132+G132</f>
        <v>0</v>
      </c>
    </row>
    <row r="133" spans="1:8" s="121" customFormat="1" ht="33.75" customHeight="1" x14ac:dyDescent="0.2">
      <c r="A133" s="417" t="s">
        <v>253</v>
      </c>
      <c r="B133" s="416" t="s">
        <v>254</v>
      </c>
      <c r="C133" s="452">
        <v>0</v>
      </c>
      <c r="D133" s="452">
        <v>0</v>
      </c>
      <c r="E133" s="474">
        <v>0</v>
      </c>
      <c r="F133" s="474">
        <v>0</v>
      </c>
      <c r="G133" s="452">
        <v>0</v>
      </c>
      <c r="H133" s="474">
        <f>SUM(C133:F133)</f>
        <v>0</v>
      </c>
    </row>
    <row r="134" spans="1:8" s="168" customFormat="1" ht="25.5" customHeight="1" thickBot="1" x14ac:dyDescent="0.3">
      <c r="A134" s="194" t="s">
        <v>180</v>
      </c>
      <c r="B134" s="191" t="s">
        <v>188</v>
      </c>
      <c r="C134" s="340">
        <f>C135</f>
        <v>0</v>
      </c>
      <c r="D134" s="329">
        <f>SUM(D135:D142)</f>
        <v>0</v>
      </c>
      <c r="E134" s="329">
        <f>SUM(E135:E142)</f>
        <v>0</v>
      </c>
      <c r="F134" s="329">
        <f>SUM(F135:F142)</f>
        <v>0</v>
      </c>
      <c r="G134" s="613">
        <v>0</v>
      </c>
      <c r="H134" s="329">
        <f>C134+D134+E134+F134+G134</f>
        <v>0</v>
      </c>
    </row>
    <row r="135" spans="1:8" s="168" customFormat="1" ht="41.25" customHeight="1" x14ac:dyDescent="0.25">
      <c r="A135" s="166" t="s">
        <v>181</v>
      </c>
      <c r="B135" s="414" t="s">
        <v>516</v>
      </c>
      <c r="C135" s="342">
        <v>0</v>
      </c>
      <c r="D135" s="319">
        <v>0</v>
      </c>
      <c r="E135" s="319">
        <v>0</v>
      </c>
      <c r="F135" s="319">
        <v>0</v>
      </c>
      <c r="G135" s="452">
        <v>0</v>
      </c>
      <c r="H135" s="331">
        <f>C135+D135+E135+F135+G135</f>
        <v>0</v>
      </c>
    </row>
    <row r="136" spans="1:8" s="121" customFormat="1" ht="38.25" customHeight="1" x14ac:dyDescent="0.2">
      <c r="A136" s="415" t="s">
        <v>459</v>
      </c>
      <c r="B136" s="416" t="s">
        <v>287</v>
      </c>
      <c r="C136" s="452">
        <v>0</v>
      </c>
      <c r="D136" s="452">
        <v>0</v>
      </c>
      <c r="E136" s="452">
        <v>0</v>
      </c>
      <c r="F136" s="452">
        <v>0</v>
      </c>
      <c r="G136" s="452">
        <v>0</v>
      </c>
      <c r="H136" s="474">
        <f>SUM(C136:G136)</f>
        <v>0</v>
      </c>
    </row>
    <row r="137" spans="1:8" s="121" customFormat="1" ht="39" customHeight="1" x14ac:dyDescent="0.2">
      <c r="A137" s="417" t="s">
        <v>182</v>
      </c>
      <c r="B137" s="416" t="s">
        <v>517</v>
      </c>
      <c r="C137" s="478">
        <v>0</v>
      </c>
      <c r="D137" s="452">
        <v>0</v>
      </c>
      <c r="E137" s="452">
        <v>0</v>
      </c>
      <c r="F137" s="452">
        <v>0</v>
      </c>
      <c r="G137" s="452">
        <v>0</v>
      </c>
      <c r="H137" s="474">
        <f t="shared" ref="H137:H142" si="21">SUM(C137:G137)</f>
        <v>0</v>
      </c>
    </row>
    <row r="138" spans="1:8" s="121" customFormat="1" ht="36.75" customHeight="1" x14ac:dyDescent="0.2">
      <c r="A138" s="417" t="s">
        <v>183</v>
      </c>
      <c r="B138" s="416" t="s">
        <v>518</v>
      </c>
      <c r="C138" s="478">
        <v>0</v>
      </c>
      <c r="D138" s="452">
        <v>0</v>
      </c>
      <c r="E138" s="452">
        <v>0</v>
      </c>
      <c r="F138" s="452">
        <v>0</v>
      </c>
      <c r="G138" s="452">
        <v>0</v>
      </c>
      <c r="H138" s="452">
        <f t="shared" si="21"/>
        <v>0</v>
      </c>
    </row>
    <row r="139" spans="1:8" s="121" customFormat="1" ht="53.25" customHeight="1" x14ac:dyDescent="0.2">
      <c r="A139" s="417" t="s">
        <v>184</v>
      </c>
      <c r="B139" s="416" t="s">
        <v>519</v>
      </c>
      <c r="C139" s="478">
        <v>0</v>
      </c>
      <c r="D139" s="452">
        <v>0</v>
      </c>
      <c r="E139" s="452">
        <v>0</v>
      </c>
      <c r="F139" s="452">
        <v>0</v>
      </c>
      <c r="G139" s="452">
        <v>0</v>
      </c>
      <c r="H139" s="452">
        <f t="shared" si="21"/>
        <v>0</v>
      </c>
    </row>
    <row r="140" spans="1:8" s="121" customFormat="1" ht="53.25" customHeight="1" x14ac:dyDescent="0.2">
      <c r="A140" s="417" t="s">
        <v>185</v>
      </c>
      <c r="B140" s="416" t="s">
        <v>520</v>
      </c>
      <c r="C140" s="478">
        <v>0</v>
      </c>
      <c r="D140" s="452">
        <v>0</v>
      </c>
      <c r="E140" s="452">
        <v>0</v>
      </c>
      <c r="F140" s="452">
        <v>0</v>
      </c>
      <c r="G140" s="452">
        <v>0</v>
      </c>
      <c r="H140" s="452">
        <f t="shared" si="21"/>
        <v>0</v>
      </c>
    </row>
    <row r="141" spans="1:8" s="121" customFormat="1" ht="53.25" customHeight="1" x14ac:dyDescent="0.2">
      <c r="A141" s="417" t="s">
        <v>186</v>
      </c>
      <c r="B141" s="416" t="s">
        <v>521</v>
      </c>
      <c r="C141" s="478">
        <v>0</v>
      </c>
      <c r="D141" s="452">
        <v>0</v>
      </c>
      <c r="E141" s="452">
        <v>0</v>
      </c>
      <c r="F141" s="452">
        <v>0</v>
      </c>
      <c r="G141" s="452">
        <v>0</v>
      </c>
      <c r="H141" s="452">
        <f>SUM(C141:G141)</f>
        <v>0</v>
      </c>
    </row>
    <row r="142" spans="1:8" s="121" customFormat="1" ht="39.75" customHeight="1" x14ac:dyDescent="0.2">
      <c r="A142" s="417" t="s">
        <v>187</v>
      </c>
      <c r="B142" s="416" t="s">
        <v>522</v>
      </c>
      <c r="C142" s="478">
        <v>0</v>
      </c>
      <c r="D142" s="452">
        <v>0</v>
      </c>
      <c r="E142" s="452">
        <v>0</v>
      </c>
      <c r="F142" s="452">
        <v>0</v>
      </c>
      <c r="G142" s="452">
        <v>0</v>
      </c>
      <c r="H142" s="452">
        <f t="shared" si="21"/>
        <v>0</v>
      </c>
    </row>
    <row r="143" spans="1:8" s="168" customFormat="1" ht="39.75" customHeight="1" thickBot="1" x14ac:dyDescent="0.3">
      <c r="A143" s="194" t="s">
        <v>189</v>
      </c>
      <c r="B143" s="200" t="s">
        <v>96</v>
      </c>
      <c r="C143" s="346">
        <f>C144+C150+C155+C159+C162+C170+C172+C175+C177</f>
        <v>0</v>
      </c>
      <c r="D143" s="329">
        <v>0</v>
      </c>
      <c r="E143" s="329">
        <f>E144+E150+E155+E159+E162+E170+E172+E175+E177</f>
        <v>1016574.03</v>
      </c>
      <c r="F143" s="347">
        <v>0</v>
      </c>
      <c r="G143" s="613">
        <v>0</v>
      </c>
      <c r="H143" s="329">
        <f>C143+D143+E143+F143+G143</f>
        <v>1016574.03</v>
      </c>
    </row>
    <row r="144" spans="1:8" s="168" customFormat="1" ht="28.5" customHeight="1" x14ac:dyDescent="0.25">
      <c r="A144" s="166" t="s">
        <v>191</v>
      </c>
      <c r="B144" s="192" t="s">
        <v>190</v>
      </c>
      <c r="C144" s="331">
        <f>C145+C146+C147+C148+C149</f>
        <v>0</v>
      </c>
      <c r="D144" s="331">
        <f>D145+D146+D147+D148+D149</f>
        <v>0</v>
      </c>
      <c r="E144" s="331">
        <f>E145+E146+E147+E148+E149</f>
        <v>690269.03</v>
      </c>
      <c r="F144" s="332">
        <v>0</v>
      </c>
      <c r="G144" s="452">
        <v>0</v>
      </c>
      <c r="H144" s="348">
        <f>C144+D144+E144+F144+G144</f>
        <v>690269.03</v>
      </c>
    </row>
    <row r="145" spans="1:8" s="168" customFormat="1" ht="36" customHeight="1" x14ac:dyDescent="0.25">
      <c r="A145" s="176" t="s">
        <v>104</v>
      </c>
      <c r="B145" s="178" t="s">
        <v>112</v>
      </c>
      <c r="C145" s="331">
        <v>0</v>
      </c>
      <c r="D145" s="331">
        <v>0</v>
      </c>
      <c r="E145" s="326">
        <v>0</v>
      </c>
      <c r="F145" s="320">
        <v>0</v>
      </c>
      <c r="G145" s="452">
        <v>0</v>
      </c>
      <c r="H145" s="320">
        <f t="shared" ref="H145:H149" si="22">SUM(C145:G145)</f>
        <v>0</v>
      </c>
    </row>
    <row r="146" spans="1:8" s="168" customFormat="1" ht="24.75" customHeight="1" x14ac:dyDescent="0.25">
      <c r="A146" s="176" t="s">
        <v>293</v>
      </c>
      <c r="B146" s="178" t="s">
        <v>294</v>
      </c>
      <c r="C146" s="331">
        <v>0</v>
      </c>
      <c r="D146" s="331">
        <v>0</v>
      </c>
      <c r="E146" s="326">
        <v>0</v>
      </c>
      <c r="F146" s="320">
        <v>0</v>
      </c>
      <c r="G146" s="452">
        <v>0</v>
      </c>
      <c r="H146" s="320">
        <f t="shared" si="22"/>
        <v>0</v>
      </c>
    </row>
    <row r="147" spans="1:8" s="168" customFormat="1" ht="39.75" customHeight="1" x14ac:dyDescent="0.25">
      <c r="A147" s="179" t="s">
        <v>113</v>
      </c>
      <c r="B147" s="178" t="s">
        <v>313</v>
      </c>
      <c r="C147" s="331">
        <v>0</v>
      </c>
      <c r="D147" s="331">
        <v>0</v>
      </c>
      <c r="E147" s="326">
        <v>690269.03</v>
      </c>
      <c r="F147" s="320">
        <v>0</v>
      </c>
      <c r="G147" s="452">
        <v>0</v>
      </c>
      <c r="H147" s="320">
        <f t="shared" si="22"/>
        <v>690269.03</v>
      </c>
    </row>
    <row r="148" spans="1:8" s="168" customFormat="1" ht="28.5" customHeight="1" x14ac:dyDescent="0.25">
      <c r="A148" s="179" t="s">
        <v>262</v>
      </c>
      <c r="B148" s="178" t="s">
        <v>265</v>
      </c>
      <c r="C148" s="331">
        <v>0</v>
      </c>
      <c r="D148" s="331">
        <v>0</v>
      </c>
      <c r="E148" s="326">
        <v>0</v>
      </c>
      <c r="F148" s="331">
        <f>SUM(F150:F155)</f>
        <v>0</v>
      </c>
      <c r="G148" s="452">
        <v>0</v>
      </c>
      <c r="H148" s="320">
        <f t="shared" si="22"/>
        <v>0</v>
      </c>
    </row>
    <row r="149" spans="1:8" s="168" customFormat="1" ht="37.5" customHeight="1" x14ac:dyDescent="0.25">
      <c r="A149" s="179" t="s">
        <v>382</v>
      </c>
      <c r="B149" s="178" t="s">
        <v>383</v>
      </c>
      <c r="C149" s="335">
        <v>0</v>
      </c>
      <c r="D149" s="331">
        <v>0</v>
      </c>
      <c r="E149" s="331">
        <v>0</v>
      </c>
      <c r="F149" s="331">
        <f>SUM(F151:F156)</f>
        <v>0</v>
      </c>
      <c r="G149" s="452">
        <v>0</v>
      </c>
      <c r="H149" s="320">
        <f t="shared" si="22"/>
        <v>0</v>
      </c>
    </row>
    <row r="150" spans="1:8" s="182" customFormat="1" ht="40.5" customHeight="1" x14ac:dyDescent="0.25">
      <c r="A150" s="166" t="s">
        <v>192</v>
      </c>
      <c r="B150" s="181" t="s">
        <v>193</v>
      </c>
      <c r="C150" s="328">
        <f>SUM(C151:C154)</f>
        <v>0</v>
      </c>
      <c r="D150" s="328">
        <f>SUM(D151:D154)</f>
        <v>0</v>
      </c>
      <c r="E150" s="331">
        <f>E151+E152+E153+E154</f>
        <v>0</v>
      </c>
      <c r="F150" s="328">
        <f>SUM(F152:F156)</f>
        <v>0</v>
      </c>
      <c r="G150" s="452">
        <v>0</v>
      </c>
      <c r="H150" s="319">
        <f t="shared" ref="H150:H154" si="23">SUM(C150:G150)</f>
        <v>0</v>
      </c>
    </row>
    <row r="151" spans="1:8" s="408" customFormat="1" ht="27.75" customHeight="1" x14ac:dyDescent="0.25">
      <c r="A151" s="383" t="s">
        <v>402</v>
      </c>
      <c r="B151" s="422" t="s">
        <v>376</v>
      </c>
      <c r="C151" s="479">
        <v>0</v>
      </c>
      <c r="D151" s="479">
        <v>0</v>
      </c>
      <c r="E151" s="452">
        <v>0</v>
      </c>
      <c r="F151" s="479">
        <v>0</v>
      </c>
      <c r="G151" s="452">
        <v>0</v>
      </c>
      <c r="H151" s="479">
        <f t="shared" si="23"/>
        <v>0</v>
      </c>
    </row>
    <row r="152" spans="1:8" s="408" customFormat="1" ht="27.75" customHeight="1" x14ac:dyDescent="0.25">
      <c r="A152" s="383" t="s">
        <v>403</v>
      </c>
      <c r="B152" s="422" t="s">
        <v>353</v>
      </c>
      <c r="C152" s="479">
        <f>SUM(C155:C160)</f>
        <v>0</v>
      </c>
      <c r="D152" s="479">
        <v>0</v>
      </c>
      <c r="E152" s="452">
        <v>0</v>
      </c>
      <c r="F152" s="479">
        <f>SUM(F155:F159)</f>
        <v>0</v>
      </c>
      <c r="G152" s="452">
        <v>0</v>
      </c>
      <c r="H152" s="452">
        <f t="shared" si="23"/>
        <v>0</v>
      </c>
    </row>
    <row r="153" spans="1:8" s="408" customFormat="1" ht="27.75" customHeight="1" x14ac:dyDescent="0.25">
      <c r="A153" s="383" t="s">
        <v>384</v>
      </c>
      <c r="B153" s="422" t="s">
        <v>407</v>
      </c>
      <c r="C153" s="479">
        <v>0</v>
      </c>
      <c r="D153" s="479">
        <v>0</v>
      </c>
      <c r="E153" s="452">
        <v>0</v>
      </c>
      <c r="F153" s="479">
        <f>SUM(F156:F160)</f>
        <v>0</v>
      </c>
      <c r="G153" s="452">
        <v>0</v>
      </c>
      <c r="H153" s="452">
        <f t="shared" si="23"/>
        <v>0</v>
      </c>
    </row>
    <row r="154" spans="1:8" s="408" customFormat="1" ht="33" customHeight="1" x14ac:dyDescent="0.25">
      <c r="A154" s="383" t="s">
        <v>450</v>
      </c>
      <c r="B154" s="480" t="s">
        <v>451</v>
      </c>
      <c r="C154" s="479">
        <v>0</v>
      </c>
      <c r="D154" s="479">
        <v>0</v>
      </c>
      <c r="E154" s="452">
        <v>0</v>
      </c>
      <c r="F154" s="479"/>
      <c r="G154" s="452">
        <v>0</v>
      </c>
      <c r="H154" s="452">
        <f t="shared" si="23"/>
        <v>0</v>
      </c>
    </row>
    <row r="155" spans="1:8" s="168" customFormat="1" ht="33.75" customHeight="1" x14ac:dyDescent="0.25">
      <c r="A155" s="166" t="s">
        <v>194</v>
      </c>
      <c r="B155" s="181" t="s">
        <v>195</v>
      </c>
      <c r="C155" s="319">
        <f>SUM(C156:C157)</f>
        <v>0</v>
      </c>
      <c r="D155" s="319">
        <f>SUM(D156:D157)</f>
        <v>0</v>
      </c>
      <c r="E155" s="319">
        <f>E156+E157+E158</f>
        <v>126000</v>
      </c>
      <c r="F155" s="319">
        <f>SUM(F156:F156)</f>
        <v>0</v>
      </c>
      <c r="G155" s="452">
        <v>0</v>
      </c>
      <c r="H155" s="319">
        <f>C155+D155+E155+F155+G155</f>
        <v>126000</v>
      </c>
    </row>
    <row r="156" spans="1:8" s="121" customFormat="1" ht="26.25" customHeight="1" x14ac:dyDescent="0.25">
      <c r="A156" s="417" t="s">
        <v>114</v>
      </c>
      <c r="B156" s="423" t="s">
        <v>115</v>
      </c>
      <c r="C156" s="474">
        <v>0</v>
      </c>
      <c r="D156" s="474">
        <v>0</v>
      </c>
      <c r="E156" s="474">
        <v>126000</v>
      </c>
      <c r="F156" s="479">
        <f t="shared" ref="F156:F158" si="24">SUM(F157:F157)</f>
        <v>0</v>
      </c>
      <c r="G156" s="452">
        <v>0</v>
      </c>
      <c r="H156" s="474">
        <f t="shared" ref="H156:H158" si="25">SUM(C156:G156)</f>
        <v>126000</v>
      </c>
    </row>
    <row r="157" spans="1:8" s="121" customFormat="1" ht="26.25" customHeight="1" x14ac:dyDescent="0.25">
      <c r="A157" s="417" t="s">
        <v>349</v>
      </c>
      <c r="B157" s="423" t="s">
        <v>350</v>
      </c>
      <c r="C157" s="470">
        <v>0</v>
      </c>
      <c r="D157" s="470">
        <v>0</v>
      </c>
      <c r="E157" s="474">
        <v>0</v>
      </c>
      <c r="F157" s="479">
        <f t="shared" si="24"/>
        <v>0</v>
      </c>
      <c r="G157" s="452">
        <v>0</v>
      </c>
      <c r="H157" s="452">
        <f t="shared" si="25"/>
        <v>0</v>
      </c>
    </row>
    <row r="158" spans="1:8" s="121" customFormat="1" ht="26.25" customHeight="1" x14ac:dyDescent="0.25">
      <c r="A158" s="417" t="s">
        <v>365</v>
      </c>
      <c r="B158" s="416" t="s">
        <v>366</v>
      </c>
      <c r="C158" s="473">
        <v>0</v>
      </c>
      <c r="D158" s="473">
        <v>0</v>
      </c>
      <c r="E158" s="474">
        <v>0</v>
      </c>
      <c r="F158" s="479">
        <f t="shared" si="24"/>
        <v>0</v>
      </c>
      <c r="G158" s="452">
        <v>0</v>
      </c>
      <c r="H158" s="473">
        <f t="shared" si="25"/>
        <v>0</v>
      </c>
    </row>
    <row r="159" spans="1:8" s="168" customFormat="1" ht="57.75" customHeight="1" thickBot="1" x14ac:dyDescent="0.3">
      <c r="A159" s="166" t="s">
        <v>196</v>
      </c>
      <c r="B159" s="181" t="s">
        <v>197</v>
      </c>
      <c r="C159" s="324">
        <f>SUM(C161:C161)</f>
        <v>0</v>
      </c>
      <c r="D159" s="324">
        <f>SUM(D160:D161)</f>
        <v>0</v>
      </c>
      <c r="E159" s="324">
        <f>E160+E161</f>
        <v>200305</v>
      </c>
      <c r="F159" s="324">
        <f>SUM(F161:F161)</f>
        <v>0</v>
      </c>
      <c r="G159" s="492">
        <v>0</v>
      </c>
      <c r="H159" s="324">
        <f>C159+D159+E159+F159+G159</f>
        <v>200305</v>
      </c>
    </row>
    <row r="160" spans="1:8" s="121" customFormat="1" ht="23.25" customHeight="1" x14ac:dyDescent="0.25">
      <c r="A160" s="417" t="s">
        <v>281</v>
      </c>
      <c r="B160" s="423" t="s">
        <v>282</v>
      </c>
      <c r="C160" s="452">
        <v>0</v>
      </c>
      <c r="D160" s="452">
        <v>0</v>
      </c>
      <c r="E160" s="452">
        <v>0</v>
      </c>
      <c r="F160" s="452">
        <v>0</v>
      </c>
      <c r="G160" s="474">
        <v>0</v>
      </c>
      <c r="H160" s="472">
        <f>SUM(E160:F160)</f>
        <v>0</v>
      </c>
    </row>
    <row r="161" spans="1:8" s="121" customFormat="1" ht="23.25" customHeight="1" x14ac:dyDescent="0.25">
      <c r="A161" s="417" t="s">
        <v>116</v>
      </c>
      <c r="B161" s="391" t="s">
        <v>117</v>
      </c>
      <c r="C161" s="452">
        <v>0</v>
      </c>
      <c r="D161" s="452">
        <v>0</v>
      </c>
      <c r="E161" s="452">
        <v>200305</v>
      </c>
      <c r="F161" s="254">
        <v>0</v>
      </c>
      <c r="G161" s="452">
        <v>0</v>
      </c>
      <c r="H161" s="479">
        <f>C161+D161+E161+F161+G161</f>
        <v>200305</v>
      </c>
    </row>
    <row r="162" spans="1:8" s="168" customFormat="1" ht="35.25" customHeight="1" thickBot="1" x14ac:dyDescent="0.3">
      <c r="A162" s="166" t="s">
        <v>198</v>
      </c>
      <c r="B162" s="196" t="s">
        <v>199</v>
      </c>
      <c r="C162" s="324">
        <f>C163+C164+C165+C167+C168+C169</f>
        <v>0</v>
      </c>
      <c r="D162" s="324">
        <v>0</v>
      </c>
      <c r="E162" s="324">
        <f>E163+E164+E165+E166+E167+E168+E169</f>
        <v>0</v>
      </c>
      <c r="F162" s="324">
        <f>+F163+F164+F165</f>
        <v>0</v>
      </c>
      <c r="G162" s="452">
        <v>0</v>
      </c>
      <c r="H162" s="324">
        <f>C162+D162+E162+F162+G162</f>
        <v>0</v>
      </c>
    </row>
    <row r="163" spans="1:8" s="121" customFormat="1" ht="24" customHeight="1" x14ac:dyDescent="0.25">
      <c r="A163" s="417" t="s">
        <v>118</v>
      </c>
      <c r="B163" s="423" t="s">
        <v>119</v>
      </c>
      <c r="C163" s="452">
        <v>0</v>
      </c>
      <c r="D163" s="452">
        <v>0</v>
      </c>
      <c r="E163" s="452">
        <v>0</v>
      </c>
      <c r="F163" s="452">
        <v>0</v>
      </c>
      <c r="G163" s="452">
        <v>0</v>
      </c>
      <c r="H163" s="479">
        <f t="shared" ref="H163:H168" si="26">SUM(C163:G163)</f>
        <v>0</v>
      </c>
    </row>
    <row r="164" spans="1:8" s="121" customFormat="1" ht="24" customHeight="1" x14ac:dyDescent="0.2">
      <c r="A164" s="417" t="s">
        <v>89</v>
      </c>
      <c r="B164" s="423" t="s">
        <v>90</v>
      </c>
      <c r="C164" s="452">
        <v>0</v>
      </c>
      <c r="D164" s="452">
        <v>0</v>
      </c>
      <c r="E164" s="452">
        <v>0</v>
      </c>
      <c r="F164" s="452">
        <v>0</v>
      </c>
      <c r="G164" s="452">
        <v>0</v>
      </c>
      <c r="H164" s="452">
        <f t="shared" si="26"/>
        <v>0</v>
      </c>
    </row>
    <row r="165" spans="1:8" s="121" customFormat="1" ht="24" customHeight="1" x14ac:dyDescent="0.2">
      <c r="A165" s="467" t="s">
        <v>314</v>
      </c>
      <c r="B165" s="421" t="s">
        <v>315</v>
      </c>
      <c r="C165" s="452">
        <v>0</v>
      </c>
      <c r="D165" s="452">
        <v>0</v>
      </c>
      <c r="E165" s="452">
        <v>0</v>
      </c>
      <c r="F165" s="452">
        <v>0</v>
      </c>
      <c r="G165" s="452">
        <v>0</v>
      </c>
      <c r="H165" s="452">
        <f t="shared" si="26"/>
        <v>0</v>
      </c>
    </row>
    <row r="166" spans="1:8" s="121" customFormat="1" ht="31.5" customHeight="1" x14ac:dyDescent="0.2">
      <c r="A166" s="467" t="s">
        <v>400</v>
      </c>
      <c r="B166" s="416" t="s">
        <v>401</v>
      </c>
      <c r="C166" s="452">
        <v>0</v>
      </c>
      <c r="D166" s="452">
        <v>0</v>
      </c>
      <c r="E166" s="452">
        <v>0</v>
      </c>
      <c r="F166" s="452">
        <v>0</v>
      </c>
      <c r="G166" s="452">
        <v>0</v>
      </c>
      <c r="H166" s="452">
        <f>SUM(C166:G166)</f>
        <v>0</v>
      </c>
    </row>
    <row r="167" spans="1:8" s="121" customFormat="1" ht="24" customHeight="1" x14ac:dyDescent="0.2">
      <c r="A167" s="481" t="s">
        <v>120</v>
      </c>
      <c r="B167" s="391" t="s">
        <v>121</v>
      </c>
      <c r="C167" s="452">
        <v>0</v>
      </c>
      <c r="D167" s="452">
        <v>0</v>
      </c>
      <c r="E167" s="452">
        <v>0</v>
      </c>
      <c r="F167" s="452">
        <v>0</v>
      </c>
      <c r="G167" s="452">
        <v>0</v>
      </c>
      <c r="H167" s="452">
        <f t="shared" si="26"/>
        <v>0</v>
      </c>
    </row>
    <row r="168" spans="1:8" s="121" customFormat="1" ht="24" customHeight="1" x14ac:dyDescent="0.2">
      <c r="A168" s="481" t="s">
        <v>351</v>
      </c>
      <c r="B168" s="391" t="s">
        <v>352</v>
      </c>
      <c r="C168" s="452">
        <v>0</v>
      </c>
      <c r="D168" s="452">
        <v>0</v>
      </c>
      <c r="E168" s="452">
        <v>0</v>
      </c>
      <c r="F168" s="452"/>
      <c r="G168" s="452">
        <v>0</v>
      </c>
      <c r="H168" s="452">
        <f t="shared" si="26"/>
        <v>0</v>
      </c>
    </row>
    <row r="169" spans="1:8" s="121" customFormat="1" ht="24" customHeight="1" x14ac:dyDescent="0.2">
      <c r="A169" s="417" t="s">
        <v>122</v>
      </c>
      <c r="B169" s="423" t="s">
        <v>123</v>
      </c>
      <c r="C169" s="452">
        <v>0</v>
      </c>
      <c r="D169" s="452">
        <v>0</v>
      </c>
      <c r="E169" s="452">
        <v>0</v>
      </c>
      <c r="F169" s="452">
        <v>0</v>
      </c>
      <c r="G169" s="452">
        <v>0</v>
      </c>
      <c r="H169" s="452">
        <f>SUM(C169:G169)</f>
        <v>0</v>
      </c>
    </row>
    <row r="170" spans="1:8" s="168" customFormat="1" ht="35.25" customHeight="1" thickBot="1" x14ac:dyDescent="0.3">
      <c r="A170" s="201" t="s">
        <v>200</v>
      </c>
      <c r="B170" s="202" t="s">
        <v>201</v>
      </c>
      <c r="C170" s="324">
        <f>C171</f>
        <v>0</v>
      </c>
      <c r="D170" s="324">
        <f>D171</f>
        <v>0</v>
      </c>
      <c r="E170" s="324">
        <f>E171</f>
        <v>0</v>
      </c>
      <c r="F170" s="324">
        <v>0</v>
      </c>
      <c r="G170" s="492">
        <v>0</v>
      </c>
      <c r="H170" s="324">
        <f>C170+D170+E170+F170+G170</f>
        <v>0</v>
      </c>
    </row>
    <row r="171" spans="1:8" s="168" customFormat="1" ht="22.5" customHeight="1" x14ac:dyDescent="0.25">
      <c r="A171" s="203" t="s">
        <v>441</v>
      </c>
      <c r="B171" s="204" t="s">
        <v>440</v>
      </c>
      <c r="C171" s="331">
        <v>0</v>
      </c>
      <c r="D171" s="331">
        <v>0</v>
      </c>
      <c r="E171" s="332">
        <v>0</v>
      </c>
      <c r="F171" s="331">
        <v>0</v>
      </c>
      <c r="G171" s="474">
        <v>0</v>
      </c>
      <c r="H171" s="330">
        <f>SUM(C171:G171)</f>
        <v>0</v>
      </c>
    </row>
    <row r="172" spans="1:8" s="168" customFormat="1" ht="36" customHeight="1" x14ac:dyDescent="0.25">
      <c r="A172" s="166" t="s">
        <v>202</v>
      </c>
      <c r="B172" s="181" t="s">
        <v>206</v>
      </c>
      <c r="C172" s="319">
        <v>0</v>
      </c>
      <c r="D172" s="319">
        <v>0</v>
      </c>
      <c r="E172" s="319">
        <f>E173+E174</f>
        <v>0</v>
      </c>
      <c r="F172" s="319">
        <v>0</v>
      </c>
      <c r="G172" s="452">
        <v>0</v>
      </c>
      <c r="H172" s="319">
        <f>C172+D172+E172</f>
        <v>0</v>
      </c>
    </row>
    <row r="173" spans="1:8" s="121" customFormat="1" ht="21" customHeight="1" x14ac:dyDescent="0.2">
      <c r="A173" s="383" t="s">
        <v>283</v>
      </c>
      <c r="B173" s="391" t="s">
        <v>284</v>
      </c>
      <c r="C173" s="474">
        <v>0</v>
      </c>
      <c r="D173" s="474">
        <v>0</v>
      </c>
      <c r="E173" s="474">
        <v>0</v>
      </c>
      <c r="F173" s="474">
        <v>0</v>
      </c>
      <c r="G173" s="452">
        <v>0</v>
      </c>
      <c r="H173" s="474">
        <f t="shared" ref="H173" si="27">SUM(C173:G173)</f>
        <v>0</v>
      </c>
    </row>
    <row r="174" spans="1:8" s="121" customFormat="1" ht="39.75" customHeight="1" x14ac:dyDescent="0.2">
      <c r="A174" s="383" t="s">
        <v>406</v>
      </c>
      <c r="B174" s="391" t="s">
        <v>408</v>
      </c>
      <c r="C174" s="473">
        <v>0</v>
      </c>
      <c r="D174" s="473">
        <v>0</v>
      </c>
      <c r="E174" s="474">
        <v>0</v>
      </c>
      <c r="F174" s="473">
        <v>0</v>
      </c>
      <c r="G174" s="452">
        <v>0</v>
      </c>
      <c r="H174" s="474">
        <f>SUM(C174:G174)</f>
        <v>0</v>
      </c>
    </row>
    <row r="175" spans="1:8" s="168" customFormat="1" ht="26.25" customHeight="1" thickBot="1" x14ac:dyDescent="0.3">
      <c r="A175" s="166" t="s">
        <v>203</v>
      </c>
      <c r="B175" s="192" t="s">
        <v>205</v>
      </c>
      <c r="C175" s="324">
        <v>0</v>
      </c>
      <c r="D175" s="324">
        <v>0</v>
      </c>
      <c r="E175" s="338">
        <v>0</v>
      </c>
      <c r="F175" s="324">
        <v>0</v>
      </c>
      <c r="G175" s="492">
        <v>0</v>
      </c>
      <c r="H175" s="338">
        <f>C175+D175+E175+F175+G175</f>
        <v>0</v>
      </c>
    </row>
    <row r="176" spans="1:8" s="121" customFormat="1" ht="33.75" customHeight="1" x14ac:dyDescent="0.2">
      <c r="A176" s="383" t="s">
        <v>285</v>
      </c>
      <c r="B176" s="391" t="s">
        <v>286</v>
      </c>
      <c r="C176" s="452">
        <v>0</v>
      </c>
      <c r="D176" s="452">
        <v>0</v>
      </c>
      <c r="E176" s="482">
        <v>0</v>
      </c>
      <c r="F176" s="474">
        <v>0</v>
      </c>
      <c r="G176" s="474">
        <v>0</v>
      </c>
      <c r="H176" s="474">
        <f>SUM(C176:G176)</f>
        <v>0</v>
      </c>
    </row>
    <row r="177" spans="1:8" s="168" customFormat="1" ht="36.75" customHeight="1" x14ac:dyDescent="0.25">
      <c r="A177" s="166" t="s">
        <v>204</v>
      </c>
      <c r="B177" s="181" t="s">
        <v>207</v>
      </c>
      <c r="C177" s="330">
        <f>C178+C179</f>
        <v>0</v>
      </c>
      <c r="D177" s="330">
        <f>D178+D179</f>
        <v>0</v>
      </c>
      <c r="E177" s="330">
        <f>E178+E179</f>
        <v>0</v>
      </c>
      <c r="F177" s="330">
        <f>F178+F179</f>
        <v>0</v>
      </c>
      <c r="G177" s="452">
        <v>0</v>
      </c>
      <c r="H177" s="512" cm="1">
        <f t="array" ref="H177">SUM(C177+D177+E177:F177)</f>
        <v>0</v>
      </c>
    </row>
    <row r="178" spans="1:8" s="168" customFormat="1" ht="24" customHeight="1" x14ac:dyDescent="0.25">
      <c r="A178" s="176" t="s">
        <v>527</v>
      </c>
      <c r="B178" s="180" t="s">
        <v>528</v>
      </c>
      <c r="C178" s="319">
        <v>0</v>
      </c>
      <c r="D178" s="319">
        <v>0</v>
      </c>
      <c r="E178" s="320">
        <v>0</v>
      </c>
      <c r="F178" s="319">
        <v>0</v>
      </c>
      <c r="G178" s="452">
        <v>0</v>
      </c>
      <c r="H178" s="320">
        <f t="shared" ref="H178:H179" si="28">SUM(C178:G178)</f>
        <v>0</v>
      </c>
    </row>
    <row r="179" spans="1:8" s="168" customFormat="1" ht="27.75" customHeight="1" x14ac:dyDescent="0.25">
      <c r="A179" s="176" t="s">
        <v>358</v>
      </c>
      <c r="B179" s="185" t="s">
        <v>359</v>
      </c>
      <c r="C179" s="320">
        <v>0</v>
      </c>
      <c r="D179" s="320">
        <v>0</v>
      </c>
      <c r="E179" s="320">
        <v>0</v>
      </c>
      <c r="F179" s="320">
        <v>0</v>
      </c>
      <c r="G179" s="452">
        <v>0</v>
      </c>
      <c r="H179" s="320">
        <f t="shared" si="28"/>
        <v>0</v>
      </c>
    </row>
    <row r="180" spans="1:8" s="168" customFormat="1" ht="27.75" customHeight="1" thickBot="1" x14ac:dyDescent="0.3">
      <c r="A180" s="194" t="s">
        <v>208</v>
      </c>
      <c r="B180" s="191" t="s">
        <v>215</v>
      </c>
      <c r="C180" s="329">
        <f>C181+C183+C184+C185</f>
        <v>0</v>
      </c>
      <c r="D180" s="329">
        <f t="shared" ref="D180:F180" si="29">D181+D183+D184+D185</f>
        <v>0</v>
      </c>
      <c r="E180" s="329">
        <f t="shared" si="29"/>
        <v>0</v>
      </c>
      <c r="F180" s="329">
        <f t="shared" si="29"/>
        <v>0</v>
      </c>
      <c r="G180" s="621">
        <v>0</v>
      </c>
      <c r="H180" s="329">
        <f>C180+D180+E180+F180+G180</f>
        <v>0</v>
      </c>
    </row>
    <row r="181" spans="1:8" s="121" customFormat="1" ht="23.25" customHeight="1" x14ac:dyDescent="0.25">
      <c r="A181" s="417" t="s">
        <v>209</v>
      </c>
      <c r="B181" s="483" t="s">
        <v>216</v>
      </c>
      <c r="C181" s="479">
        <f>C182</f>
        <v>0</v>
      </c>
      <c r="D181" s="479">
        <f t="shared" ref="D181:F181" si="30">D182</f>
        <v>0</v>
      </c>
      <c r="E181" s="479">
        <f t="shared" si="30"/>
        <v>0</v>
      </c>
      <c r="F181" s="479">
        <f t="shared" si="30"/>
        <v>0</v>
      </c>
      <c r="G181" s="474">
        <v>0</v>
      </c>
      <c r="H181" s="479">
        <f t="shared" ref="H181:H185" si="31">SUM(C181:G181)</f>
        <v>0</v>
      </c>
    </row>
    <row r="182" spans="1:8" s="121" customFormat="1" ht="23.25" customHeight="1" x14ac:dyDescent="0.2">
      <c r="A182" s="417" t="s">
        <v>468</v>
      </c>
      <c r="B182" s="483" t="s">
        <v>470</v>
      </c>
      <c r="C182" s="452">
        <v>0</v>
      </c>
      <c r="D182" s="452">
        <v>0</v>
      </c>
      <c r="E182" s="452">
        <v>0</v>
      </c>
      <c r="F182" s="452">
        <v>0</v>
      </c>
      <c r="G182" s="452">
        <v>0</v>
      </c>
      <c r="H182" s="452">
        <f t="shared" si="31"/>
        <v>0</v>
      </c>
    </row>
    <row r="183" spans="1:8" s="121" customFormat="1" ht="23.25" customHeight="1" x14ac:dyDescent="0.2">
      <c r="A183" s="417" t="s">
        <v>210</v>
      </c>
      <c r="B183" s="483" t="s">
        <v>217</v>
      </c>
      <c r="C183" s="452">
        <v>0</v>
      </c>
      <c r="D183" s="452">
        <v>0</v>
      </c>
      <c r="E183" s="452">
        <v>0</v>
      </c>
      <c r="F183" s="452">
        <v>0</v>
      </c>
      <c r="G183" s="452">
        <v>0</v>
      </c>
      <c r="H183" s="452">
        <f t="shared" si="31"/>
        <v>0</v>
      </c>
    </row>
    <row r="184" spans="1:8" s="121" customFormat="1" ht="39" customHeight="1" x14ac:dyDescent="0.2">
      <c r="A184" s="417" t="s">
        <v>211</v>
      </c>
      <c r="B184" s="391" t="s">
        <v>218</v>
      </c>
      <c r="C184" s="452">
        <v>0</v>
      </c>
      <c r="D184" s="452">
        <v>0</v>
      </c>
      <c r="E184" s="452">
        <v>0</v>
      </c>
      <c r="F184" s="452">
        <v>0</v>
      </c>
      <c r="G184" s="452">
        <v>0</v>
      </c>
      <c r="H184" s="452">
        <f t="shared" si="31"/>
        <v>0</v>
      </c>
    </row>
    <row r="185" spans="1:8" s="121" customFormat="1" ht="65.25" customHeight="1" x14ac:dyDescent="0.2">
      <c r="A185" s="417" t="s">
        <v>212</v>
      </c>
      <c r="B185" s="391" t="s">
        <v>219</v>
      </c>
      <c r="C185" s="452">
        <v>0</v>
      </c>
      <c r="D185" s="452">
        <v>0</v>
      </c>
      <c r="E185" s="452">
        <v>0</v>
      </c>
      <c r="F185" s="452">
        <v>0</v>
      </c>
      <c r="G185" s="452">
        <v>0</v>
      </c>
      <c r="H185" s="452">
        <f t="shared" si="31"/>
        <v>0</v>
      </c>
    </row>
    <row r="186" spans="1:8" s="168" customFormat="1" ht="58.5" customHeight="1" thickBot="1" x14ac:dyDescent="0.3">
      <c r="A186" s="194" t="s">
        <v>213</v>
      </c>
      <c r="B186" s="205" t="s">
        <v>245</v>
      </c>
      <c r="C186" s="329">
        <v>0</v>
      </c>
      <c r="D186" s="329">
        <v>0</v>
      </c>
      <c r="E186" s="329"/>
      <c r="F186" s="329">
        <v>0</v>
      </c>
      <c r="G186" s="621">
        <v>0</v>
      </c>
      <c r="H186" s="329">
        <f>C186+D186+E186+F186+G186</f>
        <v>0</v>
      </c>
    </row>
    <row r="187" spans="1:8" s="121" customFormat="1" ht="25.5" customHeight="1" x14ac:dyDescent="0.2">
      <c r="A187" s="417" t="s">
        <v>214</v>
      </c>
      <c r="B187" s="97" t="s">
        <v>229</v>
      </c>
      <c r="C187" s="452">
        <v>0</v>
      </c>
      <c r="D187" s="452">
        <v>0</v>
      </c>
      <c r="E187" s="452">
        <v>0</v>
      </c>
      <c r="F187" s="452">
        <v>0</v>
      </c>
      <c r="G187" s="474">
        <v>0</v>
      </c>
      <c r="H187" s="452">
        <f>SUM(C187:G187)</f>
        <v>0</v>
      </c>
    </row>
    <row r="188" spans="1:8" s="121" customFormat="1" ht="33.75" customHeight="1" x14ac:dyDescent="0.2">
      <c r="A188" s="417" t="s">
        <v>220</v>
      </c>
      <c r="B188" s="391" t="s">
        <v>246</v>
      </c>
      <c r="C188" s="452">
        <v>0</v>
      </c>
      <c r="D188" s="452">
        <v>0</v>
      </c>
      <c r="E188" s="452">
        <v>0</v>
      </c>
      <c r="F188" s="452">
        <v>0</v>
      </c>
      <c r="G188" s="452">
        <v>0</v>
      </c>
      <c r="H188" s="452">
        <f t="shared" ref="H188" si="32">SUM(C188:G188)</f>
        <v>0</v>
      </c>
    </row>
    <row r="189" spans="1:8" s="168" customFormat="1" ht="24.75" customHeight="1" thickBot="1" x14ac:dyDescent="0.3">
      <c r="A189" s="194" t="s">
        <v>221</v>
      </c>
      <c r="B189" s="205" t="s">
        <v>234</v>
      </c>
      <c r="C189" s="329">
        <v>0</v>
      </c>
      <c r="D189" s="329">
        <v>0</v>
      </c>
      <c r="E189" s="329">
        <v>0</v>
      </c>
      <c r="F189" s="329">
        <v>0</v>
      </c>
      <c r="G189" s="613">
        <v>0</v>
      </c>
      <c r="H189" s="329">
        <v>0</v>
      </c>
    </row>
    <row r="190" spans="1:8" s="121" customFormat="1" ht="33.75" customHeight="1" x14ac:dyDescent="0.2">
      <c r="A190" s="417" t="s">
        <v>222</v>
      </c>
      <c r="B190" s="391" t="s">
        <v>331</v>
      </c>
      <c r="C190" s="452">
        <v>0</v>
      </c>
      <c r="D190" s="452">
        <v>0</v>
      </c>
      <c r="E190" s="452">
        <v>0</v>
      </c>
      <c r="F190" s="452">
        <v>0</v>
      </c>
      <c r="G190" s="452">
        <v>0</v>
      </c>
      <c r="H190" s="452">
        <f>SUM(C190:G190)</f>
        <v>0</v>
      </c>
    </row>
    <row r="191" spans="1:8" s="121" customFormat="1" ht="33.75" customHeight="1" x14ac:dyDescent="0.2">
      <c r="A191" s="417" t="s">
        <v>223</v>
      </c>
      <c r="B191" s="391" t="s">
        <v>332</v>
      </c>
      <c r="C191" s="452">
        <v>0</v>
      </c>
      <c r="D191" s="452">
        <v>0</v>
      </c>
      <c r="E191" s="452">
        <v>0</v>
      </c>
      <c r="F191" s="452">
        <v>0</v>
      </c>
      <c r="G191" s="452">
        <v>0</v>
      </c>
      <c r="H191" s="452">
        <f t="shared" ref="H191:H192" si="33">SUM(C191:G191)</f>
        <v>0</v>
      </c>
    </row>
    <row r="192" spans="1:8" s="121" customFormat="1" ht="43.5" customHeight="1" x14ac:dyDescent="0.2">
      <c r="A192" s="417" t="s">
        <v>224</v>
      </c>
      <c r="B192" s="391" t="s">
        <v>333</v>
      </c>
      <c r="C192" s="452">
        <v>0</v>
      </c>
      <c r="D192" s="452">
        <v>0</v>
      </c>
      <c r="E192" s="452">
        <v>0</v>
      </c>
      <c r="F192" s="452">
        <v>0</v>
      </c>
      <c r="G192" s="452">
        <v>0</v>
      </c>
      <c r="H192" s="452">
        <f t="shared" si="33"/>
        <v>0</v>
      </c>
    </row>
    <row r="193" spans="1:10" s="168" customFormat="1" ht="26.25" customHeight="1" x14ac:dyDescent="0.25">
      <c r="A193" s="206"/>
      <c r="B193" s="207" t="s">
        <v>435</v>
      </c>
      <c r="C193" s="349">
        <f>C143+C121+C77+C33+C14+C134</f>
        <v>4893.49</v>
      </c>
      <c r="D193" s="349">
        <f>D143+D121+D77+D33+D14</f>
        <v>7500090.8200000003</v>
      </c>
      <c r="E193" s="349">
        <f>E14+E33+E77+E134+E143+E180</f>
        <v>196017266.84</v>
      </c>
      <c r="F193" s="349">
        <f>+F14+F33+F77+F121+F143</f>
        <v>15546</v>
      </c>
      <c r="G193" s="613">
        <f>G14+G33+G77+G134+G143+G180</f>
        <v>4771.84</v>
      </c>
      <c r="H193" s="349">
        <f>C193+D193+E193+F193+G193</f>
        <v>203542568.99000001</v>
      </c>
      <c r="I193" s="619"/>
      <c r="J193" s="619"/>
    </row>
    <row r="194" spans="1:10" s="168" customFormat="1" ht="27.75" customHeight="1" x14ac:dyDescent="0.25">
      <c r="A194" s="166" t="s">
        <v>225</v>
      </c>
      <c r="B194" s="208" t="s">
        <v>235</v>
      </c>
      <c r="C194" s="320">
        <v>0</v>
      </c>
      <c r="D194" s="320">
        <v>0</v>
      </c>
      <c r="E194" s="320">
        <v>0</v>
      </c>
      <c r="F194" s="320">
        <v>0</v>
      </c>
      <c r="G194" s="452">
        <v>0</v>
      </c>
      <c r="H194" s="320"/>
      <c r="I194" s="620"/>
      <c r="J194" s="611"/>
    </row>
    <row r="195" spans="1:10" s="168" customFormat="1" ht="44.25" customHeight="1" thickBot="1" x14ac:dyDescent="0.3">
      <c r="A195" s="194" t="s">
        <v>226</v>
      </c>
      <c r="B195" s="205" t="s">
        <v>236</v>
      </c>
      <c r="C195" s="329">
        <v>0</v>
      </c>
      <c r="D195" s="329">
        <v>0</v>
      </c>
      <c r="E195" s="329">
        <v>0</v>
      </c>
      <c r="F195" s="329">
        <v>0</v>
      </c>
      <c r="G195" s="621">
        <v>0</v>
      </c>
      <c r="H195" s="329">
        <v>0</v>
      </c>
    </row>
    <row r="196" spans="1:10" s="121" customFormat="1" ht="36.75" customHeight="1" x14ac:dyDescent="0.2">
      <c r="A196" s="417" t="s">
        <v>227</v>
      </c>
      <c r="B196" s="391" t="s">
        <v>237</v>
      </c>
      <c r="C196" s="452">
        <v>0</v>
      </c>
      <c r="D196" s="452">
        <v>0</v>
      </c>
      <c r="E196" s="452">
        <v>0</v>
      </c>
      <c r="F196" s="452">
        <v>0</v>
      </c>
      <c r="G196" s="474">
        <v>0</v>
      </c>
      <c r="H196" s="452">
        <f>SUM(C196:G196)</f>
        <v>0</v>
      </c>
    </row>
    <row r="197" spans="1:10" s="121" customFormat="1" ht="36.75" customHeight="1" x14ac:dyDescent="0.2">
      <c r="A197" s="417" t="s">
        <v>228</v>
      </c>
      <c r="B197" s="391" t="s">
        <v>238</v>
      </c>
      <c r="C197" s="452">
        <v>0</v>
      </c>
      <c r="D197" s="452">
        <v>0</v>
      </c>
      <c r="E197" s="452">
        <v>0</v>
      </c>
      <c r="F197" s="452">
        <v>0</v>
      </c>
      <c r="G197" s="452">
        <v>0</v>
      </c>
      <c r="H197" s="452">
        <f t="shared" ref="H197" si="34">SUM(C197:G197)</f>
        <v>0</v>
      </c>
    </row>
    <row r="198" spans="1:10" s="168" customFormat="1" ht="28.5" customHeight="1" thickBot="1" x14ac:dyDescent="0.3">
      <c r="A198" s="194" t="s">
        <v>434</v>
      </c>
      <c r="B198" s="205" t="s">
        <v>239</v>
      </c>
      <c r="C198" s="329">
        <v>0</v>
      </c>
      <c r="D198" s="329">
        <v>0</v>
      </c>
      <c r="E198" s="329">
        <v>0</v>
      </c>
      <c r="F198" s="329">
        <v>0</v>
      </c>
      <c r="G198" s="621">
        <v>0</v>
      </c>
      <c r="H198" s="329">
        <v>0</v>
      </c>
    </row>
    <row r="199" spans="1:10" s="121" customFormat="1" ht="36" customHeight="1" x14ac:dyDescent="0.2">
      <c r="A199" s="417" t="s">
        <v>230</v>
      </c>
      <c r="B199" s="391" t="s">
        <v>240</v>
      </c>
      <c r="C199" s="452">
        <v>0</v>
      </c>
      <c r="D199" s="452">
        <v>0</v>
      </c>
      <c r="E199" s="452">
        <v>0</v>
      </c>
      <c r="F199" s="452">
        <v>0</v>
      </c>
      <c r="G199" s="474">
        <v>0</v>
      </c>
      <c r="H199" s="452">
        <f t="shared" ref="H199:H200" si="35">SUM(C199:G199)</f>
        <v>0</v>
      </c>
    </row>
    <row r="200" spans="1:10" s="121" customFormat="1" ht="43.5" customHeight="1" x14ac:dyDescent="0.2">
      <c r="A200" s="417" t="s">
        <v>231</v>
      </c>
      <c r="B200" s="391" t="s">
        <v>241</v>
      </c>
      <c r="C200" s="452">
        <v>0</v>
      </c>
      <c r="D200" s="452">
        <v>0</v>
      </c>
      <c r="E200" s="452">
        <v>0</v>
      </c>
      <c r="F200" s="452">
        <v>0</v>
      </c>
      <c r="G200" s="452">
        <v>0</v>
      </c>
      <c r="H200" s="452">
        <f t="shared" si="35"/>
        <v>0</v>
      </c>
    </row>
    <row r="201" spans="1:10" s="168" customFormat="1" ht="38.25" customHeight="1" thickBot="1" x14ac:dyDescent="0.3">
      <c r="A201" s="194" t="s">
        <v>232</v>
      </c>
      <c r="B201" s="205" t="s">
        <v>242</v>
      </c>
      <c r="C201" s="329">
        <v>0</v>
      </c>
      <c r="D201" s="329">
        <v>0</v>
      </c>
      <c r="E201" s="329">
        <v>0</v>
      </c>
      <c r="F201" s="329">
        <v>0</v>
      </c>
      <c r="G201" s="613">
        <v>0</v>
      </c>
      <c r="H201" s="329">
        <v>0</v>
      </c>
    </row>
    <row r="202" spans="1:10" s="121" customFormat="1" ht="36.75" customHeight="1" x14ac:dyDescent="0.2">
      <c r="A202" s="417" t="s">
        <v>233</v>
      </c>
      <c r="B202" s="391" t="s">
        <v>243</v>
      </c>
      <c r="C202" s="452">
        <v>0</v>
      </c>
      <c r="D202" s="452">
        <v>0</v>
      </c>
      <c r="E202" s="452">
        <v>0</v>
      </c>
      <c r="F202" s="452">
        <v>0</v>
      </c>
      <c r="G202" s="452">
        <v>0</v>
      </c>
      <c r="H202" s="452">
        <f t="shared" ref="H202:H203" si="36">SUM(C202:G202)</f>
        <v>0</v>
      </c>
    </row>
    <row r="203" spans="1:10" s="121" customFormat="1" ht="30" customHeight="1" x14ac:dyDescent="0.2">
      <c r="A203" s="417"/>
      <c r="B203" s="391" t="s">
        <v>247</v>
      </c>
      <c r="C203" s="452">
        <v>0</v>
      </c>
      <c r="D203" s="452">
        <v>0</v>
      </c>
      <c r="E203" s="452">
        <v>0</v>
      </c>
      <c r="F203" s="452">
        <v>0</v>
      </c>
      <c r="G203" s="452">
        <v>0</v>
      </c>
      <c r="H203" s="452">
        <f t="shared" si="36"/>
        <v>0</v>
      </c>
    </row>
    <row r="204" spans="1:10" s="168" customFormat="1" ht="38.25" customHeight="1" thickBot="1" x14ac:dyDescent="0.3">
      <c r="A204" s="209"/>
      <c r="B204" s="205" t="s">
        <v>635</v>
      </c>
      <c r="C204" s="350">
        <f>C193</f>
        <v>4893.49</v>
      </c>
      <c r="D204" s="350">
        <f>D193</f>
        <v>7500090.8200000003</v>
      </c>
      <c r="E204" s="350">
        <f>E193</f>
        <v>196017266.84</v>
      </c>
      <c r="F204" s="350">
        <f>F193</f>
        <v>15546</v>
      </c>
      <c r="G204" s="613">
        <f>G193</f>
        <v>4771.84</v>
      </c>
      <c r="H204" s="350">
        <f>C204+D204+E204+F204+G204</f>
        <v>203542568.99000001</v>
      </c>
      <c r="I204" s="511"/>
      <c r="J204" s="611"/>
    </row>
    <row r="205" spans="1:10" s="168" customFormat="1" ht="20.25" customHeight="1" thickTop="1" x14ac:dyDescent="0.25">
      <c r="A205" s="210"/>
      <c r="B205" s="211"/>
      <c r="C205" s="245"/>
      <c r="D205" s="245"/>
      <c r="E205" s="245"/>
      <c r="F205" s="245"/>
      <c r="G205" s="245"/>
      <c r="H205" s="245"/>
    </row>
    <row r="206" spans="1:10" s="168" customFormat="1" ht="20.25" customHeight="1" x14ac:dyDescent="0.25">
      <c r="A206" s="210"/>
      <c r="B206" s="211"/>
      <c r="C206" s="14"/>
      <c r="D206" s="245"/>
      <c r="E206" s="351"/>
      <c r="F206" s="245"/>
      <c r="G206" s="245"/>
      <c r="H206" s="245"/>
    </row>
    <row r="207" spans="1:10" s="168" customFormat="1" ht="20.25" customHeight="1" x14ac:dyDescent="0.25">
      <c r="A207" s="212"/>
      <c r="B207" s="213" t="s">
        <v>7</v>
      </c>
      <c r="C207" s="14"/>
      <c r="D207" s="352"/>
      <c r="E207" s="713" t="s">
        <v>8</v>
      </c>
      <c r="F207" s="713"/>
      <c r="G207" s="353"/>
      <c r="H207" s="354"/>
    </row>
    <row r="208" spans="1:10" s="168" customFormat="1" ht="20.25" customHeight="1" x14ac:dyDescent="0.25">
      <c r="A208" s="212"/>
      <c r="B208" s="213"/>
      <c r="C208" s="14"/>
      <c r="D208" s="14"/>
      <c r="E208" s="353"/>
      <c r="F208" s="353"/>
      <c r="G208" s="353"/>
      <c r="H208" s="354"/>
    </row>
    <row r="209" spans="1:8" ht="20.25" customHeight="1" x14ac:dyDescent="0.25">
      <c r="A209" s="214"/>
      <c r="B209" s="215"/>
      <c r="D209" s="249"/>
      <c r="E209" s="355"/>
      <c r="F209" s="355"/>
      <c r="G209" s="355"/>
      <c r="H209" s="355"/>
    </row>
    <row r="210" spans="1:8" ht="23.25" customHeight="1" thickBot="1" x14ac:dyDescent="0.3">
      <c r="A210" s="163"/>
      <c r="B210" s="216"/>
      <c r="E210" s="714"/>
      <c r="F210" s="714"/>
      <c r="G210" s="353"/>
      <c r="H210" s="245"/>
    </row>
    <row r="211" spans="1:8" ht="20.25" customHeight="1" x14ac:dyDescent="0.25">
      <c r="B211" s="159" t="s">
        <v>432</v>
      </c>
      <c r="E211" s="353" t="s">
        <v>447</v>
      </c>
      <c r="F211" s="353"/>
      <c r="G211" s="353"/>
      <c r="H211" s="245"/>
    </row>
    <row r="212" spans="1:8" ht="20.25" customHeight="1" x14ac:dyDescent="0.25">
      <c r="B212" s="159" t="s">
        <v>433</v>
      </c>
      <c r="C212" s="356"/>
      <c r="D212" s="356"/>
      <c r="E212" s="713" t="s">
        <v>428</v>
      </c>
      <c r="F212" s="713"/>
      <c r="G212" s="353"/>
      <c r="H212" s="357"/>
    </row>
    <row r="213" spans="1:8" ht="20.25" customHeight="1" x14ac:dyDescent="0.25">
      <c r="B213" s="217"/>
      <c r="C213" s="356"/>
      <c r="D213" s="356"/>
      <c r="H213" s="357"/>
    </row>
    <row r="214" spans="1:8" ht="20.25" customHeight="1" x14ac:dyDescent="0.25">
      <c r="C214" s="356"/>
      <c r="D214" s="356"/>
      <c r="H214" s="357"/>
    </row>
    <row r="215" spans="1:8" ht="33.75" customHeight="1" x14ac:dyDescent="0.25">
      <c r="B215" s="218"/>
      <c r="C215" s="356"/>
      <c r="D215" s="356"/>
    </row>
    <row r="216" spans="1:8" ht="33.75" customHeight="1" x14ac:dyDescent="0.25">
      <c r="C216" s="356"/>
      <c r="D216" s="356"/>
      <c r="E216" s="356"/>
    </row>
    <row r="217" spans="1:8" ht="33.75" customHeight="1" x14ac:dyDescent="0.25">
      <c r="C217" s="356"/>
      <c r="D217" s="356"/>
      <c r="E217" s="356"/>
    </row>
  </sheetData>
  <mergeCells count="10">
    <mergeCell ref="A10:H10"/>
    <mergeCell ref="E207:F207"/>
    <mergeCell ref="E210:F210"/>
    <mergeCell ref="E212:F212"/>
    <mergeCell ref="A4:H4"/>
    <mergeCell ref="A5:H5"/>
    <mergeCell ref="A6:H6"/>
    <mergeCell ref="A7:H7"/>
    <mergeCell ref="A8:H8"/>
    <mergeCell ref="A9:H9"/>
  </mergeCells>
  <pageMargins left="0.44" right="0.39" top="0.75" bottom="0.43" header="0.54" footer="0.3"/>
  <pageSetup scale="58" fitToHeight="0" orientation="portrait" r:id="rId1"/>
  <ignoredErrors>
    <ignoredError sqref="G27 H28:H29 D15 H52 H42 F42 H65 H62 H57 H45 F14 F74 H88 E88 H133 H102:H107 H94:H97 E65:F65 H22:H23 H33 H155 H170:H186" formula="1"/>
    <ignoredError sqref="F34 F88 F134 D134 F102:F107 C155:D155 D159" formulaRange="1"/>
    <ignoredError sqref="D34 H160" formula="1" formulaRange="1"/>
    <ignoredError sqref="A194:A195 A198 A180 A186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359D8-FCAC-4FEB-9EBD-F2B6BF514E17}">
  <sheetPr>
    <tabColor rgb="FF996600"/>
  </sheetPr>
  <dimension ref="A1:H37"/>
  <sheetViews>
    <sheetView zoomScale="71" zoomScaleNormal="71" zoomScalePageLayoutView="77" workbookViewId="0">
      <selection activeCell="D15" sqref="D15"/>
    </sheetView>
  </sheetViews>
  <sheetFormatPr baseColWidth="10" defaultColWidth="11.42578125" defaultRowHeight="12.75" x14ac:dyDescent="0.2"/>
  <cols>
    <col min="1" max="1" width="16.42578125" style="3" customWidth="1"/>
    <col min="2" max="2" width="16.140625" style="2" customWidth="1"/>
    <col min="3" max="3" width="34" style="3" customWidth="1"/>
    <col min="4" max="4" width="34.28515625" style="3" customWidth="1"/>
    <col min="5" max="5" width="15.140625" style="3" customWidth="1"/>
    <col min="6" max="6" width="18" style="3" customWidth="1"/>
    <col min="7" max="7" width="11.42578125" style="3"/>
    <col min="8" max="8" width="16" style="3" customWidth="1"/>
    <col min="9" max="16384" width="11.42578125" style="3"/>
  </cols>
  <sheetData>
    <row r="1" spans="1:8" ht="26.25" customHeight="1" x14ac:dyDescent="0.25">
      <c r="A1" s="4"/>
      <c r="B1" s="18"/>
      <c r="C1" s="5"/>
      <c r="D1" s="5"/>
      <c r="E1" s="5"/>
    </row>
    <row r="2" spans="1:8" ht="26.25" customHeight="1" x14ac:dyDescent="0.25">
      <c r="A2" s="4"/>
      <c r="B2" s="18"/>
      <c r="C2" s="5"/>
      <c r="D2" s="5"/>
      <c r="E2" s="5"/>
    </row>
    <row r="3" spans="1:8" ht="26.25" customHeight="1" x14ac:dyDescent="0.25">
      <c r="A3" s="4"/>
      <c r="B3" s="18"/>
      <c r="C3" s="5"/>
      <c r="D3" s="5"/>
      <c r="E3" s="5"/>
    </row>
    <row r="4" spans="1:8" ht="26.25" customHeight="1" x14ac:dyDescent="0.25">
      <c r="A4" s="708"/>
      <c r="B4" s="708"/>
      <c r="C4" s="708"/>
      <c r="D4" s="708"/>
      <c r="E4" s="708"/>
      <c r="F4" s="708"/>
    </row>
    <row r="5" spans="1:8" ht="26.25" customHeight="1" x14ac:dyDescent="0.25">
      <c r="A5" s="705" t="s">
        <v>9</v>
      </c>
      <c r="B5" s="705"/>
      <c r="C5" s="705"/>
      <c r="D5" s="705"/>
      <c r="E5" s="705"/>
      <c r="F5" s="705"/>
    </row>
    <row r="6" spans="1:8" ht="26.25" customHeight="1" x14ac:dyDescent="0.25">
      <c r="A6" s="705" t="s">
        <v>10</v>
      </c>
      <c r="B6" s="705"/>
      <c r="C6" s="705"/>
      <c r="D6" s="705"/>
      <c r="E6" s="705"/>
      <c r="F6" s="705"/>
    </row>
    <row r="7" spans="1:8" ht="26.25" customHeight="1" x14ac:dyDescent="0.25">
      <c r="A7" s="721" t="s">
        <v>11</v>
      </c>
      <c r="B7" s="721"/>
      <c r="C7" s="721"/>
      <c r="D7" s="721"/>
      <c r="E7" s="721"/>
      <c r="F7" s="721"/>
    </row>
    <row r="8" spans="1:8" ht="26.25" customHeight="1" x14ac:dyDescent="0.25">
      <c r="A8" s="722" t="s">
        <v>12</v>
      </c>
      <c r="B8" s="722"/>
      <c r="C8" s="722"/>
      <c r="D8" s="722"/>
      <c r="E8" s="722"/>
      <c r="F8" s="722"/>
    </row>
    <row r="9" spans="1:8" ht="26.25" customHeight="1" x14ac:dyDescent="0.25">
      <c r="A9" s="705" t="s">
        <v>334</v>
      </c>
      <c r="B9" s="705"/>
      <c r="C9" s="705"/>
      <c r="D9" s="705"/>
      <c r="E9" s="705"/>
      <c r="F9" s="705"/>
    </row>
    <row r="10" spans="1:8" ht="26.25" customHeight="1" x14ac:dyDescent="0.25">
      <c r="A10" s="705" t="s">
        <v>530</v>
      </c>
      <c r="B10" s="705"/>
      <c r="C10" s="705"/>
      <c r="D10" s="705"/>
      <c r="E10" s="705"/>
      <c r="F10" s="705"/>
    </row>
    <row r="11" spans="1:8" ht="26.25" customHeight="1" x14ac:dyDescent="0.3">
      <c r="A11" s="36"/>
      <c r="B11" s="36"/>
      <c r="C11" s="36"/>
      <c r="D11" s="36"/>
      <c r="E11" s="36"/>
      <c r="F11" s="36"/>
    </row>
    <row r="12" spans="1:8" ht="26.25" customHeight="1" x14ac:dyDescent="0.3">
      <c r="A12" s="36"/>
      <c r="B12" s="36"/>
      <c r="C12" s="36"/>
      <c r="D12" s="36"/>
      <c r="E12" s="36"/>
      <c r="F12" s="36"/>
    </row>
    <row r="13" spans="1:8" ht="25.5" customHeight="1" thickBot="1" x14ac:dyDescent="0.35">
      <c r="A13" s="36"/>
      <c r="B13" s="36"/>
      <c r="C13" s="36"/>
      <c r="D13" s="36"/>
      <c r="E13" s="36"/>
      <c r="F13" s="36"/>
    </row>
    <row r="14" spans="1:8" ht="31.5" customHeight="1" x14ac:dyDescent="0.3">
      <c r="A14" s="36"/>
      <c r="B14" s="36"/>
      <c r="C14" s="155" t="s">
        <v>14</v>
      </c>
      <c r="D14" s="156" t="s">
        <v>15</v>
      </c>
      <c r="E14" s="140"/>
      <c r="F14" s="87"/>
    </row>
    <row r="15" spans="1:8" s="158" customFormat="1" ht="43.5" customHeight="1" x14ac:dyDescent="0.3">
      <c r="A15" s="36"/>
      <c r="B15" s="36"/>
      <c r="C15" s="365" t="s">
        <v>64</v>
      </c>
      <c r="D15" s="436">
        <v>4893.49</v>
      </c>
      <c r="E15" s="157"/>
      <c r="F15" s="513"/>
      <c r="G15" s="121"/>
      <c r="H15" s="104"/>
    </row>
    <row r="16" spans="1:8" ht="42.75" customHeight="1" thickBot="1" x14ac:dyDescent="0.35">
      <c r="A16" s="36"/>
      <c r="B16" s="36"/>
      <c r="C16" s="51" t="s">
        <v>454</v>
      </c>
      <c r="D16" s="434">
        <f>SUM(D15:D15)</f>
        <v>4893.49</v>
      </c>
      <c r="E16" s="221"/>
      <c r="F16" s="513"/>
      <c r="G16"/>
      <c r="H16" s="435"/>
    </row>
    <row r="17" spans="1:6" ht="27.75" customHeight="1" thickTop="1" x14ac:dyDescent="0.3">
      <c r="A17" s="36"/>
      <c r="B17" s="36"/>
      <c r="F17" s="513"/>
    </row>
    <row r="18" spans="1:6" ht="27.75" customHeight="1" x14ac:dyDescent="0.3">
      <c r="A18" s="36"/>
      <c r="B18" s="36"/>
      <c r="F18" s="513"/>
    </row>
    <row r="19" spans="1:6" ht="30.75" customHeight="1" x14ac:dyDescent="0.25">
      <c r="B19" s="47"/>
      <c r="C19" s="19"/>
      <c r="D19" s="21"/>
      <c r="E19" s="21"/>
      <c r="F19" s="513"/>
    </row>
    <row r="20" spans="1:6" ht="68.25" customHeight="1" thickBot="1" x14ac:dyDescent="0.3">
      <c r="A20" s="17"/>
      <c r="B20" s="1"/>
      <c r="C20" s="49" t="s">
        <v>532</v>
      </c>
      <c r="D20" s="224">
        <f>D16</f>
        <v>4893.49</v>
      </c>
      <c r="E20" s="116"/>
      <c r="F20" s="458"/>
    </row>
    <row r="21" spans="1:6" ht="28.5" customHeight="1" thickTop="1" x14ac:dyDescent="0.25">
      <c r="A21" s="17"/>
      <c r="B21" s="1"/>
      <c r="C21" s="115"/>
      <c r="D21" s="116"/>
      <c r="E21" s="116"/>
      <c r="F21" s="121"/>
    </row>
    <row r="22" spans="1:6" ht="26.25" customHeight="1" x14ac:dyDescent="0.25">
      <c r="A22" s="17"/>
      <c r="B22" s="1"/>
      <c r="C22" s="37"/>
      <c r="D22" s="38"/>
      <c r="E22" s="38"/>
      <c r="F22" s="121"/>
    </row>
    <row r="23" spans="1:6" ht="26.25" customHeight="1" x14ac:dyDescent="0.25">
      <c r="B23" s="148" t="s">
        <v>436</v>
      </c>
      <c r="C23" s="39"/>
      <c r="D23" s="149"/>
      <c r="E23" s="150" t="s">
        <v>460</v>
      </c>
      <c r="F23" s="105"/>
    </row>
    <row r="24" spans="1:6" ht="26.25" customHeight="1" x14ac:dyDescent="0.25">
      <c r="A24" s="151"/>
      <c r="B24" s="19"/>
      <c r="C24" s="20"/>
      <c r="D24" s="105"/>
      <c r="E24" s="39"/>
      <c r="F24" s="35"/>
    </row>
    <row r="25" spans="1:6" ht="26.25" customHeight="1" x14ac:dyDescent="0.25">
      <c r="A25" s="151"/>
      <c r="B25" s="19"/>
      <c r="C25" s="20"/>
      <c r="D25" s="140"/>
      <c r="E25" s="39"/>
      <c r="F25" s="35"/>
    </row>
    <row r="26" spans="1:6" ht="26.25" customHeight="1" thickBot="1" x14ac:dyDescent="0.3">
      <c r="A26" s="126"/>
      <c r="B26" s="719"/>
      <c r="C26" s="719"/>
      <c r="D26" s="95"/>
      <c r="E26" s="152"/>
      <c r="F26" s="152"/>
    </row>
    <row r="27" spans="1:6" ht="36.75" customHeight="1" x14ac:dyDescent="0.25">
      <c r="A27" s="35"/>
      <c r="B27" s="717" t="s">
        <v>342</v>
      </c>
      <c r="C27" s="717"/>
      <c r="D27" s="95"/>
      <c r="E27" s="720" t="s">
        <v>438</v>
      </c>
      <c r="F27" s="720"/>
    </row>
    <row r="28" spans="1:6" ht="20.25" customHeight="1" x14ac:dyDescent="0.25">
      <c r="A28" s="35"/>
      <c r="B28" s="718" t="s">
        <v>437</v>
      </c>
      <c r="C28" s="718"/>
      <c r="D28" s="95"/>
      <c r="E28" s="718" t="s">
        <v>428</v>
      </c>
      <c r="F28" s="718"/>
    </row>
    <row r="29" spans="1:6" ht="22.5" customHeight="1" x14ac:dyDescent="0.25">
      <c r="A29" s="35"/>
      <c r="B29" s="35"/>
      <c r="C29" s="153"/>
      <c r="D29" s="95"/>
      <c r="E29" s="95"/>
      <c r="F29" s="154"/>
    </row>
    <row r="30" spans="1:6" ht="22.5" customHeight="1" x14ac:dyDescent="0.25">
      <c r="B30" s="3"/>
      <c r="C30" s="2"/>
      <c r="D30" s="40"/>
      <c r="E30" s="40"/>
    </row>
    <row r="31" spans="1:6" ht="22.5" customHeight="1" x14ac:dyDescent="0.2">
      <c r="C31" s="2"/>
    </row>
    <row r="32" spans="1:6" ht="22.5" customHeight="1" x14ac:dyDescent="0.2"/>
    <row r="33" ht="22.5" customHeight="1" x14ac:dyDescent="0.2"/>
    <row r="34" ht="22.5" customHeight="1" x14ac:dyDescent="0.2"/>
    <row r="35" ht="25.5" customHeight="1" x14ac:dyDescent="0.2"/>
    <row r="36" ht="25.5" customHeight="1" x14ac:dyDescent="0.2"/>
    <row r="37" ht="25.5" customHeight="1" x14ac:dyDescent="0.2"/>
  </sheetData>
  <mergeCells count="12">
    <mergeCell ref="A4:F4"/>
    <mergeCell ref="A7:F7"/>
    <mergeCell ref="A8:F8"/>
    <mergeCell ref="A9:F9"/>
    <mergeCell ref="A5:F5"/>
    <mergeCell ref="A6:F6"/>
    <mergeCell ref="B27:C27"/>
    <mergeCell ref="B28:C28"/>
    <mergeCell ref="B26:C26"/>
    <mergeCell ref="A10:F10"/>
    <mergeCell ref="E27:F27"/>
    <mergeCell ref="E28:F28"/>
  </mergeCells>
  <phoneticPr fontId="73" type="noConversion"/>
  <conditionalFormatting sqref="D30:E30">
    <cfRule type="duplicateValues" dxfId="11" priority="2"/>
  </conditionalFormatting>
  <pageMargins left="1.01" right="0.65" top="0.9" bottom="0.74803149606299213" header="0.41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A7E05-8730-4DAD-8E98-BC7A41920B68}">
  <sheetPr>
    <tabColor rgb="FF996600"/>
    <pageSetUpPr fitToPage="1"/>
  </sheetPr>
  <dimension ref="A1:G30"/>
  <sheetViews>
    <sheetView topLeftCell="A4" zoomScale="68" zoomScaleNormal="68" workbookViewId="0">
      <selection activeCell="A6" sqref="A6:G30"/>
    </sheetView>
  </sheetViews>
  <sheetFormatPr baseColWidth="10" defaultColWidth="11.42578125" defaultRowHeight="41.25" customHeight="1" x14ac:dyDescent="0.2"/>
  <cols>
    <col min="1" max="1" width="17.7109375" style="42" customWidth="1"/>
    <col min="2" max="2" width="22.42578125" style="374" customWidth="1"/>
    <col min="3" max="3" width="53.85546875" style="25" customWidth="1"/>
    <col min="4" max="4" width="19" style="227" customWidth="1"/>
    <col min="5" max="5" width="24.28515625" style="22" customWidth="1"/>
    <col min="6" max="6" width="25.85546875" style="24" customWidth="1"/>
    <col min="7" max="7" width="51.85546875" style="25" customWidth="1"/>
    <col min="8" max="16384" width="11.42578125" style="25"/>
  </cols>
  <sheetData>
    <row r="1" spans="1:7" ht="25.5" customHeight="1" x14ac:dyDescent="0.2">
      <c r="A1" s="44"/>
      <c r="B1" s="228"/>
      <c r="C1" s="45"/>
      <c r="D1" s="34"/>
      <c r="E1" s="16"/>
      <c r="F1" s="23"/>
      <c r="G1" s="46"/>
    </row>
    <row r="2" spans="1:7" ht="25.5" customHeight="1" x14ac:dyDescent="0.2">
      <c r="A2" s="44"/>
      <c r="B2" s="228"/>
      <c r="C2" s="45"/>
      <c r="D2" s="34"/>
      <c r="E2" s="16"/>
      <c r="F2" s="23"/>
      <c r="G2" s="46"/>
    </row>
    <row r="3" spans="1:7" ht="27" customHeight="1" x14ac:dyDescent="0.2">
      <c r="A3" s="44"/>
      <c r="B3" s="228"/>
      <c r="C3" s="45"/>
      <c r="D3" s="34"/>
      <c r="E3" s="15"/>
      <c r="F3" s="23"/>
      <c r="G3" s="46"/>
    </row>
    <row r="4" spans="1:7" ht="22.5" customHeight="1" x14ac:dyDescent="0.25">
      <c r="A4" s="730" t="s">
        <v>9</v>
      </c>
      <c r="B4" s="730"/>
      <c r="C4" s="730"/>
      <c r="D4" s="730"/>
      <c r="E4" s="730"/>
      <c r="F4" s="730"/>
      <c r="G4" s="730"/>
    </row>
    <row r="5" spans="1:7" ht="22.5" customHeight="1" x14ac:dyDescent="0.25">
      <c r="A5" s="731" t="s">
        <v>10</v>
      </c>
      <c r="B5" s="731"/>
      <c r="C5" s="731"/>
      <c r="D5" s="731"/>
      <c r="E5" s="731"/>
      <c r="F5" s="731"/>
      <c r="G5" s="731"/>
    </row>
    <row r="6" spans="1:7" ht="22.5" customHeight="1" x14ac:dyDescent="0.25">
      <c r="A6" s="735" t="s">
        <v>11</v>
      </c>
      <c r="B6" s="735"/>
      <c r="C6" s="735"/>
      <c r="D6" s="735"/>
      <c r="E6" s="735"/>
      <c r="F6" s="735"/>
      <c r="G6" s="735"/>
    </row>
    <row r="7" spans="1:7" ht="24.75" customHeight="1" x14ac:dyDescent="0.25">
      <c r="A7" s="731" t="s">
        <v>12</v>
      </c>
      <c r="B7" s="731"/>
      <c r="C7" s="731"/>
      <c r="D7" s="731"/>
      <c r="E7" s="731"/>
      <c r="F7" s="731"/>
      <c r="G7" s="731"/>
    </row>
    <row r="8" spans="1:7" ht="24.75" customHeight="1" x14ac:dyDescent="0.25">
      <c r="A8" s="732" t="s">
        <v>467</v>
      </c>
      <c r="B8" s="732"/>
      <c r="C8" s="732"/>
      <c r="D8" s="732"/>
      <c r="E8" s="732"/>
      <c r="F8" s="732"/>
      <c r="G8" s="732"/>
    </row>
    <row r="9" spans="1:7" ht="24.75" customHeight="1" x14ac:dyDescent="0.25">
      <c r="A9" s="734" t="s">
        <v>335</v>
      </c>
      <c r="B9" s="734"/>
      <c r="C9" s="734"/>
      <c r="D9" s="734"/>
      <c r="E9" s="734"/>
      <c r="F9" s="734"/>
      <c r="G9" s="734"/>
    </row>
    <row r="10" spans="1:7" ht="24.75" customHeight="1" x14ac:dyDescent="0.25">
      <c r="A10" s="731" t="s">
        <v>1065</v>
      </c>
      <c r="B10" s="731"/>
      <c r="C10" s="731"/>
      <c r="D10" s="731"/>
      <c r="E10" s="731"/>
      <c r="F10" s="731"/>
      <c r="G10" s="731"/>
    </row>
    <row r="11" spans="1:7" ht="24.75" customHeight="1" x14ac:dyDescent="0.25">
      <c r="A11" s="733" t="s">
        <v>531</v>
      </c>
      <c r="B11" s="733"/>
      <c r="C11" s="733"/>
      <c r="D11" s="733"/>
      <c r="E11" s="733"/>
      <c r="F11" s="733"/>
      <c r="G11" s="733"/>
    </row>
    <row r="12" spans="1:7" ht="24.75" customHeight="1" x14ac:dyDescent="0.25">
      <c r="A12" s="370"/>
      <c r="B12" s="370"/>
      <c r="C12" s="370"/>
      <c r="D12" s="370"/>
      <c r="E12" s="370"/>
      <c r="F12" s="370"/>
      <c r="G12" s="370"/>
    </row>
    <row r="13" spans="1:7" ht="34.5" customHeight="1" x14ac:dyDescent="0.25">
      <c r="A13" s="370"/>
      <c r="B13" s="370"/>
      <c r="C13" s="370"/>
      <c r="D13" s="370"/>
      <c r="E13" s="397"/>
      <c r="F13" s="397"/>
      <c r="G13" s="370"/>
    </row>
    <row r="14" spans="1:7" ht="36.75" customHeight="1" x14ac:dyDescent="0.2">
      <c r="A14" s="122" t="s">
        <v>0</v>
      </c>
      <c r="B14" s="122" t="s">
        <v>1</v>
      </c>
      <c r="C14" s="426" t="s">
        <v>2</v>
      </c>
      <c r="D14" s="123" t="s">
        <v>4</v>
      </c>
      <c r="E14" s="124" t="s">
        <v>5</v>
      </c>
      <c r="F14" s="125" t="s">
        <v>6</v>
      </c>
      <c r="G14" s="426" t="s">
        <v>3</v>
      </c>
    </row>
    <row r="15" spans="1:7" s="121" customFormat="1" ht="35.25" customHeight="1" x14ac:dyDescent="0.2">
      <c r="A15" s="371"/>
      <c r="B15" s="514"/>
      <c r="C15" s="372"/>
      <c r="D15" s="465"/>
      <c r="E15" s="461"/>
      <c r="F15" s="461"/>
      <c r="G15" s="372"/>
    </row>
    <row r="16" spans="1:7" s="121" customFormat="1" ht="58.5" customHeight="1" x14ac:dyDescent="0.25">
      <c r="A16" s="371"/>
      <c r="B16" s="383"/>
      <c r="C16" s="699" t="s">
        <v>895</v>
      </c>
      <c r="D16" s="465"/>
      <c r="E16" s="461"/>
      <c r="F16" s="390"/>
      <c r="G16" s="372"/>
    </row>
    <row r="17" spans="1:7" s="121" customFormat="1" ht="35.25" customHeight="1" x14ac:dyDescent="0.2">
      <c r="A17" s="371"/>
      <c r="B17" s="383"/>
      <c r="C17" s="372"/>
      <c r="D17" s="465"/>
      <c r="E17" s="461"/>
      <c r="F17" s="390"/>
      <c r="G17" s="372"/>
    </row>
    <row r="18" spans="1:7" s="121" customFormat="1" ht="35.25" customHeight="1" x14ac:dyDescent="0.2">
      <c r="A18" s="371"/>
      <c r="B18" s="383"/>
      <c r="C18" s="372"/>
      <c r="D18" s="465"/>
      <c r="E18" s="461"/>
      <c r="F18" s="461"/>
      <c r="G18" s="372"/>
    </row>
    <row r="19" spans="1:7" s="270" customFormat="1" ht="51.75" customHeight="1" x14ac:dyDescent="0.25">
      <c r="A19" s="524" t="s">
        <v>633</v>
      </c>
      <c r="B19" s="365" t="s">
        <v>476</v>
      </c>
      <c r="C19" s="594" t="s">
        <v>512</v>
      </c>
      <c r="D19" s="515" t="s">
        <v>475</v>
      </c>
      <c r="E19" s="564">
        <v>4893.49</v>
      </c>
      <c r="F19" s="564">
        <v>4893.49</v>
      </c>
      <c r="G19" s="594" t="s">
        <v>632</v>
      </c>
    </row>
    <row r="20" spans="1:7" ht="35.25" customHeight="1" thickBot="1" x14ac:dyDescent="0.3">
      <c r="A20" s="371" t="s">
        <v>633</v>
      </c>
      <c r="B20" s="431" t="s">
        <v>476</v>
      </c>
      <c r="C20" s="498" t="s">
        <v>496</v>
      </c>
      <c r="D20" s="432"/>
      <c r="E20" s="428">
        <f>SUM(E15:E19)</f>
        <v>4893.49</v>
      </c>
      <c r="F20" s="429">
        <f>SUM(F15:F19)</f>
        <v>4893.49</v>
      </c>
      <c r="G20" s="433" t="s">
        <v>634</v>
      </c>
    </row>
    <row r="21" spans="1:7" ht="33" customHeight="1" thickTop="1" x14ac:dyDescent="0.25">
      <c r="A21" s="110"/>
      <c r="B21" s="437"/>
      <c r="C21" s="267"/>
      <c r="D21" s="438"/>
      <c r="E21" s="301"/>
      <c r="F21" s="302"/>
      <c r="G21" s="299"/>
    </row>
    <row r="22" spans="1:7" ht="26.25" customHeight="1" x14ac:dyDescent="0.2">
      <c r="B22" s="430"/>
    </row>
    <row r="23" spans="1:7" ht="30.75" customHeight="1" x14ac:dyDescent="0.2">
      <c r="A23" s="9"/>
      <c r="B23" s="725" t="s">
        <v>7</v>
      </c>
      <c r="C23" s="725"/>
      <c r="D23" s="230"/>
      <c r="E23" s="230"/>
      <c r="F23" s="726" t="s">
        <v>8</v>
      </c>
      <c r="G23" s="726"/>
    </row>
    <row r="24" spans="1:7" ht="25.5" customHeight="1" x14ac:dyDescent="0.2">
      <c r="A24" s="9"/>
      <c r="B24" s="9"/>
      <c r="C24" s="9"/>
      <c r="D24" s="230"/>
      <c r="E24" s="230"/>
      <c r="F24" s="497"/>
      <c r="G24" s="364"/>
    </row>
    <row r="25" spans="1:7" ht="30.75" customHeight="1" x14ac:dyDescent="0.2">
      <c r="A25" s="409"/>
      <c r="B25" s="409"/>
      <c r="C25" s="418"/>
      <c r="D25" s="410"/>
      <c r="E25" s="410"/>
      <c r="F25" s="411"/>
      <c r="G25" s="419"/>
    </row>
    <row r="26" spans="1:7" ht="27.75" customHeight="1" thickBot="1" x14ac:dyDescent="0.25">
      <c r="A26" s="412"/>
      <c r="B26" s="727"/>
      <c r="C26" s="727"/>
      <c r="D26" s="412"/>
      <c r="E26" s="412"/>
      <c r="F26" s="413"/>
      <c r="G26" s="3"/>
    </row>
    <row r="27" spans="1:7" ht="23.25" customHeight="1" x14ac:dyDescent="0.2">
      <c r="A27" s="3"/>
      <c r="B27" s="728" t="s">
        <v>329</v>
      </c>
      <c r="C27" s="728"/>
      <c r="D27" s="413"/>
      <c r="E27" s="413"/>
      <c r="F27" s="729" t="s">
        <v>457</v>
      </c>
      <c r="G27" s="729"/>
    </row>
    <row r="28" spans="1:7" ht="23.25" customHeight="1" x14ac:dyDescent="0.2">
      <c r="A28" s="3"/>
      <c r="B28" s="723" t="s">
        <v>330</v>
      </c>
      <c r="C28" s="723"/>
      <c r="D28" s="413"/>
      <c r="E28" s="413"/>
      <c r="F28" s="724" t="s">
        <v>458</v>
      </c>
      <c r="G28" s="724"/>
    </row>
    <row r="29" spans="1:7" ht="25.5" customHeight="1" x14ac:dyDescent="0.2"/>
    <row r="30" spans="1:7" ht="25.5" customHeight="1" x14ac:dyDescent="0.2"/>
  </sheetData>
  <mergeCells count="15">
    <mergeCell ref="A4:G4"/>
    <mergeCell ref="A5:G5"/>
    <mergeCell ref="A7:G7"/>
    <mergeCell ref="A8:G8"/>
    <mergeCell ref="A11:G11"/>
    <mergeCell ref="A9:G9"/>
    <mergeCell ref="A10:G10"/>
    <mergeCell ref="A6:G6"/>
    <mergeCell ref="B28:C28"/>
    <mergeCell ref="F28:G28"/>
    <mergeCell ref="B23:C23"/>
    <mergeCell ref="F23:G23"/>
    <mergeCell ref="B26:C26"/>
    <mergeCell ref="B27:C27"/>
    <mergeCell ref="F27:G27"/>
  </mergeCells>
  <phoneticPr fontId="56" type="noConversion"/>
  <pageMargins left="0.43" right="0.38" top="0.3" bottom="0.27" header="0.22" footer="0.12"/>
  <pageSetup scale="61" fitToHeight="0" orientation="landscape" r:id="rId1"/>
  <headerFooter differentOddEven="1"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F1B0A-2EAC-4D4F-94BB-2C88BCCC4687}">
  <sheetPr>
    <tabColor rgb="FFFF6600"/>
  </sheetPr>
  <dimension ref="A1:XFD206"/>
  <sheetViews>
    <sheetView topLeftCell="A190" zoomScale="61" zoomScaleNormal="61" zoomScalePageLayoutView="56" workbookViewId="0">
      <selection sqref="A1:G202"/>
    </sheetView>
  </sheetViews>
  <sheetFormatPr baseColWidth="10" defaultColWidth="20.28515625" defaultRowHeight="33" customHeight="1" x14ac:dyDescent="0.2"/>
  <cols>
    <col min="1" max="1" width="18" style="664" customWidth="1"/>
    <col min="2" max="2" width="29.42578125" style="664" customWidth="1"/>
    <col min="3" max="3" width="56.85546875" style="270" customWidth="1"/>
    <col min="4" max="4" width="21.140625" style="254" customWidth="1"/>
    <col min="5" max="5" width="21.5703125" style="271" customWidth="1"/>
    <col min="6" max="6" width="23.5703125" style="272" customWidth="1"/>
    <col min="7" max="7" width="66.28515625" style="289" customWidth="1"/>
    <col min="8" max="16384" width="20.28515625" style="270"/>
  </cols>
  <sheetData>
    <row r="1" spans="1:8" ht="22.5" customHeight="1" x14ac:dyDescent="0.2"/>
    <row r="2" spans="1:8" ht="22.5" customHeight="1" x14ac:dyDescent="0.2">
      <c r="A2" s="665"/>
      <c r="B2" s="665"/>
      <c r="C2" s="665"/>
      <c r="D2" s="666"/>
      <c r="E2" s="667"/>
      <c r="F2" s="668"/>
      <c r="G2" s="669"/>
    </row>
    <row r="3" spans="1:8" ht="22.5" customHeight="1" x14ac:dyDescent="0.2">
      <c r="A3" s="665"/>
      <c r="B3" s="96"/>
      <c r="C3" s="665"/>
      <c r="D3" s="666"/>
      <c r="E3" s="666"/>
      <c r="F3" s="668"/>
      <c r="G3" s="669"/>
    </row>
    <row r="4" spans="1:8" ht="22.5" customHeight="1" x14ac:dyDescent="0.2">
      <c r="A4" s="665"/>
      <c r="B4" s="96"/>
      <c r="C4" s="665"/>
      <c r="D4" s="666"/>
      <c r="E4" s="666"/>
      <c r="F4" s="668"/>
      <c r="G4" s="669"/>
    </row>
    <row r="5" spans="1:8" ht="22.5" customHeight="1" x14ac:dyDescent="0.25">
      <c r="A5" s="730" t="s">
        <v>9</v>
      </c>
      <c r="B5" s="730"/>
      <c r="C5" s="730"/>
      <c r="D5" s="730"/>
      <c r="E5" s="730"/>
      <c r="F5" s="730"/>
      <c r="G5" s="730"/>
    </row>
    <row r="6" spans="1:8" ht="24" customHeight="1" x14ac:dyDescent="0.2">
      <c r="A6" s="736" t="s">
        <v>10</v>
      </c>
      <c r="B6" s="736"/>
      <c r="C6" s="736"/>
      <c r="D6" s="736"/>
      <c r="E6" s="736"/>
      <c r="F6" s="736"/>
      <c r="G6" s="736"/>
    </row>
    <row r="7" spans="1:8" ht="24" customHeight="1" x14ac:dyDescent="0.25">
      <c r="A7" s="730" t="s">
        <v>11</v>
      </c>
      <c r="B7" s="730"/>
      <c r="C7" s="730"/>
      <c r="D7" s="730"/>
      <c r="E7" s="730"/>
      <c r="F7" s="730"/>
      <c r="G7" s="730"/>
    </row>
    <row r="8" spans="1:8" ht="24" customHeight="1" x14ac:dyDescent="0.2">
      <c r="A8" s="736" t="s">
        <v>12</v>
      </c>
      <c r="B8" s="736"/>
      <c r="C8" s="736"/>
      <c r="D8" s="736"/>
      <c r="E8" s="736"/>
      <c r="F8" s="736"/>
      <c r="G8" s="736"/>
    </row>
    <row r="9" spans="1:8" ht="24" customHeight="1" x14ac:dyDescent="0.25">
      <c r="A9" s="730" t="s">
        <v>399</v>
      </c>
      <c r="B9" s="730"/>
      <c r="C9" s="730"/>
      <c r="D9" s="730"/>
      <c r="E9" s="730"/>
      <c r="F9" s="730"/>
      <c r="G9" s="730"/>
    </row>
    <row r="10" spans="1:8" ht="24" customHeight="1" x14ac:dyDescent="0.25">
      <c r="A10" s="730" t="s">
        <v>411</v>
      </c>
      <c r="B10" s="730"/>
      <c r="C10" s="730"/>
      <c r="D10" s="730"/>
      <c r="E10" s="730"/>
      <c r="F10" s="730"/>
      <c r="G10" s="730"/>
    </row>
    <row r="11" spans="1:8" ht="24" customHeight="1" x14ac:dyDescent="0.2">
      <c r="A11" s="736" t="s">
        <v>529</v>
      </c>
      <c r="B11" s="736"/>
      <c r="C11" s="736"/>
      <c r="D11" s="736"/>
      <c r="E11" s="736"/>
      <c r="F11" s="736"/>
      <c r="G11" s="736"/>
    </row>
    <row r="12" spans="1:8" ht="22.5" customHeight="1" x14ac:dyDescent="0.2">
      <c r="A12" s="270"/>
      <c r="B12" s="270"/>
      <c r="D12" s="670"/>
      <c r="E12" s="670"/>
      <c r="F12" s="670"/>
      <c r="G12" s="270"/>
    </row>
    <row r="13" spans="1:8" ht="22.5" customHeight="1" x14ac:dyDescent="0.2">
      <c r="A13" s="671"/>
      <c r="B13" s="671"/>
      <c r="C13" s="672"/>
      <c r="D13" s="149"/>
      <c r="F13" s="268"/>
      <c r="G13" s="673"/>
    </row>
    <row r="14" spans="1:8" s="35" customFormat="1" ht="33" customHeight="1" x14ac:dyDescent="0.25">
      <c r="A14" s="674" t="s">
        <v>389</v>
      </c>
      <c r="B14" s="674" t="s">
        <v>45</v>
      </c>
      <c r="C14" s="258" t="s">
        <v>2</v>
      </c>
      <c r="D14" s="675" t="s">
        <v>397</v>
      </c>
      <c r="E14" s="675" t="s">
        <v>388</v>
      </c>
      <c r="F14" s="675" t="s">
        <v>398</v>
      </c>
      <c r="G14" s="676" t="s">
        <v>524</v>
      </c>
      <c r="H14" s="270"/>
    </row>
    <row r="15" spans="1:8" ht="39.75" customHeight="1" x14ac:dyDescent="0.25">
      <c r="A15" s="441" t="s">
        <v>0</v>
      </c>
      <c r="B15" s="677" t="s">
        <v>636</v>
      </c>
      <c r="C15" s="678" t="s">
        <v>637</v>
      </c>
      <c r="D15" s="265"/>
      <c r="E15" s="679"/>
      <c r="F15" s="680">
        <v>6897123.4199999999</v>
      </c>
      <c r="G15" s="681" t="s">
        <v>638</v>
      </c>
    </row>
    <row r="16" spans="1:8" ht="39.75" customHeight="1" x14ac:dyDescent="0.2">
      <c r="A16" s="441">
        <v>45901</v>
      </c>
      <c r="B16" s="501" t="s">
        <v>639</v>
      </c>
      <c r="C16" s="264" t="s">
        <v>640</v>
      </c>
      <c r="D16" s="265">
        <v>8800</v>
      </c>
      <c r="E16" s="679" t="s">
        <v>641</v>
      </c>
      <c r="F16" s="682">
        <v>6905923.4199999999</v>
      </c>
      <c r="G16" s="264" t="s">
        <v>642</v>
      </c>
    </row>
    <row r="17" spans="1:7" ht="39.75" customHeight="1" x14ac:dyDescent="0.2">
      <c r="A17" s="441">
        <v>45901</v>
      </c>
      <c r="B17" s="501" t="s">
        <v>643</v>
      </c>
      <c r="C17" s="264" t="s">
        <v>640</v>
      </c>
      <c r="D17" s="265">
        <v>1000</v>
      </c>
      <c r="E17" s="679" t="s">
        <v>641</v>
      </c>
      <c r="F17" s="682">
        <v>6906923.4199999999</v>
      </c>
      <c r="G17" s="264" t="s">
        <v>642</v>
      </c>
    </row>
    <row r="18" spans="1:7" ht="39.75" customHeight="1" x14ac:dyDescent="0.2">
      <c r="A18" s="441">
        <v>45901</v>
      </c>
      <c r="B18" s="501" t="s">
        <v>644</v>
      </c>
      <c r="C18" s="264" t="s">
        <v>642</v>
      </c>
      <c r="D18" s="265">
        <v>1000</v>
      </c>
      <c r="E18" s="679" t="s">
        <v>641</v>
      </c>
      <c r="F18" s="682">
        <v>6907923.4199999999</v>
      </c>
      <c r="G18" s="264" t="s">
        <v>642</v>
      </c>
    </row>
    <row r="19" spans="1:7" ht="39.75" customHeight="1" x14ac:dyDescent="0.2">
      <c r="A19" s="441">
        <v>45901</v>
      </c>
      <c r="B19" s="501" t="s">
        <v>645</v>
      </c>
      <c r="C19" s="264" t="s">
        <v>646</v>
      </c>
      <c r="D19" s="265">
        <v>8400</v>
      </c>
      <c r="E19" s="679" t="s">
        <v>641</v>
      </c>
      <c r="F19" s="682">
        <v>6916323.4199999999</v>
      </c>
      <c r="G19" s="264" t="s">
        <v>647</v>
      </c>
    </row>
    <row r="20" spans="1:7" ht="36" customHeight="1" x14ac:dyDescent="0.2">
      <c r="A20" s="441">
        <v>45901</v>
      </c>
      <c r="B20" s="501" t="s">
        <v>648</v>
      </c>
      <c r="C20" s="264" t="s">
        <v>646</v>
      </c>
      <c r="D20" s="265">
        <v>25800</v>
      </c>
      <c r="E20" s="679" t="s">
        <v>641</v>
      </c>
      <c r="F20" s="682">
        <v>6942123.4199999999</v>
      </c>
      <c r="G20" s="264" t="s">
        <v>647</v>
      </c>
    </row>
    <row r="21" spans="1:7" ht="44.25" customHeight="1" x14ac:dyDescent="0.2">
      <c r="A21" s="441">
        <v>45901</v>
      </c>
      <c r="B21" s="501" t="s">
        <v>649</v>
      </c>
      <c r="C21" s="264" t="s">
        <v>650</v>
      </c>
      <c r="D21" s="265">
        <v>2100</v>
      </c>
      <c r="E21" s="679" t="s">
        <v>641</v>
      </c>
      <c r="F21" s="682">
        <v>6944223.4199999999</v>
      </c>
      <c r="G21" s="264" t="s">
        <v>651</v>
      </c>
    </row>
    <row r="22" spans="1:7" ht="40.5" customHeight="1" x14ac:dyDescent="0.2">
      <c r="A22" s="441">
        <v>45901</v>
      </c>
      <c r="B22" s="501" t="s">
        <v>652</v>
      </c>
      <c r="C22" s="264" t="s">
        <v>650</v>
      </c>
      <c r="D22" s="265">
        <v>7700</v>
      </c>
      <c r="E22" s="679" t="s">
        <v>641</v>
      </c>
      <c r="F22" s="682">
        <v>6951923.4199999999</v>
      </c>
      <c r="G22" s="264" t="s">
        <v>651</v>
      </c>
    </row>
    <row r="23" spans="1:7" ht="40.5" customHeight="1" x14ac:dyDescent="0.2">
      <c r="A23" s="441">
        <v>45901</v>
      </c>
      <c r="B23" s="501" t="s">
        <v>653</v>
      </c>
      <c r="C23" s="264" t="s">
        <v>650</v>
      </c>
      <c r="D23" s="265">
        <v>8700</v>
      </c>
      <c r="E23" s="679" t="s">
        <v>641</v>
      </c>
      <c r="F23" s="682">
        <v>6960623.4199999999</v>
      </c>
      <c r="G23" s="264" t="s">
        <v>651</v>
      </c>
    </row>
    <row r="24" spans="1:7" ht="40.5" customHeight="1" x14ac:dyDescent="0.2">
      <c r="A24" s="441">
        <v>45901</v>
      </c>
      <c r="B24" s="501" t="s">
        <v>654</v>
      </c>
      <c r="C24" s="264" t="s">
        <v>655</v>
      </c>
      <c r="D24" s="265">
        <v>105600</v>
      </c>
      <c r="E24" s="679" t="s">
        <v>641</v>
      </c>
      <c r="F24" s="682">
        <v>7066223.4199999999</v>
      </c>
      <c r="G24" s="264" t="s">
        <v>656</v>
      </c>
    </row>
    <row r="25" spans="1:7" ht="40.5" customHeight="1" x14ac:dyDescent="0.2">
      <c r="A25" s="441">
        <v>45901</v>
      </c>
      <c r="B25" s="501" t="s">
        <v>657</v>
      </c>
      <c r="C25" s="264" t="s">
        <v>655</v>
      </c>
      <c r="D25" s="265">
        <v>200</v>
      </c>
      <c r="E25" s="679" t="s">
        <v>641</v>
      </c>
      <c r="F25" s="682">
        <v>7066423.4199999999</v>
      </c>
      <c r="G25" s="264" t="s">
        <v>658</v>
      </c>
    </row>
    <row r="26" spans="1:7" ht="40.5" customHeight="1" x14ac:dyDescent="0.2">
      <c r="A26" s="441">
        <v>45901</v>
      </c>
      <c r="B26" s="501" t="s">
        <v>659</v>
      </c>
      <c r="C26" s="264" t="s">
        <v>660</v>
      </c>
      <c r="D26" s="265">
        <v>9200</v>
      </c>
      <c r="E26" s="679" t="s">
        <v>641</v>
      </c>
      <c r="F26" s="682">
        <v>7075623.4199999999</v>
      </c>
      <c r="G26" s="264" t="s">
        <v>661</v>
      </c>
    </row>
    <row r="27" spans="1:7" ht="35.25" customHeight="1" x14ac:dyDescent="0.2">
      <c r="A27" s="441">
        <v>45902</v>
      </c>
      <c r="B27" s="501" t="s">
        <v>662</v>
      </c>
      <c r="C27" s="264" t="s">
        <v>663</v>
      </c>
      <c r="D27" s="265">
        <v>36400</v>
      </c>
      <c r="E27" s="679" t="s">
        <v>641</v>
      </c>
      <c r="F27" s="682">
        <v>7112023.4199999999</v>
      </c>
      <c r="G27" s="264" t="s">
        <v>664</v>
      </c>
    </row>
    <row r="28" spans="1:7" ht="41.25" customHeight="1" x14ac:dyDescent="0.2">
      <c r="A28" s="441">
        <v>45902</v>
      </c>
      <c r="B28" s="501" t="s">
        <v>665</v>
      </c>
      <c r="C28" s="264" t="s">
        <v>646</v>
      </c>
      <c r="D28" s="265">
        <v>27600</v>
      </c>
      <c r="E28" s="679" t="s">
        <v>641</v>
      </c>
      <c r="F28" s="682">
        <v>7139623.4199999999</v>
      </c>
      <c r="G28" s="264" t="s">
        <v>647</v>
      </c>
    </row>
    <row r="29" spans="1:7" ht="41.25" customHeight="1" x14ac:dyDescent="0.2">
      <c r="A29" s="441">
        <v>45902</v>
      </c>
      <c r="B29" s="501" t="s">
        <v>666</v>
      </c>
      <c r="C29" s="264" t="s">
        <v>667</v>
      </c>
      <c r="D29" s="265">
        <v>150</v>
      </c>
      <c r="E29" s="679" t="s">
        <v>641</v>
      </c>
      <c r="F29" s="682">
        <v>7139773.4199999999</v>
      </c>
      <c r="G29" s="264" t="s">
        <v>668</v>
      </c>
    </row>
    <row r="30" spans="1:7" ht="47.25" customHeight="1" x14ac:dyDescent="0.2">
      <c r="A30" s="441">
        <v>45902</v>
      </c>
      <c r="B30" s="501" t="s">
        <v>669</v>
      </c>
      <c r="C30" s="264" t="s">
        <v>667</v>
      </c>
      <c r="D30" s="265">
        <v>150</v>
      </c>
      <c r="E30" s="679" t="s">
        <v>641</v>
      </c>
      <c r="F30" s="682">
        <v>7139923.4199999999</v>
      </c>
      <c r="G30" s="264" t="s">
        <v>668</v>
      </c>
    </row>
    <row r="31" spans="1:7" ht="47.25" customHeight="1" x14ac:dyDescent="0.2">
      <c r="A31" s="441">
        <v>45902</v>
      </c>
      <c r="B31" s="501" t="s">
        <v>670</v>
      </c>
      <c r="C31" s="264" t="s">
        <v>650</v>
      </c>
      <c r="D31" s="265">
        <v>11700</v>
      </c>
      <c r="E31" s="679" t="s">
        <v>641</v>
      </c>
      <c r="F31" s="682">
        <v>7151623.4199999999</v>
      </c>
      <c r="G31" s="264" t="s">
        <v>651</v>
      </c>
    </row>
    <row r="32" spans="1:7" ht="47.25" customHeight="1" x14ac:dyDescent="0.2">
      <c r="A32" s="441">
        <v>45902</v>
      </c>
      <c r="B32" s="501" t="s">
        <v>644</v>
      </c>
      <c r="C32" s="264" t="s">
        <v>640</v>
      </c>
      <c r="D32" s="265">
        <v>14000</v>
      </c>
      <c r="E32" s="679" t="s">
        <v>641</v>
      </c>
      <c r="F32" s="682">
        <v>7165623.4199999999</v>
      </c>
      <c r="G32" s="264" t="s">
        <v>642</v>
      </c>
    </row>
    <row r="33" spans="1:7" ht="47.25" customHeight="1" x14ac:dyDescent="0.2">
      <c r="A33" s="441">
        <v>45902</v>
      </c>
      <c r="B33" s="501" t="s">
        <v>671</v>
      </c>
      <c r="C33" s="264" t="s">
        <v>672</v>
      </c>
      <c r="D33" s="265">
        <v>38800</v>
      </c>
      <c r="E33" s="679" t="s">
        <v>641</v>
      </c>
      <c r="F33" s="682">
        <v>7204423.4199999999</v>
      </c>
      <c r="G33" s="264" t="s">
        <v>673</v>
      </c>
    </row>
    <row r="34" spans="1:7" ht="41.25" customHeight="1" x14ac:dyDescent="0.2">
      <c r="A34" s="441">
        <v>45902</v>
      </c>
      <c r="B34" s="501" t="s">
        <v>674</v>
      </c>
      <c r="C34" s="264" t="s">
        <v>675</v>
      </c>
      <c r="D34" s="265">
        <v>2200</v>
      </c>
      <c r="E34" s="679" t="s">
        <v>641</v>
      </c>
      <c r="F34" s="682">
        <v>7206623.4199999999</v>
      </c>
      <c r="G34" s="264" t="s">
        <v>676</v>
      </c>
    </row>
    <row r="35" spans="1:7" ht="41.25" customHeight="1" x14ac:dyDescent="0.2">
      <c r="A35" s="441">
        <v>45903</v>
      </c>
      <c r="B35" s="501" t="s">
        <v>677</v>
      </c>
      <c r="C35" s="264" t="s">
        <v>678</v>
      </c>
      <c r="D35" s="265">
        <v>1415</v>
      </c>
      <c r="E35" s="679" t="s">
        <v>641</v>
      </c>
      <c r="F35" s="682">
        <v>7208038.4199999999</v>
      </c>
      <c r="G35" s="264" t="s">
        <v>678</v>
      </c>
    </row>
    <row r="36" spans="1:7" ht="43.5" customHeight="1" x14ac:dyDescent="0.2">
      <c r="A36" s="441">
        <v>45903</v>
      </c>
      <c r="B36" s="501" t="s">
        <v>679</v>
      </c>
      <c r="C36" s="264" t="s">
        <v>646</v>
      </c>
      <c r="D36" s="265">
        <v>31800</v>
      </c>
      <c r="E36" s="679" t="s">
        <v>641</v>
      </c>
      <c r="F36" s="682">
        <v>7239838.4199999999</v>
      </c>
      <c r="G36" s="264" t="s">
        <v>647</v>
      </c>
    </row>
    <row r="37" spans="1:7" ht="35.25" customHeight="1" x14ac:dyDescent="0.2">
      <c r="A37" s="441">
        <v>45903</v>
      </c>
      <c r="B37" s="501" t="s">
        <v>680</v>
      </c>
      <c r="C37" s="264" t="s">
        <v>650</v>
      </c>
      <c r="D37" s="265">
        <v>10800</v>
      </c>
      <c r="E37" s="679" t="s">
        <v>641</v>
      </c>
      <c r="F37" s="682">
        <v>7250638.4199999999</v>
      </c>
      <c r="G37" s="264" t="s">
        <v>651</v>
      </c>
    </row>
    <row r="38" spans="1:7" ht="42.75" customHeight="1" x14ac:dyDescent="0.2">
      <c r="A38" s="441">
        <v>45903</v>
      </c>
      <c r="B38" s="501" t="s">
        <v>644</v>
      </c>
      <c r="C38" s="264" t="s">
        <v>640</v>
      </c>
      <c r="D38" s="265">
        <v>11800</v>
      </c>
      <c r="E38" s="679" t="s">
        <v>641</v>
      </c>
      <c r="F38" s="682">
        <v>7262438.4199999999</v>
      </c>
      <c r="G38" s="264" t="s">
        <v>642</v>
      </c>
    </row>
    <row r="39" spans="1:7" ht="39.75" customHeight="1" x14ac:dyDescent="0.2">
      <c r="A39" s="441">
        <v>45903</v>
      </c>
      <c r="B39" s="501" t="s">
        <v>681</v>
      </c>
      <c r="C39" s="264" t="s">
        <v>682</v>
      </c>
      <c r="D39" s="265">
        <v>4000</v>
      </c>
      <c r="E39" s="679" t="s">
        <v>641</v>
      </c>
      <c r="F39" s="682">
        <v>7266438.4199999999</v>
      </c>
      <c r="G39" s="264" t="s">
        <v>683</v>
      </c>
    </row>
    <row r="40" spans="1:7" ht="41.25" customHeight="1" x14ac:dyDescent="0.2">
      <c r="A40" s="441">
        <v>45903</v>
      </c>
      <c r="B40" s="501" t="s">
        <v>684</v>
      </c>
      <c r="C40" s="264" t="s">
        <v>678</v>
      </c>
      <c r="D40" s="265">
        <v>50</v>
      </c>
      <c r="E40" s="679" t="s">
        <v>641</v>
      </c>
      <c r="F40" s="682">
        <v>7266488.4199999999</v>
      </c>
      <c r="G40" s="264" t="s">
        <v>678</v>
      </c>
    </row>
    <row r="41" spans="1:7" ht="41.25" customHeight="1" x14ac:dyDescent="0.2">
      <c r="A41" s="441">
        <v>45903</v>
      </c>
      <c r="B41" s="501" t="s">
        <v>685</v>
      </c>
      <c r="C41" s="264" t="s">
        <v>678</v>
      </c>
      <c r="D41" s="265">
        <v>100</v>
      </c>
      <c r="E41" s="679" t="s">
        <v>641</v>
      </c>
      <c r="F41" s="682">
        <v>7266588.4199999999</v>
      </c>
      <c r="G41" s="264" t="s">
        <v>678</v>
      </c>
    </row>
    <row r="42" spans="1:7" ht="36" customHeight="1" x14ac:dyDescent="0.2">
      <c r="A42" s="441">
        <v>45903</v>
      </c>
      <c r="B42" s="501" t="s">
        <v>686</v>
      </c>
      <c r="C42" s="264" t="s">
        <v>687</v>
      </c>
      <c r="D42" s="265">
        <v>7500</v>
      </c>
      <c r="E42" s="679" t="s">
        <v>641</v>
      </c>
      <c r="F42" s="682">
        <v>7274088.4199999999</v>
      </c>
      <c r="G42" s="264" t="s">
        <v>688</v>
      </c>
    </row>
    <row r="43" spans="1:7" ht="42.75" customHeight="1" x14ac:dyDescent="0.2">
      <c r="A43" s="441">
        <v>45904</v>
      </c>
      <c r="B43" s="501" t="s">
        <v>689</v>
      </c>
      <c r="C43" s="264" t="s">
        <v>678</v>
      </c>
      <c r="D43" s="265">
        <v>2500</v>
      </c>
      <c r="E43" s="679" t="s">
        <v>641</v>
      </c>
      <c r="F43" s="682">
        <v>7276588.4199999999</v>
      </c>
      <c r="G43" s="264" t="s">
        <v>678</v>
      </c>
    </row>
    <row r="44" spans="1:7" ht="42.75" customHeight="1" x14ac:dyDescent="0.2">
      <c r="A44" s="441">
        <v>45904</v>
      </c>
      <c r="B44" s="501" t="s">
        <v>690</v>
      </c>
      <c r="C44" s="264" t="s">
        <v>650</v>
      </c>
      <c r="D44" s="265">
        <v>13900</v>
      </c>
      <c r="E44" s="679" t="s">
        <v>641</v>
      </c>
      <c r="F44" s="682">
        <v>7290488.4199999999</v>
      </c>
      <c r="G44" s="264" t="s">
        <v>651</v>
      </c>
    </row>
    <row r="45" spans="1:7" ht="34.5" customHeight="1" x14ac:dyDescent="0.2">
      <c r="A45" s="441">
        <v>45904</v>
      </c>
      <c r="B45" s="501" t="s">
        <v>691</v>
      </c>
      <c r="C45" s="264" t="s">
        <v>655</v>
      </c>
      <c r="D45" s="265">
        <v>500</v>
      </c>
      <c r="E45" s="679" t="s">
        <v>641</v>
      </c>
      <c r="F45" s="682">
        <v>7290988.4199999999</v>
      </c>
      <c r="G45" s="264" t="s">
        <v>692</v>
      </c>
    </row>
    <row r="46" spans="1:7" ht="34.5" customHeight="1" x14ac:dyDescent="0.2">
      <c r="A46" s="441">
        <v>45905</v>
      </c>
      <c r="B46" s="501" t="s">
        <v>693</v>
      </c>
      <c r="C46" s="264" t="s">
        <v>646</v>
      </c>
      <c r="D46" s="265">
        <v>30800</v>
      </c>
      <c r="E46" s="679" t="s">
        <v>641</v>
      </c>
      <c r="F46" s="682">
        <v>7321788.4199999999</v>
      </c>
      <c r="G46" s="264" t="s">
        <v>647</v>
      </c>
    </row>
    <row r="47" spans="1:7" ht="38.25" customHeight="1" x14ac:dyDescent="0.2">
      <c r="A47" s="441">
        <v>45905</v>
      </c>
      <c r="B47" s="501" t="s">
        <v>694</v>
      </c>
      <c r="C47" s="264" t="s">
        <v>655</v>
      </c>
      <c r="D47" s="265">
        <v>500</v>
      </c>
      <c r="E47" s="679" t="s">
        <v>641</v>
      </c>
      <c r="F47" s="682">
        <v>7322288.4199999999</v>
      </c>
      <c r="G47" s="264" t="s">
        <v>695</v>
      </c>
    </row>
    <row r="48" spans="1:7" ht="38.25" customHeight="1" x14ac:dyDescent="0.2">
      <c r="A48" s="441">
        <v>45905</v>
      </c>
      <c r="B48" s="501" t="s">
        <v>644</v>
      </c>
      <c r="C48" s="264" t="s">
        <v>640</v>
      </c>
      <c r="D48" s="265">
        <v>17200</v>
      </c>
      <c r="E48" s="679" t="s">
        <v>641</v>
      </c>
      <c r="F48" s="682">
        <v>7339488.4199999999</v>
      </c>
      <c r="G48" s="264" t="s">
        <v>642</v>
      </c>
    </row>
    <row r="49" spans="1:7" ht="42.75" customHeight="1" x14ac:dyDescent="0.2">
      <c r="A49" s="441">
        <v>45905</v>
      </c>
      <c r="B49" s="501" t="s">
        <v>644</v>
      </c>
      <c r="C49" s="264" t="s">
        <v>640</v>
      </c>
      <c r="D49" s="265">
        <v>13700</v>
      </c>
      <c r="E49" s="679" t="s">
        <v>641</v>
      </c>
      <c r="F49" s="682">
        <v>7353188.4199999999</v>
      </c>
      <c r="G49" s="264" t="s">
        <v>642</v>
      </c>
    </row>
    <row r="50" spans="1:7" ht="42.75" customHeight="1" x14ac:dyDescent="0.2">
      <c r="A50" s="441">
        <v>45905</v>
      </c>
      <c r="B50" s="501" t="s">
        <v>696</v>
      </c>
      <c r="C50" s="264" t="s">
        <v>697</v>
      </c>
      <c r="D50" s="265">
        <v>3200</v>
      </c>
      <c r="E50" s="679" t="s">
        <v>641</v>
      </c>
      <c r="F50" s="682">
        <v>7356388.4199999999</v>
      </c>
      <c r="G50" s="264" t="s">
        <v>698</v>
      </c>
    </row>
    <row r="51" spans="1:7" ht="42.75" customHeight="1" x14ac:dyDescent="0.2">
      <c r="A51" s="441">
        <v>45905</v>
      </c>
      <c r="B51" s="501" t="s">
        <v>699</v>
      </c>
      <c r="C51" s="264" t="s">
        <v>646</v>
      </c>
      <c r="D51" s="265">
        <v>43000</v>
      </c>
      <c r="E51" s="679" t="s">
        <v>641</v>
      </c>
      <c r="F51" s="682">
        <v>7399388.4199999999</v>
      </c>
      <c r="G51" s="264" t="s">
        <v>647</v>
      </c>
    </row>
    <row r="52" spans="1:7" ht="37.5" customHeight="1" x14ac:dyDescent="0.2">
      <c r="A52" s="441">
        <v>45905</v>
      </c>
      <c r="B52" s="501" t="s">
        <v>700</v>
      </c>
      <c r="C52" s="264" t="s">
        <v>678</v>
      </c>
      <c r="D52" s="265">
        <v>85</v>
      </c>
      <c r="E52" s="679" t="s">
        <v>641</v>
      </c>
      <c r="F52" s="682">
        <v>7399473.4199999999</v>
      </c>
      <c r="G52" s="264" t="s">
        <v>678</v>
      </c>
    </row>
    <row r="53" spans="1:7" ht="48.75" customHeight="1" x14ac:dyDescent="0.2">
      <c r="A53" s="441">
        <v>45905</v>
      </c>
      <c r="B53" s="501" t="s">
        <v>701</v>
      </c>
      <c r="C53" s="264" t="s">
        <v>702</v>
      </c>
      <c r="D53" s="265">
        <v>6150</v>
      </c>
      <c r="E53" s="679" t="s">
        <v>641</v>
      </c>
      <c r="F53" s="682">
        <v>7405623.4199999999</v>
      </c>
      <c r="G53" s="264" t="s">
        <v>703</v>
      </c>
    </row>
    <row r="54" spans="1:7" ht="40.5" customHeight="1" x14ac:dyDescent="0.2">
      <c r="A54" s="441">
        <v>45908</v>
      </c>
      <c r="B54" s="501" t="s">
        <v>704</v>
      </c>
      <c r="C54" s="264" t="s">
        <v>705</v>
      </c>
      <c r="D54" s="265">
        <v>2000</v>
      </c>
      <c r="E54" s="679" t="s">
        <v>641</v>
      </c>
      <c r="F54" s="682">
        <v>7407623.4199999999</v>
      </c>
      <c r="G54" s="264" t="s">
        <v>706</v>
      </c>
    </row>
    <row r="55" spans="1:7" ht="41.25" customHeight="1" x14ac:dyDescent="0.2">
      <c r="A55" s="441">
        <v>45908</v>
      </c>
      <c r="B55" s="501" t="s">
        <v>707</v>
      </c>
      <c r="C55" s="264" t="s">
        <v>650</v>
      </c>
      <c r="D55" s="265">
        <v>700</v>
      </c>
      <c r="E55" s="679" t="s">
        <v>641</v>
      </c>
      <c r="F55" s="682">
        <v>7408323.4199999999</v>
      </c>
      <c r="G55" s="264" t="s">
        <v>651</v>
      </c>
    </row>
    <row r="56" spans="1:7" ht="36.75" customHeight="1" x14ac:dyDescent="0.2">
      <c r="A56" s="441">
        <v>45908</v>
      </c>
      <c r="B56" s="501" t="s">
        <v>708</v>
      </c>
      <c r="C56" s="264" t="s">
        <v>650</v>
      </c>
      <c r="D56" s="265">
        <v>11300</v>
      </c>
      <c r="E56" s="679" t="s">
        <v>641</v>
      </c>
      <c r="F56" s="682">
        <v>7419623.4199999999</v>
      </c>
      <c r="G56" s="264" t="s">
        <v>651</v>
      </c>
    </row>
    <row r="57" spans="1:7" ht="43.5" customHeight="1" x14ac:dyDescent="0.2">
      <c r="A57" s="441">
        <v>45908</v>
      </c>
      <c r="B57" s="501" t="s">
        <v>709</v>
      </c>
      <c r="C57" s="264" t="s">
        <v>650</v>
      </c>
      <c r="D57" s="265">
        <v>7400</v>
      </c>
      <c r="E57" s="679" t="s">
        <v>641</v>
      </c>
      <c r="F57" s="682">
        <v>7427023.4199999999</v>
      </c>
      <c r="G57" s="264" t="s">
        <v>651</v>
      </c>
    </row>
    <row r="58" spans="1:7" ht="43.5" customHeight="1" x14ac:dyDescent="0.2">
      <c r="A58" s="441">
        <v>45908</v>
      </c>
      <c r="B58" s="501" t="s">
        <v>639</v>
      </c>
      <c r="C58" s="264" t="s">
        <v>640</v>
      </c>
      <c r="D58" s="265">
        <v>3800</v>
      </c>
      <c r="E58" s="679" t="s">
        <v>641</v>
      </c>
      <c r="F58" s="682">
        <v>7430823.4199999999</v>
      </c>
      <c r="G58" s="683" t="s">
        <v>642</v>
      </c>
    </row>
    <row r="59" spans="1:7" ht="43.5" customHeight="1" x14ac:dyDescent="0.2">
      <c r="A59" s="441">
        <v>45908</v>
      </c>
      <c r="B59" s="501" t="s">
        <v>643</v>
      </c>
      <c r="C59" s="264" t="s">
        <v>640</v>
      </c>
      <c r="D59" s="265">
        <v>2000</v>
      </c>
      <c r="E59" s="679" t="s">
        <v>641</v>
      </c>
      <c r="F59" s="682">
        <v>7432823.4199999999</v>
      </c>
      <c r="G59" s="683" t="s">
        <v>642</v>
      </c>
    </row>
    <row r="60" spans="1:7" ht="39" customHeight="1" x14ac:dyDescent="0.2">
      <c r="A60" s="441">
        <v>45908</v>
      </c>
      <c r="B60" s="501" t="s">
        <v>644</v>
      </c>
      <c r="C60" s="264" t="s">
        <v>640</v>
      </c>
      <c r="D60" s="265">
        <v>1500</v>
      </c>
      <c r="E60" s="679" t="s">
        <v>641</v>
      </c>
      <c r="F60" s="682">
        <v>7434323.4199999999</v>
      </c>
      <c r="G60" s="683" t="s">
        <v>642</v>
      </c>
    </row>
    <row r="61" spans="1:7" ht="31.5" customHeight="1" x14ac:dyDescent="0.2">
      <c r="A61" s="441">
        <v>45908</v>
      </c>
      <c r="B61" s="501" t="s">
        <v>710</v>
      </c>
      <c r="C61" s="264" t="s">
        <v>711</v>
      </c>
      <c r="D61" s="265">
        <v>6000</v>
      </c>
      <c r="E61" s="679" t="s">
        <v>641</v>
      </c>
      <c r="F61" s="682">
        <v>7440323.4199999999</v>
      </c>
      <c r="G61" s="683" t="s">
        <v>712</v>
      </c>
    </row>
    <row r="62" spans="1:7" ht="36" customHeight="1" x14ac:dyDescent="0.2">
      <c r="A62" s="441">
        <v>45908</v>
      </c>
      <c r="B62" s="501" t="s">
        <v>713</v>
      </c>
      <c r="C62" s="264" t="s">
        <v>714</v>
      </c>
      <c r="D62" s="265">
        <v>3200</v>
      </c>
      <c r="E62" s="679" t="s">
        <v>641</v>
      </c>
      <c r="F62" s="682">
        <v>7443523.4199999999</v>
      </c>
      <c r="G62" s="683" t="s">
        <v>715</v>
      </c>
    </row>
    <row r="63" spans="1:7" ht="36" customHeight="1" x14ac:dyDescent="0.2">
      <c r="A63" s="441">
        <v>45909</v>
      </c>
      <c r="B63" s="501" t="s">
        <v>716</v>
      </c>
      <c r="C63" s="264" t="s">
        <v>678</v>
      </c>
      <c r="D63" s="265">
        <v>255</v>
      </c>
      <c r="E63" s="679" t="s">
        <v>641</v>
      </c>
      <c r="F63" s="682">
        <v>7443778.4199999999</v>
      </c>
      <c r="G63" s="683" t="s">
        <v>678</v>
      </c>
    </row>
    <row r="64" spans="1:7" ht="36" customHeight="1" x14ac:dyDescent="0.2">
      <c r="A64" s="441">
        <v>45909</v>
      </c>
      <c r="B64" s="501" t="s">
        <v>717</v>
      </c>
      <c r="C64" s="264" t="s">
        <v>718</v>
      </c>
      <c r="D64" s="265">
        <v>15</v>
      </c>
      <c r="E64" s="679" t="s">
        <v>641</v>
      </c>
      <c r="F64" s="682">
        <v>7443793.4199999999</v>
      </c>
      <c r="G64" s="683" t="s">
        <v>719</v>
      </c>
    </row>
    <row r="65" spans="1:7" ht="42" customHeight="1" x14ac:dyDescent="0.2">
      <c r="A65" s="441">
        <v>45909</v>
      </c>
      <c r="B65" s="501" t="s">
        <v>720</v>
      </c>
      <c r="C65" s="264" t="s">
        <v>721</v>
      </c>
      <c r="D65" s="265">
        <v>360</v>
      </c>
      <c r="E65" s="679" t="s">
        <v>641</v>
      </c>
      <c r="F65" s="682">
        <v>7444153.4199999999</v>
      </c>
      <c r="G65" s="683" t="s">
        <v>722</v>
      </c>
    </row>
    <row r="66" spans="1:7" ht="42" customHeight="1" x14ac:dyDescent="0.2">
      <c r="A66" s="441">
        <v>45909</v>
      </c>
      <c r="B66" s="501" t="s">
        <v>723</v>
      </c>
      <c r="C66" s="264" t="s">
        <v>724</v>
      </c>
      <c r="D66" s="265">
        <v>270</v>
      </c>
      <c r="E66" s="679" t="s">
        <v>641</v>
      </c>
      <c r="F66" s="682">
        <v>7444423.4199999999</v>
      </c>
      <c r="G66" s="683" t="s">
        <v>725</v>
      </c>
    </row>
    <row r="67" spans="1:7" ht="42" customHeight="1" x14ac:dyDescent="0.2">
      <c r="A67" s="441">
        <v>45909</v>
      </c>
      <c r="B67" s="501" t="s">
        <v>726</v>
      </c>
      <c r="C67" s="264" t="s">
        <v>646</v>
      </c>
      <c r="D67" s="265">
        <v>29800</v>
      </c>
      <c r="E67" s="679" t="s">
        <v>641</v>
      </c>
      <c r="F67" s="682">
        <v>7474223.4199999999</v>
      </c>
      <c r="G67" s="683" t="s">
        <v>647</v>
      </c>
    </row>
    <row r="68" spans="1:7" ht="38.25" customHeight="1" x14ac:dyDescent="0.2">
      <c r="A68" s="441">
        <v>45909</v>
      </c>
      <c r="B68" s="501" t="s">
        <v>727</v>
      </c>
      <c r="C68" s="264" t="s">
        <v>650</v>
      </c>
      <c r="D68" s="265">
        <v>5800</v>
      </c>
      <c r="E68" s="679" t="s">
        <v>641</v>
      </c>
      <c r="F68" s="682">
        <v>7480023.4199999999</v>
      </c>
      <c r="G68" s="683" t="s">
        <v>651</v>
      </c>
    </row>
    <row r="69" spans="1:7" ht="39" customHeight="1" x14ac:dyDescent="0.2">
      <c r="A69" s="441">
        <v>45909</v>
      </c>
      <c r="B69" s="501" t="s">
        <v>728</v>
      </c>
      <c r="C69" s="264" t="s">
        <v>729</v>
      </c>
      <c r="D69" s="265">
        <v>535</v>
      </c>
      <c r="E69" s="679" t="s">
        <v>641</v>
      </c>
      <c r="F69" s="682">
        <v>7480558.4199999999</v>
      </c>
      <c r="G69" s="683" t="s">
        <v>729</v>
      </c>
    </row>
    <row r="70" spans="1:7" ht="45" customHeight="1" x14ac:dyDescent="0.2">
      <c r="A70" s="441">
        <v>45909</v>
      </c>
      <c r="B70" s="501" t="s">
        <v>644</v>
      </c>
      <c r="C70" s="264" t="s">
        <v>640</v>
      </c>
      <c r="D70" s="265">
        <v>3400</v>
      </c>
      <c r="E70" s="679" t="s">
        <v>641</v>
      </c>
      <c r="F70" s="682">
        <v>7483958.4199999999</v>
      </c>
      <c r="G70" s="683" t="s">
        <v>642</v>
      </c>
    </row>
    <row r="71" spans="1:7" ht="30" customHeight="1" x14ac:dyDescent="0.2">
      <c r="A71" s="441">
        <v>45909</v>
      </c>
      <c r="B71" s="501" t="s">
        <v>730</v>
      </c>
      <c r="C71" s="264" t="s">
        <v>655</v>
      </c>
      <c r="D71" s="265">
        <v>500</v>
      </c>
      <c r="E71" s="679" t="s">
        <v>641</v>
      </c>
      <c r="F71" s="682">
        <v>7484458.4199999999</v>
      </c>
      <c r="G71" s="683" t="s">
        <v>731</v>
      </c>
    </row>
    <row r="72" spans="1:7" ht="51" customHeight="1" x14ac:dyDescent="0.2">
      <c r="A72" s="441">
        <v>45909</v>
      </c>
      <c r="B72" s="501" t="s">
        <v>732</v>
      </c>
      <c r="C72" s="264" t="s">
        <v>733</v>
      </c>
      <c r="D72" s="265">
        <v>130</v>
      </c>
      <c r="E72" s="679" t="s">
        <v>641</v>
      </c>
      <c r="F72" s="682">
        <v>7484588.4199999999</v>
      </c>
      <c r="G72" s="683" t="s">
        <v>734</v>
      </c>
    </row>
    <row r="73" spans="1:7" ht="34.5" customHeight="1" x14ac:dyDescent="0.2">
      <c r="A73" s="441">
        <v>45909</v>
      </c>
      <c r="B73" s="501" t="s">
        <v>735</v>
      </c>
      <c r="C73" s="264" t="s">
        <v>646</v>
      </c>
      <c r="D73" s="265">
        <v>4000</v>
      </c>
      <c r="E73" s="679" t="s">
        <v>641</v>
      </c>
      <c r="F73" s="682">
        <v>7488588.4199999999</v>
      </c>
      <c r="G73" s="683" t="s">
        <v>647</v>
      </c>
    </row>
    <row r="74" spans="1:7" ht="36" customHeight="1" x14ac:dyDescent="0.2">
      <c r="A74" s="441">
        <v>45909</v>
      </c>
      <c r="B74" s="501" t="s">
        <v>736</v>
      </c>
      <c r="C74" s="264" t="s">
        <v>646</v>
      </c>
      <c r="D74" s="265">
        <v>18400</v>
      </c>
      <c r="E74" s="679" t="s">
        <v>641</v>
      </c>
      <c r="F74" s="682">
        <v>7506988.4199999999</v>
      </c>
      <c r="G74" s="683" t="s">
        <v>647</v>
      </c>
    </row>
    <row r="75" spans="1:7" ht="36" customHeight="1" x14ac:dyDescent="0.2">
      <c r="A75" s="441">
        <v>45910</v>
      </c>
      <c r="B75" s="501" t="s">
        <v>737</v>
      </c>
      <c r="C75" s="264" t="s">
        <v>646</v>
      </c>
      <c r="D75" s="265">
        <v>34200</v>
      </c>
      <c r="E75" s="679" t="s">
        <v>641</v>
      </c>
      <c r="F75" s="682">
        <v>7541188.4199999999</v>
      </c>
      <c r="G75" s="683" t="s">
        <v>647</v>
      </c>
    </row>
    <row r="76" spans="1:7" ht="36" customHeight="1" x14ac:dyDescent="0.2">
      <c r="A76" s="441">
        <v>45910</v>
      </c>
      <c r="B76" s="501" t="s">
        <v>738</v>
      </c>
      <c r="C76" s="264" t="s">
        <v>650</v>
      </c>
      <c r="D76" s="265">
        <v>9100</v>
      </c>
      <c r="E76" s="679" t="s">
        <v>641</v>
      </c>
      <c r="F76" s="682">
        <v>7550288.4199999999</v>
      </c>
      <c r="G76" s="683" t="s">
        <v>651</v>
      </c>
    </row>
    <row r="77" spans="1:7" ht="36" customHeight="1" x14ac:dyDescent="0.2">
      <c r="A77" s="441">
        <v>45910</v>
      </c>
      <c r="B77" s="501" t="s">
        <v>644</v>
      </c>
      <c r="C77" s="264" t="s">
        <v>640</v>
      </c>
      <c r="D77" s="265">
        <v>11800</v>
      </c>
      <c r="E77" s="679" t="s">
        <v>641</v>
      </c>
      <c r="F77" s="682">
        <v>7562088.4199999999</v>
      </c>
      <c r="G77" s="683" t="s">
        <v>642</v>
      </c>
    </row>
    <row r="78" spans="1:7" ht="36" customHeight="1" x14ac:dyDescent="0.2">
      <c r="A78" s="441">
        <v>45910</v>
      </c>
      <c r="B78" s="501" t="s">
        <v>739</v>
      </c>
      <c r="C78" s="264" t="s">
        <v>655</v>
      </c>
      <c r="D78" s="265">
        <v>294400</v>
      </c>
      <c r="E78" s="679" t="s">
        <v>641</v>
      </c>
      <c r="F78" s="682">
        <v>7856488.4199999999</v>
      </c>
      <c r="G78" s="683" t="s">
        <v>740</v>
      </c>
    </row>
    <row r="79" spans="1:7" ht="38.25" customHeight="1" x14ac:dyDescent="0.2">
      <c r="A79" s="441">
        <v>45910</v>
      </c>
      <c r="B79" s="501" t="s">
        <v>741</v>
      </c>
      <c r="C79" s="264" t="s">
        <v>733</v>
      </c>
      <c r="D79" s="265">
        <v>115</v>
      </c>
      <c r="E79" s="679" t="s">
        <v>641</v>
      </c>
      <c r="F79" s="682">
        <v>7856603.4199999999</v>
      </c>
      <c r="G79" s="683" t="s">
        <v>742</v>
      </c>
    </row>
    <row r="80" spans="1:7" ht="38.25" customHeight="1" x14ac:dyDescent="0.2">
      <c r="A80" s="441">
        <v>45911</v>
      </c>
      <c r="B80" s="501" t="s">
        <v>743</v>
      </c>
      <c r="C80" s="264" t="s">
        <v>744</v>
      </c>
      <c r="D80" s="265">
        <v>12400</v>
      </c>
      <c r="E80" s="679" t="s">
        <v>641</v>
      </c>
      <c r="F80" s="682">
        <v>7869003.4199999999</v>
      </c>
      <c r="G80" s="683" t="s">
        <v>744</v>
      </c>
    </row>
    <row r="81" spans="1:7" ht="33" customHeight="1" x14ac:dyDescent="0.2">
      <c r="A81" s="441">
        <v>45911</v>
      </c>
      <c r="B81" s="501" t="s">
        <v>745</v>
      </c>
      <c r="C81" s="264" t="s">
        <v>646</v>
      </c>
      <c r="D81" s="265">
        <v>32100</v>
      </c>
      <c r="E81" s="679" t="s">
        <v>641</v>
      </c>
      <c r="F81" s="682">
        <v>7901103.4199999999</v>
      </c>
      <c r="G81" s="264" t="s">
        <v>647</v>
      </c>
    </row>
    <row r="82" spans="1:7" ht="42.75" customHeight="1" x14ac:dyDescent="0.2">
      <c r="A82" s="441">
        <v>45911</v>
      </c>
      <c r="B82" s="501" t="s">
        <v>746</v>
      </c>
      <c r="C82" s="264" t="s">
        <v>650</v>
      </c>
      <c r="D82" s="265">
        <v>5200</v>
      </c>
      <c r="E82" s="679" t="s">
        <v>641</v>
      </c>
      <c r="F82" s="682">
        <v>7906303.4199999999</v>
      </c>
      <c r="G82" s="683" t="s">
        <v>651</v>
      </c>
    </row>
    <row r="83" spans="1:7" ht="33" customHeight="1" x14ac:dyDescent="0.2">
      <c r="A83" s="441">
        <v>45911</v>
      </c>
      <c r="B83" s="501" t="s">
        <v>644</v>
      </c>
      <c r="C83" s="264" t="s">
        <v>640</v>
      </c>
      <c r="D83" s="265">
        <v>3400</v>
      </c>
      <c r="E83" s="679" t="s">
        <v>641</v>
      </c>
      <c r="F83" s="682">
        <v>7909703.4199999999</v>
      </c>
      <c r="G83" s="264" t="s">
        <v>642</v>
      </c>
    </row>
    <row r="84" spans="1:7" ht="33" customHeight="1" x14ac:dyDescent="0.2">
      <c r="A84" s="441">
        <v>45911</v>
      </c>
      <c r="B84" s="501" t="s">
        <v>747</v>
      </c>
      <c r="C84" s="264" t="s">
        <v>655</v>
      </c>
      <c r="D84" s="265">
        <v>500</v>
      </c>
      <c r="E84" s="679" t="s">
        <v>641</v>
      </c>
      <c r="F84" s="682">
        <v>7910203.4199999999</v>
      </c>
      <c r="G84" s="683" t="s">
        <v>748</v>
      </c>
    </row>
    <row r="85" spans="1:7" ht="33" customHeight="1" x14ac:dyDescent="0.2">
      <c r="A85" s="441">
        <v>45911</v>
      </c>
      <c r="B85" s="501" t="s">
        <v>749</v>
      </c>
      <c r="C85" s="264" t="s">
        <v>750</v>
      </c>
      <c r="D85" s="265">
        <v>2100</v>
      </c>
      <c r="E85" s="679" t="s">
        <v>641</v>
      </c>
      <c r="F85" s="682">
        <v>7912303.4199999999</v>
      </c>
      <c r="G85" s="683" t="s">
        <v>751</v>
      </c>
    </row>
    <row r="86" spans="1:7" ht="33" customHeight="1" x14ac:dyDescent="0.2">
      <c r="A86" s="441">
        <v>45911</v>
      </c>
      <c r="B86" s="501" t="s">
        <v>752</v>
      </c>
      <c r="C86" s="264" t="s">
        <v>678</v>
      </c>
      <c r="D86" s="265">
        <v>2000</v>
      </c>
      <c r="E86" s="679" t="s">
        <v>641</v>
      </c>
      <c r="F86" s="682">
        <v>7914303.4199999999</v>
      </c>
      <c r="G86" s="683" t="s">
        <v>678</v>
      </c>
    </row>
    <row r="87" spans="1:7" ht="43.5" customHeight="1" x14ac:dyDescent="0.2">
      <c r="A87" s="441">
        <v>45912</v>
      </c>
      <c r="B87" s="501" t="s">
        <v>753</v>
      </c>
      <c r="C87" s="264" t="s">
        <v>646</v>
      </c>
      <c r="D87" s="265">
        <v>34900</v>
      </c>
      <c r="E87" s="679" t="s">
        <v>641</v>
      </c>
      <c r="F87" s="682">
        <v>7949203.4199999999</v>
      </c>
      <c r="G87" s="683" t="s">
        <v>647</v>
      </c>
    </row>
    <row r="88" spans="1:7" ht="45.75" customHeight="1" x14ac:dyDescent="0.2">
      <c r="A88" s="441">
        <v>45912</v>
      </c>
      <c r="B88" s="501" t="s">
        <v>754</v>
      </c>
      <c r="C88" s="264" t="s">
        <v>755</v>
      </c>
      <c r="D88" s="265">
        <v>1600</v>
      </c>
      <c r="E88" s="679" t="s">
        <v>641</v>
      </c>
      <c r="F88" s="682">
        <v>7950803.4199999999</v>
      </c>
      <c r="G88" s="683" t="s">
        <v>756</v>
      </c>
    </row>
    <row r="89" spans="1:7" ht="41.25" customHeight="1" x14ac:dyDescent="0.2">
      <c r="A89" s="441">
        <v>45912</v>
      </c>
      <c r="B89" s="501" t="s">
        <v>757</v>
      </c>
      <c r="C89" s="264" t="s">
        <v>758</v>
      </c>
      <c r="D89" s="265">
        <v>3600</v>
      </c>
      <c r="E89" s="679" t="s">
        <v>641</v>
      </c>
      <c r="F89" s="682">
        <v>7954403.4199999999</v>
      </c>
      <c r="G89" s="683" t="s">
        <v>759</v>
      </c>
    </row>
    <row r="90" spans="1:7" ht="41.25" customHeight="1" x14ac:dyDescent="0.2">
      <c r="A90" s="441">
        <v>45912</v>
      </c>
      <c r="B90" s="501" t="s">
        <v>644</v>
      </c>
      <c r="C90" s="264" t="s">
        <v>640</v>
      </c>
      <c r="D90" s="265">
        <v>10000</v>
      </c>
      <c r="E90" s="679" t="s">
        <v>641</v>
      </c>
      <c r="F90" s="682">
        <v>7964403.4199999999</v>
      </c>
      <c r="G90" s="683" t="s">
        <v>642</v>
      </c>
    </row>
    <row r="91" spans="1:7" ht="36" customHeight="1" x14ac:dyDescent="0.2">
      <c r="A91" s="441">
        <v>45912</v>
      </c>
      <c r="B91" s="501" t="s">
        <v>760</v>
      </c>
      <c r="C91" s="264" t="s">
        <v>655</v>
      </c>
      <c r="D91" s="265">
        <v>500</v>
      </c>
      <c r="E91" s="679" t="s">
        <v>641</v>
      </c>
      <c r="F91" s="682">
        <v>7964903.4199999999</v>
      </c>
      <c r="G91" s="683" t="s">
        <v>761</v>
      </c>
    </row>
    <row r="92" spans="1:7" ht="39.75" customHeight="1" x14ac:dyDescent="0.2">
      <c r="A92" s="441">
        <v>45915</v>
      </c>
      <c r="B92" s="501" t="s">
        <v>639</v>
      </c>
      <c r="C92" s="264" t="s">
        <v>640</v>
      </c>
      <c r="D92" s="265">
        <v>8300</v>
      </c>
      <c r="E92" s="679" t="s">
        <v>641</v>
      </c>
      <c r="F92" s="682">
        <v>7973203.4199999999</v>
      </c>
      <c r="G92" s="683" t="s">
        <v>642</v>
      </c>
    </row>
    <row r="93" spans="1:7" ht="38.25" customHeight="1" x14ac:dyDescent="0.2">
      <c r="A93" s="441">
        <v>45915</v>
      </c>
      <c r="B93" s="501" t="s">
        <v>643</v>
      </c>
      <c r="C93" s="264" t="s">
        <v>640</v>
      </c>
      <c r="D93" s="265">
        <v>4000</v>
      </c>
      <c r="E93" s="679" t="s">
        <v>641</v>
      </c>
      <c r="F93" s="682">
        <v>7977203.4199999999</v>
      </c>
      <c r="G93" s="264" t="s">
        <v>642</v>
      </c>
    </row>
    <row r="94" spans="1:7" ht="51" customHeight="1" x14ac:dyDescent="0.2">
      <c r="A94" s="441">
        <v>45915</v>
      </c>
      <c r="B94" s="501" t="s">
        <v>644</v>
      </c>
      <c r="C94" s="264" t="s">
        <v>640</v>
      </c>
      <c r="D94" s="265">
        <v>3800</v>
      </c>
      <c r="E94" s="679" t="s">
        <v>641</v>
      </c>
      <c r="F94" s="682">
        <v>7981003.4199999999</v>
      </c>
      <c r="G94" s="264" t="s">
        <v>642</v>
      </c>
    </row>
    <row r="95" spans="1:7" ht="40.5" customHeight="1" x14ac:dyDescent="0.2">
      <c r="A95" s="441">
        <v>45915</v>
      </c>
      <c r="B95" s="501" t="s">
        <v>762</v>
      </c>
      <c r="C95" s="264" t="s">
        <v>655</v>
      </c>
      <c r="D95" s="265">
        <v>500</v>
      </c>
      <c r="E95" s="679" t="s">
        <v>641</v>
      </c>
      <c r="F95" s="682">
        <v>7981503.4199999999</v>
      </c>
      <c r="G95" s="264" t="s">
        <v>763</v>
      </c>
    </row>
    <row r="96" spans="1:7" ht="48" customHeight="1" x14ac:dyDescent="0.2">
      <c r="A96" s="441">
        <v>45915</v>
      </c>
      <c r="B96" s="501" t="s">
        <v>764</v>
      </c>
      <c r="C96" s="264" t="s">
        <v>765</v>
      </c>
      <c r="D96" s="265">
        <v>400</v>
      </c>
      <c r="E96" s="679" t="s">
        <v>641</v>
      </c>
      <c r="F96" s="682">
        <v>7981903.4199999999</v>
      </c>
      <c r="G96" s="264" t="s">
        <v>766</v>
      </c>
    </row>
    <row r="97" spans="1:7" ht="48" customHeight="1" x14ac:dyDescent="0.2">
      <c r="A97" s="441">
        <v>45915</v>
      </c>
      <c r="B97" s="501" t="s">
        <v>767</v>
      </c>
      <c r="C97" s="264" t="s">
        <v>650</v>
      </c>
      <c r="D97" s="265">
        <v>500</v>
      </c>
      <c r="E97" s="679" t="s">
        <v>641</v>
      </c>
      <c r="F97" s="682">
        <v>7982403.4199999999</v>
      </c>
      <c r="G97" s="264" t="s">
        <v>651</v>
      </c>
    </row>
    <row r="98" spans="1:7" ht="48" customHeight="1" x14ac:dyDescent="0.2">
      <c r="A98" s="441">
        <v>45915</v>
      </c>
      <c r="B98" s="501" t="s">
        <v>768</v>
      </c>
      <c r="C98" s="264" t="s">
        <v>650</v>
      </c>
      <c r="D98" s="265">
        <v>2400</v>
      </c>
      <c r="E98" s="679" t="s">
        <v>641</v>
      </c>
      <c r="F98" s="682">
        <v>7984803.4199999999</v>
      </c>
      <c r="G98" s="264" t="s">
        <v>651</v>
      </c>
    </row>
    <row r="99" spans="1:7" ht="40.5" customHeight="1" x14ac:dyDescent="0.2">
      <c r="A99" s="441">
        <v>45915</v>
      </c>
      <c r="B99" s="501" t="s">
        <v>769</v>
      </c>
      <c r="C99" s="264" t="s">
        <v>650</v>
      </c>
      <c r="D99" s="265">
        <v>7200</v>
      </c>
      <c r="E99" s="679" t="s">
        <v>641</v>
      </c>
      <c r="F99" s="682">
        <v>7992003.4199999999</v>
      </c>
      <c r="G99" s="264" t="s">
        <v>651</v>
      </c>
    </row>
    <row r="100" spans="1:7" ht="43.5" customHeight="1" x14ac:dyDescent="0.2">
      <c r="A100" s="441">
        <v>45915</v>
      </c>
      <c r="B100" s="501" t="s">
        <v>770</v>
      </c>
      <c r="C100" s="264" t="s">
        <v>650</v>
      </c>
      <c r="D100" s="265">
        <v>11900</v>
      </c>
      <c r="E100" s="679" t="s">
        <v>641</v>
      </c>
      <c r="F100" s="682">
        <v>8003903.4199999999</v>
      </c>
      <c r="G100" s="264" t="s">
        <v>651</v>
      </c>
    </row>
    <row r="101" spans="1:7" ht="40.5" customHeight="1" x14ac:dyDescent="0.2">
      <c r="A101" s="441">
        <v>45915</v>
      </c>
      <c r="B101" s="501" t="s">
        <v>771</v>
      </c>
      <c r="C101" s="264" t="s">
        <v>655</v>
      </c>
      <c r="D101" s="265">
        <v>37500</v>
      </c>
      <c r="E101" s="679" t="s">
        <v>641</v>
      </c>
      <c r="F101" s="682">
        <v>8041403.4199999999</v>
      </c>
      <c r="G101" s="264" t="s">
        <v>772</v>
      </c>
    </row>
    <row r="102" spans="1:7" ht="40.5" customHeight="1" x14ac:dyDescent="0.2">
      <c r="A102" s="441">
        <v>45915</v>
      </c>
      <c r="B102" s="501" t="s">
        <v>773</v>
      </c>
      <c r="C102" s="264" t="s">
        <v>655</v>
      </c>
      <c r="D102" s="265">
        <v>56250</v>
      </c>
      <c r="E102" s="679" t="s">
        <v>641</v>
      </c>
      <c r="F102" s="682">
        <v>8097653.4199999999</v>
      </c>
      <c r="G102" s="264" t="s">
        <v>772</v>
      </c>
    </row>
    <row r="103" spans="1:7" ht="38.25" customHeight="1" x14ac:dyDescent="0.2">
      <c r="A103" s="441">
        <v>45915</v>
      </c>
      <c r="B103" s="501" t="s">
        <v>774</v>
      </c>
      <c r="C103" s="264" t="s">
        <v>775</v>
      </c>
      <c r="D103" s="265">
        <v>30400</v>
      </c>
      <c r="E103" s="679" t="s">
        <v>641</v>
      </c>
      <c r="F103" s="682">
        <v>8128053.4199999999</v>
      </c>
      <c r="G103" s="264" t="s">
        <v>776</v>
      </c>
    </row>
    <row r="104" spans="1:7" ht="40.5" customHeight="1" x14ac:dyDescent="0.2">
      <c r="A104" s="441">
        <v>45915</v>
      </c>
      <c r="B104" s="501" t="s">
        <v>777</v>
      </c>
      <c r="C104" s="264" t="s">
        <v>778</v>
      </c>
      <c r="D104" s="265">
        <v>450</v>
      </c>
      <c r="E104" s="679" t="s">
        <v>641</v>
      </c>
      <c r="F104" s="682">
        <v>8128503.4199999999</v>
      </c>
      <c r="G104" s="264" t="s">
        <v>779</v>
      </c>
    </row>
    <row r="105" spans="1:7" ht="40.5" customHeight="1" x14ac:dyDescent="0.2">
      <c r="A105" s="441">
        <v>45915</v>
      </c>
      <c r="B105" s="501" t="s">
        <v>780</v>
      </c>
      <c r="C105" s="264" t="s">
        <v>675</v>
      </c>
      <c r="D105" s="265">
        <v>2000</v>
      </c>
      <c r="E105" s="679" t="s">
        <v>641</v>
      </c>
      <c r="F105" s="682">
        <v>8130503.4199999999</v>
      </c>
      <c r="G105" s="264" t="s">
        <v>676</v>
      </c>
    </row>
    <row r="106" spans="1:7" ht="40.5" customHeight="1" x14ac:dyDescent="0.2">
      <c r="A106" s="441">
        <v>45916</v>
      </c>
      <c r="B106" s="501" t="s">
        <v>781</v>
      </c>
      <c r="C106" s="264" t="s">
        <v>663</v>
      </c>
      <c r="D106" s="265">
        <v>29200</v>
      </c>
      <c r="E106" s="679" t="s">
        <v>641</v>
      </c>
      <c r="F106" s="682">
        <v>8159703.4199999999</v>
      </c>
      <c r="G106" s="264" t="s">
        <v>664</v>
      </c>
    </row>
    <row r="107" spans="1:7" ht="40.5" customHeight="1" x14ac:dyDescent="0.2">
      <c r="A107" s="441">
        <v>45916</v>
      </c>
      <c r="B107" s="501" t="s">
        <v>782</v>
      </c>
      <c r="C107" s="264" t="s">
        <v>663</v>
      </c>
      <c r="D107" s="265">
        <v>16400</v>
      </c>
      <c r="E107" s="679" t="s">
        <v>641</v>
      </c>
      <c r="F107" s="682">
        <v>8176103.4199999999</v>
      </c>
      <c r="G107" s="264" t="s">
        <v>664</v>
      </c>
    </row>
    <row r="108" spans="1:7" ht="40.5" customHeight="1" x14ac:dyDescent="0.2">
      <c r="A108" s="441">
        <v>45916</v>
      </c>
      <c r="B108" s="501" t="s">
        <v>783</v>
      </c>
      <c r="C108" s="264" t="s">
        <v>646</v>
      </c>
      <c r="D108" s="265">
        <v>40800</v>
      </c>
      <c r="E108" s="679" t="s">
        <v>641</v>
      </c>
      <c r="F108" s="682">
        <v>8216903.4199999999</v>
      </c>
      <c r="G108" s="264" t="s">
        <v>647</v>
      </c>
    </row>
    <row r="109" spans="1:7" ht="53.25" customHeight="1" x14ac:dyDescent="0.2">
      <c r="A109" s="441">
        <v>45916</v>
      </c>
      <c r="B109" s="501" t="s">
        <v>784</v>
      </c>
      <c r="C109" s="264" t="s">
        <v>650</v>
      </c>
      <c r="D109" s="265">
        <v>12300</v>
      </c>
      <c r="E109" s="679" t="s">
        <v>641</v>
      </c>
      <c r="F109" s="682">
        <v>8229203.4199999999</v>
      </c>
      <c r="G109" s="264" t="s">
        <v>651</v>
      </c>
    </row>
    <row r="110" spans="1:7" ht="53.25" customHeight="1" x14ac:dyDescent="0.2">
      <c r="A110" s="441">
        <v>45916</v>
      </c>
      <c r="B110" s="501" t="s">
        <v>785</v>
      </c>
      <c r="C110" s="264" t="s">
        <v>786</v>
      </c>
      <c r="D110" s="265">
        <v>3450</v>
      </c>
      <c r="E110" s="679" t="s">
        <v>641</v>
      </c>
      <c r="F110" s="682">
        <v>8232653.4199999999</v>
      </c>
      <c r="G110" s="264" t="s">
        <v>787</v>
      </c>
    </row>
    <row r="111" spans="1:7" ht="32.25" customHeight="1" x14ac:dyDescent="0.2">
      <c r="A111" s="441">
        <v>45916</v>
      </c>
      <c r="B111" s="501" t="s">
        <v>644</v>
      </c>
      <c r="C111" s="264" t="s">
        <v>640</v>
      </c>
      <c r="D111" s="265">
        <v>9900</v>
      </c>
      <c r="E111" s="679" t="s">
        <v>641</v>
      </c>
      <c r="F111" s="682">
        <v>8242553.4199999999</v>
      </c>
      <c r="G111" s="264" t="s">
        <v>642</v>
      </c>
    </row>
    <row r="112" spans="1:7" ht="45" customHeight="1" x14ac:dyDescent="0.2">
      <c r="A112" s="441">
        <v>45916</v>
      </c>
      <c r="B112" s="501" t="s">
        <v>788</v>
      </c>
      <c r="C112" s="264" t="s">
        <v>655</v>
      </c>
      <c r="D112" s="265">
        <v>500</v>
      </c>
      <c r="E112" s="679" t="s">
        <v>641</v>
      </c>
      <c r="F112" s="682">
        <v>8243053.4199999999</v>
      </c>
      <c r="G112" s="264" t="s">
        <v>789</v>
      </c>
    </row>
    <row r="113" spans="1:7" ht="40.5" customHeight="1" x14ac:dyDescent="0.2">
      <c r="A113" s="441">
        <v>45916</v>
      </c>
      <c r="B113" s="501" t="s">
        <v>790</v>
      </c>
      <c r="C113" s="264" t="s">
        <v>667</v>
      </c>
      <c r="D113" s="265">
        <v>150</v>
      </c>
      <c r="E113" s="679" t="s">
        <v>641</v>
      </c>
      <c r="F113" s="682">
        <v>8243203.4199999999</v>
      </c>
      <c r="G113" s="264" t="s">
        <v>668</v>
      </c>
    </row>
    <row r="114" spans="1:7" ht="44.25" customHeight="1" x14ac:dyDescent="0.2">
      <c r="A114" s="441">
        <v>45916</v>
      </c>
      <c r="B114" s="501" t="s">
        <v>791</v>
      </c>
      <c r="C114" s="264" t="s">
        <v>667</v>
      </c>
      <c r="D114" s="265">
        <v>150</v>
      </c>
      <c r="E114" s="679" t="s">
        <v>641</v>
      </c>
      <c r="F114" s="682">
        <v>8243353.4199999999</v>
      </c>
      <c r="G114" s="264" t="s">
        <v>668</v>
      </c>
    </row>
    <row r="115" spans="1:7" ht="47.25" customHeight="1" x14ac:dyDescent="0.2">
      <c r="A115" s="441">
        <v>45916</v>
      </c>
      <c r="B115" s="501" t="s">
        <v>792</v>
      </c>
      <c r="C115" s="264" t="s">
        <v>646</v>
      </c>
      <c r="D115" s="265">
        <v>2500</v>
      </c>
      <c r="E115" s="679" t="s">
        <v>641</v>
      </c>
      <c r="F115" s="682">
        <v>8245853.4199999999</v>
      </c>
      <c r="G115" s="264" t="s">
        <v>647</v>
      </c>
    </row>
    <row r="116" spans="1:7" ht="44.25" customHeight="1" x14ac:dyDescent="0.2">
      <c r="A116" s="441">
        <v>45916</v>
      </c>
      <c r="B116" s="501" t="s">
        <v>793</v>
      </c>
      <c r="C116" s="264" t="s">
        <v>646</v>
      </c>
      <c r="D116" s="679">
        <v>16000</v>
      </c>
      <c r="E116" s="679" t="s">
        <v>641</v>
      </c>
      <c r="F116" s="682">
        <v>8261853.4199999999</v>
      </c>
      <c r="G116" s="264" t="s">
        <v>647</v>
      </c>
    </row>
    <row r="117" spans="1:7" ht="32.25" customHeight="1" x14ac:dyDescent="0.2">
      <c r="A117" s="441">
        <v>45916</v>
      </c>
      <c r="B117" s="501" t="s">
        <v>794</v>
      </c>
      <c r="C117" s="264" t="s">
        <v>646</v>
      </c>
      <c r="D117" s="265">
        <v>41600</v>
      </c>
      <c r="E117" s="679" t="s">
        <v>641</v>
      </c>
      <c r="F117" s="682">
        <v>8303453.4199999999</v>
      </c>
      <c r="G117" s="264" t="s">
        <v>647</v>
      </c>
    </row>
    <row r="118" spans="1:7" ht="45.75" customHeight="1" x14ac:dyDescent="0.2">
      <c r="A118" s="441">
        <v>45917</v>
      </c>
      <c r="B118" s="501" t="s">
        <v>795</v>
      </c>
      <c r="C118" s="264" t="s">
        <v>646</v>
      </c>
      <c r="D118" s="265">
        <v>35200</v>
      </c>
      <c r="E118" s="679" t="s">
        <v>641</v>
      </c>
      <c r="F118" s="682">
        <v>8338653.4199999999</v>
      </c>
      <c r="G118" s="264" t="s">
        <v>647</v>
      </c>
    </row>
    <row r="119" spans="1:7" ht="41.25" customHeight="1" x14ac:dyDescent="0.2">
      <c r="A119" s="441">
        <v>45917</v>
      </c>
      <c r="B119" s="501" t="s">
        <v>796</v>
      </c>
      <c r="C119" s="264" t="s">
        <v>650</v>
      </c>
      <c r="D119" s="265">
        <v>6900</v>
      </c>
      <c r="E119" s="679" t="s">
        <v>641</v>
      </c>
      <c r="F119" s="682">
        <v>8345553.4199999999</v>
      </c>
      <c r="G119" s="264" t="s">
        <v>651</v>
      </c>
    </row>
    <row r="120" spans="1:7" ht="41.25" customHeight="1" x14ac:dyDescent="0.2">
      <c r="A120" s="441">
        <v>45917</v>
      </c>
      <c r="B120" s="501" t="s">
        <v>644</v>
      </c>
      <c r="C120" s="264" t="s">
        <v>640</v>
      </c>
      <c r="D120" s="265">
        <v>9000</v>
      </c>
      <c r="E120" s="679" t="s">
        <v>641</v>
      </c>
      <c r="F120" s="682">
        <v>8354553.4199999999</v>
      </c>
      <c r="G120" s="264" t="s">
        <v>642</v>
      </c>
    </row>
    <row r="121" spans="1:7" ht="34.5" customHeight="1" x14ac:dyDescent="0.2">
      <c r="A121" s="441">
        <v>45917</v>
      </c>
      <c r="B121" s="501" t="s">
        <v>797</v>
      </c>
      <c r="C121" s="264" t="s">
        <v>798</v>
      </c>
      <c r="D121" s="265">
        <v>4500</v>
      </c>
      <c r="E121" s="679" t="s">
        <v>641</v>
      </c>
      <c r="F121" s="682">
        <v>8359053.4199999999</v>
      </c>
      <c r="G121" s="264" t="s">
        <v>799</v>
      </c>
    </row>
    <row r="122" spans="1:7" ht="40.5" customHeight="1" x14ac:dyDescent="0.2">
      <c r="A122" s="441">
        <v>45918</v>
      </c>
      <c r="B122" s="501" t="s">
        <v>800</v>
      </c>
      <c r="C122" s="264" t="s">
        <v>801</v>
      </c>
      <c r="D122" s="265">
        <v>60800</v>
      </c>
      <c r="E122" s="679" t="s">
        <v>641</v>
      </c>
      <c r="F122" s="682">
        <v>8419853.4199999999</v>
      </c>
      <c r="G122" s="264" t="s">
        <v>802</v>
      </c>
    </row>
    <row r="123" spans="1:7" ht="40.5" customHeight="1" x14ac:dyDescent="0.2">
      <c r="A123" s="441">
        <v>45918</v>
      </c>
      <c r="B123" s="501" t="s">
        <v>803</v>
      </c>
      <c r="C123" s="264" t="s">
        <v>646</v>
      </c>
      <c r="D123" s="265">
        <v>57600</v>
      </c>
      <c r="E123" s="679" t="s">
        <v>641</v>
      </c>
      <c r="F123" s="682">
        <v>8477453.4199999999</v>
      </c>
      <c r="G123" s="264" t="s">
        <v>647</v>
      </c>
    </row>
    <row r="124" spans="1:7" ht="40.5" customHeight="1" x14ac:dyDescent="0.2">
      <c r="A124" s="441">
        <v>45918</v>
      </c>
      <c r="B124" s="501" t="s">
        <v>804</v>
      </c>
      <c r="C124" s="264" t="s">
        <v>650</v>
      </c>
      <c r="D124" s="265">
        <v>6900</v>
      </c>
      <c r="E124" s="679" t="s">
        <v>641</v>
      </c>
      <c r="F124" s="682">
        <v>8484353.4199999999</v>
      </c>
      <c r="G124" s="264" t="s">
        <v>651</v>
      </c>
    </row>
    <row r="125" spans="1:7" ht="37.5" customHeight="1" x14ac:dyDescent="0.2">
      <c r="A125" s="441">
        <v>45918</v>
      </c>
      <c r="B125" s="501" t="s">
        <v>644</v>
      </c>
      <c r="C125" s="264" t="s">
        <v>640</v>
      </c>
      <c r="D125" s="265">
        <v>6900</v>
      </c>
      <c r="E125" s="679" t="s">
        <v>641</v>
      </c>
      <c r="F125" s="682">
        <v>8491253.4199999999</v>
      </c>
      <c r="G125" s="264" t="s">
        <v>642</v>
      </c>
    </row>
    <row r="126" spans="1:7" ht="33.75" customHeight="1" x14ac:dyDescent="0.2">
      <c r="A126" s="441">
        <v>45918</v>
      </c>
      <c r="B126" s="501" t="s">
        <v>805</v>
      </c>
      <c r="C126" s="264" t="s">
        <v>655</v>
      </c>
      <c r="D126" s="265">
        <v>500</v>
      </c>
      <c r="E126" s="679" t="s">
        <v>641</v>
      </c>
      <c r="F126" s="682">
        <v>8491753.4199999999</v>
      </c>
      <c r="G126" s="264" t="s">
        <v>806</v>
      </c>
    </row>
    <row r="127" spans="1:7" ht="33.75" customHeight="1" x14ac:dyDescent="0.2">
      <c r="A127" s="441">
        <v>45918</v>
      </c>
      <c r="B127" s="501" t="s">
        <v>807</v>
      </c>
      <c r="C127" s="264" t="s">
        <v>744</v>
      </c>
      <c r="D127" s="265">
        <v>150</v>
      </c>
      <c r="E127" s="679" t="s">
        <v>641</v>
      </c>
      <c r="F127" s="682">
        <v>8491903.4199999999</v>
      </c>
      <c r="G127" s="264" t="s">
        <v>744</v>
      </c>
    </row>
    <row r="128" spans="1:7" ht="32.25" customHeight="1" x14ac:dyDescent="0.2">
      <c r="A128" s="441">
        <v>45918</v>
      </c>
      <c r="B128" s="501" t="s">
        <v>808</v>
      </c>
      <c r="C128" s="264" t="s">
        <v>809</v>
      </c>
      <c r="D128" s="265">
        <v>2050</v>
      </c>
      <c r="E128" s="679" t="s">
        <v>641</v>
      </c>
      <c r="F128" s="682">
        <v>8493953.4199999999</v>
      </c>
      <c r="G128" s="264" t="s">
        <v>810</v>
      </c>
    </row>
    <row r="129" spans="1:7" ht="40.5" customHeight="1" x14ac:dyDescent="0.2">
      <c r="A129" s="441">
        <v>45919</v>
      </c>
      <c r="B129" s="459" t="s">
        <v>811</v>
      </c>
      <c r="C129" s="264" t="s">
        <v>646</v>
      </c>
      <c r="D129" s="265">
        <v>35000</v>
      </c>
      <c r="E129" s="679" t="s">
        <v>641</v>
      </c>
      <c r="F129" s="682">
        <v>8528953.4199999999</v>
      </c>
      <c r="G129" s="264" t="s">
        <v>647</v>
      </c>
    </row>
    <row r="130" spans="1:7" ht="40.5" customHeight="1" x14ac:dyDescent="0.2">
      <c r="A130" s="441">
        <v>45919</v>
      </c>
      <c r="B130" s="459" t="s">
        <v>812</v>
      </c>
      <c r="C130" s="264" t="s">
        <v>675</v>
      </c>
      <c r="D130" s="265">
        <v>2000</v>
      </c>
      <c r="E130" s="679" t="s">
        <v>641</v>
      </c>
      <c r="F130" s="682">
        <v>8530953.4199999999</v>
      </c>
      <c r="G130" s="264" t="s">
        <v>676</v>
      </c>
    </row>
    <row r="131" spans="1:7" ht="39.75" customHeight="1" x14ac:dyDescent="0.2">
      <c r="A131" s="441">
        <v>45919</v>
      </c>
      <c r="B131" s="459" t="s">
        <v>644</v>
      </c>
      <c r="C131" s="264" t="s">
        <v>640</v>
      </c>
      <c r="D131" s="265">
        <v>11800</v>
      </c>
      <c r="E131" s="679" t="s">
        <v>641</v>
      </c>
      <c r="F131" s="682">
        <v>8542753.4199999999</v>
      </c>
      <c r="G131" s="264" t="s">
        <v>642</v>
      </c>
    </row>
    <row r="132" spans="1:7" ht="44.25" customHeight="1" x14ac:dyDescent="0.2">
      <c r="A132" s="441">
        <v>45919</v>
      </c>
      <c r="B132" s="459" t="s">
        <v>813</v>
      </c>
      <c r="C132" s="264" t="s">
        <v>814</v>
      </c>
      <c r="D132" s="265">
        <v>3200</v>
      </c>
      <c r="E132" s="679" t="s">
        <v>641</v>
      </c>
      <c r="F132" s="682">
        <v>8545953.4199999999</v>
      </c>
      <c r="G132" s="264" t="s">
        <v>815</v>
      </c>
    </row>
    <row r="133" spans="1:7" ht="44.25" customHeight="1" x14ac:dyDescent="0.2">
      <c r="A133" s="441">
        <v>45919</v>
      </c>
      <c r="B133" s="459" t="s">
        <v>816</v>
      </c>
      <c r="C133" s="264" t="s">
        <v>817</v>
      </c>
      <c r="D133" s="265">
        <v>1400</v>
      </c>
      <c r="E133" s="679" t="s">
        <v>641</v>
      </c>
      <c r="F133" s="682">
        <v>8547353.4199999999</v>
      </c>
      <c r="G133" s="264" t="s">
        <v>818</v>
      </c>
    </row>
    <row r="134" spans="1:7" ht="36.75" customHeight="1" x14ac:dyDescent="0.2">
      <c r="A134" s="441">
        <v>45922</v>
      </c>
      <c r="B134" s="459" t="s">
        <v>643</v>
      </c>
      <c r="C134" s="264" t="s">
        <v>640</v>
      </c>
      <c r="D134" s="679">
        <v>4300</v>
      </c>
      <c r="E134" s="265" t="s">
        <v>641</v>
      </c>
      <c r="F134" s="682">
        <v>8551653.4199999999</v>
      </c>
      <c r="G134" s="264" t="s">
        <v>642</v>
      </c>
    </row>
    <row r="135" spans="1:7" ht="36.75" customHeight="1" x14ac:dyDescent="0.2">
      <c r="A135" s="441">
        <v>45922</v>
      </c>
      <c r="B135" s="459" t="s">
        <v>644</v>
      </c>
      <c r="C135" s="264" t="s">
        <v>640</v>
      </c>
      <c r="D135" s="679">
        <v>4000</v>
      </c>
      <c r="E135" s="265" t="s">
        <v>641</v>
      </c>
      <c r="F135" s="682">
        <v>8555653.4199999999</v>
      </c>
      <c r="G135" s="264" t="s">
        <v>642</v>
      </c>
    </row>
    <row r="136" spans="1:7" ht="36.75" customHeight="1" x14ac:dyDescent="0.2">
      <c r="A136" s="441">
        <v>45922</v>
      </c>
      <c r="B136" s="459" t="s">
        <v>819</v>
      </c>
      <c r="C136" s="264" t="s">
        <v>820</v>
      </c>
      <c r="D136" s="265">
        <v>16000</v>
      </c>
      <c r="E136" s="679" t="s">
        <v>641</v>
      </c>
      <c r="F136" s="682">
        <v>8571653.4199999999</v>
      </c>
      <c r="G136" s="264" t="s">
        <v>821</v>
      </c>
    </row>
    <row r="137" spans="1:7" ht="43.5" customHeight="1" x14ac:dyDescent="0.2">
      <c r="A137" s="441">
        <v>45922</v>
      </c>
      <c r="B137" s="459" t="s">
        <v>822</v>
      </c>
      <c r="C137" s="264" t="s">
        <v>650</v>
      </c>
      <c r="D137" s="265">
        <v>500</v>
      </c>
      <c r="E137" s="679" t="s">
        <v>641</v>
      </c>
      <c r="F137" s="682">
        <v>8572153.4199999999</v>
      </c>
      <c r="G137" s="264" t="s">
        <v>651</v>
      </c>
    </row>
    <row r="138" spans="1:7" ht="43.5" customHeight="1" x14ac:dyDescent="0.2">
      <c r="A138" s="441">
        <v>45922</v>
      </c>
      <c r="B138" s="459" t="s">
        <v>823</v>
      </c>
      <c r="C138" s="264" t="s">
        <v>650</v>
      </c>
      <c r="D138" s="265">
        <v>14000</v>
      </c>
      <c r="E138" s="679" t="s">
        <v>641</v>
      </c>
      <c r="F138" s="682">
        <v>8586153.4199999999</v>
      </c>
      <c r="G138" s="264" t="s">
        <v>651</v>
      </c>
    </row>
    <row r="139" spans="1:7" ht="41.25" customHeight="1" x14ac:dyDescent="0.2">
      <c r="A139" s="441">
        <v>45922</v>
      </c>
      <c r="B139" s="459" t="s">
        <v>824</v>
      </c>
      <c r="C139" s="264" t="s">
        <v>650</v>
      </c>
      <c r="D139" s="265">
        <v>6600</v>
      </c>
      <c r="E139" s="679" t="s">
        <v>641</v>
      </c>
      <c r="F139" s="682">
        <v>8592753.4199999999</v>
      </c>
      <c r="G139" s="264" t="s">
        <v>651</v>
      </c>
    </row>
    <row r="140" spans="1:7" ht="41.25" customHeight="1" x14ac:dyDescent="0.2">
      <c r="A140" s="441">
        <v>45923</v>
      </c>
      <c r="B140" s="459" t="s">
        <v>825</v>
      </c>
      <c r="C140" s="264" t="s">
        <v>678</v>
      </c>
      <c r="D140" s="265">
        <v>50</v>
      </c>
      <c r="E140" s="679" t="s">
        <v>641</v>
      </c>
      <c r="F140" s="682">
        <v>8592803.4199999999</v>
      </c>
      <c r="G140" s="264" t="s">
        <v>678</v>
      </c>
    </row>
    <row r="141" spans="1:7" ht="41.25" customHeight="1" x14ac:dyDescent="0.2">
      <c r="A141" s="441">
        <v>45923</v>
      </c>
      <c r="B141" s="459" t="s">
        <v>826</v>
      </c>
      <c r="C141" s="264" t="s">
        <v>697</v>
      </c>
      <c r="D141" s="265">
        <v>22000</v>
      </c>
      <c r="E141" s="679" t="s">
        <v>641</v>
      </c>
      <c r="F141" s="682">
        <v>8614803.4199999999</v>
      </c>
      <c r="G141" s="264" t="s">
        <v>698</v>
      </c>
    </row>
    <row r="142" spans="1:7" ht="41.25" customHeight="1" x14ac:dyDescent="0.2">
      <c r="A142" s="441">
        <v>45923</v>
      </c>
      <c r="B142" s="459" t="s">
        <v>783</v>
      </c>
      <c r="C142" s="264" t="s">
        <v>646</v>
      </c>
      <c r="D142" s="265">
        <v>500</v>
      </c>
      <c r="E142" s="679" t="s">
        <v>641</v>
      </c>
      <c r="F142" s="682">
        <v>8615303.4199999999</v>
      </c>
      <c r="G142" s="264" t="s">
        <v>647</v>
      </c>
    </row>
    <row r="143" spans="1:7" ht="47.25" customHeight="1" x14ac:dyDescent="0.2">
      <c r="A143" s="441">
        <v>45923</v>
      </c>
      <c r="B143" s="459" t="s">
        <v>827</v>
      </c>
      <c r="C143" s="264" t="s">
        <v>650</v>
      </c>
      <c r="D143" s="265">
        <v>13600</v>
      </c>
      <c r="E143" s="679" t="s">
        <v>641</v>
      </c>
      <c r="F143" s="682">
        <v>8628903.4199999999</v>
      </c>
      <c r="G143" s="264" t="s">
        <v>651</v>
      </c>
    </row>
    <row r="144" spans="1:7" ht="29.25" customHeight="1" x14ac:dyDescent="0.2">
      <c r="A144" s="441">
        <v>45923</v>
      </c>
      <c r="B144" s="459" t="s">
        <v>828</v>
      </c>
      <c r="C144" s="264" t="s">
        <v>678</v>
      </c>
      <c r="D144" s="265">
        <v>745</v>
      </c>
      <c r="E144" s="679" t="s">
        <v>641</v>
      </c>
      <c r="F144" s="682">
        <v>8629648.4199999999</v>
      </c>
      <c r="G144" s="264" t="s">
        <v>678</v>
      </c>
    </row>
    <row r="145" spans="1:7" ht="33" customHeight="1" x14ac:dyDescent="0.2">
      <c r="A145" s="441">
        <v>45923</v>
      </c>
      <c r="B145" s="459" t="s">
        <v>829</v>
      </c>
      <c r="C145" s="264" t="s">
        <v>655</v>
      </c>
      <c r="D145" s="265">
        <v>500</v>
      </c>
      <c r="E145" s="679" t="s">
        <v>641</v>
      </c>
      <c r="F145" s="682">
        <v>8630148.4199999999</v>
      </c>
      <c r="G145" s="264" t="s">
        <v>830</v>
      </c>
    </row>
    <row r="146" spans="1:7" ht="33" customHeight="1" x14ac:dyDescent="0.2">
      <c r="A146" s="441">
        <v>45923</v>
      </c>
      <c r="B146" s="459" t="s">
        <v>644</v>
      </c>
      <c r="C146" s="264" t="s">
        <v>640</v>
      </c>
      <c r="D146" s="265">
        <v>11000</v>
      </c>
      <c r="E146" s="679" t="s">
        <v>641</v>
      </c>
      <c r="F146" s="682">
        <v>8641148.4199999999</v>
      </c>
      <c r="G146" s="264" t="s">
        <v>642</v>
      </c>
    </row>
    <row r="147" spans="1:7" ht="40.5" customHeight="1" x14ac:dyDescent="0.2">
      <c r="A147" s="441">
        <v>45923</v>
      </c>
      <c r="B147" s="459" t="s">
        <v>831</v>
      </c>
      <c r="C147" s="264" t="s">
        <v>678</v>
      </c>
      <c r="D147" s="265">
        <v>1855</v>
      </c>
      <c r="E147" s="679" t="s">
        <v>641</v>
      </c>
      <c r="F147" s="682">
        <v>8643003.4199999999</v>
      </c>
      <c r="G147" s="264" t="s">
        <v>678</v>
      </c>
    </row>
    <row r="148" spans="1:7" ht="40.5" customHeight="1" x14ac:dyDescent="0.2">
      <c r="A148" s="441">
        <v>45923</v>
      </c>
      <c r="B148" s="459" t="s">
        <v>832</v>
      </c>
      <c r="C148" s="264" t="s">
        <v>646</v>
      </c>
      <c r="D148" s="265">
        <v>27500</v>
      </c>
      <c r="E148" s="679" t="s">
        <v>641</v>
      </c>
      <c r="F148" s="682">
        <v>8670503.4199999999</v>
      </c>
      <c r="G148" s="264" t="s">
        <v>647</v>
      </c>
    </row>
    <row r="149" spans="1:7" ht="48" customHeight="1" x14ac:dyDescent="0.2">
      <c r="A149" s="441">
        <v>45923</v>
      </c>
      <c r="B149" s="459" t="s">
        <v>833</v>
      </c>
      <c r="C149" s="264" t="s">
        <v>646</v>
      </c>
      <c r="D149" s="265">
        <v>29800</v>
      </c>
      <c r="E149" s="679" t="s">
        <v>641</v>
      </c>
      <c r="F149" s="682">
        <v>8700303.4199999999</v>
      </c>
      <c r="G149" s="264" t="s">
        <v>647</v>
      </c>
    </row>
    <row r="150" spans="1:7" ht="33.75" customHeight="1" x14ac:dyDescent="0.2">
      <c r="A150" s="441">
        <v>45923</v>
      </c>
      <c r="B150" s="459" t="s">
        <v>834</v>
      </c>
      <c r="C150" s="264" t="s">
        <v>678</v>
      </c>
      <c r="D150" s="265">
        <v>465</v>
      </c>
      <c r="E150" s="679" t="s">
        <v>641</v>
      </c>
      <c r="F150" s="682">
        <v>8700768.4199999999</v>
      </c>
      <c r="G150" s="264" t="s">
        <v>678</v>
      </c>
    </row>
    <row r="151" spans="1:7" ht="33.75" customHeight="1" x14ac:dyDescent="0.2">
      <c r="A151" s="441">
        <v>45923</v>
      </c>
      <c r="B151" s="459" t="s">
        <v>835</v>
      </c>
      <c r="C151" s="264" t="s">
        <v>678</v>
      </c>
      <c r="D151" s="265">
        <v>255</v>
      </c>
      <c r="E151" s="679" t="s">
        <v>641</v>
      </c>
      <c r="F151" s="682">
        <v>8701023.4199999999</v>
      </c>
      <c r="G151" s="264" t="s">
        <v>678</v>
      </c>
    </row>
    <row r="152" spans="1:7" ht="33.75" customHeight="1" x14ac:dyDescent="0.2">
      <c r="A152" s="441">
        <v>45925</v>
      </c>
      <c r="B152" s="459" t="s">
        <v>836</v>
      </c>
      <c r="C152" s="264" t="s">
        <v>837</v>
      </c>
      <c r="D152" s="265">
        <v>10</v>
      </c>
      <c r="E152" s="679" t="s">
        <v>641</v>
      </c>
      <c r="F152" s="682">
        <v>8701033.4199999999</v>
      </c>
      <c r="G152" s="264" t="s">
        <v>838</v>
      </c>
    </row>
    <row r="153" spans="1:7" ht="27" customHeight="1" x14ac:dyDescent="0.2">
      <c r="A153" s="441">
        <v>45925</v>
      </c>
      <c r="B153" s="459" t="s">
        <v>839</v>
      </c>
      <c r="C153" s="264" t="s">
        <v>840</v>
      </c>
      <c r="D153" s="265">
        <v>215</v>
      </c>
      <c r="E153" s="679" t="s">
        <v>641</v>
      </c>
      <c r="F153" s="682">
        <v>8701248.4199999999</v>
      </c>
      <c r="G153" s="264" t="s">
        <v>841</v>
      </c>
    </row>
    <row r="154" spans="1:7" ht="36.75" customHeight="1" x14ac:dyDescent="0.2">
      <c r="A154" s="441">
        <v>45925</v>
      </c>
      <c r="B154" s="459" t="s">
        <v>842</v>
      </c>
      <c r="C154" s="264" t="s">
        <v>843</v>
      </c>
      <c r="D154" s="265">
        <v>15</v>
      </c>
      <c r="E154" s="679" t="s">
        <v>641</v>
      </c>
      <c r="F154" s="682">
        <v>8701263.4199999999</v>
      </c>
      <c r="G154" s="264" t="s">
        <v>844</v>
      </c>
    </row>
    <row r="155" spans="1:7" ht="36.75" customHeight="1" x14ac:dyDescent="0.2">
      <c r="A155" s="441">
        <v>45925</v>
      </c>
      <c r="B155" s="459" t="s">
        <v>845</v>
      </c>
      <c r="C155" s="264" t="s">
        <v>846</v>
      </c>
      <c r="D155" s="265">
        <v>120</v>
      </c>
      <c r="E155" s="679" t="s">
        <v>641</v>
      </c>
      <c r="F155" s="682">
        <v>8701383.4199999999</v>
      </c>
      <c r="G155" s="264" t="s">
        <v>847</v>
      </c>
    </row>
    <row r="156" spans="1:7" ht="41.25" customHeight="1" x14ac:dyDescent="0.2">
      <c r="A156" s="441">
        <v>45925</v>
      </c>
      <c r="B156" s="459" t="s">
        <v>848</v>
      </c>
      <c r="C156" s="264" t="s">
        <v>697</v>
      </c>
      <c r="D156" s="265">
        <v>22400</v>
      </c>
      <c r="E156" s="679" t="s">
        <v>641</v>
      </c>
      <c r="F156" s="682">
        <v>8723783.4199999999</v>
      </c>
      <c r="G156" s="264" t="s">
        <v>698</v>
      </c>
    </row>
    <row r="157" spans="1:7" ht="45" customHeight="1" x14ac:dyDescent="0.2">
      <c r="A157" s="441">
        <v>45925</v>
      </c>
      <c r="B157" s="459" t="s">
        <v>849</v>
      </c>
      <c r="C157" s="264" t="s">
        <v>646</v>
      </c>
      <c r="D157" s="265">
        <v>9500</v>
      </c>
      <c r="E157" s="679" t="s">
        <v>641</v>
      </c>
      <c r="F157" s="682">
        <v>8733283.4199999999</v>
      </c>
      <c r="G157" s="264" t="s">
        <v>647</v>
      </c>
    </row>
    <row r="158" spans="1:7" ht="41.25" customHeight="1" x14ac:dyDescent="0.2">
      <c r="A158" s="441">
        <v>45925</v>
      </c>
      <c r="B158" s="459" t="s">
        <v>850</v>
      </c>
      <c r="C158" s="264" t="s">
        <v>646</v>
      </c>
      <c r="D158" s="265">
        <v>19300</v>
      </c>
      <c r="E158" s="679" t="s">
        <v>641</v>
      </c>
      <c r="F158" s="682">
        <v>8752583.4199999999</v>
      </c>
      <c r="G158" s="264" t="s">
        <v>647</v>
      </c>
    </row>
    <row r="159" spans="1:7" ht="42.75" customHeight="1" x14ac:dyDescent="0.2">
      <c r="A159" s="441">
        <v>45925</v>
      </c>
      <c r="B159" s="459" t="s">
        <v>643</v>
      </c>
      <c r="C159" s="264" t="s">
        <v>640</v>
      </c>
      <c r="D159" s="265">
        <v>5900</v>
      </c>
      <c r="E159" s="679" t="s">
        <v>641</v>
      </c>
      <c r="F159" s="682">
        <v>8758483.4199999999</v>
      </c>
      <c r="G159" s="264" t="s">
        <v>642</v>
      </c>
    </row>
    <row r="160" spans="1:7" ht="40.5" customHeight="1" x14ac:dyDescent="0.2">
      <c r="A160" s="441">
        <v>45925</v>
      </c>
      <c r="B160" s="459" t="s">
        <v>644</v>
      </c>
      <c r="C160" s="264" t="s">
        <v>640</v>
      </c>
      <c r="D160" s="265">
        <v>4000</v>
      </c>
      <c r="E160" s="679" t="s">
        <v>641</v>
      </c>
      <c r="F160" s="682">
        <v>8762483.4199999999</v>
      </c>
      <c r="G160" s="264" t="s">
        <v>642</v>
      </c>
    </row>
    <row r="161" spans="1:7" ht="42.75" customHeight="1" x14ac:dyDescent="0.2">
      <c r="A161" s="441">
        <v>45925</v>
      </c>
      <c r="B161" s="459" t="s">
        <v>851</v>
      </c>
      <c r="C161" s="264" t="s">
        <v>655</v>
      </c>
      <c r="D161" s="265">
        <v>200</v>
      </c>
      <c r="E161" s="679" t="s">
        <v>641</v>
      </c>
      <c r="F161" s="682">
        <v>8762683.4199999999</v>
      </c>
      <c r="G161" s="264" t="s">
        <v>852</v>
      </c>
    </row>
    <row r="162" spans="1:7" ht="42.75" customHeight="1" x14ac:dyDescent="0.2">
      <c r="A162" s="441">
        <v>45925</v>
      </c>
      <c r="B162" s="459" t="s">
        <v>853</v>
      </c>
      <c r="C162" s="264" t="s">
        <v>854</v>
      </c>
      <c r="D162" s="265">
        <v>5000</v>
      </c>
      <c r="E162" s="679" t="s">
        <v>641</v>
      </c>
      <c r="F162" s="682">
        <v>8767683.4199999999</v>
      </c>
      <c r="G162" s="264" t="s">
        <v>855</v>
      </c>
    </row>
    <row r="163" spans="1:7" ht="43.5" customHeight="1" x14ac:dyDescent="0.2">
      <c r="A163" s="441">
        <v>45925</v>
      </c>
      <c r="B163" s="459" t="s">
        <v>856</v>
      </c>
      <c r="C163" s="264" t="s">
        <v>857</v>
      </c>
      <c r="D163" s="265">
        <v>25200</v>
      </c>
      <c r="E163" s="679" t="s">
        <v>641</v>
      </c>
      <c r="F163" s="682">
        <v>8792883.4199999999</v>
      </c>
      <c r="G163" s="264" t="s">
        <v>858</v>
      </c>
    </row>
    <row r="164" spans="1:7" ht="43.5" customHeight="1" x14ac:dyDescent="0.2">
      <c r="A164" s="441">
        <v>45925</v>
      </c>
      <c r="B164" s="459" t="s">
        <v>859</v>
      </c>
      <c r="C164" s="264" t="s">
        <v>860</v>
      </c>
      <c r="D164" s="265">
        <v>4400</v>
      </c>
      <c r="E164" s="679" t="s">
        <v>641</v>
      </c>
      <c r="F164" s="682">
        <v>8797283.4199999999</v>
      </c>
      <c r="G164" s="264" t="s">
        <v>861</v>
      </c>
    </row>
    <row r="165" spans="1:7" ht="40.5" customHeight="1" x14ac:dyDescent="0.2">
      <c r="A165" s="441">
        <v>45925</v>
      </c>
      <c r="B165" s="459" t="s">
        <v>862</v>
      </c>
      <c r="C165" s="264" t="s">
        <v>646</v>
      </c>
      <c r="D165" s="265">
        <v>20200</v>
      </c>
      <c r="E165" s="679" t="s">
        <v>641</v>
      </c>
      <c r="F165" s="682">
        <v>8817483.4199999999</v>
      </c>
      <c r="G165" s="264" t="s">
        <v>647</v>
      </c>
    </row>
    <row r="166" spans="1:7" ht="42" customHeight="1" x14ac:dyDescent="0.2">
      <c r="A166" s="441">
        <v>45926</v>
      </c>
      <c r="B166" s="459" t="s">
        <v>863</v>
      </c>
      <c r="C166" s="264" t="s">
        <v>646</v>
      </c>
      <c r="D166" s="265">
        <v>41800</v>
      </c>
      <c r="E166" s="679" t="s">
        <v>641</v>
      </c>
      <c r="F166" s="682">
        <v>8859283.4199999999</v>
      </c>
      <c r="G166" s="264" t="s">
        <v>647</v>
      </c>
    </row>
    <row r="167" spans="1:7" ht="42" customHeight="1" x14ac:dyDescent="0.2">
      <c r="A167" s="441">
        <v>45926</v>
      </c>
      <c r="B167" s="459" t="s">
        <v>864</v>
      </c>
      <c r="C167" s="264" t="s">
        <v>778</v>
      </c>
      <c r="D167" s="265">
        <v>21900</v>
      </c>
      <c r="E167" s="679" t="s">
        <v>641</v>
      </c>
      <c r="F167" s="682">
        <v>8881183.4199999999</v>
      </c>
      <c r="G167" s="264" t="s">
        <v>779</v>
      </c>
    </row>
    <row r="168" spans="1:7" ht="36.75" customHeight="1" x14ac:dyDescent="0.2">
      <c r="A168" s="441">
        <v>45926</v>
      </c>
      <c r="B168" s="459" t="s">
        <v>644</v>
      </c>
      <c r="C168" s="264" t="s">
        <v>640</v>
      </c>
      <c r="D168" s="265">
        <v>15500</v>
      </c>
      <c r="E168" s="679" t="s">
        <v>641</v>
      </c>
      <c r="F168" s="682">
        <v>8896683.4199999999</v>
      </c>
      <c r="G168" s="264" t="s">
        <v>642</v>
      </c>
    </row>
    <row r="169" spans="1:7" ht="36.75" customHeight="1" x14ac:dyDescent="0.2">
      <c r="A169" s="441">
        <v>45926</v>
      </c>
      <c r="B169" s="459" t="s">
        <v>865</v>
      </c>
      <c r="C169" s="264" t="s">
        <v>866</v>
      </c>
      <c r="D169" s="265">
        <v>100000</v>
      </c>
      <c r="E169" s="679" t="s">
        <v>641</v>
      </c>
      <c r="F169" s="682">
        <v>8996683.4199999999</v>
      </c>
      <c r="G169" s="264" t="s">
        <v>867</v>
      </c>
    </row>
    <row r="170" spans="1:7" ht="43.5" customHeight="1" x14ac:dyDescent="0.2">
      <c r="A170" s="441">
        <v>45929</v>
      </c>
      <c r="B170" s="459" t="s">
        <v>868</v>
      </c>
      <c r="C170" s="264" t="s">
        <v>646</v>
      </c>
      <c r="D170" s="265">
        <v>1000</v>
      </c>
      <c r="E170" s="679" t="s">
        <v>641</v>
      </c>
      <c r="F170" s="682">
        <v>8997683.4199999999</v>
      </c>
      <c r="G170" s="264" t="s">
        <v>647</v>
      </c>
    </row>
    <row r="171" spans="1:7" ht="43.5" customHeight="1" x14ac:dyDescent="0.2">
      <c r="A171" s="441">
        <v>45929</v>
      </c>
      <c r="B171" s="459" t="s">
        <v>869</v>
      </c>
      <c r="C171" s="264" t="s">
        <v>646</v>
      </c>
      <c r="D171" s="265">
        <v>15900</v>
      </c>
      <c r="E171" s="679" t="s">
        <v>641</v>
      </c>
      <c r="F171" s="682">
        <v>9013583.4199999999</v>
      </c>
      <c r="G171" s="264" t="s">
        <v>647</v>
      </c>
    </row>
    <row r="172" spans="1:7" ht="43.5" customHeight="1" x14ac:dyDescent="0.2">
      <c r="A172" s="441">
        <v>45929</v>
      </c>
      <c r="B172" s="459" t="s">
        <v>870</v>
      </c>
      <c r="C172" s="264" t="s">
        <v>646</v>
      </c>
      <c r="D172" s="265">
        <v>21900</v>
      </c>
      <c r="E172" s="679" t="s">
        <v>641</v>
      </c>
      <c r="F172" s="682">
        <v>9035483.4199999999</v>
      </c>
      <c r="G172" s="264" t="s">
        <v>647</v>
      </c>
    </row>
    <row r="173" spans="1:7" ht="43.5" customHeight="1" x14ac:dyDescent="0.2">
      <c r="A173" s="441">
        <v>45929</v>
      </c>
      <c r="B173" s="459" t="s">
        <v>871</v>
      </c>
      <c r="C173" s="264" t="s">
        <v>650</v>
      </c>
      <c r="D173" s="265">
        <v>12700</v>
      </c>
      <c r="E173" s="679" t="s">
        <v>641</v>
      </c>
      <c r="F173" s="682">
        <v>9048183.4199999999</v>
      </c>
      <c r="G173" s="264" t="s">
        <v>651</v>
      </c>
    </row>
    <row r="174" spans="1:7" ht="44.25" customHeight="1" x14ac:dyDescent="0.2">
      <c r="A174" s="441">
        <v>45929</v>
      </c>
      <c r="B174" s="459" t="s">
        <v>872</v>
      </c>
      <c r="C174" s="264" t="s">
        <v>650</v>
      </c>
      <c r="D174" s="265">
        <v>9600</v>
      </c>
      <c r="E174" s="679" t="s">
        <v>641</v>
      </c>
      <c r="F174" s="682">
        <v>9057783.4199999999</v>
      </c>
      <c r="G174" s="264" t="s">
        <v>651</v>
      </c>
    </row>
    <row r="175" spans="1:7" ht="44.25" customHeight="1" x14ac:dyDescent="0.2">
      <c r="A175" s="441">
        <v>45929</v>
      </c>
      <c r="B175" s="459" t="s">
        <v>873</v>
      </c>
      <c r="C175" s="264" t="s">
        <v>650</v>
      </c>
      <c r="D175" s="265">
        <v>7000</v>
      </c>
      <c r="E175" s="679" t="s">
        <v>641</v>
      </c>
      <c r="F175" s="682">
        <v>9064783.4199999999</v>
      </c>
      <c r="G175" s="264" t="s">
        <v>651</v>
      </c>
    </row>
    <row r="176" spans="1:7" ht="42" customHeight="1" x14ac:dyDescent="0.2">
      <c r="A176" s="441">
        <v>45929</v>
      </c>
      <c r="B176" s="459" t="s">
        <v>874</v>
      </c>
      <c r="C176" s="264" t="s">
        <v>702</v>
      </c>
      <c r="D176" s="265">
        <v>10950</v>
      </c>
      <c r="E176" s="679" t="s">
        <v>641</v>
      </c>
      <c r="F176" s="682">
        <v>9075733.4199999999</v>
      </c>
      <c r="G176" s="264" t="s">
        <v>703</v>
      </c>
    </row>
    <row r="177" spans="1:16384" s="270" customFormat="1" ht="37.5" customHeight="1" x14ac:dyDescent="0.2">
      <c r="A177" s="441">
        <v>45929</v>
      </c>
      <c r="B177" s="459" t="s">
        <v>639</v>
      </c>
      <c r="C177" s="264" t="s">
        <v>640</v>
      </c>
      <c r="D177" s="265">
        <v>9000</v>
      </c>
      <c r="E177" s="679" t="s">
        <v>641</v>
      </c>
      <c r="F177" s="682">
        <v>9084733.4199999999</v>
      </c>
      <c r="G177" s="264" t="s">
        <v>642</v>
      </c>
    </row>
    <row r="178" spans="1:16384" s="270" customFormat="1" ht="40.5" customHeight="1" x14ac:dyDescent="0.2">
      <c r="A178" s="441">
        <v>45929</v>
      </c>
      <c r="B178" s="459" t="s">
        <v>643</v>
      </c>
      <c r="C178" s="264" t="s">
        <v>640</v>
      </c>
      <c r="D178" s="265">
        <v>3500</v>
      </c>
      <c r="E178" s="679" t="s">
        <v>641</v>
      </c>
      <c r="F178" s="682">
        <v>9088233.4199999999</v>
      </c>
      <c r="G178" s="264" t="s">
        <v>642</v>
      </c>
    </row>
    <row r="179" spans="1:16384" s="270" customFormat="1" ht="41.25" customHeight="1" x14ac:dyDescent="0.2">
      <c r="A179" s="441">
        <v>45929</v>
      </c>
      <c r="B179" s="459" t="s">
        <v>644</v>
      </c>
      <c r="C179" s="264" t="s">
        <v>640</v>
      </c>
      <c r="D179" s="265">
        <v>500</v>
      </c>
      <c r="E179" s="679" t="s">
        <v>641</v>
      </c>
      <c r="F179" s="682">
        <v>9088733.4199999999</v>
      </c>
      <c r="G179" s="264" t="s">
        <v>642</v>
      </c>
    </row>
    <row r="180" spans="1:16384" s="270" customFormat="1" ht="32.25" customHeight="1" x14ac:dyDescent="0.2">
      <c r="A180" s="441">
        <v>45929</v>
      </c>
      <c r="B180" s="459" t="s">
        <v>875</v>
      </c>
      <c r="C180" s="264" t="s">
        <v>876</v>
      </c>
      <c r="D180" s="265">
        <v>3940</v>
      </c>
      <c r="E180" s="679" t="s">
        <v>641</v>
      </c>
      <c r="F180" s="682">
        <v>9092673.4199999999</v>
      </c>
      <c r="G180" s="264" t="s">
        <v>877</v>
      </c>
    </row>
    <row r="181" spans="1:16384" s="270" customFormat="1" ht="34.5" customHeight="1" x14ac:dyDescent="0.2">
      <c r="A181" s="441">
        <v>45929</v>
      </c>
      <c r="B181" s="459" t="s">
        <v>878</v>
      </c>
      <c r="C181" s="264" t="s">
        <v>733</v>
      </c>
      <c r="D181" s="265">
        <v>50</v>
      </c>
      <c r="E181" s="679" t="s">
        <v>641</v>
      </c>
      <c r="F181" s="682">
        <v>9092723.4199999999</v>
      </c>
      <c r="G181" s="264" t="s">
        <v>879</v>
      </c>
      <c r="H181" s="254"/>
    </row>
    <row r="182" spans="1:16384" s="270" customFormat="1" ht="34.5" customHeight="1" x14ac:dyDescent="0.2">
      <c r="A182" s="441">
        <v>45929</v>
      </c>
      <c r="B182" s="459" t="s">
        <v>880</v>
      </c>
      <c r="C182" s="264" t="s">
        <v>678</v>
      </c>
      <c r="D182" s="265">
        <v>8000</v>
      </c>
      <c r="E182" s="679" t="s">
        <v>641</v>
      </c>
      <c r="F182" s="682">
        <v>9100723.4199999999</v>
      </c>
      <c r="G182" s="264" t="s">
        <v>678</v>
      </c>
      <c r="H182" s="254"/>
    </row>
    <row r="183" spans="1:16384" s="270" customFormat="1" ht="35.25" customHeight="1" x14ac:dyDescent="0.2">
      <c r="A183" s="441">
        <v>45929</v>
      </c>
      <c r="B183" s="459" t="s">
        <v>881</v>
      </c>
      <c r="C183" s="264" t="s">
        <v>678</v>
      </c>
      <c r="D183" s="265">
        <v>190</v>
      </c>
      <c r="E183" s="679" t="s">
        <v>641</v>
      </c>
      <c r="F183" s="682">
        <v>9100913.4199999999</v>
      </c>
      <c r="G183" s="264" t="s">
        <v>678</v>
      </c>
      <c r="H183" s="254"/>
    </row>
    <row r="184" spans="1:16384" s="270" customFormat="1" ht="43.5" customHeight="1" x14ac:dyDescent="0.2">
      <c r="A184" s="441">
        <v>45930</v>
      </c>
      <c r="B184" s="459" t="s">
        <v>882</v>
      </c>
      <c r="C184" s="264" t="s">
        <v>678</v>
      </c>
      <c r="D184" s="265">
        <v>83750</v>
      </c>
      <c r="E184" s="679" t="s">
        <v>641</v>
      </c>
      <c r="F184" s="682">
        <v>9184663.4199999999</v>
      </c>
      <c r="G184" s="264" t="s">
        <v>678</v>
      </c>
    </row>
    <row r="185" spans="1:16384" s="270" customFormat="1" ht="41.25" customHeight="1" x14ac:dyDescent="0.2">
      <c r="A185" s="441">
        <v>45930</v>
      </c>
      <c r="B185" s="459" t="s">
        <v>883</v>
      </c>
      <c r="C185" s="264" t="s">
        <v>646</v>
      </c>
      <c r="D185" s="265">
        <v>28100</v>
      </c>
      <c r="E185" s="679" t="s">
        <v>641</v>
      </c>
      <c r="F185" s="682">
        <v>9212763.4199999999</v>
      </c>
      <c r="G185" s="264" t="s">
        <v>647</v>
      </c>
    </row>
    <row r="186" spans="1:16384" s="270" customFormat="1" ht="37.5" customHeight="1" x14ac:dyDescent="0.2">
      <c r="A186" s="441">
        <v>45930</v>
      </c>
      <c r="B186" s="459" t="s">
        <v>644</v>
      </c>
      <c r="C186" s="264" t="s">
        <v>640</v>
      </c>
      <c r="D186" s="265">
        <v>5000</v>
      </c>
      <c r="E186" s="679" t="s">
        <v>641</v>
      </c>
      <c r="F186" s="682">
        <v>9217763.4199999999</v>
      </c>
      <c r="G186" s="264" t="s">
        <v>642</v>
      </c>
    </row>
    <row r="187" spans="1:16384" s="270" customFormat="1" ht="35.25" customHeight="1" x14ac:dyDescent="0.2">
      <c r="A187" s="684">
        <v>45930</v>
      </c>
      <c r="B187" s="685" t="s">
        <v>884</v>
      </c>
      <c r="C187" s="686" t="s">
        <v>678</v>
      </c>
      <c r="D187" s="687">
        <v>5145</v>
      </c>
      <c r="E187" s="688" t="s">
        <v>641</v>
      </c>
      <c r="F187" s="689">
        <v>9222908.4199999999</v>
      </c>
      <c r="G187" s="686" t="s">
        <v>678</v>
      </c>
    </row>
    <row r="188" spans="1:16384" s="270" customFormat="1" ht="46.5" customHeight="1" x14ac:dyDescent="0.2">
      <c r="A188" s="441">
        <v>45930</v>
      </c>
      <c r="B188" s="459" t="s">
        <v>885</v>
      </c>
      <c r="C188" s="264" t="s">
        <v>886</v>
      </c>
      <c r="D188" s="265">
        <v>44400</v>
      </c>
      <c r="E188" s="679" t="s">
        <v>641</v>
      </c>
      <c r="F188" s="682">
        <v>9267308.4199999999</v>
      </c>
      <c r="G188" s="264" t="s">
        <v>887</v>
      </c>
    </row>
    <row r="189" spans="1:16384" s="270" customFormat="1" ht="37.5" customHeight="1" x14ac:dyDescent="0.2">
      <c r="A189" s="441">
        <v>45930</v>
      </c>
      <c r="B189" s="459" t="s">
        <v>888</v>
      </c>
      <c r="C189" s="264" t="s">
        <v>675</v>
      </c>
      <c r="D189" s="265">
        <v>2000</v>
      </c>
      <c r="E189" s="679" t="s">
        <v>641</v>
      </c>
      <c r="F189" s="682">
        <v>9269308.4199999999</v>
      </c>
      <c r="G189" s="264" t="s">
        <v>676</v>
      </c>
      <c r="H189" s="690"/>
      <c r="I189" s="691"/>
      <c r="J189" s="692"/>
      <c r="K189" s="693"/>
      <c r="L189" s="694"/>
      <c r="M189" s="138"/>
      <c r="N189" s="692"/>
      <c r="O189" s="690"/>
      <c r="P189" s="691"/>
      <c r="Q189" s="692"/>
      <c r="R189" s="693"/>
      <c r="S189" s="694"/>
      <c r="T189" s="138"/>
      <c r="U189" s="692"/>
      <c r="V189" s="690"/>
      <c r="W189" s="691"/>
      <c r="X189" s="692"/>
      <c r="Y189" s="693"/>
      <c r="Z189" s="694"/>
      <c r="AA189" s="138"/>
      <c r="AB189" s="692"/>
      <c r="AC189" s="690"/>
      <c r="AD189" s="691"/>
      <c r="AE189" s="692"/>
      <c r="AF189" s="693"/>
      <c r="AG189" s="694"/>
      <c r="AH189" s="138"/>
      <c r="AI189" s="692"/>
      <c r="AJ189" s="690"/>
      <c r="AK189" s="691"/>
      <c r="AL189" s="692"/>
      <c r="AM189" s="693"/>
      <c r="AN189" s="694"/>
      <c r="AO189" s="138"/>
      <c r="AP189" s="692"/>
      <c r="AQ189" s="690"/>
      <c r="AR189" s="691"/>
      <c r="AS189" s="692"/>
      <c r="AT189" s="693"/>
      <c r="AU189" s="694"/>
      <c r="AV189" s="138"/>
      <c r="AW189" s="692"/>
      <c r="AX189" s="690"/>
      <c r="AY189" s="691"/>
      <c r="AZ189" s="692"/>
      <c r="BA189" s="693"/>
      <c r="BB189" s="694"/>
      <c r="BC189" s="138"/>
      <c r="BD189" s="692"/>
      <c r="BE189" s="690"/>
      <c r="BF189" s="691"/>
      <c r="BG189" s="692"/>
      <c r="BH189" s="693"/>
      <c r="BI189" s="694"/>
      <c r="BJ189" s="138"/>
      <c r="BK189" s="692"/>
      <c r="BL189" s="690"/>
      <c r="BM189" s="691"/>
      <c r="BN189" s="692"/>
      <c r="BO189" s="693"/>
      <c r="BP189" s="694"/>
      <c r="BQ189" s="138"/>
      <c r="BR189" s="692"/>
      <c r="BS189" s="690"/>
      <c r="BT189" s="691"/>
      <c r="BU189" s="692"/>
      <c r="BV189" s="693"/>
      <c r="BW189" s="694"/>
      <c r="BX189" s="138"/>
      <c r="BY189" s="692"/>
      <c r="BZ189" s="690"/>
      <c r="CA189" s="691"/>
      <c r="CB189" s="692"/>
      <c r="CC189" s="693"/>
      <c r="CD189" s="694"/>
      <c r="CE189" s="138"/>
      <c r="CF189" s="692"/>
      <c r="CG189" s="690"/>
      <c r="CH189" s="691"/>
      <c r="CI189" s="692"/>
      <c r="CJ189" s="693"/>
      <c r="CK189" s="694"/>
      <c r="CL189" s="138"/>
      <c r="CM189" s="692"/>
      <c r="CN189" s="690"/>
      <c r="CO189" s="691"/>
      <c r="CP189" s="692"/>
      <c r="CQ189" s="693"/>
      <c r="CR189" s="694"/>
      <c r="CS189" s="138"/>
      <c r="CT189" s="692"/>
      <c r="CU189" s="690"/>
      <c r="CV189" s="691"/>
      <c r="CW189" s="692"/>
      <c r="CX189" s="693"/>
      <c r="CY189" s="694"/>
      <c r="CZ189" s="138"/>
      <c r="DA189" s="692"/>
      <c r="DB189" s="690"/>
      <c r="DC189" s="691"/>
      <c r="DD189" s="692"/>
      <c r="DE189" s="693"/>
      <c r="DF189" s="694"/>
      <c r="DG189" s="138"/>
      <c r="DH189" s="692"/>
      <c r="DI189" s="690"/>
      <c r="DJ189" s="691"/>
      <c r="DK189" s="692"/>
      <c r="DL189" s="693"/>
      <c r="DM189" s="694"/>
      <c r="DN189" s="138"/>
      <c r="DO189" s="692"/>
      <c r="DP189" s="690"/>
      <c r="DQ189" s="691"/>
      <c r="DR189" s="692"/>
      <c r="DS189" s="693"/>
      <c r="DT189" s="694"/>
      <c r="DU189" s="138"/>
      <c r="DV189" s="692"/>
      <c r="DW189" s="690"/>
      <c r="DX189" s="691"/>
      <c r="DY189" s="692"/>
      <c r="DZ189" s="693"/>
      <c r="EA189" s="694"/>
      <c r="EB189" s="138"/>
      <c r="EC189" s="692"/>
      <c r="ED189" s="690"/>
      <c r="EE189" s="691"/>
      <c r="EF189" s="692"/>
      <c r="EG189" s="693"/>
      <c r="EH189" s="694"/>
      <c r="EI189" s="138"/>
      <c r="EJ189" s="692"/>
      <c r="EK189" s="690"/>
      <c r="EL189" s="691"/>
      <c r="EM189" s="692"/>
      <c r="EN189" s="693"/>
      <c r="EO189" s="694"/>
      <c r="EP189" s="138"/>
      <c r="EQ189" s="692"/>
      <c r="ER189" s="690"/>
      <c r="ES189" s="691"/>
      <c r="ET189" s="692"/>
      <c r="EU189" s="693"/>
      <c r="EV189" s="694"/>
      <c r="EW189" s="138"/>
      <c r="EX189" s="692"/>
      <c r="EY189" s="690"/>
      <c r="EZ189" s="691"/>
      <c r="FA189" s="692"/>
      <c r="FB189" s="693"/>
      <c r="FC189" s="694"/>
      <c r="FD189" s="138"/>
      <c r="FE189" s="692"/>
      <c r="FF189" s="690"/>
      <c r="FG189" s="691"/>
      <c r="FH189" s="692"/>
      <c r="FI189" s="693"/>
      <c r="FJ189" s="694"/>
      <c r="FK189" s="138"/>
      <c r="FL189" s="692"/>
      <c r="FM189" s="690"/>
      <c r="FN189" s="691"/>
      <c r="FO189" s="692"/>
      <c r="FP189" s="693"/>
      <c r="FQ189" s="694"/>
      <c r="FR189" s="138"/>
      <c r="FS189" s="692"/>
      <c r="FT189" s="690"/>
      <c r="FU189" s="691"/>
      <c r="FV189" s="692"/>
      <c r="FW189" s="693"/>
      <c r="FX189" s="694"/>
      <c r="FY189" s="138"/>
      <c r="FZ189" s="692"/>
      <c r="GA189" s="690"/>
      <c r="GB189" s="691"/>
      <c r="GC189" s="692"/>
      <c r="GD189" s="693"/>
      <c r="GE189" s="694"/>
      <c r="GF189" s="138"/>
      <c r="GG189" s="692"/>
      <c r="GH189" s="690"/>
      <c r="GI189" s="691"/>
      <c r="GJ189" s="692"/>
      <c r="GK189" s="693"/>
      <c r="GL189" s="694"/>
      <c r="GM189" s="138"/>
      <c r="GN189" s="692"/>
      <c r="GO189" s="690"/>
      <c r="GP189" s="691"/>
      <c r="GQ189" s="692"/>
      <c r="GR189" s="693"/>
      <c r="GS189" s="694"/>
      <c r="GT189" s="138"/>
      <c r="GU189" s="692"/>
      <c r="GV189" s="690"/>
      <c r="GW189" s="691"/>
      <c r="GX189" s="692"/>
      <c r="GY189" s="693"/>
      <c r="GZ189" s="694"/>
      <c r="HA189" s="138"/>
      <c r="HB189" s="692"/>
      <c r="HC189" s="690"/>
      <c r="HD189" s="691"/>
      <c r="HE189" s="692"/>
      <c r="HF189" s="693"/>
      <c r="HG189" s="694"/>
      <c r="HH189" s="138"/>
      <c r="HI189" s="692"/>
      <c r="HJ189" s="690"/>
      <c r="HK189" s="691"/>
      <c r="HL189" s="692"/>
      <c r="HM189" s="693"/>
      <c r="HN189" s="694"/>
      <c r="HO189" s="138"/>
      <c r="HP189" s="692"/>
      <c r="HQ189" s="690"/>
      <c r="HR189" s="691"/>
      <c r="HS189" s="692"/>
      <c r="HT189" s="693"/>
      <c r="HU189" s="694"/>
      <c r="HV189" s="138"/>
      <c r="HW189" s="692"/>
      <c r="HX189" s="690"/>
      <c r="HY189" s="691"/>
      <c r="HZ189" s="692"/>
      <c r="IA189" s="693"/>
      <c r="IB189" s="694"/>
      <c r="IC189" s="138"/>
      <c r="ID189" s="692"/>
      <c r="IE189" s="690"/>
      <c r="IF189" s="691"/>
      <c r="IG189" s="692"/>
      <c r="IH189" s="693"/>
      <c r="II189" s="694"/>
      <c r="IJ189" s="138"/>
      <c r="IK189" s="692"/>
      <c r="IL189" s="690"/>
      <c r="IM189" s="691"/>
      <c r="IN189" s="692"/>
      <c r="IO189" s="693"/>
      <c r="IP189" s="694"/>
      <c r="IQ189" s="138"/>
      <c r="IR189" s="692"/>
      <c r="IS189" s="690"/>
      <c r="IT189" s="691"/>
      <c r="IU189" s="692"/>
      <c r="IV189" s="693"/>
      <c r="IW189" s="694"/>
      <c r="IX189" s="138"/>
      <c r="IY189" s="692"/>
      <c r="IZ189" s="690"/>
      <c r="JA189" s="691"/>
      <c r="JB189" s="692"/>
      <c r="JC189" s="693"/>
      <c r="JD189" s="694"/>
      <c r="JE189" s="138"/>
      <c r="JF189" s="692"/>
      <c r="JG189" s="690"/>
      <c r="JH189" s="691"/>
      <c r="JI189" s="692"/>
      <c r="JJ189" s="693"/>
      <c r="JK189" s="694"/>
      <c r="JL189" s="138"/>
      <c r="JM189" s="692"/>
      <c r="JN189" s="690"/>
      <c r="JO189" s="691"/>
      <c r="JP189" s="692"/>
      <c r="JQ189" s="693"/>
      <c r="JR189" s="694"/>
      <c r="JS189" s="138"/>
      <c r="JT189" s="692"/>
      <c r="JU189" s="690"/>
      <c r="JV189" s="691"/>
      <c r="JW189" s="692"/>
      <c r="JX189" s="693"/>
      <c r="JY189" s="694"/>
      <c r="JZ189" s="138"/>
      <c r="KA189" s="692"/>
      <c r="KB189" s="690"/>
      <c r="KC189" s="691"/>
      <c r="KD189" s="692"/>
      <c r="KE189" s="693"/>
      <c r="KF189" s="694"/>
      <c r="KG189" s="138"/>
      <c r="KH189" s="692"/>
      <c r="KI189" s="690"/>
      <c r="KJ189" s="691"/>
      <c r="KK189" s="692"/>
      <c r="KL189" s="693"/>
      <c r="KM189" s="694"/>
      <c r="KN189" s="138"/>
      <c r="KO189" s="692"/>
      <c r="KP189" s="690"/>
      <c r="KQ189" s="691"/>
      <c r="KR189" s="692"/>
      <c r="KS189" s="693"/>
      <c r="KT189" s="694"/>
      <c r="KU189" s="138"/>
      <c r="KV189" s="692"/>
      <c r="KW189" s="690"/>
      <c r="KX189" s="691"/>
      <c r="KY189" s="692"/>
      <c r="KZ189" s="693"/>
      <c r="LA189" s="694"/>
      <c r="LB189" s="138"/>
      <c r="LC189" s="692"/>
      <c r="LD189" s="690"/>
      <c r="LE189" s="691"/>
      <c r="LF189" s="692"/>
      <c r="LG189" s="693"/>
      <c r="LH189" s="694"/>
      <c r="LI189" s="138"/>
      <c r="LJ189" s="692"/>
      <c r="LK189" s="690"/>
      <c r="LL189" s="691"/>
      <c r="LM189" s="692"/>
      <c r="LN189" s="693"/>
      <c r="LO189" s="694"/>
      <c r="LP189" s="138"/>
      <c r="LQ189" s="692"/>
      <c r="LR189" s="690"/>
      <c r="LS189" s="691"/>
      <c r="LT189" s="692"/>
      <c r="LU189" s="693"/>
      <c r="LV189" s="694"/>
      <c r="LW189" s="138"/>
      <c r="LX189" s="692"/>
      <c r="LY189" s="690"/>
      <c r="LZ189" s="691"/>
      <c r="MA189" s="692"/>
      <c r="MB189" s="693"/>
      <c r="MC189" s="694"/>
      <c r="MD189" s="138"/>
      <c r="ME189" s="692"/>
      <c r="MF189" s="690"/>
      <c r="MG189" s="691"/>
      <c r="MH189" s="692"/>
      <c r="MI189" s="693"/>
      <c r="MJ189" s="694"/>
      <c r="MK189" s="138"/>
      <c r="ML189" s="692"/>
      <c r="MM189" s="690"/>
      <c r="MN189" s="691"/>
      <c r="MO189" s="692"/>
      <c r="MP189" s="693"/>
      <c r="MQ189" s="694"/>
      <c r="MR189" s="138"/>
      <c r="MS189" s="692"/>
      <c r="MT189" s="690"/>
      <c r="MU189" s="691"/>
      <c r="MV189" s="692"/>
      <c r="MW189" s="693"/>
      <c r="MX189" s="694"/>
      <c r="MY189" s="138"/>
      <c r="MZ189" s="692"/>
      <c r="NA189" s="690"/>
      <c r="NB189" s="691"/>
      <c r="NC189" s="692"/>
      <c r="ND189" s="693"/>
      <c r="NE189" s="694"/>
      <c r="NF189" s="138"/>
      <c r="NG189" s="692"/>
      <c r="NH189" s="690"/>
      <c r="NI189" s="691"/>
      <c r="NJ189" s="692"/>
      <c r="NK189" s="693"/>
      <c r="NL189" s="694"/>
      <c r="NM189" s="138"/>
      <c r="NN189" s="692"/>
      <c r="NO189" s="690"/>
      <c r="NP189" s="691"/>
      <c r="NQ189" s="692"/>
      <c r="NR189" s="693"/>
      <c r="NS189" s="694"/>
      <c r="NT189" s="138"/>
      <c r="NU189" s="692"/>
      <c r="NV189" s="690"/>
      <c r="NW189" s="691"/>
      <c r="NX189" s="692"/>
      <c r="NY189" s="693"/>
      <c r="NZ189" s="694"/>
      <c r="OA189" s="138"/>
      <c r="OB189" s="692"/>
      <c r="OC189" s="690"/>
      <c r="OD189" s="691"/>
      <c r="OE189" s="692"/>
      <c r="OF189" s="693"/>
      <c r="OG189" s="694"/>
      <c r="OH189" s="138"/>
      <c r="OI189" s="692"/>
      <c r="OJ189" s="690"/>
      <c r="OK189" s="691"/>
      <c r="OL189" s="692"/>
      <c r="OM189" s="693"/>
      <c r="ON189" s="694"/>
      <c r="OO189" s="138"/>
      <c r="OP189" s="692"/>
      <c r="OQ189" s="690"/>
      <c r="OR189" s="691"/>
      <c r="OS189" s="692"/>
      <c r="OT189" s="693"/>
      <c r="OU189" s="694"/>
      <c r="OV189" s="138"/>
      <c r="OW189" s="692"/>
      <c r="OX189" s="690"/>
      <c r="OY189" s="691"/>
      <c r="OZ189" s="692"/>
      <c r="PA189" s="693"/>
      <c r="PB189" s="694"/>
      <c r="PC189" s="138"/>
      <c r="PD189" s="692"/>
      <c r="PE189" s="690"/>
      <c r="PF189" s="691"/>
      <c r="PG189" s="692"/>
      <c r="PH189" s="693"/>
      <c r="PI189" s="694"/>
      <c r="PJ189" s="138"/>
      <c r="PK189" s="692"/>
      <c r="PL189" s="690"/>
      <c r="PM189" s="691"/>
      <c r="PN189" s="692"/>
      <c r="PO189" s="693"/>
      <c r="PP189" s="694"/>
      <c r="PQ189" s="138"/>
      <c r="PR189" s="692"/>
      <c r="PS189" s="690"/>
      <c r="PT189" s="691"/>
      <c r="PU189" s="692"/>
      <c r="PV189" s="693"/>
      <c r="PW189" s="694"/>
      <c r="PX189" s="138"/>
      <c r="PY189" s="692"/>
      <c r="PZ189" s="690"/>
      <c r="QA189" s="691"/>
      <c r="QB189" s="692"/>
      <c r="QC189" s="693"/>
      <c r="QD189" s="694"/>
      <c r="QE189" s="138"/>
      <c r="QF189" s="692"/>
      <c r="QG189" s="690"/>
      <c r="QH189" s="691"/>
      <c r="QI189" s="692"/>
      <c r="QJ189" s="693"/>
      <c r="QK189" s="694"/>
      <c r="QL189" s="138"/>
      <c r="QM189" s="692"/>
      <c r="QN189" s="690"/>
      <c r="QO189" s="691"/>
      <c r="QP189" s="692"/>
      <c r="QQ189" s="693"/>
      <c r="QR189" s="694"/>
      <c r="QS189" s="138"/>
      <c r="QT189" s="692"/>
      <c r="QU189" s="690"/>
      <c r="QV189" s="691"/>
      <c r="QW189" s="692"/>
      <c r="QX189" s="693"/>
      <c r="QY189" s="694"/>
      <c r="QZ189" s="138"/>
      <c r="RA189" s="692"/>
      <c r="RB189" s="690"/>
      <c r="RC189" s="691"/>
      <c r="RD189" s="692"/>
      <c r="RE189" s="693"/>
      <c r="RF189" s="694"/>
      <c r="RG189" s="138"/>
      <c r="RH189" s="692"/>
      <c r="RI189" s="690"/>
      <c r="RJ189" s="691"/>
      <c r="RK189" s="692"/>
      <c r="RL189" s="693"/>
      <c r="RM189" s="694"/>
      <c r="RN189" s="138"/>
      <c r="RO189" s="692"/>
      <c r="RP189" s="690"/>
      <c r="RQ189" s="691"/>
      <c r="RR189" s="692"/>
      <c r="RS189" s="693"/>
      <c r="RT189" s="694"/>
      <c r="RU189" s="138"/>
      <c r="RV189" s="692"/>
      <c r="RW189" s="690"/>
      <c r="RX189" s="691"/>
      <c r="RY189" s="692"/>
      <c r="RZ189" s="693"/>
      <c r="SA189" s="694"/>
      <c r="SB189" s="138"/>
      <c r="SC189" s="692"/>
      <c r="SD189" s="690"/>
      <c r="SE189" s="691"/>
      <c r="SF189" s="692"/>
      <c r="SG189" s="693"/>
      <c r="SH189" s="694"/>
      <c r="SI189" s="138"/>
      <c r="SJ189" s="692"/>
      <c r="SK189" s="690"/>
      <c r="SL189" s="691"/>
      <c r="SM189" s="692"/>
      <c r="SN189" s="693"/>
      <c r="SO189" s="694"/>
      <c r="SP189" s="138"/>
      <c r="SQ189" s="692"/>
      <c r="SR189" s="690"/>
      <c r="SS189" s="691"/>
      <c r="ST189" s="692"/>
      <c r="SU189" s="693"/>
      <c r="SV189" s="694"/>
      <c r="SW189" s="138"/>
      <c r="SX189" s="692"/>
      <c r="SY189" s="690"/>
      <c r="SZ189" s="691"/>
      <c r="TA189" s="692"/>
      <c r="TB189" s="693"/>
      <c r="TC189" s="694"/>
      <c r="TD189" s="138"/>
      <c r="TE189" s="692"/>
      <c r="TF189" s="690"/>
      <c r="TG189" s="691"/>
      <c r="TH189" s="692"/>
      <c r="TI189" s="693"/>
      <c r="TJ189" s="694"/>
      <c r="TK189" s="138"/>
      <c r="TL189" s="692"/>
      <c r="TM189" s="690"/>
      <c r="TN189" s="691"/>
      <c r="TO189" s="692"/>
      <c r="TP189" s="693"/>
      <c r="TQ189" s="694"/>
      <c r="TR189" s="138"/>
      <c r="TS189" s="692"/>
      <c r="TT189" s="690"/>
      <c r="TU189" s="691"/>
      <c r="TV189" s="692"/>
      <c r="TW189" s="693"/>
      <c r="TX189" s="694"/>
      <c r="TY189" s="138"/>
      <c r="TZ189" s="692"/>
      <c r="UA189" s="690"/>
      <c r="UB189" s="691"/>
      <c r="UC189" s="692"/>
      <c r="UD189" s="693"/>
      <c r="UE189" s="694"/>
      <c r="UF189" s="138"/>
      <c r="UG189" s="692"/>
      <c r="UH189" s="690"/>
      <c r="UI189" s="691"/>
      <c r="UJ189" s="692"/>
      <c r="UK189" s="693"/>
      <c r="UL189" s="694"/>
      <c r="UM189" s="138"/>
      <c r="UN189" s="692"/>
      <c r="UO189" s="690"/>
      <c r="UP189" s="691"/>
      <c r="UQ189" s="692"/>
      <c r="UR189" s="693"/>
      <c r="US189" s="694"/>
      <c r="UT189" s="138"/>
      <c r="UU189" s="692"/>
      <c r="UV189" s="690"/>
      <c r="UW189" s="691"/>
      <c r="UX189" s="692"/>
      <c r="UY189" s="693"/>
      <c r="UZ189" s="694"/>
      <c r="VA189" s="138"/>
      <c r="VB189" s="692"/>
      <c r="VC189" s="690"/>
      <c r="VD189" s="691"/>
      <c r="VE189" s="692"/>
      <c r="VF189" s="693"/>
      <c r="VG189" s="694"/>
      <c r="VH189" s="138"/>
      <c r="VI189" s="692"/>
      <c r="VJ189" s="690"/>
      <c r="VK189" s="691"/>
      <c r="VL189" s="692"/>
      <c r="VM189" s="693"/>
      <c r="VN189" s="694"/>
      <c r="VO189" s="138"/>
      <c r="VP189" s="692"/>
      <c r="VQ189" s="690"/>
      <c r="VR189" s="691"/>
      <c r="VS189" s="692"/>
      <c r="VT189" s="693"/>
      <c r="VU189" s="694"/>
      <c r="VV189" s="138"/>
      <c r="VW189" s="692"/>
      <c r="VX189" s="690"/>
      <c r="VY189" s="691"/>
      <c r="VZ189" s="692"/>
      <c r="WA189" s="693"/>
      <c r="WB189" s="694"/>
      <c r="WC189" s="138"/>
      <c r="WD189" s="692"/>
      <c r="WE189" s="690"/>
      <c r="WF189" s="691"/>
      <c r="WG189" s="692"/>
      <c r="WH189" s="693"/>
      <c r="WI189" s="694"/>
      <c r="WJ189" s="138"/>
      <c r="WK189" s="692"/>
      <c r="WL189" s="690"/>
      <c r="WM189" s="691"/>
      <c r="WN189" s="692"/>
      <c r="WO189" s="693"/>
      <c r="WP189" s="694"/>
      <c r="WQ189" s="138"/>
      <c r="WR189" s="692"/>
      <c r="WS189" s="690"/>
      <c r="WT189" s="691"/>
      <c r="WU189" s="692"/>
      <c r="WV189" s="693"/>
      <c r="WW189" s="694"/>
      <c r="WX189" s="138"/>
      <c r="WY189" s="692"/>
      <c r="WZ189" s="690"/>
      <c r="XA189" s="691"/>
      <c r="XB189" s="692"/>
      <c r="XC189" s="693"/>
      <c r="XD189" s="694"/>
      <c r="XE189" s="138"/>
      <c r="XF189" s="692"/>
      <c r="XG189" s="690"/>
      <c r="XH189" s="691"/>
      <c r="XI189" s="692"/>
      <c r="XJ189" s="693"/>
      <c r="XK189" s="694"/>
      <c r="XL189" s="138"/>
      <c r="XM189" s="692"/>
      <c r="XN189" s="690"/>
      <c r="XO189" s="691"/>
      <c r="XP189" s="692"/>
      <c r="XQ189" s="693"/>
      <c r="XR189" s="694"/>
      <c r="XS189" s="138"/>
      <c r="XT189" s="692"/>
      <c r="XU189" s="690"/>
      <c r="XV189" s="691"/>
      <c r="XW189" s="692"/>
      <c r="XX189" s="693"/>
      <c r="XY189" s="694"/>
      <c r="XZ189" s="138"/>
      <c r="YA189" s="692"/>
      <c r="YB189" s="690"/>
      <c r="YC189" s="691"/>
      <c r="YD189" s="692"/>
      <c r="YE189" s="693"/>
      <c r="YF189" s="694"/>
      <c r="YG189" s="138"/>
      <c r="YH189" s="692"/>
      <c r="YI189" s="690"/>
      <c r="YJ189" s="691"/>
      <c r="YK189" s="692"/>
      <c r="YL189" s="693"/>
      <c r="YM189" s="694"/>
      <c r="YN189" s="138"/>
      <c r="YO189" s="692"/>
      <c r="YP189" s="690"/>
      <c r="YQ189" s="691"/>
      <c r="YR189" s="692"/>
      <c r="YS189" s="693"/>
      <c r="YT189" s="694"/>
      <c r="YU189" s="138"/>
      <c r="YV189" s="692"/>
      <c r="YW189" s="690"/>
      <c r="YX189" s="691"/>
      <c r="YY189" s="692"/>
      <c r="YZ189" s="693"/>
      <c r="ZA189" s="694"/>
      <c r="ZB189" s="138"/>
      <c r="ZC189" s="692"/>
      <c r="ZD189" s="690"/>
      <c r="ZE189" s="691"/>
      <c r="ZF189" s="692"/>
      <c r="ZG189" s="693"/>
      <c r="ZH189" s="694"/>
      <c r="ZI189" s="138"/>
      <c r="ZJ189" s="692"/>
      <c r="ZK189" s="690"/>
      <c r="ZL189" s="691"/>
      <c r="ZM189" s="692"/>
      <c r="ZN189" s="693"/>
      <c r="ZO189" s="694"/>
      <c r="ZP189" s="138"/>
      <c r="ZQ189" s="692"/>
      <c r="ZR189" s="690"/>
      <c r="ZS189" s="691"/>
      <c r="ZT189" s="692"/>
      <c r="ZU189" s="693"/>
      <c r="ZV189" s="694"/>
      <c r="ZW189" s="138"/>
      <c r="ZX189" s="692"/>
      <c r="ZY189" s="690"/>
      <c r="ZZ189" s="691"/>
      <c r="AAA189" s="692"/>
      <c r="AAB189" s="693"/>
      <c r="AAC189" s="694"/>
      <c r="AAD189" s="138"/>
      <c r="AAE189" s="692"/>
      <c r="AAF189" s="690"/>
      <c r="AAG189" s="691"/>
      <c r="AAH189" s="692"/>
      <c r="AAI189" s="693"/>
      <c r="AAJ189" s="694"/>
      <c r="AAK189" s="138"/>
      <c r="AAL189" s="692"/>
      <c r="AAM189" s="690"/>
      <c r="AAN189" s="691"/>
      <c r="AAO189" s="692"/>
      <c r="AAP189" s="693"/>
      <c r="AAQ189" s="694"/>
      <c r="AAR189" s="138"/>
      <c r="AAS189" s="692"/>
      <c r="AAT189" s="690"/>
      <c r="AAU189" s="691"/>
      <c r="AAV189" s="692"/>
      <c r="AAW189" s="693"/>
      <c r="AAX189" s="694"/>
      <c r="AAY189" s="138"/>
      <c r="AAZ189" s="692"/>
      <c r="ABA189" s="690"/>
      <c r="ABB189" s="691"/>
      <c r="ABC189" s="692"/>
      <c r="ABD189" s="693"/>
      <c r="ABE189" s="694"/>
      <c r="ABF189" s="138"/>
      <c r="ABG189" s="692"/>
      <c r="ABH189" s="690"/>
      <c r="ABI189" s="691"/>
      <c r="ABJ189" s="692"/>
      <c r="ABK189" s="693"/>
      <c r="ABL189" s="694"/>
      <c r="ABM189" s="138"/>
      <c r="ABN189" s="692"/>
      <c r="ABO189" s="690"/>
      <c r="ABP189" s="691"/>
      <c r="ABQ189" s="692"/>
      <c r="ABR189" s="693"/>
      <c r="ABS189" s="694"/>
      <c r="ABT189" s="138"/>
      <c r="ABU189" s="692"/>
      <c r="ABV189" s="690"/>
      <c r="ABW189" s="691"/>
      <c r="ABX189" s="692"/>
      <c r="ABY189" s="693"/>
      <c r="ABZ189" s="694"/>
      <c r="ACA189" s="138"/>
      <c r="ACB189" s="692"/>
      <c r="ACC189" s="690"/>
      <c r="ACD189" s="691"/>
      <c r="ACE189" s="692"/>
      <c r="ACF189" s="693"/>
      <c r="ACG189" s="694"/>
      <c r="ACH189" s="138"/>
      <c r="ACI189" s="692"/>
      <c r="ACJ189" s="690"/>
      <c r="ACK189" s="691"/>
      <c r="ACL189" s="692"/>
      <c r="ACM189" s="693"/>
      <c r="ACN189" s="694"/>
      <c r="ACO189" s="138"/>
      <c r="ACP189" s="692"/>
      <c r="ACQ189" s="690"/>
      <c r="ACR189" s="691"/>
      <c r="ACS189" s="692"/>
      <c r="ACT189" s="693"/>
      <c r="ACU189" s="694"/>
      <c r="ACV189" s="138"/>
      <c r="ACW189" s="692"/>
      <c r="ACX189" s="690"/>
      <c r="ACY189" s="691"/>
      <c r="ACZ189" s="692"/>
      <c r="ADA189" s="693"/>
      <c r="ADB189" s="694"/>
      <c r="ADC189" s="138"/>
      <c r="ADD189" s="692"/>
      <c r="ADE189" s="690"/>
      <c r="ADF189" s="691"/>
      <c r="ADG189" s="692"/>
      <c r="ADH189" s="693"/>
      <c r="ADI189" s="694"/>
      <c r="ADJ189" s="138"/>
      <c r="ADK189" s="692"/>
      <c r="ADL189" s="690"/>
      <c r="ADM189" s="691"/>
      <c r="ADN189" s="692"/>
      <c r="ADO189" s="693"/>
      <c r="ADP189" s="694"/>
      <c r="ADQ189" s="138"/>
      <c r="ADR189" s="692"/>
      <c r="ADS189" s="690"/>
      <c r="ADT189" s="691"/>
      <c r="ADU189" s="692"/>
      <c r="ADV189" s="693"/>
      <c r="ADW189" s="694"/>
      <c r="ADX189" s="138"/>
      <c r="ADY189" s="692"/>
      <c r="ADZ189" s="690"/>
      <c r="AEA189" s="691"/>
      <c r="AEB189" s="692"/>
      <c r="AEC189" s="693"/>
      <c r="AED189" s="694"/>
      <c r="AEE189" s="138"/>
      <c r="AEF189" s="692"/>
      <c r="AEG189" s="690"/>
      <c r="AEH189" s="691"/>
      <c r="AEI189" s="692"/>
      <c r="AEJ189" s="693"/>
      <c r="AEK189" s="694"/>
      <c r="AEL189" s="138"/>
      <c r="AEM189" s="692"/>
      <c r="AEN189" s="690"/>
      <c r="AEO189" s="691"/>
      <c r="AEP189" s="692"/>
      <c r="AEQ189" s="693"/>
      <c r="AER189" s="694"/>
      <c r="AES189" s="138"/>
      <c r="AET189" s="692"/>
      <c r="AEU189" s="690"/>
      <c r="AEV189" s="691"/>
      <c r="AEW189" s="692"/>
      <c r="AEX189" s="693"/>
      <c r="AEY189" s="694"/>
      <c r="AEZ189" s="138"/>
      <c r="AFA189" s="692"/>
      <c r="AFB189" s="690"/>
      <c r="AFC189" s="691"/>
      <c r="AFD189" s="692"/>
      <c r="AFE189" s="693"/>
      <c r="AFF189" s="694"/>
      <c r="AFG189" s="138"/>
      <c r="AFH189" s="692"/>
      <c r="AFI189" s="690"/>
      <c r="AFJ189" s="691"/>
      <c r="AFK189" s="692"/>
      <c r="AFL189" s="693"/>
      <c r="AFM189" s="694"/>
      <c r="AFN189" s="138"/>
      <c r="AFO189" s="692"/>
      <c r="AFP189" s="690"/>
      <c r="AFQ189" s="691"/>
      <c r="AFR189" s="692"/>
      <c r="AFS189" s="693"/>
      <c r="AFT189" s="694"/>
      <c r="AFU189" s="138"/>
      <c r="AFV189" s="692"/>
      <c r="AFW189" s="690"/>
      <c r="AFX189" s="691"/>
      <c r="AFY189" s="692"/>
      <c r="AFZ189" s="693"/>
      <c r="AGA189" s="694"/>
      <c r="AGB189" s="138"/>
      <c r="AGC189" s="692"/>
      <c r="AGD189" s="690"/>
      <c r="AGE189" s="691"/>
      <c r="AGF189" s="692"/>
      <c r="AGG189" s="693"/>
      <c r="AGH189" s="694"/>
      <c r="AGI189" s="138"/>
      <c r="AGJ189" s="692"/>
      <c r="AGK189" s="690"/>
      <c r="AGL189" s="691"/>
      <c r="AGM189" s="692"/>
      <c r="AGN189" s="693"/>
      <c r="AGO189" s="694"/>
      <c r="AGP189" s="138"/>
      <c r="AGQ189" s="692"/>
      <c r="AGR189" s="690"/>
      <c r="AGS189" s="691"/>
      <c r="AGT189" s="692"/>
      <c r="AGU189" s="693"/>
      <c r="AGV189" s="694"/>
      <c r="AGW189" s="138"/>
      <c r="AGX189" s="692"/>
      <c r="AGY189" s="690"/>
      <c r="AGZ189" s="691"/>
      <c r="AHA189" s="692"/>
      <c r="AHB189" s="693"/>
      <c r="AHC189" s="694"/>
      <c r="AHD189" s="138"/>
      <c r="AHE189" s="692"/>
      <c r="AHF189" s="690"/>
      <c r="AHG189" s="691"/>
      <c r="AHH189" s="692"/>
      <c r="AHI189" s="693"/>
      <c r="AHJ189" s="694"/>
      <c r="AHK189" s="138"/>
      <c r="AHL189" s="692"/>
      <c r="AHM189" s="690"/>
      <c r="AHN189" s="691"/>
      <c r="AHO189" s="692"/>
      <c r="AHP189" s="693"/>
      <c r="AHQ189" s="694"/>
      <c r="AHR189" s="138"/>
      <c r="AHS189" s="692"/>
      <c r="AHT189" s="690"/>
      <c r="AHU189" s="691"/>
      <c r="AHV189" s="692"/>
      <c r="AHW189" s="693"/>
      <c r="AHX189" s="694"/>
      <c r="AHY189" s="138"/>
      <c r="AHZ189" s="692"/>
      <c r="AIA189" s="690"/>
      <c r="AIB189" s="691"/>
      <c r="AIC189" s="692"/>
      <c r="AID189" s="693"/>
      <c r="AIE189" s="694"/>
      <c r="AIF189" s="138"/>
      <c r="AIG189" s="692"/>
      <c r="AIH189" s="690"/>
      <c r="AII189" s="691"/>
      <c r="AIJ189" s="692"/>
      <c r="AIK189" s="693"/>
      <c r="AIL189" s="694"/>
      <c r="AIM189" s="138"/>
      <c r="AIN189" s="692"/>
      <c r="AIO189" s="690"/>
      <c r="AIP189" s="691"/>
      <c r="AIQ189" s="692"/>
      <c r="AIR189" s="693"/>
      <c r="AIS189" s="694"/>
      <c r="AIT189" s="138"/>
      <c r="AIU189" s="692"/>
      <c r="AIV189" s="690"/>
      <c r="AIW189" s="691"/>
      <c r="AIX189" s="692"/>
      <c r="AIY189" s="693"/>
      <c r="AIZ189" s="694"/>
      <c r="AJA189" s="138"/>
      <c r="AJB189" s="692"/>
      <c r="AJC189" s="690"/>
      <c r="AJD189" s="691"/>
      <c r="AJE189" s="692"/>
      <c r="AJF189" s="693"/>
      <c r="AJG189" s="694"/>
      <c r="AJH189" s="138"/>
      <c r="AJI189" s="692"/>
      <c r="AJJ189" s="690"/>
      <c r="AJK189" s="691"/>
      <c r="AJL189" s="692"/>
      <c r="AJM189" s="693"/>
      <c r="AJN189" s="694"/>
      <c r="AJO189" s="138"/>
      <c r="AJP189" s="692"/>
      <c r="AJQ189" s="690"/>
      <c r="AJR189" s="691"/>
      <c r="AJS189" s="692"/>
      <c r="AJT189" s="693"/>
      <c r="AJU189" s="694"/>
      <c r="AJV189" s="138"/>
      <c r="AJW189" s="692"/>
      <c r="AJX189" s="690"/>
      <c r="AJY189" s="691"/>
      <c r="AJZ189" s="692"/>
      <c r="AKA189" s="693"/>
      <c r="AKB189" s="694"/>
      <c r="AKC189" s="138"/>
      <c r="AKD189" s="692"/>
      <c r="AKE189" s="690"/>
      <c r="AKF189" s="691"/>
      <c r="AKG189" s="692"/>
      <c r="AKH189" s="693"/>
      <c r="AKI189" s="694"/>
      <c r="AKJ189" s="138"/>
      <c r="AKK189" s="692"/>
      <c r="AKL189" s="690"/>
      <c r="AKM189" s="691"/>
      <c r="AKN189" s="692"/>
      <c r="AKO189" s="693"/>
      <c r="AKP189" s="694"/>
      <c r="AKQ189" s="138"/>
      <c r="AKR189" s="692"/>
      <c r="AKS189" s="690"/>
      <c r="AKT189" s="691"/>
      <c r="AKU189" s="692"/>
      <c r="AKV189" s="693"/>
      <c r="AKW189" s="694"/>
      <c r="AKX189" s="138"/>
      <c r="AKY189" s="692"/>
      <c r="AKZ189" s="690"/>
      <c r="ALA189" s="691"/>
      <c r="ALB189" s="692"/>
      <c r="ALC189" s="693"/>
      <c r="ALD189" s="694"/>
      <c r="ALE189" s="138"/>
      <c r="ALF189" s="692"/>
      <c r="ALG189" s="690"/>
      <c r="ALH189" s="691"/>
      <c r="ALI189" s="692"/>
      <c r="ALJ189" s="693"/>
      <c r="ALK189" s="694"/>
      <c r="ALL189" s="138"/>
      <c r="ALM189" s="692"/>
      <c r="ALN189" s="690"/>
      <c r="ALO189" s="691"/>
      <c r="ALP189" s="692"/>
      <c r="ALQ189" s="693"/>
      <c r="ALR189" s="694"/>
      <c r="ALS189" s="138"/>
      <c r="ALT189" s="692"/>
      <c r="ALU189" s="690"/>
      <c r="ALV189" s="691"/>
      <c r="ALW189" s="692"/>
      <c r="ALX189" s="693"/>
      <c r="ALY189" s="694"/>
      <c r="ALZ189" s="138"/>
      <c r="AMA189" s="692"/>
      <c r="AMB189" s="690"/>
      <c r="AMC189" s="691"/>
      <c r="AMD189" s="692"/>
      <c r="AME189" s="693"/>
      <c r="AMF189" s="694"/>
      <c r="AMG189" s="138"/>
      <c r="AMH189" s="692"/>
      <c r="AMI189" s="690"/>
      <c r="AMJ189" s="691"/>
      <c r="AMK189" s="692"/>
      <c r="AML189" s="693"/>
      <c r="AMM189" s="694"/>
      <c r="AMN189" s="138"/>
      <c r="AMO189" s="692"/>
      <c r="AMP189" s="690"/>
      <c r="AMQ189" s="691"/>
      <c r="AMR189" s="692"/>
      <c r="AMS189" s="693"/>
      <c r="AMT189" s="694"/>
      <c r="AMU189" s="138"/>
      <c r="AMV189" s="692"/>
      <c r="AMW189" s="690"/>
      <c r="AMX189" s="691"/>
      <c r="AMY189" s="692"/>
      <c r="AMZ189" s="693"/>
      <c r="ANA189" s="694"/>
      <c r="ANB189" s="138"/>
      <c r="ANC189" s="692"/>
      <c r="AND189" s="690"/>
      <c r="ANE189" s="691"/>
      <c r="ANF189" s="692"/>
      <c r="ANG189" s="693"/>
      <c r="ANH189" s="694"/>
      <c r="ANI189" s="138"/>
      <c r="ANJ189" s="692"/>
      <c r="ANK189" s="690"/>
      <c r="ANL189" s="691"/>
      <c r="ANM189" s="692"/>
      <c r="ANN189" s="693"/>
      <c r="ANO189" s="694"/>
      <c r="ANP189" s="138"/>
      <c r="ANQ189" s="692"/>
      <c r="ANR189" s="690"/>
      <c r="ANS189" s="691"/>
      <c r="ANT189" s="692"/>
      <c r="ANU189" s="693"/>
      <c r="ANV189" s="694"/>
      <c r="ANW189" s="138"/>
      <c r="ANX189" s="692"/>
      <c r="ANY189" s="690"/>
      <c r="ANZ189" s="691"/>
      <c r="AOA189" s="692"/>
      <c r="AOB189" s="693"/>
      <c r="AOC189" s="694"/>
      <c r="AOD189" s="138"/>
      <c r="AOE189" s="692"/>
      <c r="AOF189" s="690"/>
      <c r="AOG189" s="691"/>
      <c r="AOH189" s="692"/>
      <c r="AOI189" s="693"/>
      <c r="AOJ189" s="694"/>
      <c r="AOK189" s="138"/>
      <c r="AOL189" s="692"/>
      <c r="AOM189" s="690"/>
      <c r="AON189" s="691"/>
      <c r="AOO189" s="692"/>
      <c r="AOP189" s="693"/>
      <c r="AOQ189" s="694"/>
      <c r="AOR189" s="138"/>
      <c r="AOS189" s="692"/>
      <c r="AOT189" s="690"/>
      <c r="AOU189" s="691"/>
      <c r="AOV189" s="692"/>
      <c r="AOW189" s="693"/>
      <c r="AOX189" s="694"/>
      <c r="AOY189" s="138"/>
      <c r="AOZ189" s="692"/>
      <c r="APA189" s="690"/>
      <c r="APB189" s="691"/>
      <c r="APC189" s="692"/>
      <c r="APD189" s="693"/>
      <c r="APE189" s="694"/>
      <c r="APF189" s="138"/>
      <c r="APG189" s="692"/>
      <c r="APH189" s="690"/>
      <c r="API189" s="691"/>
      <c r="APJ189" s="692"/>
      <c r="APK189" s="693"/>
      <c r="APL189" s="694"/>
      <c r="APM189" s="138"/>
      <c r="APN189" s="692"/>
      <c r="APO189" s="690"/>
      <c r="APP189" s="691"/>
      <c r="APQ189" s="692"/>
      <c r="APR189" s="693"/>
      <c r="APS189" s="694"/>
      <c r="APT189" s="138"/>
      <c r="APU189" s="692"/>
      <c r="APV189" s="690"/>
      <c r="APW189" s="691"/>
      <c r="APX189" s="692"/>
      <c r="APY189" s="693"/>
      <c r="APZ189" s="694"/>
      <c r="AQA189" s="138"/>
      <c r="AQB189" s="692"/>
      <c r="AQC189" s="690"/>
      <c r="AQD189" s="691"/>
      <c r="AQE189" s="692"/>
      <c r="AQF189" s="693"/>
      <c r="AQG189" s="694"/>
      <c r="AQH189" s="138"/>
      <c r="AQI189" s="692"/>
      <c r="AQJ189" s="690"/>
      <c r="AQK189" s="691"/>
      <c r="AQL189" s="692"/>
      <c r="AQM189" s="693"/>
      <c r="AQN189" s="694"/>
      <c r="AQO189" s="138"/>
      <c r="AQP189" s="692"/>
      <c r="AQQ189" s="690"/>
      <c r="AQR189" s="691"/>
      <c r="AQS189" s="692"/>
      <c r="AQT189" s="693"/>
      <c r="AQU189" s="694"/>
      <c r="AQV189" s="138"/>
      <c r="AQW189" s="692"/>
      <c r="AQX189" s="690"/>
      <c r="AQY189" s="691"/>
      <c r="AQZ189" s="692"/>
      <c r="ARA189" s="693"/>
      <c r="ARB189" s="694"/>
      <c r="ARC189" s="138"/>
      <c r="ARD189" s="692"/>
      <c r="ARE189" s="690"/>
      <c r="ARF189" s="691"/>
      <c r="ARG189" s="692"/>
      <c r="ARH189" s="693"/>
      <c r="ARI189" s="694"/>
      <c r="ARJ189" s="138"/>
      <c r="ARK189" s="692"/>
      <c r="ARL189" s="690"/>
      <c r="ARM189" s="691"/>
      <c r="ARN189" s="692"/>
      <c r="ARO189" s="693"/>
      <c r="ARP189" s="694"/>
      <c r="ARQ189" s="138"/>
      <c r="ARR189" s="692"/>
      <c r="ARS189" s="690"/>
      <c r="ART189" s="691"/>
      <c r="ARU189" s="692"/>
      <c r="ARV189" s="693"/>
      <c r="ARW189" s="694"/>
      <c r="ARX189" s="138"/>
      <c r="ARY189" s="692"/>
      <c r="ARZ189" s="690"/>
      <c r="ASA189" s="691"/>
      <c r="ASB189" s="692"/>
      <c r="ASC189" s="693"/>
      <c r="ASD189" s="694"/>
      <c r="ASE189" s="138"/>
      <c r="ASF189" s="692"/>
      <c r="ASG189" s="690"/>
      <c r="ASH189" s="691"/>
      <c r="ASI189" s="692"/>
      <c r="ASJ189" s="693"/>
      <c r="ASK189" s="694"/>
      <c r="ASL189" s="138"/>
      <c r="ASM189" s="692"/>
      <c r="ASN189" s="690"/>
      <c r="ASO189" s="691"/>
      <c r="ASP189" s="692"/>
      <c r="ASQ189" s="693"/>
      <c r="ASR189" s="694"/>
      <c r="ASS189" s="138"/>
      <c r="AST189" s="692"/>
      <c r="ASU189" s="690"/>
      <c r="ASV189" s="691"/>
      <c r="ASW189" s="692"/>
      <c r="ASX189" s="693"/>
      <c r="ASY189" s="694"/>
      <c r="ASZ189" s="138"/>
      <c r="ATA189" s="692"/>
      <c r="ATB189" s="690"/>
      <c r="ATC189" s="691"/>
      <c r="ATD189" s="692"/>
      <c r="ATE189" s="693"/>
      <c r="ATF189" s="694"/>
      <c r="ATG189" s="138"/>
      <c r="ATH189" s="692"/>
      <c r="ATI189" s="690"/>
      <c r="ATJ189" s="691"/>
      <c r="ATK189" s="692"/>
      <c r="ATL189" s="693"/>
      <c r="ATM189" s="694"/>
      <c r="ATN189" s="138"/>
      <c r="ATO189" s="692"/>
      <c r="ATP189" s="690"/>
      <c r="ATQ189" s="691"/>
      <c r="ATR189" s="692"/>
      <c r="ATS189" s="693"/>
      <c r="ATT189" s="694"/>
      <c r="ATU189" s="138"/>
      <c r="ATV189" s="692"/>
      <c r="ATW189" s="690"/>
      <c r="ATX189" s="691"/>
      <c r="ATY189" s="692"/>
      <c r="ATZ189" s="693"/>
      <c r="AUA189" s="694"/>
      <c r="AUB189" s="138"/>
      <c r="AUC189" s="692"/>
      <c r="AUD189" s="690"/>
      <c r="AUE189" s="691"/>
      <c r="AUF189" s="692"/>
      <c r="AUG189" s="693"/>
      <c r="AUH189" s="694"/>
      <c r="AUI189" s="138"/>
      <c r="AUJ189" s="692"/>
      <c r="AUK189" s="690"/>
      <c r="AUL189" s="691"/>
      <c r="AUM189" s="692"/>
      <c r="AUN189" s="693"/>
      <c r="AUO189" s="694"/>
      <c r="AUP189" s="138"/>
      <c r="AUQ189" s="692"/>
      <c r="AUR189" s="690"/>
      <c r="AUS189" s="691"/>
      <c r="AUT189" s="692"/>
      <c r="AUU189" s="693"/>
      <c r="AUV189" s="694"/>
      <c r="AUW189" s="138"/>
      <c r="AUX189" s="692"/>
      <c r="AUY189" s="690"/>
      <c r="AUZ189" s="691"/>
      <c r="AVA189" s="692"/>
      <c r="AVB189" s="693"/>
      <c r="AVC189" s="694"/>
      <c r="AVD189" s="138"/>
      <c r="AVE189" s="692"/>
      <c r="AVF189" s="690"/>
      <c r="AVG189" s="691"/>
      <c r="AVH189" s="692"/>
      <c r="AVI189" s="693"/>
      <c r="AVJ189" s="694"/>
      <c r="AVK189" s="138"/>
      <c r="AVL189" s="692"/>
      <c r="AVM189" s="690"/>
      <c r="AVN189" s="691"/>
      <c r="AVO189" s="692"/>
      <c r="AVP189" s="693"/>
      <c r="AVQ189" s="694"/>
      <c r="AVR189" s="138"/>
      <c r="AVS189" s="692"/>
      <c r="AVT189" s="690"/>
      <c r="AVU189" s="691"/>
      <c r="AVV189" s="692"/>
      <c r="AVW189" s="693"/>
      <c r="AVX189" s="694"/>
      <c r="AVY189" s="138"/>
      <c r="AVZ189" s="692"/>
      <c r="AWA189" s="690"/>
      <c r="AWB189" s="691"/>
      <c r="AWC189" s="692"/>
      <c r="AWD189" s="693"/>
      <c r="AWE189" s="694"/>
      <c r="AWF189" s="138"/>
      <c r="AWG189" s="692"/>
      <c r="AWH189" s="690"/>
      <c r="AWI189" s="691"/>
      <c r="AWJ189" s="692"/>
      <c r="AWK189" s="693"/>
      <c r="AWL189" s="694"/>
      <c r="AWM189" s="138"/>
      <c r="AWN189" s="692"/>
      <c r="AWO189" s="690"/>
      <c r="AWP189" s="691"/>
      <c r="AWQ189" s="692"/>
      <c r="AWR189" s="693"/>
      <c r="AWS189" s="694"/>
      <c r="AWT189" s="138"/>
      <c r="AWU189" s="692"/>
      <c r="AWV189" s="690"/>
      <c r="AWW189" s="691"/>
      <c r="AWX189" s="692"/>
      <c r="AWY189" s="693"/>
      <c r="AWZ189" s="694"/>
      <c r="AXA189" s="138"/>
      <c r="AXB189" s="692"/>
      <c r="AXC189" s="690"/>
      <c r="AXD189" s="691"/>
      <c r="AXE189" s="692"/>
      <c r="AXF189" s="693"/>
      <c r="AXG189" s="694"/>
      <c r="AXH189" s="138"/>
      <c r="AXI189" s="692"/>
      <c r="AXJ189" s="690"/>
      <c r="AXK189" s="691"/>
      <c r="AXL189" s="692"/>
      <c r="AXM189" s="693"/>
      <c r="AXN189" s="694"/>
      <c r="AXO189" s="138"/>
      <c r="AXP189" s="692"/>
      <c r="AXQ189" s="690"/>
      <c r="AXR189" s="691"/>
      <c r="AXS189" s="692"/>
      <c r="AXT189" s="693"/>
      <c r="AXU189" s="694"/>
      <c r="AXV189" s="138"/>
      <c r="AXW189" s="692"/>
      <c r="AXX189" s="690"/>
      <c r="AXY189" s="691"/>
      <c r="AXZ189" s="692"/>
      <c r="AYA189" s="693"/>
      <c r="AYB189" s="694"/>
      <c r="AYC189" s="138"/>
      <c r="AYD189" s="692"/>
      <c r="AYE189" s="690"/>
      <c r="AYF189" s="691"/>
      <c r="AYG189" s="692"/>
      <c r="AYH189" s="693"/>
      <c r="AYI189" s="694"/>
      <c r="AYJ189" s="138"/>
      <c r="AYK189" s="692"/>
      <c r="AYL189" s="690"/>
      <c r="AYM189" s="691"/>
      <c r="AYN189" s="692"/>
      <c r="AYO189" s="693"/>
      <c r="AYP189" s="694"/>
      <c r="AYQ189" s="138"/>
      <c r="AYR189" s="692"/>
      <c r="AYS189" s="690"/>
      <c r="AYT189" s="691"/>
      <c r="AYU189" s="692"/>
      <c r="AYV189" s="693"/>
      <c r="AYW189" s="694"/>
      <c r="AYX189" s="138"/>
      <c r="AYY189" s="692"/>
      <c r="AYZ189" s="690"/>
      <c r="AZA189" s="691"/>
      <c r="AZB189" s="692"/>
      <c r="AZC189" s="693"/>
      <c r="AZD189" s="694"/>
      <c r="AZE189" s="138"/>
      <c r="AZF189" s="692"/>
      <c r="AZG189" s="690"/>
      <c r="AZH189" s="691"/>
      <c r="AZI189" s="692"/>
      <c r="AZJ189" s="693"/>
      <c r="AZK189" s="694"/>
      <c r="AZL189" s="138"/>
      <c r="AZM189" s="692"/>
      <c r="AZN189" s="690"/>
      <c r="AZO189" s="691"/>
      <c r="AZP189" s="692"/>
      <c r="AZQ189" s="693"/>
      <c r="AZR189" s="694"/>
      <c r="AZS189" s="138"/>
      <c r="AZT189" s="692"/>
      <c r="AZU189" s="690"/>
      <c r="AZV189" s="691"/>
      <c r="AZW189" s="692"/>
      <c r="AZX189" s="693"/>
      <c r="AZY189" s="694"/>
      <c r="AZZ189" s="138"/>
      <c r="BAA189" s="692"/>
      <c r="BAB189" s="690"/>
      <c r="BAC189" s="691"/>
      <c r="BAD189" s="692"/>
      <c r="BAE189" s="693"/>
      <c r="BAF189" s="694"/>
      <c r="BAG189" s="138"/>
      <c r="BAH189" s="692"/>
      <c r="BAI189" s="690"/>
      <c r="BAJ189" s="691"/>
      <c r="BAK189" s="692"/>
      <c r="BAL189" s="693"/>
      <c r="BAM189" s="694"/>
      <c r="BAN189" s="138"/>
      <c r="BAO189" s="692"/>
      <c r="BAP189" s="690"/>
      <c r="BAQ189" s="691"/>
      <c r="BAR189" s="692"/>
      <c r="BAS189" s="693"/>
      <c r="BAT189" s="694"/>
      <c r="BAU189" s="138"/>
      <c r="BAV189" s="692"/>
      <c r="BAW189" s="690"/>
      <c r="BAX189" s="691"/>
      <c r="BAY189" s="692"/>
      <c r="BAZ189" s="693"/>
      <c r="BBA189" s="694"/>
      <c r="BBB189" s="138"/>
      <c r="BBC189" s="692"/>
      <c r="BBD189" s="690"/>
      <c r="BBE189" s="691"/>
      <c r="BBF189" s="692"/>
      <c r="BBG189" s="693"/>
      <c r="BBH189" s="694"/>
      <c r="BBI189" s="138"/>
      <c r="BBJ189" s="692"/>
      <c r="BBK189" s="690"/>
      <c r="BBL189" s="691"/>
      <c r="BBM189" s="692"/>
      <c r="BBN189" s="693"/>
      <c r="BBO189" s="694"/>
      <c r="BBP189" s="138"/>
      <c r="BBQ189" s="692"/>
      <c r="BBR189" s="690"/>
      <c r="BBS189" s="691"/>
      <c r="BBT189" s="692"/>
      <c r="BBU189" s="693"/>
      <c r="BBV189" s="694"/>
      <c r="BBW189" s="138"/>
      <c r="BBX189" s="692"/>
      <c r="BBY189" s="690"/>
      <c r="BBZ189" s="691"/>
      <c r="BCA189" s="692"/>
      <c r="BCB189" s="693"/>
      <c r="BCC189" s="694"/>
      <c r="BCD189" s="138"/>
      <c r="BCE189" s="692"/>
      <c r="BCF189" s="690"/>
      <c r="BCG189" s="691"/>
      <c r="BCH189" s="692"/>
      <c r="BCI189" s="693"/>
      <c r="BCJ189" s="694"/>
      <c r="BCK189" s="138"/>
      <c r="BCL189" s="692"/>
      <c r="BCM189" s="690"/>
      <c r="BCN189" s="691"/>
      <c r="BCO189" s="692"/>
      <c r="BCP189" s="693"/>
      <c r="BCQ189" s="694"/>
      <c r="BCR189" s="138"/>
      <c r="BCS189" s="692"/>
      <c r="BCT189" s="690"/>
      <c r="BCU189" s="691"/>
      <c r="BCV189" s="692"/>
      <c r="BCW189" s="693"/>
      <c r="BCX189" s="694"/>
      <c r="BCY189" s="138"/>
      <c r="BCZ189" s="692"/>
      <c r="BDA189" s="690"/>
      <c r="BDB189" s="691"/>
      <c r="BDC189" s="692"/>
      <c r="BDD189" s="693"/>
      <c r="BDE189" s="694"/>
      <c r="BDF189" s="138"/>
      <c r="BDG189" s="692"/>
      <c r="BDH189" s="690"/>
      <c r="BDI189" s="691"/>
      <c r="BDJ189" s="692"/>
      <c r="BDK189" s="693"/>
      <c r="BDL189" s="694"/>
      <c r="BDM189" s="138"/>
      <c r="BDN189" s="692"/>
      <c r="BDO189" s="690"/>
      <c r="BDP189" s="691"/>
      <c r="BDQ189" s="692"/>
      <c r="BDR189" s="693"/>
      <c r="BDS189" s="694"/>
      <c r="BDT189" s="138"/>
      <c r="BDU189" s="692"/>
      <c r="BDV189" s="690"/>
      <c r="BDW189" s="691"/>
      <c r="BDX189" s="692"/>
      <c r="BDY189" s="693"/>
      <c r="BDZ189" s="694"/>
      <c r="BEA189" s="138"/>
      <c r="BEB189" s="692"/>
      <c r="BEC189" s="690"/>
      <c r="BED189" s="691"/>
      <c r="BEE189" s="692"/>
      <c r="BEF189" s="693"/>
      <c r="BEG189" s="694"/>
      <c r="BEH189" s="138"/>
      <c r="BEI189" s="692"/>
      <c r="BEJ189" s="690"/>
      <c r="BEK189" s="691"/>
      <c r="BEL189" s="692"/>
      <c r="BEM189" s="693"/>
      <c r="BEN189" s="694"/>
      <c r="BEO189" s="138"/>
      <c r="BEP189" s="692"/>
      <c r="BEQ189" s="690"/>
      <c r="BER189" s="691"/>
      <c r="BES189" s="692"/>
      <c r="BET189" s="693"/>
      <c r="BEU189" s="694"/>
      <c r="BEV189" s="138"/>
      <c r="BEW189" s="692"/>
      <c r="BEX189" s="690"/>
      <c r="BEY189" s="691"/>
      <c r="BEZ189" s="692"/>
      <c r="BFA189" s="693"/>
      <c r="BFB189" s="694"/>
      <c r="BFC189" s="138"/>
      <c r="BFD189" s="692"/>
      <c r="BFE189" s="690"/>
      <c r="BFF189" s="691"/>
      <c r="BFG189" s="692"/>
      <c r="BFH189" s="693"/>
      <c r="BFI189" s="694"/>
      <c r="BFJ189" s="138"/>
      <c r="BFK189" s="692"/>
      <c r="BFL189" s="690"/>
      <c r="BFM189" s="691"/>
      <c r="BFN189" s="692"/>
      <c r="BFO189" s="693"/>
      <c r="BFP189" s="694"/>
      <c r="BFQ189" s="138"/>
      <c r="BFR189" s="692"/>
      <c r="BFS189" s="690"/>
      <c r="BFT189" s="691"/>
      <c r="BFU189" s="692"/>
      <c r="BFV189" s="693"/>
      <c r="BFW189" s="694"/>
      <c r="BFX189" s="138"/>
      <c r="BFY189" s="692"/>
      <c r="BFZ189" s="690"/>
      <c r="BGA189" s="691"/>
      <c r="BGB189" s="692"/>
      <c r="BGC189" s="693"/>
      <c r="BGD189" s="694"/>
      <c r="BGE189" s="138"/>
      <c r="BGF189" s="692"/>
      <c r="BGG189" s="690"/>
      <c r="BGH189" s="691"/>
      <c r="BGI189" s="692"/>
      <c r="BGJ189" s="693"/>
      <c r="BGK189" s="694"/>
      <c r="BGL189" s="138"/>
      <c r="BGM189" s="692"/>
      <c r="BGN189" s="690"/>
      <c r="BGO189" s="691"/>
      <c r="BGP189" s="692"/>
      <c r="BGQ189" s="693"/>
      <c r="BGR189" s="694"/>
      <c r="BGS189" s="138"/>
      <c r="BGT189" s="692"/>
      <c r="BGU189" s="690"/>
      <c r="BGV189" s="691"/>
      <c r="BGW189" s="692"/>
      <c r="BGX189" s="693"/>
      <c r="BGY189" s="694"/>
      <c r="BGZ189" s="138"/>
      <c r="BHA189" s="692"/>
      <c r="BHB189" s="690"/>
      <c r="BHC189" s="691"/>
      <c r="BHD189" s="692"/>
      <c r="BHE189" s="693"/>
      <c r="BHF189" s="694"/>
      <c r="BHG189" s="138"/>
      <c r="BHH189" s="692"/>
      <c r="BHI189" s="690"/>
      <c r="BHJ189" s="691"/>
      <c r="BHK189" s="692"/>
      <c r="BHL189" s="693"/>
      <c r="BHM189" s="694"/>
      <c r="BHN189" s="138"/>
      <c r="BHO189" s="692"/>
      <c r="BHP189" s="690"/>
      <c r="BHQ189" s="691"/>
      <c r="BHR189" s="692"/>
      <c r="BHS189" s="693"/>
      <c r="BHT189" s="694"/>
      <c r="BHU189" s="138"/>
      <c r="BHV189" s="692"/>
      <c r="BHW189" s="690"/>
      <c r="BHX189" s="691"/>
      <c r="BHY189" s="692"/>
      <c r="BHZ189" s="693"/>
      <c r="BIA189" s="694"/>
      <c r="BIB189" s="138"/>
      <c r="BIC189" s="692"/>
      <c r="BID189" s="690"/>
      <c r="BIE189" s="691"/>
      <c r="BIF189" s="692"/>
      <c r="BIG189" s="693"/>
      <c r="BIH189" s="694"/>
      <c r="BII189" s="138"/>
      <c r="BIJ189" s="692"/>
      <c r="BIK189" s="690"/>
      <c r="BIL189" s="691"/>
      <c r="BIM189" s="692"/>
      <c r="BIN189" s="693"/>
      <c r="BIO189" s="694"/>
      <c r="BIP189" s="138"/>
      <c r="BIQ189" s="692"/>
      <c r="BIR189" s="690"/>
      <c r="BIS189" s="691"/>
      <c r="BIT189" s="692"/>
      <c r="BIU189" s="693"/>
      <c r="BIV189" s="694"/>
      <c r="BIW189" s="138"/>
      <c r="BIX189" s="692"/>
      <c r="BIY189" s="690"/>
      <c r="BIZ189" s="691"/>
      <c r="BJA189" s="692"/>
      <c r="BJB189" s="693"/>
      <c r="BJC189" s="694"/>
      <c r="BJD189" s="138"/>
      <c r="BJE189" s="692"/>
      <c r="BJF189" s="690"/>
      <c r="BJG189" s="691"/>
      <c r="BJH189" s="692"/>
      <c r="BJI189" s="693"/>
      <c r="BJJ189" s="694"/>
      <c r="BJK189" s="138"/>
      <c r="BJL189" s="692"/>
      <c r="BJM189" s="690"/>
      <c r="BJN189" s="691"/>
      <c r="BJO189" s="692"/>
      <c r="BJP189" s="693"/>
      <c r="BJQ189" s="694"/>
      <c r="BJR189" s="138"/>
      <c r="BJS189" s="692"/>
      <c r="BJT189" s="690"/>
      <c r="BJU189" s="691"/>
      <c r="BJV189" s="692"/>
      <c r="BJW189" s="693"/>
      <c r="BJX189" s="694"/>
      <c r="BJY189" s="138"/>
      <c r="BJZ189" s="692"/>
      <c r="BKA189" s="690"/>
      <c r="BKB189" s="691"/>
      <c r="BKC189" s="692"/>
      <c r="BKD189" s="693"/>
      <c r="BKE189" s="694"/>
      <c r="BKF189" s="138"/>
      <c r="BKG189" s="692"/>
      <c r="BKH189" s="690"/>
      <c r="BKI189" s="691"/>
      <c r="BKJ189" s="692"/>
      <c r="BKK189" s="693"/>
      <c r="BKL189" s="694"/>
      <c r="BKM189" s="138"/>
      <c r="BKN189" s="692"/>
      <c r="BKO189" s="690"/>
      <c r="BKP189" s="691"/>
      <c r="BKQ189" s="692"/>
      <c r="BKR189" s="693"/>
      <c r="BKS189" s="694"/>
      <c r="BKT189" s="138"/>
      <c r="BKU189" s="692"/>
      <c r="BKV189" s="690"/>
      <c r="BKW189" s="691"/>
      <c r="BKX189" s="692"/>
      <c r="BKY189" s="693"/>
      <c r="BKZ189" s="694"/>
      <c r="BLA189" s="138"/>
      <c r="BLB189" s="692"/>
      <c r="BLC189" s="690"/>
      <c r="BLD189" s="691"/>
      <c r="BLE189" s="692"/>
      <c r="BLF189" s="693"/>
      <c r="BLG189" s="694"/>
      <c r="BLH189" s="138"/>
      <c r="BLI189" s="692"/>
      <c r="BLJ189" s="690"/>
      <c r="BLK189" s="691"/>
      <c r="BLL189" s="692"/>
      <c r="BLM189" s="693"/>
      <c r="BLN189" s="694"/>
      <c r="BLO189" s="138"/>
      <c r="BLP189" s="692"/>
      <c r="BLQ189" s="690"/>
      <c r="BLR189" s="691"/>
      <c r="BLS189" s="692"/>
      <c r="BLT189" s="693"/>
      <c r="BLU189" s="694"/>
      <c r="BLV189" s="138"/>
      <c r="BLW189" s="692"/>
      <c r="BLX189" s="690"/>
      <c r="BLY189" s="691"/>
      <c r="BLZ189" s="692"/>
      <c r="BMA189" s="693"/>
      <c r="BMB189" s="694"/>
      <c r="BMC189" s="138"/>
      <c r="BMD189" s="692"/>
      <c r="BME189" s="690"/>
      <c r="BMF189" s="691"/>
      <c r="BMG189" s="692"/>
      <c r="BMH189" s="693"/>
      <c r="BMI189" s="694"/>
      <c r="BMJ189" s="138"/>
      <c r="BMK189" s="692"/>
      <c r="BML189" s="690"/>
      <c r="BMM189" s="691"/>
      <c r="BMN189" s="692"/>
      <c r="BMO189" s="693"/>
      <c r="BMP189" s="694"/>
      <c r="BMQ189" s="138"/>
      <c r="BMR189" s="692"/>
      <c r="BMS189" s="690"/>
      <c r="BMT189" s="691"/>
      <c r="BMU189" s="692"/>
      <c r="BMV189" s="693"/>
      <c r="BMW189" s="694"/>
      <c r="BMX189" s="138"/>
      <c r="BMY189" s="692"/>
      <c r="BMZ189" s="690"/>
      <c r="BNA189" s="691"/>
      <c r="BNB189" s="692"/>
      <c r="BNC189" s="693"/>
      <c r="BND189" s="694"/>
      <c r="BNE189" s="138"/>
      <c r="BNF189" s="692"/>
      <c r="BNG189" s="690"/>
      <c r="BNH189" s="691"/>
      <c r="BNI189" s="692"/>
      <c r="BNJ189" s="693"/>
      <c r="BNK189" s="694"/>
      <c r="BNL189" s="138"/>
      <c r="BNM189" s="692"/>
      <c r="BNN189" s="690"/>
      <c r="BNO189" s="691"/>
      <c r="BNP189" s="692"/>
      <c r="BNQ189" s="693"/>
      <c r="BNR189" s="694"/>
      <c r="BNS189" s="138"/>
      <c r="BNT189" s="692"/>
      <c r="BNU189" s="690"/>
      <c r="BNV189" s="691"/>
      <c r="BNW189" s="692"/>
      <c r="BNX189" s="693"/>
      <c r="BNY189" s="694"/>
      <c r="BNZ189" s="138"/>
      <c r="BOA189" s="692"/>
      <c r="BOB189" s="690"/>
      <c r="BOC189" s="691"/>
      <c r="BOD189" s="692"/>
      <c r="BOE189" s="693"/>
      <c r="BOF189" s="694"/>
      <c r="BOG189" s="138"/>
      <c r="BOH189" s="692"/>
      <c r="BOI189" s="690"/>
      <c r="BOJ189" s="691"/>
      <c r="BOK189" s="692"/>
      <c r="BOL189" s="693"/>
      <c r="BOM189" s="694"/>
      <c r="BON189" s="138"/>
      <c r="BOO189" s="692"/>
      <c r="BOP189" s="690"/>
      <c r="BOQ189" s="691"/>
      <c r="BOR189" s="692"/>
      <c r="BOS189" s="693"/>
      <c r="BOT189" s="694"/>
      <c r="BOU189" s="138"/>
      <c r="BOV189" s="692"/>
      <c r="BOW189" s="690"/>
      <c r="BOX189" s="691"/>
      <c r="BOY189" s="692"/>
      <c r="BOZ189" s="693"/>
      <c r="BPA189" s="694"/>
      <c r="BPB189" s="138"/>
      <c r="BPC189" s="692"/>
      <c r="BPD189" s="690"/>
      <c r="BPE189" s="691"/>
      <c r="BPF189" s="692"/>
      <c r="BPG189" s="693"/>
      <c r="BPH189" s="694"/>
      <c r="BPI189" s="138"/>
      <c r="BPJ189" s="692"/>
      <c r="BPK189" s="690"/>
      <c r="BPL189" s="691"/>
      <c r="BPM189" s="692"/>
      <c r="BPN189" s="693"/>
      <c r="BPO189" s="694"/>
      <c r="BPP189" s="138"/>
      <c r="BPQ189" s="692"/>
      <c r="BPR189" s="690"/>
      <c r="BPS189" s="691"/>
      <c r="BPT189" s="692"/>
      <c r="BPU189" s="693"/>
      <c r="BPV189" s="694"/>
      <c r="BPW189" s="138"/>
      <c r="BPX189" s="692"/>
      <c r="BPY189" s="690"/>
      <c r="BPZ189" s="691"/>
      <c r="BQA189" s="692"/>
      <c r="BQB189" s="693"/>
      <c r="BQC189" s="694"/>
      <c r="BQD189" s="138"/>
      <c r="BQE189" s="692"/>
      <c r="BQF189" s="690"/>
      <c r="BQG189" s="691"/>
      <c r="BQH189" s="692"/>
      <c r="BQI189" s="693"/>
      <c r="BQJ189" s="694"/>
      <c r="BQK189" s="138"/>
      <c r="BQL189" s="692"/>
      <c r="BQM189" s="690"/>
      <c r="BQN189" s="691"/>
      <c r="BQO189" s="692"/>
      <c r="BQP189" s="693"/>
      <c r="BQQ189" s="694"/>
      <c r="BQR189" s="138"/>
      <c r="BQS189" s="692"/>
      <c r="BQT189" s="690"/>
      <c r="BQU189" s="691"/>
      <c r="BQV189" s="692"/>
      <c r="BQW189" s="693"/>
      <c r="BQX189" s="694"/>
      <c r="BQY189" s="138"/>
      <c r="BQZ189" s="692"/>
      <c r="BRA189" s="690"/>
      <c r="BRB189" s="691"/>
      <c r="BRC189" s="692"/>
      <c r="BRD189" s="693"/>
      <c r="BRE189" s="694"/>
      <c r="BRF189" s="138"/>
      <c r="BRG189" s="692"/>
      <c r="BRH189" s="690"/>
      <c r="BRI189" s="691"/>
      <c r="BRJ189" s="692"/>
      <c r="BRK189" s="693"/>
      <c r="BRL189" s="694"/>
      <c r="BRM189" s="138"/>
      <c r="BRN189" s="692"/>
      <c r="BRO189" s="690"/>
      <c r="BRP189" s="691"/>
      <c r="BRQ189" s="692"/>
      <c r="BRR189" s="693"/>
      <c r="BRS189" s="694"/>
      <c r="BRT189" s="138"/>
      <c r="BRU189" s="692"/>
      <c r="BRV189" s="690"/>
      <c r="BRW189" s="691"/>
      <c r="BRX189" s="692"/>
      <c r="BRY189" s="693"/>
      <c r="BRZ189" s="694"/>
      <c r="BSA189" s="138"/>
      <c r="BSB189" s="692"/>
      <c r="BSC189" s="690"/>
      <c r="BSD189" s="691"/>
      <c r="BSE189" s="692"/>
      <c r="BSF189" s="693"/>
      <c r="BSG189" s="694"/>
      <c r="BSH189" s="138"/>
      <c r="BSI189" s="692"/>
      <c r="BSJ189" s="690"/>
      <c r="BSK189" s="691"/>
      <c r="BSL189" s="692"/>
      <c r="BSM189" s="693"/>
      <c r="BSN189" s="694"/>
      <c r="BSO189" s="138"/>
      <c r="BSP189" s="692"/>
      <c r="BSQ189" s="690"/>
      <c r="BSR189" s="691"/>
      <c r="BSS189" s="692"/>
      <c r="BST189" s="693"/>
      <c r="BSU189" s="694"/>
      <c r="BSV189" s="138"/>
      <c r="BSW189" s="692"/>
      <c r="BSX189" s="690"/>
      <c r="BSY189" s="691"/>
      <c r="BSZ189" s="692"/>
      <c r="BTA189" s="693"/>
      <c r="BTB189" s="694"/>
      <c r="BTC189" s="138"/>
      <c r="BTD189" s="692"/>
      <c r="BTE189" s="690"/>
      <c r="BTF189" s="691"/>
      <c r="BTG189" s="692"/>
      <c r="BTH189" s="693"/>
      <c r="BTI189" s="694"/>
      <c r="BTJ189" s="138"/>
      <c r="BTK189" s="692"/>
      <c r="BTL189" s="690"/>
      <c r="BTM189" s="691"/>
      <c r="BTN189" s="692"/>
      <c r="BTO189" s="693"/>
      <c r="BTP189" s="694"/>
      <c r="BTQ189" s="138"/>
      <c r="BTR189" s="692"/>
      <c r="BTS189" s="690"/>
      <c r="BTT189" s="691"/>
      <c r="BTU189" s="692"/>
      <c r="BTV189" s="693"/>
      <c r="BTW189" s="694"/>
      <c r="BTX189" s="138"/>
      <c r="BTY189" s="692"/>
      <c r="BTZ189" s="690"/>
      <c r="BUA189" s="691"/>
      <c r="BUB189" s="692"/>
      <c r="BUC189" s="693"/>
      <c r="BUD189" s="694"/>
      <c r="BUE189" s="138"/>
      <c r="BUF189" s="692"/>
      <c r="BUG189" s="690"/>
      <c r="BUH189" s="691"/>
      <c r="BUI189" s="692"/>
      <c r="BUJ189" s="693"/>
      <c r="BUK189" s="694"/>
      <c r="BUL189" s="138"/>
      <c r="BUM189" s="692"/>
      <c r="BUN189" s="690"/>
      <c r="BUO189" s="691"/>
      <c r="BUP189" s="692"/>
      <c r="BUQ189" s="693"/>
      <c r="BUR189" s="694"/>
      <c r="BUS189" s="138"/>
      <c r="BUT189" s="692"/>
      <c r="BUU189" s="690"/>
      <c r="BUV189" s="691"/>
      <c r="BUW189" s="692"/>
      <c r="BUX189" s="693"/>
      <c r="BUY189" s="694"/>
      <c r="BUZ189" s="138"/>
      <c r="BVA189" s="692"/>
      <c r="BVB189" s="690"/>
      <c r="BVC189" s="691"/>
      <c r="BVD189" s="692"/>
      <c r="BVE189" s="693"/>
      <c r="BVF189" s="694"/>
      <c r="BVG189" s="138"/>
      <c r="BVH189" s="692"/>
      <c r="BVI189" s="690"/>
      <c r="BVJ189" s="691"/>
      <c r="BVK189" s="692"/>
      <c r="BVL189" s="693"/>
      <c r="BVM189" s="694"/>
      <c r="BVN189" s="138"/>
      <c r="BVO189" s="692"/>
      <c r="BVP189" s="690"/>
      <c r="BVQ189" s="691"/>
      <c r="BVR189" s="692"/>
      <c r="BVS189" s="693"/>
      <c r="BVT189" s="694"/>
      <c r="BVU189" s="138"/>
      <c r="BVV189" s="692"/>
      <c r="BVW189" s="690"/>
      <c r="BVX189" s="691"/>
      <c r="BVY189" s="692"/>
      <c r="BVZ189" s="693"/>
      <c r="BWA189" s="694"/>
      <c r="BWB189" s="138"/>
      <c r="BWC189" s="692"/>
      <c r="BWD189" s="690"/>
      <c r="BWE189" s="691"/>
      <c r="BWF189" s="692"/>
      <c r="BWG189" s="693"/>
      <c r="BWH189" s="694"/>
      <c r="BWI189" s="138"/>
      <c r="BWJ189" s="692"/>
      <c r="BWK189" s="690"/>
      <c r="BWL189" s="691"/>
      <c r="BWM189" s="692"/>
      <c r="BWN189" s="693"/>
      <c r="BWO189" s="694"/>
      <c r="BWP189" s="138"/>
      <c r="BWQ189" s="692"/>
      <c r="BWR189" s="690"/>
      <c r="BWS189" s="691"/>
      <c r="BWT189" s="692"/>
      <c r="BWU189" s="693"/>
      <c r="BWV189" s="694"/>
      <c r="BWW189" s="138"/>
      <c r="BWX189" s="692"/>
      <c r="BWY189" s="690"/>
      <c r="BWZ189" s="691"/>
      <c r="BXA189" s="692"/>
      <c r="BXB189" s="693"/>
      <c r="BXC189" s="694"/>
      <c r="BXD189" s="138"/>
      <c r="BXE189" s="692"/>
      <c r="BXF189" s="690"/>
      <c r="BXG189" s="691"/>
      <c r="BXH189" s="692"/>
      <c r="BXI189" s="693"/>
      <c r="BXJ189" s="694"/>
      <c r="BXK189" s="138"/>
      <c r="BXL189" s="692"/>
      <c r="BXM189" s="690"/>
      <c r="BXN189" s="691"/>
      <c r="BXO189" s="692"/>
      <c r="BXP189" s="693"/>
      <c r="BXQ189" s="694"/>
      <c r="BXR189" s="138"/>
      <c r="BXS189" s="692"/>
      <c r="BXT189" s="690"/>
      <c r="BXU189" s="691"/>
      <c r="BXV189" s="692"/>
      <c r="BXW189" s="693"/>
      <c r="BXX189" s="694"/>
      <c r="BXY189" s="138"/>
      <c r="BXZ189" s="692"/>
      <c r="BYA189" s="690"/>
      <c r="BYB189" s="691"/>
      <c r="BYC189" s="692"/>
      <c r="BYD189" s="693"/>
      <c r="BYE189" s="694"/>
      <c r="BYF189" s="138"/>
      <c r="BYG189" s="692"/>
      <c r="BYH189" s="690"/>
      <c r="BYI189" s="691"/>
      <c r="BYJ189" s="692"/>
      <c r="BYK189" s="693"/>
      <c r="BYL189" s="694"/>
      <c r="BYM189" s="138"/>
      <c r="BYN189" s="692"/>
      <c r="BYO189" s="690"/>
      <c r="BYP189" s="691"/>
      <c r="BYQ189" s="692"/>
      <c r="BYR189" s="693"/>
      <c r="BYS189" s="694"/>
      <c r="BYT189" s="138"/>
      <c r="BYU189" s="692"/>
      <c r="BYV189" s="690"/>
      <c r="BYW189" s="691"/>
      <c r="BYX189" s="692"/>
      <c r="BYY189" s="693"/>
      <c r="BYZ189" s="694"/>
      <c r="BZA189" s="138"/>
      <c r="BZB189" s="692"/>
      <c r="BZC189" s="690"/>
      <c r="BZD189" s="691"/>
      <c r="BZE189" s="692"/>
      <c r="BZF189" s="693"/>
      <c r="BZG189" s="694"/>
      <c r="BZH189" s="138"/>
      <c r="BZI189" s="692"/>
      <c r="BZJ189" s="690"/>
      <c r="BZK189" s="691"/>
      <c r="BZL189" s="692"/>
      <c r="BZM189" s="693"/>
      <c r="BZN189" s="694"/>
      <c r="BZO189" s="138"/>
      <c r="BZP189" s="692"/>
      <c r="BZQ189" s="690"/>
      <c r="BZR189" s="691"/>
      <c r="BZS189" s="692"/>
      <c r="BZT189" s="693"/>
      <c r="BZU189" s="694"/>
      <c r="BZV189" s="138"/>
      <c r="BZW189" s="692"/>
      <c r="BZX189" s="690"/>
      <c r="BZY189" s="691"/>
      <c r="BZZ189" s="692"/>
      <c r="CAA189" s="693"/>
      <c r="CAB189" s="694"/>
      <c r="CAC189" s="138"/>
      <c r="CAD189" s="692"/>
      <c r="CAE189" s="690"/>
      <c r="CAF189" s="691"/>
      <c r="CAG189" s="692"/>
      <c r="CAH189" s="693"/>
      <c r="CAI189" s="694"/>
      <c r="CAJ189" s="138"/>
      <c r="CAK189" s="692"/>
      <c r="CAL189" s="690"/>
      <c r="CAM189" s="691"/>
      <c r="CAN189" s="692"/>
      <c r="CAO189" s="693"/>
      <c r="CAP189" s="694"/>
      <c r="CAQ189" s="138"/>
      <c r="CAR189" s="692"/>
      <c r="CAS189" s="690"/>
      <c r="CAT189" s="691"/>
      <c r="CAU189" s="692"/>
      <c r="CAV189" s="693"/>
      <c r="CAW189" s="694"/>
      <c r="CAX189" s="138"/>
      <c r="CAY189" s="692"/>
      <c r="CAZ189" s="690"/>
      <c r="CBA189" s="691"/>
      <c r="CBB189" s="692"/>
      <c r="CBC189" s="693"/>
      <c r="CBD189" s="694"/>
      <c r="CBE189" s="138"/>
      <c r="CBF189" s="692"/>
      <c r="CBG189" s="690"/>
      <c r="CBH189" s="691"/>
      <c r="CBI189" s="692"/>
      <c r="CBJ189" s="693"/>
      <c r="CBK189" s="694"/>
      <c r="CBL189" s="138"/>
      <c r="CBM189" s="692"/>
      <c r="CBN189" s="690"/>
      <c r="CBO189" s="691"/>
      <c r="CBP189" s="692"/>
      <c r="CBQ189" s="693"/>
      <c r="CBR189" s="694"/>
      <c r="CBS189" s="138"/>
      <c r="CBT189" s="692"/>
      <c r="CBU189" s="690"/>
      <c r="CBV189" s="691"/>
      <c r="CBW189" s="692"/>
      <c r="CBX189" s="693"/>
      <c r="CBY189" s="694"/>
      <c r="CBZ189" s="138"/>
      <c r="CCA189" s="692"/>
      <c r="CCB189" s="690"/>
      <c r="CCC189" s="691"/>
      <c r="CCD189" s="692"/>
      <c r="CCE189" s="693"/>
      <c r="CCF189" s="694"/>
      <c r="CCG189" s="138"/>
      <c r="CCH189" s="692"/>
      <c r="CCI189" s="690"/>
      <c r="CCJ189" s="691"/>
      <c r="CCK189" s="692"/>
      <c r="CCL189" s="693"/>
      <c r="CCM189" s="694"/>
      <c r="CCN189" s="138"/>
      <c r="CCO189" s="692"/>
      <c r="CCP189" s="690"/>
      <c r="CCQ189" s="691"/>
      <c r="CCR189" s="692"/>
      <c r="CCS189" s="693"/>
      <c r="CCT189" s="694"/>
      <c r="CCU189" s="138"/>
      <c r="CCV189" s="692"/>
      <c r="CCW189" s="690"/>
      <c r="CCX189" s="691"/>
      <c r="CCY189" s="692"/>
      <c r="CCZ189" s="693"/>
      <c r="CDA189" s="694"/>
      <c r="CDB189" s="138"/>
      <c r="CDC189" s="692"/>
      <c r="CDD189" s="690"/>
      <c r="CDE189" s="691"/>
      <c r="CDF189" s="692"/>
      <c r="CDG189" s="693"/>
      <c r="CDH189" s="694"/>
      <c r="CDI189" s="138"/>
      <c r="CDJ189" s="692"/>
      <c r="CDK189" s="690"/>
      <c r="CDL189" s="691"/>
      <c r="CDM189" s="692"/>
      <c r="CDN189" s="693"/>
      <c r="CDO189" s="694"/>
      <c r="CDP189" s="138"/>
      <c r="CDQ189" s="692"/>
      <c r="CDR189" s="690"/>
      <c r="CDS189" s="691"/>
      <c r="CDT189" s="692"/>
      <c r="CDU189" s="693"/>
      <c r="CDV189" s="694"/>
      <c r="CDW189" s="138"/>
      <c r="CDX189" s="692"/>
      <c r="CDY189" s="690"/>
      <c r="CDZ189" s="691"/>
      <c r="CEA189" s="692"/>
      <c r="CEB189" s="693"/>
      <c r="CEC189" s="694"/>
      <c r="CED189" s="138"/>
      <c r="CEE189" s="692"/>
      <c r="CEF189" s="690"/>
      <c r="CEG189" s="691"/>
      <c r="CEH189" s="692"/>
      <c r="CEI189" s="693"/>
      <c r="CEJ189" s="694"/>
      <c r="CEK189" s="138"/>
      <c r="CEL189" s="692"/>
      <c r="CEM189" s="690"/>
      <c r="CEN189" s="691"/>
      <c r="CEO189" s="692"/>
      <c r="CEP189" s="693"/>
      <c r="CEQ189" s="694"/>
      <c r="CER189" s="138"/>
      <c r="CES189" s="692"/>
      <c r="CET189" s="690"/>
      <c r="CEU189" s="691"/>
      <c r="CEV189" s="692"/>
      <c r="CEW189" s="693"/>
      <c r="CEX189" s="694"/>
      <c r="CEY189" s="138"/>
      <c r="CEZ189" s="692"/>
      <c r="CFA189" s="690"/>
      <c r="CFB189" s="691"/>
      <c r="CFC189" s="692"/>
      <c r="CFD189" s="693"/>
      <c r="CFE189" s="694"/>
      <c r="CFF189" s="138"/>
      <c r="CFG189" s="692"/>
      <c r="CFH189" s="690"/>
      <c r="CFI189" s="691"/>
      <c r="CFJ189" s="692"/>
      <c r="CFK189" s="693"/>
      <c r="CFL189" s="694"/>
      <c r="CFM189" s="138"/>
      <c r="CFN189" s="692"/>
      <c r="CFO189" s="690"/>
      <c r="CFP189" s="691"/>
      <c r="CFQ189" s="692"/>
      <c r="CFR189" s="693"/>
      <c r="CFS189" s="694"/>
      <c r="CFT189" s="138"/>
      <c r="CFU189" s="692"/>
      <c r="CFV189" s="690"/>
      <c r="CFW189" s="691"/>
      <c r="CFX189" s="692"/>
      <c r="CFY189" s="693"/>
      <c r="CFZ189" s="694"/>
      <c r="CGA189" s="138"/>
      <c r="CGB189" s="692"/>
      <c r="CGC189" s="690"/>
      <c r="CGD189" s="691"/>
      <c r="CGE189" s="692"/>
      <c r="CGF189" s="693"/>
      <c r="CGG189" s="694"/>
      <c r="CGH189" s="138"/>
      <c r="CGI189" s="692"/>
      <c r="CGJ189" s="690"/>
      <c r="CGK189" s="691"/>
      <c r="CGL189" s="692"/>
      <c r="CGM189" s="693"/>
      <c r="CGN189" s="694"/>
      <c r="CGO189" s="138"/>
      <c r="CGP189" s="692"/>
      <c r="CGQ189" s="690"/>
      <c r="CGR189" s="691"/>
      <c r="CGS189" s="692"/>
      <c r="CGT189" s="693"/>
      <c r="CGU189" s="694"/>
      <c r="CGV189" s="138"/>
      <c r="CGW189" s="692"/>
      <c r="CGX189" s="690"/>
      <c r="CGY189" s="691"/>
      <c r="CGZ189" s="692"/>
      <c r="CHA189" s="693"/>
      <c r="CHB189" s="694"/>
      <c r="CHC189" s="138"/>
      <c r="CHD189" s="692"/>
      <c r="CHE189" s="690"/>
      <c r="CHF189" s="691"/>
      <c r="CHG189" s="692"/>
      <c r="CHH189" s="693"/>
      <c r="CHI189" s="694"/>
      <c r="CHJ189" s="138"/>
      <c r="CHK189" s="692"/>
      <c r="CHL189" s="690"/>
      <c r="CHM189" s="691"/>
      <c r="CHN189" s="692"/>
      <c r="CHO189" s="693"/>
      <c r="CHP189" s="694"/>
      <c r="CHQ189" s="138"/>
      <c r="CHR189" s="692"/>
      <c r="CHS189" s="690"/>
      <c r="CHT189" s="691"/>
      <c r="CHU189" s="692"/>
      <c r="CHV189" s="693"/>
      <c r="CHW189" s="694"/>
      <c r="CHX189" s="138"/>
      <c r="CHY189" s="692"/>
      <c r="CHZ189" s="690"/>
      <c r="CIA189" s="691"/>
      <c r="CIB189" s="692"/>
      <c r="CIC189" s="693"/>
      <c r="CID189" s="694"/>
      <c r="CIE189" s="138"/>
      <c r="CIF189" s="692"/>
      <c r="CIG189" s="690"/>
      <c r="CIH189" s="691"/>
      <c r="CII189" s="692"/>
      <c r="CIJ189" s="693"/>
      <c r="CIK189" s="694"/>
      <c r="CIL189" s="138"/>
      <c r="CIM189" s="692"/>
      <c r="CIN189" s="690"/>
      <c r="CIO189" s="691"/>
      <c r="CIP189" s="692"/>
      <c r="CIQ189" s="693"/>
      <c r="CIR189" s="694"/>
      <c r="CIS189" s="138"/>
      <c r="CIT189" s="692"/>
      <c r="CIU189" s="690"/>
      <c r="CIV189" s="691"/>
      <c r="CIW189" s="692"/>
      <c r="CIX189" s="693"/>
      <c r="CIY189" s="694"/>
      <c r="CIZ189" s="138"/>
      <c r="CJA189" s="692"/>
      <c r="CJB189" s="690"/>
      <c r="CJC189" s="691"/>
      <c r="CJD189" s="692"/>
      <c r="CJE189" s="693"/>
      <c r="CJF189" s="694"/>
      <c r="CJG189" s="138"/>
      <c r="CJH189" s="692"/>
      <c r="CJI189" s="690"/>
      <c r="CJJ189" s="691"/>
      <c r="CJK189" s="692"/>
      <c r="CJL189" s="693"/>
      <c r="CJM189" s="694"/>
      <c r="CJN189" s="138"/>
      <c r="CJO189" s="692"/>
      <c r="CJP189" s="690"/>
      <c r="CJQ189" s="691"/>
      <c r="CJR189" s="692"/>
      <c r="CJS189" s="693"/>
      <c r="CJT189" s="694"/>
      <c r="CJU189" s="138"/>
      <c r="CJV189" s="692"/>
      <c r="CJW189" s="690"/>
      <c r="CJX189" s="691"/>
      <c r="CJY189" s="692"/>
      <c r="CJZ189" s="693"/>
      <c r="CKA189" s="694"/>
      <c r="CKB189" s="138"/>
      <c r="CKC189" s="692"/>
      <c r="CKD189" s="690"/>
      <c r="CKE189" s="691"/>
      <c r="CKF189" s="692"/>
      <c r="CKG189" s="693"/>
      <c r="CKH189" s="694"/>
      <c r="CKI189" s="138"/>
      <c r="CKJ189" s="692"/>
      <c r="CKK189" s="690"/>
      <c r="CKL189" s="691"/>
      <c r="CKM189" s="692"/>
      <c r="CKN189" s="693"/>
      <c r="CKO189" s="694"/>
      <c r="CKP189" s="138"/>
      <c r="CKQ189" s="692"/>
      <c r="CKR189" s="690"/>
      <c r="CKS189" s="691"/>
      <c r="CKT189" s="692"/>
      <c r="CKU189" s="693"/>
      <c r="CKV189" s="694"/>
      <c r="CKW189" s="138"/>
      <c r="CKX189" s="692"/>
      <c r="CKY189" s="690"/>
      <c r="CKZ189" s="691"/>
      <c r="CLA189" s="692"/>
      <c r="CLB189" s="693"/>
      <c r="CLC189" s="694"/>
      <c r="CLD189" s="138"/>
      <c r="CLE189" s="692"/>
      <c r="CLF189" s="690"/>
      <c r="CLG189" s="691"/>
      <c r="CLH189" s="692"/>
      <c r="CLI189" s="693"/>
      <c r="CLJ189" s="694"/>
      <c r="CLK189" s="138"/>
      <c r="CLL189" s="692"/>
      <c r="CLM189" s="690"/>
      <c r="CLN189" s="691"/>
      <c r="CLO189" s="692"/>
      <c r="CLP189" s="693"/>
      <c r="CLQ189" s="694"/>
      <c r="CLR189" s="138"/>
      <c r="CLS189" s="692"/>
      <c r="CLT189" s="690"/>
      <c r="CLU189" s="691"/>
      <c r="CLV189" s="692"/>
      <c r="CLW189" s="693"/>
      <c r="CLX189" s="694"/>
      <c r="CLY189" s="138"/>
      <c r="CLZ189" s="692"/>
      <c r="CMA189" s="690"/>
      <c r="CMB189" s="691"/>
      <c r="CMC189" s="692"/>
      <c r="CMD189" s="693"/>
      <c r="CME189" s="694"/>
      <c r="CMF189" s="138"/>
      <c r="CMG189" s="692"/>
      <c r="CMH189" s="690"/>
      <c r="CMI189" s="691"/>
      <c r="CMJ189" s="692"/>
      <c r="CMK189" s="693"/>
      <c r="CML189" s="694"/>
      <c r="CMM189" s="138"/>
      <c r="CMN189" s="692"/>
      <c r="CMO189" s="690"/>
      <c r="CMP189" s="691"/>
      <c r="CMQ189" s="692"/>
      <c r="CMR189" s="693"/>
      <c r="CMS189" s="694"/>
      <c r="CMT189" s="138"/>
      <c r="CMU189" s="692"/>
      <c r="CMV189" s="690"/>
      <c r="CMW189" s="691"/>
      <c r="CMX189" s="692"/>
      <c r="CMY189" s="693"/>
      <c r="CMZ189" s="694"/>
      <c r="CNA189" s="138"/>
      <c r="CNB189" s="692"/>
      <c r="CNC189" s="690"/>
      <c r="CND189" s="691"/>
      <c r="CNE189" s="692"/>
      <c r="CNF189" s="693"/>
      <c r="CNG189" s="694"/>
      <c r="CNH189" s="138"/>
      <c r="CNI189" s="692"/>
      <c r="CNJ189" s="690"/>
      <c r="CNK189" s="691"/>
      <c r="CNL189" s="692"/>
      <c r="CNM189" s="693"/>
      <c r="CNN189" s="694"/>
      <c r="CNO189" s="138"/>
      <c r="CNP189" s="692"/>
      <c r="CNQ189" s="690"/>
      <c r="CNR189" s="691"/>
      <c r="CNS189" s="692"/>
      <c r="CNT189" s="693"/>
      <c r="CNU189" s="694"/>
      <c r="CNV189" s="138"/>
      <c r="CNW189" s="692"/>
      <c r="CNX189" s="690"/>
      <c r="CNY189" s="691"/>
      <c r="CNZ189" s="692"/>
      <c r="COA189" s="693"/>
      <c r="COB189" s="694"/>
      <c r="COC189" s="138"/>
      <c r="COD189" s="692"/>
      <c r="COE189" s="690"/>
      <c r="COF189" s="691"/>
      <c r="COG189" s="692"/>
      <c r="COH189" s="693"/>
      <c r="COI189" s="694"/>
      <c r="COJ189" s="138"/>
      <c r="COK189" s="692"/>
      <c r="COL189" s="690"/>
      <c r="COM189" s="691"/>
      <c r="CON189" s="692"/>
      <c r="COO189" s="693"/>
      <c r="COP189" s="694"/>
      <c r="COQ189" s="138"/>
      <c r="COR189" s="692"/>
      <c r="COS189" s="690"/>
      <c r="COT189" s="691"/>
      <c r="COU189" s="692"/>
      <c r="COV189" s="693"/>
      <c r="COW189" s="694"/>
      <c r="COX189" s="138"/>
      <c r="COY189" s="692"/>
      <c r="COZ189" s="690"/>
      <c r="CPA189" s="691"/>
      <c r="CPB189" s="692"/>
      <c r="CPC189" s="693"/>
      <c r="CPD189" s="694"/>
      <c r="CPE189" s="138"/>
      <c r="CPF189" s="692"/>
      <c r="CPG189" s="690"/>
      <c r="CPH189" s="691"/>
      <c r="CPI189" s="692"/>
      <c r="CPJ189" s="693"/>
      <c r="CPK189" s="694"/>
      <c r="CPL189" s="138"/>
      <c r="CPM189" s="692"/>
      <c r="CPN189" s="690"/>
      <c r="CPO189" s="691"/>
      <c r="CPP189" s="692"/>
      <c r="CPQ189" s="693"/>
      <c r="CPR189" s="694"/>
      <c r="CPS189" s="138"/>
      <c r="CPT189" s="692"/>
      <c r="CPU189" s="690"/>
      <c r="CPV189" s="691"/>
      <c r="CPW189" s="692"/>
      <c r="CPX189" s="693"/>
      <c r="CPY189" s="694"/>
      <c r="CPZ189" s="138"/>
      <c r="CQA189" s="692"/>
      <c r="CQB189" s="690"/>
      <c r="CQC189" s="691"/>
      <c r="CQD189" s="692"/>
      <c r="CQE189" s="693"/>
      <c r="CQF189" s="694"/>
      <c r="CQG189" s="138"/>
      <c r="CQH189" s="692"/>
      <c r="CQI189" s="690"/>
      <c r="CQJ189" s="691"/>
      <c r="CQK189" s="692"/>
      <c r="CQL189" s="693"/>
      <c r="CQM189" s="694"/>
      <c r="CQN189" s="138"/>
      <c r="CQO189" s="692"/>
      <c r="CQP189" s="690"/>
      <c r="CQQ189" s="691"/>
      <c r="CQR189" s="692"/>
      <c r="CQS189" s="693"/>
      <c r="CQT189" s="694"/>
      <c r="CQU189" s="138"/>
      <c r="CQV189" s="692"/>
      <c r="CQW189" s="690"/>
      <c r="CQX189" s="691"/>
      <c r="CQY189" s="692"/>
      <c r="CQZ189" s="693"/>
      <c r="CRA189" s="694"/>
      <c r="CRB189" s="138"/>
      <c r="CRC189" s="692"/>
      <c r="CRD189" s="690"/>
      <c r="CRE189" s="691"/>
      <c r="CRF189" s="692"/>
      <c r="CRG189" s="693"/>
      <c r="CRH189" s="694"/>
      <c r="CRI189" s="138"/>
      <c r="CRJ189" s="692"/>
      <c r="CRK189" s="690"/>
      <c r="CRL189" s="691"/>
      <c r="CRM189" s="692"/>
      <c r="CRN189" s="693"/>
      <c r="CRO189" s="694"/>
      <c r="CRP189" s="138"/>
      <c r="CRQ189" s="692"/>
      <c r="CRR189" s="690"/>
      <c r="CRS189" s="691"/>
      <c r="CRT189" s="692"/>
      <c r="CRU189" s="693"/>
      <c r="CRV189" s="694"/>
      <c r="CRW189" s="138"/>
      <c r="CRX189" s="692"/>
      <c r="CRY189" s="690"/>
      <c r="CRZ189" s="691"/>
      <c r="CSA189" s="692"/>
      <c r="CSB189" s="693"/>
      <c r="CSC189" s="694"/>
      <c r="CSD189" s="138"/>
      <c r="CSE189" s="692"/>
      <c r="CSF189" s="690"/>
      <c r="CSG189" s="691"/>
      <c r="CSH189" s="692"/>
      <c r="CSI189" s="693"/>
      <c r="CSJ189" s="694"/>
      <c r="CSK189" s="138"/>
      <c r="CSL189" s="692"/>
      <c r="CSM189" s="690"/>
      <c r="CSN189" s="691"/>
      <c r="CSO189" s="692"/>
      <c r="CSP189" s="693"/>
      <c r="CSQ189" s="694"/>
      <c r="CSR189" s="138"/>
      <c r="CSS189" s="692"/>
      <c r="CST189" s="690"/>
      <c r="CSU189" s="691"/>
      <c r="CSV189" s="692"/>
      <c r="CSW189" s="693"/>
      <c r="CSX189" s="694"/>
      <c r="CSY189" s="138"/>
      <c r="CSZ189" s="692"/>
      <c r="CTA189" s="690"/>
      <c r="CTB189" s="691"/>
      <c r="CTC189" s="692"/>
      <c r="CTD189" s="693"/>
      <c r="CTE189" s="694"/>
      <c r="CTF189" s="138"/>
      <c r="CTG189" s="692"/>
      <c r="CTH189" s="690"/>
      <c r="CTI189" s="691"/>
      <c r="CTJ189" s="692"/>
      <c r="CTK189" s="693"/>
      <c r="CTL189" s="694"/>
      <c r="CTM189" s="138"/>
      <c r="CTN189" s="692"/>
      <c r="CTO189" s="690"/>
      <c r="CTP189" s="691"/>
      <c r="CTQ189" s="692"/>
      <c r="CTR189" s="693"/>
      <c r="CTS189" s="694"/>
      <c r="CTT189" s="138"/>
      <c r="CTU189" s="692"/>
      <c r="CTV189" s="690"/>
      <c r="CTW189" s="691"/>
      <c r="CTX189" s="692"/>
      <c r="CTY189" s="693"/>
      <c r="CTZ189" s="694"/>
      <c r="CUA189" s="138"/>
      <c r="CUB189" s="692"/>
      <c r="CUC189" s="690"/>
      <c r="CUD189" s="691"/>
      <c r="CUE189" s="692"/>
      <c r="CUF189" s="693"/>
      <c r="CUG189" s="694"/>
      <c r="CUH189" s="138"/>
      <c r="CUI189" s="692"/>
      <c r="CUJ189" s="690"/>
      <c r="CUK189" s="691"/>
      <c r="CUL189" s="692"/>
      <c r="CUM189" s="693"/>
      <c r="CUN189" s="694"/>
      <c r="CUO189" s="138"/>
      <c r="CUP189" s="692"/>
      <c r="CUQ189" s="690"/>
      <c r="CUR189" s="691"/>
      <c r="CUS189" s="692"/>
      <c r="CUT189" s="693"/>
      <c r="CUU189" s="694"/>
      <c r="CUV189" s="138"/>
      <c r="CUW189" s="692"/>
      <c r="CUX189" s="690"/>
      <c r="CUY189" s="691"/>
      <c r="CUZ189" s="692"/>
      <c r="CVA189" s="693"/>
      <c r="CVB189" s="694"/>
      <c r="CVC189" s="138"/>
      <c r="CVD189" s="692"/>
      <c r="CVE189" s="690"/>
      <c r="CVF189" s="691"/>
      <c r="CVG189" s="692"/>
      <c r="CVH189" s="693"/>
      <c r="CVI189" s="694"/>
      <c r="CVJ189" s="138"/>
      <c r="CVK189" s="692"/>
      <c r="CVL189" s="690"/>
      <c r="CVM189" s="691"/>
      <c r="CVN189" s="692"/>
      <c r="CVO189" s="693"/>
      <c r="CVP189" s="694"/>
      <c r="CVQ189" s="138"/>
      <c r="CVR189" s="692"/>
      <c r="CVS189" s="690"/>
      <c r="CVT189" s="691"/>
      <c r="CVU189" s="692"/>
      <c r="CVV189" s="693"/>
      <c r="CVW189" s="694"/>
      <c r="CVX189" s="138"/>
      <c r="CVY189" s="692"/>
      <c r="CVZ189" s="690"/>
      <c r="CWA189" s="691"/>
      <c r="CWB189" s="692"/>
      <c r="CWC189" s="693"/>
      <c r="CWD189" s="694"/>
      <c r="CWE189" s="138"/>
      <c r="CWF189" s="692"/>
      <c r="CWG189" s="690"/>
      <c r="CWH189" s="691"/>
      <c r="CWI189" s="692"/>
      <c r="CWJ189" s="693"/>
      <c r="CWK189" s="694"/>
      <c r="CWL189" s="138"/>
      <c r="CWM189" s="692"/>
      <c r="CWN189" s="690"/>
      <c r="CWO189" s="691"/>
      <c r="CWP189" s="692"/>
      <c r="CWQ189" s="693"/>
      <c r="CWR189" s="694"/>
      <c r="CWS189" s="138"/>
      <c r="CWT189" s="692"/>
      <c r="CWU189" s="690"/>
      <c r="CWV189" s="691"/>
      <c r="CWW189" s="692"/>
      <c r="CWX189" s="693"/>
      <c r="CWY189" s="694"/>
      <c r="CWZ189" s="138"/>
      <c r="CXA189" s="692"/>
      <c r="CXB189" s="690"/>
      <c r="CXC189" s="691"/>
      <c r="CXD189" s="692"/>
      <c r="CXE189" s="693"/>
      <c r="CXF189" s="694"/>
      <c r="CXG189" s="138"/>
      <c r="CXH189" s="692"/>
      <c r="CXI189" s="690"/>
      <c r="CXJ189" s="691"/>
      <c r="CXK189" s="692"/>
      <c r="CXL189" s="693"/>
      <c r="CXM189" s="694"/>
      <c r="CXN189" s="138"/>
      <c r="CXO189" s="692"/>
      <c r="CXP189" s="690"/>
      <c r="CXQ189" s="691"/>
      <c r="CXR189" s="692"/>
      <c r="CXS189" s="693"/>
      <c r="CXT189" s="694"/>
      <c r="CXU189" s="138"/>
      <c r="CXV189" s="692"/>
      <c r="CXW189" s="690"/>
      <c r="CXX189" s="691"/>
      <c r="CXY189" s="692"/>
      <c r="CXZ189" s="693"/>
      <c r="CYA189" s="694"/>
      <c r="CYB189" s="138"/>
      <c r="CYC189" s="692"/>
      <c r="CYD189" s="690"/>
      <c r="CYE189" s="691"/>
      <c r="CYF189" s="692"/>
      <c r="CYG189" s="693"/>
      <c r="CYH189" s="694"/>
      <c r="CYI189" s="138"/>
      <c r="CYJ189" s="692"/>
      <c r="CYK189" s="690"/>
      <c r="CYL189" s="691"/>
      <c r="CYM189" s="692"/>
      <c r="CYN189" s="693"/>
      <c r="CYO189" s="694"/>
      <c r="CYP189" s="138"/>
      <c r="CYQ189" s="692"/>
      <c r="CYR189" s="690"/>
      <c r="CYS189" s="691"/>
      <c r="CYT189" s="692"/>
      <c r="CYU189" s="693"/>
      <c r="CYV189" s="694"/>
      <c r="CYW189" s="138"/>
      <c r="CYX189" s="692"/>
      <c r="CYY189" s="690"/>
      <c r="CYZ189" s="691"/>
      <c r="CZA189" s="692"/>
      <c r="CZB189" s="693"/>
      <c r="CZC189" s="694"/>
      <c r="CZD189" s="138"/>
      <c r="CZE189" s="692"/>
      <c r="CZF189" s="690"/>
      <c r="CZG189" s="691"/>
      <c r="CZH189" s="692"/>
      <c r="CZI189" s="693"/>
      <c r="CZJ189" s="694"/>
      <c r="CZK189" s="138"/>
      <c r="CZL189" s="692"/>
      <c r="CZM189" s="690"/>
      <c r="CZN189" s="691"/>
      <c r="CZO189" s="692"/>
      <c r="CZP189" s="693"/>
      <c r="CZQ189" s="694"/>
      <c r="CZR189" s="138"/>
      <c r="CZS189" s="692"/>
      <c r="CZT189" s="690"/>
      <c r="CZU189" s="691"/>
      <c r="CZV189" s="692"/>
      <c r="CZW189" s="693"/>
      <c r="CZX189" s="694"/>
      <c r="CZY189" s="138"/>
      <c r="CZZ189" s="692"/>
      <c r="DAA189" s="690"/>
      <c r="DAB189" s="691"/>
      <c r="DAC189" s="692"/>
      <c r="DAD189" s="693"/>
      <c r="DAE189" s="694"/>
      <c r="DAF189" s="138"/>
      <c r="DAG189" s="692"/>
      <c r="DAH189" s="690"/>
      <c r="DAI189" s="691"/>
      <c r="DAJ189" s="692"/>
      <c r="DAK189" s="693"/>
      <c r="DAL189" s="694"/>
      <c r="DAM189" s="138"/>
      <c r="DAN189" s="692"/>
      <c r="DAO189" s="690"/>
      <c r="DAP189" s="691"/>
      <c r="DAQ189" s="692"/>
      <c r="DAR189" s="693"/>
      <c r="DAS189" s="694"/>
      <c r="DAT189" s="138"/>
      <c r="DAU189" s="692"/>
      <c r="DAV189" s="690"/>
      <c r="DAW189" s="691"/>
      <c r="DAX189" s="692"/>
      <c r="DAY189" s="693"/>
      <c r="DAZ189" s="694"/>
      <c r="DBA189" s="138"/>
      <c r="DBB189" s="692"/>
      <c r="DBC189" s="690"/>
      <c r="DBD189" s="691"/>
      <c r="DBE189" s="692"/>
      <c r="DBF189" s="693"/>
      <c r="DBG189" s="694"/>
      <c r="DBH189" s="138"/>
      <c r="DBI189" s="692"/>
      <c r="DBJ189" s="690"/>
      <c r="DBK189" s="691"/>
      <c r="DBL189" s="692"/>
      <c r="DBM189" s="693"/>
      <c r="DBN189" s="694"/>
      <c r="DBO189" s="138"/>
      <c r="DBP189" s="692"/>
      <c r="DBQ189" s="690"/>
      <c r="DBR189" s="691"/>
      <c r="DBS189" s="692"/>
      <c r="DBT189" s="693"/>
      <c r="DBU189" s="694"/>
      <c r="DBV189" s="138"/>
      <c r="DBW189" s="692"/>
      <c r="DBX189" s="690"/>
      <c r="DBY189" s="691"/>
      <c r="DBZ189" s="692"/>
      <c r="DCA189" s="693"/>
      <c r="DCB189" s="694"/>
      <c r="DCC189" s="138"/>
      <c r="DCD189" s="692"/>
      <c r="DCE189" s="690"/>
      <c r="DCF189" s="691"/>
      <c r="DCG189" s="692"/>
      <c r="DCH189" s="693"/>
      <c r="DCI189" s="694"/>
      <c r="DCJ189" s="138"/>
      <c r="DCK189" s="692"/>
      <c r="DCL189" s="690"/>
      <c r="DCM189" s="691"/>
      <c r="DCN189" s="692"/>
      <c r="DCO189" s="693"/>
      <c r="DCP189" s="694"/>
      <c r="DCQ189" s="138"/>
      <c r="DCR189" s="692"/>
      <c r="DCS189" s="690"/>
      <c r="DCT189" s="691"/>
      <c r="DCU189" s="692"/>
      <c r="DCV189" s="693"/>
      <c r="DCW189" s="694"/>
      <c r="DCX189" s="138"/>
      <c r="DCY189" s="692"/>
      <c r="DCZ189" s="690"/>
      <c r="DDA189" s="691"/>
      <c r="DDB189" s="692"/>
      <c r="DDC189" s="693"/>
      <c r="DDD189" s="694"/>
      <c r="DDE189" s="138"/>
      <c r="DDF189" s="692"/>
      <c r="DDG189" s="690"/>
      <c r="DDH189" s="691"/>
      <c r="DDI189" s="692"/>
      <c r="DDJ189" s="693"/>
      <c r="DDK189" s="694"/>
      <c r="DDL189" s="138"/>
      <c r="DDM189" s="692"/>
      <c r="DDN189" s="690"/>
      <c r="DDO189" s="691"/>
      <c r="DDP189" s="692"/>
      <c r="DDQ189" s="693"/>
      <c r="DDR189" s="694"/>
      <c r="DDS189" s="138"/>
      <c r="DDT189" s="692"/>
      <c r="DDU189" s="690"/>
      <c r="DDV189" s="691"/>
      <c r="DDW189" s="692"/>
      <c r="DDX189" s="693"/>
      <c r="DDY189" s="694"/>
      <c r="DDZ189" s="138"/>
      <c r="DEA189" s="692"/>
      <c r="DEB189" s="690"/>
      <c r="DEC189" s="691"/>
      <c r="DED189" s="692"/>
      <c r="DEE189" s="693"/>
      <c r="DEF189" s="694"/>
      <c r="DEG189" s="138"/>
      <c r="DEH189" s="692"/>
      <c r="DEI189" s="690"/>
      <c r="DEJ189" s="691"/>
      <c r="DEK189" s="692"/>
      <c r="DEL189" s="693"/>
      <c r="DEM189" s="694"/>
      <c r="DEN189" s="138"/>
      <c r="DEO189" s="692"/>
      <c r="DEP189" s="690"/>
      <c r="DEQ189" s="691"/>
      <c r="DER189" s="692"/>
      <c r="DES189" s="693"/>
      <c r="DET189" s="694"/>
      <c r="DEU189" s="138"/>
      <c r="DEV189" s="692"/>
      <c r="DEW189" s="690"/>
      <c r="DEX189" s="691"/>
      <c r="DEY189" s="692"/>
      <c r="DEZ189" s="693"/>
      <c r="DFA189" s="694"/>
      <c r="DFB189" s="138"/>
      <c r="DFC189" s="692"/>
      <c r="DFD189" s="690"/>
      <c r="DFE189" s="691"/>
      <c r="DFF189" s="692"/>
      <c r="DFG189" s="693"/>
      <c r="DFH189" s="694"/>
      <c r="DFI189" s="138"/>
      <c r="DFJ189" s="692"/>
      <c r="DFK189" s="690"/>
      <c r="DFL189" s="691"/>
      <c r="DFM189" s="692"/>
      <c r="DFN189" s="693"/>
      <c r="DFO189" s="694"/>
      <c r="DFP189" s="138"/>
      <c r="DFQ189" s="692"/>
      <c r="DFR189" s="690"/>
      <c r="DFS189" s="691"/>
      <c r="DFT189" s="692"/>
      <c r="DFU189" s="693"/>
      <c r="DFV189" s="694"/>
      <c r="DFW189" s="138"/>
      <c r="DFX189" s="692"/>
      <c r="DFY189" s="690"/>
      <c r="DFZ189" s="691"/>
      <c r="DGA189" s="692"/>
      <c r="DGB189" s="693"/>
      <c r="DGC189" s="694"/>
      <c r="DGD189" s="138"/>
      <c r="DGE189" s="692"/>
      <c r="DGF189" s="690"/>
      <c r="DGG189" s="691"/>
      <c r="DGH189" s="692"/>
      <c r="DGI189" s="693"/>
      <c r="DGJ189" s="694"/>
      <c r="DGK189" s="138"/>
      <c r="DGL189" s="692"/>
      <c r="DGM189" s="690"/>
      <c r="DGN189" s="691"/>
      <c r="DGO189" s="692"/>
      <c r="DGP189" s="693"/>
      <c r="DGQ189" s="694"/>
      <c r="DGR189" s="138"/>
      <c r="DGS189" s="692"/>
      <c r="DGT189" s="690"/>
      <c r="DGU189" s="691"/>
      <c r="DGV189" s="692"/>
      <c r="DGW189" s="693"/>
      <c r="DGX189" s="694"/>
      <c r="DGY189" s="138"/>
      <c r="DGZ189" s="692"/>
      <c r="DHA189" s="690"/>
      <c r="DHB189" s="691"/>
      <c r="DHC189" s="692"/>
      <c r="DHD189" s="693"/>
      <c r="DHE189" s="694"/>
      <c r="DHF189" s="138"/>
      <c r="DHG189" s="692"/>
      <c r="DHH189" s="690"/>
      <c r="DHI189" s="691"/>
      <c r="DHJ189" s="692"/>
      <c r="DHK189" s="693"/>
      <c r="DHL189" s="694"/>
      <c r="DHM189" s="138"/>
      <c r="DHN189" s="692"/>
      <c r="DHO189" s="690"/>
      <c r="DHP189" s="691"/>
      <c r="DHQ189" s="692"/>
      <c r="DHR189" s="693"/>
      <c r="DHS189" s="694"/>
      <c r="DHT189" s="138"/>
      <c r="DHU189" s="692"/>
      <c r="DHV189" s="690"/>
      <c r="DHW189" s="691"/>
      <c r="DHX189" s="692"/>
      <c r="DHY189" s="693"/>
      <c r="DHZ189" s="694"/>
      <c r="DIA189" s="138"/>
      <c r="DIB189" s="692"/>
      <c r="DIC189" s="690"/>
      <c r="DID189" s="691"/>
      <c r="DIE189" s="692"/>
      <c r="DIF189" s="693"/>
      <c r="DIG189" s="694"/>
      <c r="DIH189" s="138"/>
      <c r="DII189" s="692"/>
      <c r="DIJ189" s="690"/>
      <c r="DIK189" s="691"/>
      <c r="DIL189" s="692"/>
      <c r="DIM189" s="693"/>
      <c r="DIN189" s="694"/>
      <c r="DIO189" s="138"/>
      <c r="DIP189" s="692"/>
      <c r="DIQ189" s="690"/>
      <c r="DIR189" s="691"/>
      <c r="DIS189" s="692"/>
      <c r="DIT189" s="693"/>
      <c r="DIU189" s="694"/>
      <c r="DIV189" s="138"/>
      <c r="DIW189" s="692"/>
      <c r="DIX189" s="690"/>
      <c r="DIY189" s="691"/>
      <c r="DIZ189" s="692"/>
      <c r="DJA189" s="693"/>
      <c r="DJB189" s="694"/>
      <c r="DJC189" s="138"/>
      <c r="DJD189" s="692"/>
      <c r="DJE189" s="690"/>
      <c r="DJF189" s="691"/>
      <c r="DJG189" s="692"/>
      <c r="DJH189" s="693"/>
      <c r="DJI189" s="694"/>
      <c r="DJJ189" s="138"/>
      <c r="DJK189" s="692"/>
      <c r="DJL189" s="690"/>
      <c r="DJM189" s="691"/>
      <c r="DJN189" s="692"/>
      <c r="DJO189" s="693"/>
      <c r="DJP189" s="694"/>
      <c r="DJQ189" s="138"/>
      <c r="DJR189" s="692"/>
      <c r="DJS189" s="690"/>
      <c r="DJT189" s="691"/>
      <c r="DJU189" s="692"/>
      <c r="DJV189" s="693"/>
      <c r="DJW189" s="694"/>
      <c r="DJX189" s="138"/>
      <c r="DJY189" s="692"/>
      <c r="DJZ189" s="690"/>
      <c r="DKA189" s="691"/>
      <c r="DKB189" s="692"/>
      <c r="DKC189" s="693"/>
      <c r="DKD189" s="694"/>
      <c r="DKE189" s="138"/>
      <c r="DKF189" s="692"/>
      <c r="DKG189" s="690"/>
      <c r="DKH189" s="691"/>
      <c r="DKI189" s="692"/>
      <c r="DKJ189" s="693"/>
      <c r="DKK189" s="694"/>
      <c r="DKL189" s="138"/>
      <c r="DKM189" s="692"/>
      <c r="DKN189" s="690"/>
      <c r="DKO189" s="691"/>
      <c r="DKP189" s="692"/>
      <c r="DKQ189" s="693"/>
      <c r="DKR189" s="694"/>
      <c r="DKS189" s="138"/>
      <c r="DKT189" s="692"/>
      <c r="DKU189" s="690"/>
      <c r="DKV189" s="691"/>
      <c r="DKW189" s="692"/>
      <c r="DKX189" s="693"/>
      <c r="DKY189" s="694"/>
      <c r="DKZ189" s="138"/>
      <c r="DLA189" s="692"/>
      <c r="DLB189" s="690"/>
      <c r="DLC189" s="691"/>
      <c r="DLD189" s="692"/>
      <c r="DLE189" s="693"/>
      <c r="DLF189" s="694"/>
      <c r="DLG189" s="138"/>
      <c r="DLH189" s="692"/>
      <c r="DLI189" s="690"/>
      <c r="DLJ189" s="691"/>
      <c r="DLK189" s="692"/>
      <c r="DLL189" s="693"/>
      <c r="DLM189" s="694"/>
      <c r="DLN189" s="138"/>
      <c r="DLO189" s="692"/>
      <c r="DLP189" s="690"/>
      <c r="DLQ189" s="691"/>
      <c r="DLR189" s="692"/>
      <c r="DLS189" s="693"/>
      <c r="DLT189" s="694"/>
      <c r="DLU189" s="138"/>
      <c r="DLV189" s="692"/>
      <c r="DLW189" s="690"/>
      <c r="DLX189" s="691"/>
      <c r="DLY189" s="692"/>
      <c r="DLZ189" s="693"/>
      <c r="DMA189" s="694"/>
      <c r="DMB189" s="138"/>
      <c r="DMC189" s="692"/>
      <c r="DMD189" s="690"/>
      <c r="DME189" s="691"/>
      <c r="DMF189" s="692"/>
      <c r="DMG189" s="693"/>
      <c r="DMH189" s="694"/>
      <c r="DMI189" s="138"/>
      <c r="DMJ189" s="692"/>
      <c r="DMK189" s="690"/>
      <c r="DML189" s="691"/>
      <c r="DMM189" s="692"/>
      <c r="DMN189" s="693"/>
      <c r="DMO189" s="694"/>
      <c r="DMP189" s="138"/>
      <c r="DMQ189" s="692"/>
      <c r="DMR189" s="690"/>
      <c r="DMS189" s="691"/>
      <c r="DMT189" s="692"/>
      <c r="DMU189" s="693"/>
      <c r="DMV189" s="694"/>
      <c r="DMW189" s="138"/>
      <c r="DMX189" s="692"/>
      <c r="DMY189" s="690"/>
      <c r="DMZ189" s="691"/>
      <c r="DNA189" s="692"/>
      <c r="DNB189" s="693"/>
      <c r="DNC189" s="694"/>
      <c r="DND189" s="138"/>
      <c r="DNE189" s="692"/>
      <c r="DNF189" s="690"/>
      <c r="DNG189" s="691"/>
      <c r="DNH189" s="692"/>
      <c r="DNI189" s="693"/>
      <c r="DNJ189" s="694"/>
      <c r="DNK189" s="138"/>
      <c r="DNL189" s="692"/>
      <c r="DNM189" s="690"/>
      <c r="DNN189" s="691"/>
      <c r="DNO189" s="692"/>
      <c r="DNP189" s="693"/>
      <c r="DNQ189" s="694"/>
      <c r="DNR189" s="138"/>
      <c r="DNS189" s="692"/>
      <c r="DNT189" s="690"/>
      <c r="DNU189" s="691"/>
      <c r="DNV189" s="692"/>
      <c r="DNW189" s="693"/>
      <c r="DNX189" s="694"/>
      <c r="DNY189" s="138"/>
      <c r="DNZ189" s="692"/>
      <c r="DOA189" s="690"/>
      <c r="DOB189" s="691"/>
      <c r="DOC189" s="692"/>
      <c r="DOD189" s="693"/>
      <c r="DOE189" s="694"/>
      <c r="DOF189" s="138"/>
      <c r="DOG189" s="692"/>
      <c r="DOH189" s="690"/>
      <c r="DOI189" s="691"/>
      <c r="DOJ189" s="692"/>
      <c r="DOK189" s="693"/>
      <c r="DOL189" s="694"/>
      <c r="DOM189" s="138"/>
      <c r="DON189" s="692"/>
      <c r="DOO189" s="690"/>
      <c r="DOP189" s="691"/>
      <c r="DOQ189" s="692"/>
      <c r="DOR189" s="693"/>
      <c r="DOS189" s="694"/>
      <c r="DOT189" s="138"/>
      <c r="DOU189" s="692"/>
      <c r="DOV189" s="690"/>
      <c r="DOW189" s="691"/>
      <c r="DOX189" s="692"/>
      <c r="DOY189" s="693"/>
      <c r="DOZ189" s="694"/>
      <c r="DPA189" s="138"/>
      <c r="DPB189" s="692"/>
      <c r="DPC189" s="690"/>
      <c r="DPD189" s="691"/>
      <c r="DPE189" s="692"/>
      <c r="DPF189" s="693"/>
      <c r="DPG189" s="694"/>
      <c r="DPH189" s="138"/>
      <c r="DPI189" s="692"/>
      <c r="DPJ189" s="690"/>
      <c r="DPK189" s="691"/>
      <c r="DPL189" s="692"/>
      <c r="DPM189" s="693"/>
      <c r="DPN189" s="694"/>
      <c r="DPO189" s="138"/>
      <c r="DPP189" s="692"/>
      <c r="DPQ189" s="690"/>
      <c r="DPR189" s="691"/>
      <c r="DPS189" s="692"/>
      <c r="DPT189" s="693"/>
      <c r="DPU189" s="694"/>
      <c r="DPV189" s="138"/>
      <c r="DPW189" s="692"/>
      <c r="DPX189" s="690"/>
      <c r="DPY189" s="691"/>
      <c r="DPZ189" s="692"/>
      <c r="DQA189" s="693"/>
      <c r="DQB189" s="694"/>
      <c r="DQC189" s="138"/>
      <c r="DQD189" s="692"/>
      <c r="DQE189" s="690"/>
      <c r="DQF189" s="691"/>
      <c r="DQG189" s="692"/>
      <c r="DQH189" s="693"/>
      <c r="DQI189" s="694"/>
      <c r="DQJ189" s="138"/>
      <c r="DQK189" s="692"/>
      <c r="DQL189" s="690"/>
      <c r="DQM189" s="691"/>
      <c r="DQN189" s="692"/>
      <c r="DQO189" s="693"/>
      <c r="DQP189" s="694"/>
      <c r="DQQ189" s="138"/>
      <c r="DQR189" s="692"/>
      <c r="DQS189" s="690"/>
      <c r="DQT189" s="691"/>
      <c r="DQU189" s="692"/>
      <c r="DQV189" s="693"/>
      <c r="DQW189" s="694"/>
      <c r="DQX189" s="138"/>
      <c r="DQY189" s="692"/>
      <c r="DQZ189" s="690"/>
      <c r="DRA189" s="691"/>
      <c r="DRB189" s="692"/>
      <c r="DRC189" s="693"/>
      <c r="DRD189" s="694"/>
      <c r="DRE189" s="138"/>
      <c r="DRF189" s="692"/>
      <c r="DRG189" s="690"/>
      <c r="DRH189" s="691"/>
      <c r="DRI189" s="692"/>
      <c r="DRJ189" s="693"/>
      <c r="DRK189" s="694"/>
      <c r="DRL189" s="138"/>
      <c r="DRM189" s="692"/>
      <c r="DRN189" s="690"/>
      <c r="DRO189" s="691"/>
      <c r="DRP189" s="692"/>
      <c r="DRQ189" s="693"/>
      <c r="DRR189" s="694"/>
      <c r="DRS189" s="138"/>
      <c r="DRT189" s="692"/>
      <c r="DRU189" s="690"/>
      <c r="DRV189" s="691"/>
      <c r="DRW189" s="692"/>
      <c r="DRX189" s="693"/>
      <c r="DRY189" s="694"/>
      <c r="DRZ189" s="138"/>
      <c r="DSA189" s="692"/>
      <c r="DSB189" s="690"/>
      <c r="DSC189" s="691"/>
      <c r="DSD189" s="692"/>
      <c r="DSE189" s="693"/>
      <c r="DSF189" s="694"/>
      <c r="DSG189" s="138"/>
      <c r="DSH189" s="692"/>
      <c r="DSI189" s="690"/>
      <c r="DSJ189" s="691"/>
      <c r="DSK189" s="692"/>
      <c r="DSL189" s="693"/>
      <c r="DSM189" s="694"/>
      <c r="DSN189" s="138"/>
      <c r="DSO189" s="692"/>
      <c r="DSP189" s="690"/>
      <c r="DSQ189" s="691"/>
      <c r="DSR189" s="692"/>
      <c r="DSS189" s="693"/>
      <c r="DST189" s="694"/>
      <c r="DSU189" s="138"/>
      <c r="DSV189" s="692"/>
      <c r="DSW189" s="690"/>
      <c r="DSX189" s="691"/>
      <c r="DSY189" s="692"/>
      <c r="DSZ189" s="693"/>
      <c r="DTA189" s="694"/>
      <c r="DTB189" s="138"/>
      <c r="DTC189" s="692"/>
      <c r="DTD189" s="690"/>
      <c r="DTE189" s="691"/>
      <c r="DTF189" s="692"/>
      <c r="DTG189" s="693"/>
      <c r="DTH189" s="694"/>
      <c r="DTI189" s="138"/>
      <c r="DTJ189" s="692"/>
      <c r="DTK189" s="690"/>
      <c r="DTL189" s="691"/>
      <c r="DTM189" s="692"/>
      <c r="DTN189" s="693"/>
      <c r="DTO189" s="694"/>
      <c r="DTP189" s="138"/>
      <c r="DTQ189" s="692"/>
      <c r="DTR189" s="690"/>
      <c r="DTS189" s="691"/>
      <c r="DTT189" s="692"/>
      <c r="DTU189" s="693"/>
      <c r="DTV189" s="694"/>
      <c r="DTW189" s="138"/>
      <c r="DTX189" s="692"/>
      <c r="DTY189" s="690"/>
      <c r="DTZ189" s="691"/>
      <c r="DUA189" s="692"/>
      <c r="DUB189" s="693"/>
      <c r="DUC189" s="694"/>
      <c r="DUD189" s="138"/>
      <c r="DUE189" s="692"/>
      <c r="DUF189" s="690"/>
      <c r="DUG189" s="691"/>
      <c r="DUH189" s="692"/>
      <c r="DUI189" s="693"/>
      <c r="DUJ189" s="694"/>
      <c r="DUK189" s="138"/>
      <c r="DUL189" s="692"/>
      <c r="DUM189" s="690"/>
      <c r="DUN189" s="691"/>
      <c r="DUO189" s="692"/>
      <c r="DUP189" s="693"/>
      <c r="DUQ189" s="694"/>
      <c r="DUR189" s="138"/>
      <c r="DUS189" s="692"/>
      <c r="DUT189" s="690"/>
      <c r="DUU189" s="691"/>
      <c r="DUV189" s="692"/>
      <c r="DUW189" s="693"/>
      <c r="DUX189" s="694"/>
      <c r="DUY189" s="138"/>
      <c r="DUZ189" s="692"/>
      <c r="DVA189" s="690"/>
      <c r="DVB189" s="691"/>
      <c r="DVC189" s="692"/>
      <c r="DVD189" s="693"/>
      <c r="DVE189" s="694"/>
      <c r="DVF189" s="138"/>
      <c r="DVG189" s="692"/>
      <c r="DVH189" s="690"/>
      <c r="DVI189" s="691"/>
      <c r="DVJ189" s="692"/>
      <c r="DVK189" s="693"/>
      <c r="DVL189" s="694"/>
      <c r="DVM189" s="138"/>
      <c r="DVN189" s="692"/>
      <c r="DVO189" s="690"/>
      <c r="DVP189" s="691"/>
      <c r="DVQ189" s="692"/>
      <c r="DVR189" s="693"/>
      <c r="DVS189" s="694"/>
      <c r="DVT189" s="138"/>
      <c r="DVU189" s="692"/>
      <c r="DVV189" s="690"/>
      <c r="DVW189" s="691"/>
      <c r="DVX189" s="692"/>
      <c r="DVY189" s="693"/>
      <c r="DVZ189" s="694"/>
      <c r="DWA189" s="138"/>
      <c r="DWB189" s="692"/>
      <c r="DWC189" s="690"/>
      <c r="DWD189" s="691"/>
      <c r="DWE189" s="692"/>
      <c r="DWF189" s="693"/>
      <c r="DWG189" s="694"/>
      <c r="DWH189" s="138"/>
      <c r="DWI189" s="692"/>
      <c r="DWJ189" s="690"/>
      <c r="DWK189" s="691"/>
      <c r="DWL189" s="692"/>
      <c r="DWM189" s="693"/>
      <c r="DWN189" s="694"/>
      <c r="DWO189" s="138"/>
      <c r="DWP189" s="692"/>
      <c r="DWQ189" s="690"/>
      <c r="DWR189" s="691"/>
      <c r="DWS189" s="692"/>
      <c r="DWT189" s="693"/>
      <c r="DWU189" s="694"/>
      <c r="DWV189" s="138"/>
      <c r="DWW189" s="692"/>
      <c r="DWX189" s="690"/>
      <c r="DWY189" s="691"/>
      <c r="DWZ189" s="692"/>
      <c r="DXA189" s="693"/>
      <c r="DXB189" s="694"/>
      <c r="DXC189" s="138"/>
      <c r="DXD189" s="692"/>
      <c r="DXE189" s="690"/>
      <c r="DXF189" s="691"/>
      <c r="DXG189" s="692"/>
      <c r="DXH189" s="693"/>
      <c r="DXI189" s="694"/>
      <c r="DXJ189" s="138"/>
      <c r="DXK189" s="692"/>
      <c r="DXL189" s="690"/>
      <c r="DXM189" s="691"/>
      <c r="DXN189" s="692"/>
      <c r="DXO189" s="693"/>
      <c r="DXP189" s="694"/>
      <c r="DXQ189" s="138"/>
      <c r="DXR189" s="692"/>
      <c r="DXS189" s="690"/>
      <c r="DXT189" s="691"/>
      <c r="DXU189" s="692"/>
      <c r="DXV189" s="693"/>
      <c r="DXW189" s="694"/>
      <c r="DXX189" s="138"/>
      <c r="DXY189" s="692"/>
      <c r="DXZ189" s="690"/>
      <c r="DYA189" s="691"/>
      <c r="DYB189" s="692"/>
      <c r="DYC189" s="693"/>
      <c r="DYD189" s="694"/>
      <c r="DYE189" s="138"/>
      <c r="DYF189" s="692"/>
      <c r="DYG189" s="690"/>
      <c r="DYH189" s="691"/>
      <c r="DYI189" s="692"/>
      <c r="DYJ189" s="693"/>
      <c r="DYK189" s="694"/>
      <c r="DYL189" s="138"/>
      <c r="DYM189" s="692"/>
      <c r="DYN189" s="690"/>
      <c r="DYO189" s="691"/>
      <c r="DYP189" s="692"/>
      <c r="DYQ189" s="693"/>
      <c r="DYR189" s="694"/>
      <c r="DYS189" s="138"/>
      <c r="DYT189" s="692"/>
      <c r="DYU189" s="690"/>
      <c r="DYV189" s="691"/>
      <c r="DYW189" s="692"/>
      <c r="DYX189" s="693"/>
      <c r="DYY189" s="694"/>
      <c r="DYZ189" s="138"/>
      <c r="DZA189" s="692"/>
      <c r="DZB189" s="690"/>
      <c r="DZC189" s="691"/>
      <c r="DZD189" s="692"/>
      <c r="DZE189" s="693"/>
      <c r="DZF189" s="694"/>
      <c r="DZG189" s="138"/>
      <c r="DZH189" s="692"/>
      <c r="DZI189" s="690"/>
      <c r="DZJ189" s="691"/>
      <c r="DZK189" s="692"/>
      <c r="DZL189" s="693"/>
      <c r="DZM189" s="694"/>
      <c r="DZN189" s="138"/>
      <c r="DZO189" s="692"/>
      <c r="DZP189" s="690"/>
      <c r="DZQ189" s="691"/>
      <c r="DZR189" s="692"/>
      <c r="DZS189" s="693"/>
      <c r="DZT189" s="694"/>
      <c r="DZU189" s="138"/>
      <c r="DZV189" s="692"/>
      <c r="DZW189" s="690"/>
      <c r="DZX189" s="691"/>
      <c r="DZY189" s="692"/>
      <c r="DZZ189" s="693"/>
      <c r="EAA189" s="694"/>
      <c r="EAB189" s="138"/>
      <c r="EAC189" s="692"/>
      <c r="EAD189" s="690"/>
      <c r="EAE189" s="691"/>
      <c r="EAF189" s="692"/>
      <c r="EAG189" s="693"/>
      <c r="EAH189" s="694"/>
      <c r="EAI189" s="138"/>
      <c r="EAJ189" s="692"/>
      <c r="EAK189" s="690"/>
      <c r="EAL189" s="691"/>
      <c r="EAM189" s="692"/>
      <c r="EAN189" s="693"/>
      <c r="EAO189" s="694"/>
      <c r="EAP189" s="138"/>
      <c r="EAQ189" s="692"/>
      <c r="EAR189" s="690"/>
      <c r="EAS189" s="691"/>
      <c r="EAT189" s="692"/>
      <c r="EAU189" s="693"/>
      <c r="EAV189" s="694"/>
      <c r="EAW189" s="138"/>
      <c r="EAX189" s="692"/>
      <c r="EAY189" s="690"/>
      <c r="EAZ189" s="691"/>
      <c r="EBA189" s="692"/>
      <c r="EBB189" s="693"/>
      <c r="EBC189" s="694"/>
      <c r="EBD189" s="138"/>
      <c r="EBE189" s="692"/>
      <c r="EBF189" s="690"/>
      <c r="EBG189" s="691"/>
      <c r="EBH189" s="692"/>
      <c r="EBI189" s="693"/>
      <c r="EBJ189" s="694"/>
      <c r="EBK189" s="138"/>
      <c r="EBL189" s="692"/>
      <c r="EBM189" s="690"/>
      <c r="EBN189" s="691"/>
      <c r="EBO189" s="692"/>
      <c r="EBP189" s="693"/>
      <c r="EBQ189" s="694"/>
      <c r="EBR189" s="138"/>
      <c r="EBS189" s="692"/>
      <c r="EBT189" s="690"/>
      <c r="EBU189" s="691"/>
      <c r="EBV189" s="692"/>
      <c r="EBW189" s="693"/>
      <c r="EBX189" s="694"/>
      <c r="EBY189" s="138"/>
      <c r="EBZ189" s="692"/>
      <c r="ECA189" s="690"/>
      <c r="ECB189" s="691"/>
      <c r="ECC189" s="692"/>
      <c r="ECD189" s="693"/>
      <c r="ECE189" s="694"/>
      <c r="ECF189" s="138"/>
      <c r="ECG189" s="692"/>
      <c r="ECH189" s="690"/>
      <c r="ECI189" s="691"/>
      <c r="ECJ189" s="692"/>
      <c r="ECK189" s="693"/>
      <c r="ECL189" s="694"/>
      <c r="ECM189" s="138"/>
      <c r="ECN189" s="692"/>
      <c r="ECO189" s="690"/>
      <c r="ECP189" s="691"/>
      <c r="ECQ189" s="692"/>
      <c r="ECR189" s="693"/>
      <c r="ECS189" s="694"/>
      <c r="ECT189" s="138"/>
      <c r="ECU189" s="692"/>
      <c r="ECV189" s="690"/>
      <c r="ECW189" s="691"/>
      <c r="ECX189" s="692"/>
      <c r="ECY189" s="693"/>
      <c r="ECZ189" s="694"/>
      <c r="EDA189" s="138"/>
      <c r="EDB189" s="692"/>
      <c r="EDC189" s="690"/>
      <c r="EDD189" s="691"/>
      <c r="EDE189" s="692"/>
      <c r="EDF189" s="693"/>
      <c r="EDG189" s="694"/>
      <c r="EDH189" s="138"/>
      <c r="EDI189" s="692"/>
      <c r="EDJ189" s="690"/>
      <c r="EDK189" s="691"/>
      <c r="EDL189" s="692"/>
      <c r="EDM189" s="693"/>
      <c r="EDN189" s="694"/>
      <c r="EDO189" s="138"/>
      <c r="EDP189" s="692"/>
      <c r="EDQ189" s="690"/>
      <c r="EDR189" s="691"/>
      <c r="EDS189" s="692"/>
      <c r="EDT189" s="693"/>
      <c r="EDU189" s="694"/>
      <c r="EDV189" s="138"/>
      <c r="EDW189" s="692"/>
      <c r="EDX189" s="690"/>
      <c r="EDY189" s="691"/>
      <c r="EDZ189" s="692"/>
      <c r="EEA189" s="693"/>
      <c r="EEB189" s="694"/>
      <c r="EEC189" s="138"/>
      <c r="EED189" s="692"/>
      <c r="EEE189" s="690"/>
      <c r="EEF189" s="691"/>
      <c r="EEG189" s="692"/>
      <c r="EEH189" s="693"/>
      <c r="EEI189" s="694"/>
      <c r="EEJ189" s="138"/>
      <c r="EEK189" s="692"/>
      <c r="EEL189" s="690"/>
      <c r="EEM189" s="691"/>
      <c r="EEN189" s="692"/>
      <c r="EEO189" s="693"/>
      <c r="EEP189" s="694"/>
      <c r="EEQ189" s="138"/>
      <c r="EER189" s="692"/>
      <c r="EES189" s="690"/>
      <c r="EET189" s="691"/>
      <c r="EEU189" s="692"/>
      <c r="EEV189" s="693"/>
      <c r="EEW189" s="694"/>
      <c r="EEX189" s="138"/>
      <c r="EEY189" s="692"/>
      <c r="EEZ189" s="690"/>
      <c r="EFA189" s="691"/>
      <c r="EFB189" s="692"/>
      <c r="EFC189" s="693"/>
      <c r="EFD189" s="694"/>
      <c r="EFE189" s="138"/>
      <c r="EFF189" s="692"/>
      <c r="EFG189" s="690"/>
      <c r="EFH189" s="691"/>
      <c r="EFI189" s="692"/>
      <c r="EFJ189" s="693"/>
      <c r="EFK189" s="694"/>
      <c r="EFL189" s="138"/>
      <c r="EFM189" s="692"/>
      <c r="EFN189" s="690"/>
      <c r="EFO189" s="691"/>
      <c r="EFP189" s="692"/>
      <c r="EFQ189" s="693"/>
      <c r="EFR189" s="694"/>
      <c r="EFS189" s="138"/>
      <c r="EFT189" s="692"/>
      <c r="EFU189" s="690"/>
      <c r="EFV189" s="691"/>
      <c r="EFW189" s="692"/>
      <c r="EFX189" s="693"/>
      <c r="EFY189" s="694"/>
      <c r="EFZ189" s="138"/>
      <c r="EGA189" s="692"/>
      <c r="EGB189" s="690"/>
      <c r="EGC189" s="691"/>
      <c r="EGD189" s="692"/>
      <c r="EGE189" s="693"/>
      <c r="EGF189" s="694"/>
      <c r="EGG189" s="138"/>
      <c r="EGH189" s="692"/>
      <c r="EGI189" s="690"/>
      <c r="EGJ189" s="691"/>
      <c r="EGK189" s="692"/>
      <c r="EGL189" s="693"/>
      <c r="EGM189" s="694"/>
      <c r="EGN189" s="138"/>
      <c r="EGO189" s="692"/>
      <c r="EGP189" s="690"/>
      <c r="EGQ189" s="691"/>
      <c r="EGR189" s="692"/>
      <c r="EGS189" s="693"/>
      <c r="EGT189" s="694"/>
      <c r="EGU189" s="138"/>
      <c r="EGV189" s="692"/>
      <c r="EGW189" s="690"/>
      <c r="EGX189" s="691"/>
      <c r="EGY189" s="692"/>
      <c r="EGZ189" s="693"/>
      <c r="EHA189" s="694"/>
      <c r="EHB189" s="138"/>
      <c r="EHC189" s="692"/>
      <c r="EHD189" s="690"/>
      <c r="EHE189" s="691"/>
      <c r="EHF189" s="692"/>
      <c r="EHG189" s="693"/>
      <c r="EHH189" s="694"/>
      <c r="EHI189" s="138"/>
      <c r="EHJ189" s="692"/>
      <c r="EHK189" s="690"/>
      <c r="EHL189" s="691"/>
      <c r="EHM189" s="692"/>
      <c r="EHN189" s="693"/>
      <c r="EHO189" s="694"/>
      <c r="EHP189" s="138"/>
      <c r="EHQ189" s="692"/>
      <c r="EHR189" s="690"/>
      <c r="EHS189" s="691"/>
      <c r="EHT189" s="692"/>
      <c r="EHU189" s="693"/>
      <c r="EHV189" s="694"/>
      <c r="EHW189" s="138"/>
      <c r="EHX189" s="692"/>
      <c r="EHY189" s="690"/>
      <c r="EHZ189" s="691"/>
      <c r="EIA189" s="692"/>
      <c r="EIB189" s="693"/>
      <c r="EIC189" s="694"/>
      <c r="EID189" s="138"/>
      <c r="EIE189" s="692"/>
      <c r="EIF189" s="690"/>
      <c r="EIG189" s="691"/>
      <c r="EIH189" s="692"/>
      <c r="EII189" s="693"/>
      <c r="EIJ189" s="694"/>
      <c r="EIK189" s="138"/>
      <c r="EIL189" s="692"/>
      <c r="EIM189" s="690"/>
      <c r="EIN189" s="691"/>
      <c r="EIO189" s="692"/>
      <c r="EIP189" s="693"/>
      <c r="EIQ189" s="694"/>
      <c r="EIR189" s="138"/>
      <c r="EIS189" s="692"/>
      <c r="EIT189" s="690"/>
      <c r="EIU189" s="691"/>
      <c r="EIV189" s="692"/>
      <c r="EIW189" s="693"/>
      <c r="EIX189" s="694"/>
      <c r="EIY189" s="138"/>
      <c r="EIZ189" s="692"/>
      <c r="EJA189" s="690"/>
      <c r="EJB189" s="691"/>
      <c r="EJC189" s="692"/>
      <c r="EJD189" s="693"/>
      <c r="EJE189" s="694"/>
      <c r="EJF189" s="138"/>
      <c r="EJG189" s="692"/>
      <c r="EJH189" s="690"/>
      <c r="EJI189" s="691"/>
      <c r="EJJ189" s="692"/>
      <c r="EJK189" s="693"/>
      <c r="EJL189" s="694"/>
      <c r="EJM189" s="138"/>
      <c r="EJN189" s="692"/>
      <c r="EJO189" s="690"/>
      <c r="EJP189" s="691"/>
      <c r="EJQ189" s="692"/>
      <c r="EJR189" s="693"/>
      <c r="EJS189" s="694"/>
      <c r="EJT189" s="138"/>
      <c r="EJU189" s="692"/>
      <c r="EJV189" s="690"/>
      <c r="EJW189" s="691"/>
      <c r="EJX189" s="692"/>
      <c r="EJY189" s="693"/>
      <c r="EJZ189" s="694"/>
      <c r="EKA189" s="138"/>
      <c r="EKB189" s="692"/>
      <c r="EKC189" s="690"/>
      <c r="EKD189" s="691"/>
      <c r="EKE189" s="692"/>
      <c r="EKF189" s="693"/>
      <c r="EKG189" s="694"/>
      <c r="EKH189" s="138"/>
      <c r="EKI189" s="692"/>
      <c r="EKJ189" s="690"/>
      <c r="EKK189" s="691"/>
      <c r="EKL189" s="692"/>
      <c r="EKM189" s="693"/>
      <c r="EKN189" s="694"/>
      <c r="EKO189" s="138"/>
      <c r="EKP189" s="692"/>
      <c r="EKQ189" s="690"/>
      <c r="EKR189" s="691"/>
      <c r="EKS189" s="692"/>
      <c r="EKT189" s="693"/>
      <c r="EKU189" s="694"/>
      <c r="EKV189" s="138"/>
      <c r="EKW189" s="692"/>
      <c r="EKX189" s="690"/>
      <c r="EKY189" s="691"/>
      <c r="EKZ189" s="692"/>
      <c r="ELA189" s="693"/>
      <c r="ELB189" s="694"/>
      <c r="ELC189" s="138"/>
      <c r="ELD189" s="692"/>
      <c r="ELE189" s="690"/>
      <c r="ELF189" s="691"/>
      <c r="ELG189" s="692"/>
      <c r="ELH189" s="693"/>
      <c r="ELI189" s="694"/>
      <c r="ELJ189" s="138"/>
      <c r="ELK189" s="692"/>
      <c r="ELL189" s="690"/>
      <c r="ELM189" s="691"/>
      <c r="ELN189" s="692"/>
      <c r="ELO189" s="693"/>
      <c r="ELP189" s="694"/>
      <c r="ELQ189" s="138"/>
      <c r="ELR189" s="692"/>
      <c r="ELS189" s="690"/>
      <c r="ELT189" s="691"/>
      <c r="ELU189" s="692"/>
      <c r="ELV189" s="693"/>
      <c r="ELW189" s="694"/>
      <c r="ELX189" s="138"/>
      <c r="ELY189" s="692"/>
      <c r="ELZ189" s="690"/>
      <c r="EMA189" s="691"/>
      <c r="EMB189" s="692"/>
      <c r="EMC189" s="693"/>
      <c r="EMD189" s="694"/>
      <c r="EME189" s="138"/>
      <c r="EMF189" s="692"/>
      <c r="EMG189" s="690"/>
      <c r="EMH189" s="691"/>
      <c r="EMI189" s="692"/>
      <c r="EMJ189" s="693"/>
      <c r="EMK189" s="694"/>
      <c r="EML189" s="138"/>
      <c r="EMM189" s="692"/>
      <c r="EMN189" s="690"/>
      <c r="EMO189" s="691"/>
      <c r="EMP189" s="692"/>
      <c r="EMQ189" s="693"/>
      <c r="EMR189" s="694"/>
      <c r="EMS189" s="138"/>
      <c r="EMT189" s="692"/>
      <c r="EMU189" s="690"/>
      <c r="EMV189" s="691"/>
      <c r="EMW189" s="692"/>
      <c r="EMX189" s="693"/>
      <c r="EMY189" s="694"/>
      <c r="EMZ189" s="138"/>
      <c r="ENA189" s="692"/>
      <c r="ENB189" s="690"/>
      <c r="ENC189" s="691"/>
      <c r="END189" s="692"/>
      <c r="ENE189" s="693"/>
      <c r="ENF189" s="694"/>
      <c r="ENG189" s="138"/>
      <c r="ENH189" s="692"/>
      <c r="ENI189" s="690"/>
      <c r="ENJ189" s="691"/>
      <c r="ENK189" s="692"/>
      <c r="ENL189" s="693"/>
      <c r="ENM189" s="694"/>
      <c r="ENN189" s="138"/>
      <c r="ENO189" s="692"/>
      <c r="ENP189" s="690"/>
      <c r="ENQ189" s="691"/>
      <c r="ENR189" s="692"/>
      <c r="ENS189" s="693"/>
      <c r="ENT189" s="694"/>
      <c r="ENU189" s="138"/>
      <c r="ENV189" s="692"/>
      <c r="ENW189" s="690"/>
      <c r="ENX189" s="691"/>
      <c r="ENY189" s="692"/>
      <c r="ENZ189" s="693"/>
      <c r="EOA189" s="694"/>
      <c r="EOB189" s="138"/>
      <c r="EOC189" s="692"/>
      <c r="EOD189" s="690"/>
      <c r="EOE189" s="691"/>
      <c r="EOF189" s="692"/>
      <c r="EOG189" s="693"/>
      <c r="EOH189" s="694"/>
      <c r="EOI189" s="138"/>
      <c r="EOJ189" s="692"/>
      <c r="EOK189" s="690"/>
      <c r="EOL189" s="691"/>
      <c r="EOM189" s="692"/>
      <c r="EON189" s="693"/>
      <c r="EOO189" s="694"/>
      <c r="EOP189" s="138"/>
      <c r="EOQ189" s="692"/>
      <c r="EOR189" s="690"/>
      <c r="EOS189" s="691"/>
      <c r="EOT189" s="692"/>
      <c r="EOU189" s="693"/>
      <c r="EOV189" s="694"/>
      <c r="EOW189" s="138"/>
      <c r="EOX189" s="692"/>
      <c r="EOY189" s="690"/>
      <c r="EOZ189" s="691"/>
      <c r="EPA189" s="692"/>
      <c r="EPB189" s="693"/>
      <c r="EPC189" s="694"/>
      <c r="EPD189" s="138"/>
      <c r="EPE189" s="692"/>
      <c r="EPF189" s="690"/>
      <c r="EPG189" s="691"/>
      <c r="EPH189" s="692"/>
      <c r="EPI189" s="693"/>
      <c r="EPJ189" s="694"/>
      <c r="EPK189" s="138"/>
      <c r="EPL189" s="692"/>
      <c r="EPM189" s="690"/>
      <c r="EPN189" s="691"/>
      <c r="EPO189" s="692"/>
      <c r="EPP189" s="693"/>
      <c r="EPQ189" s="694"/>
      <c r="EPR189" s="138"/>
      <c r="EPS189" s="692"/>
      <c r="EPT189" s="690"/>
      <c r="EPU189" s="691"/>
      <c r="EPV189" s="692"/>
      <c r="EPW189" s="693"/>
      <c r="EPX189" s="694"/>
      <c r="EPY189" s="138"/>
      <c r="EPZ189" s="692"/>
      <c r="EQA189" s="690"/>
      <c r="EQB189" s="691"/>
      <c r="EQC189" s="692"/>
      <c r="EQD189" s="693"/>
      <c r="EQE189" s="694"/>
      <c r="EQF189" s="138"/>
      <c r="EQG189" s="692"/>
      <c r="EQH189" s="690"/>
      <c r="EQI189" s="691"/>
      <c r="EQJ189" s="692"/>
      <c r="EQK189" s="693"/>
      <c r="EQL189" s="694"/>
      <c r="EQM189" s="138"/>
      <c r="EQN189" s="692"/>
      <c r="EQO189" s="690"/>
      <c r="EQP189" s="691"/>
      <c r="EQQ189" s="692"/>
      <c r="EQR189" s="693"/>
      <c r="EQS189" s="694"/>
      <c r="EQT189" s="138"/>
      <c r="EQU189" s="692"/>
      <c r="EQV189" s="690"/>
      <c r="EQW189" s="691"/>
      <c r="EQX189" s="692"/>
      <c r="EQY189" s="693"/>
      <c r="EQZ189" s="694"/>
      <c r="ERA189" s="138"/>
      <c r="ERB189" s="692"/>
      <c r="ERC189" s="690"/>
      <c r="ERD189" s="691"/>
      <c r="ERE189" s="692"/>
      <c r="ERF189" s="693"/>
      <c r="ERG189" s="694"/>
      <c r="ERH189" s="138"/>
      <c r="ERI189" s="692"/>
      <c r="ERJ189" s="690"/>
      <c r="ERK189" s="691"/>
      <c r="ERL189" s="692"/>
      <c r="ERM189" s="693"/>
      <c r="ERN189" s="694"/>
      <c r="ERO189" s="138"/>
      <c r="ERP189" s="692"/>
      <c r="ERQ189" s="690"/>
      <c r="ERR189" s="691"/>
      <c r="ERS189" s="692"/>
      <c r="ERT189" s="693"/>
      <c r="ERU189" s="694"/>
      <c r="ERV189" s="138"/>
      <c r="ERW189" s="692"/>
      <c r="ERX189" s="690"/>
      <c r="ERY189" s="691"/>
      <c r="ERZ189" s="692"/>
      <c r="ESA189" s="693"/>
      <c r="ESB189" s="694"/>
      <c r="ESC189" s="138"/>
      <c r="ESD189" s="692"/>
      <c r="ESE189" s="690"/>
      <c r="ESF189" s="691"/>
      <c r="ESG189" s="692"/>
      <c r="ESH189" s="693"/>
      <c r="ESI189" s="694"/>
      <c r="ESJ189" s="138"/>
      <c r="ESK189" s="692"/>
      <c r="ESL189" s="690"/>
      <c r="ESM189" s="691"/>
      <c r="ESN189" s="692"/>
      <c r="ESO189" s="693"/>
      <c r="ESP189" s="694"/>
      <c r="ESQ189" s="138"/>
      <c r="ESR189" s="692"/>
      <c r="ESS189" s="690"/>
      <c r="EST189" s="691"/>
      <c r="ESU189" s="692"/>
      <c r="ESV189" s="693"/>
      <c r="ESW189" s="694"/>
      <c r="ESX189" s="138"/>
      <c r="ESY189" s="692"/>
      <c r="ESZ189" s="690"/>
      <c r="ETA189" s="691"/>
      <c r="ETB189" s="692"/>
      <c r="ETC189" s="693"/>
      <c r="ETD189" s="694"/>
      <c r="ETE189" s="138"/>
      <c r="ETF189" s="692"/>
      <c r="ETG189" s="690"/>
      <c r="ETH189" s="691"/>
      <c r="ETI189" s="692"/>
      <c r="ETJ189" s="693"/>
      <c r="ETK189" s="694"/>
      <c r="ETL189" s="138"/>
      <c r="ETM189" s="692"/>
      <c r="ETN189" s="690"/>
      <c r="ETO189" s="691"/>
      <c r="ETP189" s="692"/>
      <c r="ETQ189" s="693"/>
      <c r="ETR189" s="694"/>
      <c r="ETS189" s="138"/>
      <c r="ETT189" s="692"/>
      <c r="ETU189" s="690"/>
      <c r="ETV189" s="691"/>
      <c r="ETW189" s="692"/>
      <c r="ETX189" s="693"/>
      <c r="ETY189" s="694"/>
      <c r="ETZ189" s="138"/>
      <c r="EUA189" s="692"/>
      <c r="EUB189" s="690"/>
      <c r="EUC189" s="691"/>
      <c r="EUD189" s="692"/>
      <c r="EUE189" s="693"/>
      <c r="EUF189" s="694"/>
      <c r="EUG189" s="138"/>
      <c r="EUH189" s="692"/>
      <c r="EUI189" s="690"/>
      <c r="EUJ189" s="691"/>
      <c r="EUK189" s="692"/>
      <c r="EUL189" s="693"/>
      <c r="EUM189" s="694"/>
      <c r="EUN189" s="138"/>
      <c r="EUO189" s="692"/>
      <c r="EUP189" s="690"/>
      <c r="EUQ189" s="691"/>
      <c r="EUR189" s="692"/>
      <c r="EUS189" s="693"/>
      <c r="EUT189" s="694"/>
      <c r="EUU189" s="138"/>
      <c r="EUV189" s="692"/>
      <c r="EUW189" s="690"/>
      <c r="EUX189" s="691"/>
      <c r="EUY189" s="692"/>
      <c r="EUZ189" s="693"/>
      <c r="EVA189" s="694"/>
      <c r="EVB189" s="138"/>
      <c r="EVC189" s="692"/>
      <c r="EVD189" s="690"/>
      <c r="EVE189" s="691"/>
      <c r="EVF189" s="692"/>
      <c r="EVG189" s="693"/>
      <c r="EVH189" s="694"/>
      <c r="EVI189" s="138"/>
      <c r="EVJ189" s="692"/>
      <c r="EVK189" s="690"/>
      <c r="EVL189" s="691"/>
      <c r="EVM189" s="692"/>
      <c r="EVN189" s="693"/>
      <c r="EVO189" s="694"/>
      <c r="EVP189" s="138"/>
      <c r="EVQ189" s="692"/>
      <c r="EVR189" s="690"/>
      <c r="EVS189" s="691"/>
      <c r="EVT189" s="692"/>
      <c r="EVU189" s="693"/>
      <c r="EVV189" s="694"/>
      <c r="EVW189" s="138"/>
      <c r="EVX189" s="692"/>
      <c r="EVY189" s="690"/>
      <c r="EVZ189" s="691"/>
      <c r="EWA189" s="692"/>
      <c r="EWB189" s="693"/>
      <c r="EWC189" s="694"/>
      <c r="EWD189" s="138"/>
      <c r="EWE189" s="692"/>
      <c r="EWF189" s="690"/>
      <c r="EWG189" s="691"/>
      <c r="EWH189" s="692"/>
      <c r="EWI189" s="693"/>
      <c r="EWJ189" s="694"/>
      <c r="EWK189" s="138"/>
      <c r="EWL189" s="692"/>
      <c r="EWM189" s="690"/>
      <c r="EWN189" s="691"/>
      <c r="EWO189" s="692"/>
      <c r="EWP189" s="693"/>
      <c r="EWQ189" s="694"/>
      <c r="EWR189" s="138"/>
      <c r="EWS189" s="692"/>
      <c r="EWT189" s="690"/>
      <c r="EWU189" s="691"/>
      <c r="EWV189" s="692"/>
      <c r="EWW189" s="693"/>
      <c r="EWX189" s="694"/>
      <c r="EWY189" s="138"/>
      <c r="EWZ189" s="692"/>
      <c r="EXA189" s="690"/>
      <c r="EXB189" s="691"/>
      <c r="EXC189" s="692"/>
      <c r="EXD189" s="693"/>
      <c r="EXE189" s="694"/>
      <c r="EXF189" s="138"/>
      <c r="EXG189" s="692"/>
      <c r="EXH189" s="690"/>
      <c r="EXI189" s="691"/>
      <c r="EXJ189" s="692"/>
      <c r="EXK189" s="693"/>
      <c r="EXL189" s="694"/>
      <c r="EXM189" s="138"/>
      <c r="EXN189" s="692"/>
      <c r="EXO189" s="690"/>
      <c r="EXP189" s="691"/>
      <c r="EXQ189" s="692"/>
      <c r="EXR189" s="693"/>
      <c r="EXS189" s="694"/>
      <c r="EXT189" s="138"/>
      <c r="EXU189" s="692"/>
      <c r="EXV189" s="690"/>
      <c r="EXW189" s="691"/>
      <c r="EXX189" s="692"/>
      <c r="EXY189" s="693"/>
      <c r="EXZ189" s="694"/>
      <c r="EYA189" s="138"/>
      <c r="EYB189" s="692"/>
      <c r="EYC189" s="690"/>
      <c r="EYD189" s="691"/>
      <c r="EYE189" s="692"/>
      <c r="EYF189" s="693"/>
      <c r="EYG189" s="694"/>
      <c r="EYH189" s="138"/>
      <c r="EYI189" s="692"/>
      <c r="EYJ189" s="690"/>
      <c r="EYK189" s="691"/>
      <c r="EYL189" s="692"/>
      <c r="EYM189" s="693"/>
      <c r="EYN189" s="694"/>
      <c r="EYO189" s="138"/>
      <c r="EYP189" s="692"/>
      <c r="EYQ189" s="690"/>
      <c r="EYR189" s="691"/>
      <c r="EYS189" s="692"/>
      <c r="EYT189" s="693"/>
      <c r="EYU189" s="694"/>
      <c r="EYV189" s="138"/>
      <c r="EYW189" s="692"/>
      <c r="EYX189" s="690"/>
      <c r="EYY189" s="691"/>
      <c r="EYZ189" s="692"/>
      <c r="EZA189" s="693"/>
      <c r="EZB189" s="694"/>
      <c r="EZC189" s="138"/>
      <c r="EZD189" s="692"/>
      <c r="EZE189" s="690"/>
      <c r="EZF189" s="691"/>
      <c r="EZG189" s="692"/>
      <c r="EZH189" s="693"/>
      <c r="EZI189" s="694"/>
      <c r="EZJ189" s="138"/>
      <c r="EZK189" s="692"/>
      <c r="EZL189" s="690"/>
      <c r="EZM189" s="691"/>
      <c r="EZN189" s="692"/>
      <c r="EZO189" s="693"/>
      <c r="EZP189" s="694"/>
      <c r="EZQ189" s="138"/>
      <c r="EZR189" s="692"/>
      <c r="EZS189" s="690"/>
      <c r="EZT189" s="691"/>
      <c r="EZU189" s="692"/>
      <c r="EZV189" s="693"/>
      <c r="EZW189" s="694"/>
      <c r="EZX189" s="138"/>
      <c r="EZY189" s="692"/>
      <c r="EZZ189" s="690"/>
      <c r="FAA189" s="691"/>
      <c r="FAB189" s="692"/>
      <c r="FAC189" s="693"/>
      <c r="FAD189" s="694"/>
      <c r="FAE189" s="138"/>
      <c r="FAF189" s="692"/>
      <c r="FAG189" s="690"/>
      <c r="FAH189" s="691"/>
      <c r="FAI189" s="692"/>
      <c r="FAJ189" s="693"/>
      <c r="FAK189" s="694"/>
      <c r="FAL189" s="138"/>
      <c r="FAM189" s="692"/>
      <c r="FAN189" s="690"/>
      <c r="FAO189" s="691"/>
      <c r="FAP189" s="692"/>
      <c r="FAQ189" s="693"/>
      <c r="FAR189" s="694"/>
      <c r="FAS189" s="138"/>
      <c r="FAT189" s="692"/>
      <c r="FAU189" s="690"/>
      <c r="FAV189" s="691"/>
      <c r="FAW189" s="692"/>
      <c r="FAX189" s="693"/>
      <c r="FAY189" s="694"/>
      <c r="FAZ189" s="138"/>
      <c r="FBA189" s="692"/>
      <c r="FBB189" s="690"/>
      <c r="FBC189" s="691"/>
      <c r="FBD189" s="692"/>
      <c r="FBE189" s="693"/>
      <c r="FBF189" s="694"/>
      <c r="FBG189" s="138"/>
      <c r="FBH189" s="692"/>
      <c r="FBI189" s="690"/>
      <c r="FBJ189" s="691"/>
      <c r="FBK189" s="692"/>
      <c r="FBL189" s="693"/>
      <c r="FBM189" s="694"/>
      <c r="FBN189" s="138"/>
      <c r="FBO189" s="692"/>
      <c r="FBP189" s="690"/>
      <c r="FBQ189" s="691"/>
      <c r="FBR189" s="692"/>
      <c r="FBS189" s="693"/>
      <c r="FBT189" s="694"/>
      <c r="FBU189" s="138"/>
      <c r="FBV189" s="692"/>
      <c r="FBW189" s="690"/>
      <c r="FBX189" s="691"/>
      <c r="FBY189" s="692"/>
      <c r="FBZ189" s="693"/>
      <c r="FCA189" s="694"/>
      <c r="FCB189" s="138"/>
      <c r="FCC189" s="692"/>
      <c r="FCD189" s="690"/>
      <c r="FCE189" s="691"/>
      <c r="FCF189" s="692"/>
      <c r="FCG189" s="693"/>
      <c r="FCH189" s="694"/>
      <c r="FCI189" s="138"/>
      <c r="FCJ189" s="692"/>
      <c r="FCK189" s="690"/>
      <c r="FCL189" s="691"/>
      <c r="FCM189" s="692"/>
      <c r="FCN189" s="693"/>
      <c r="FCO189" s="694"/>
      <c r="FCP189" s="138"/>
      <c r="FCQ189" s="692"/>
      <c r="FCR189" s="690"/>
      <c r="FCS189" s="691"/>
      <c r="FCT189" s="692"/>
      <c r="FCU189" s="693"/>
      <c r="FCV189" s="694"/>
      <c r="FCW189" s="138"/>
      <c r="FCX189" s="692"/>
      <c r="FCY189" s="690"/>
      <c r="FCZ189" s="691"/>
      <c r="FDA189" s="692"/>
      <c r="FDB189" s="693"/>
      <c r="FDC189" s="694"/>
      <c r="FDD189" s="138"/>
      <c r="FDE189" s="692"/>
      <c r="FDF189" s="690"/>
      <c r="FDG189" s="691"/>
      <c r="FDH189" s="692"/>
      <c r="FDI189" s="693"/>
      <c r="FDJ189" s="694"/>
      <c r="FDK189" s="138"/>
      <c r="FDL189" s="692"/>
      <c r="FDM189" s="690"/>
      <c r="FDN189" s="691"/>
      <c r="FDO189" s="692"/>
      <c r="FDP189" s="693"/>
      <c r="FDQ189" s="694"/>
      <c r="FDR189" s="138"/>
      <c r="FDS189" s="692"/>
      <c r="FDT189" s="690"/>
      <c r="FDU189" s="691"/>
      <c r="FDV189" s="692"/>
      <c r="FDW189" s="693"/>
      <c r="FDX189" s="694"/>
      <c r="FDY189" s="138"/>
      <c r="FDZ189" s="692"/>
      <c r="FEA189" s="690"/>
      <c r="FEB189" s="691"/>
      <c r="FEC189" s="692"/>
      <c r="FED189" s="693"/>
      <c r="FEE189" s="694"/>
      <c r="FEF189" s="138"/>
      <c r="FEG189" s="692"/>
      <c r="FEH189" s="690"/>
      <c r="FEI189" s="691"/>
      <c r="FEJ189" s="692"/>
      <c r="FEK189" s="693"/>
      <c r="FEL189" s="694"/>
      <c r="FEM189" s="138"/>
      <c r="FEN189" s="692"/>
      <c r="FEO189" s="690"/>
      <c r="FEP189" s="691"/>
      <c r="FEQ189" s="692"/>
      <c r="FER189" s="693"/>
      <c r="FES189" s="694"/>
      <c r="FET189" s="138"/>
      <c r="FEU189" s="692"/>
      <c r="FEV189" s="690"/>
      <c r="FEW189" s="691"/>
      <c r="FEX189" s="692"/>
      <c r="FEY189" s="693"/>
      <c r="FEZ189" s="694"/>
      <c r="FFA189" s="138"/>
      <c r="FFB189" s="692"/>
      <c r="FFC189" s="690"/>
      <c r="FFD189" s="691"/>
      <c r="FFE189" s="692"/>
      <c r="FFF189" s="693"/>
      <c r="FFG189" s="694"/>
      <c r="FFH189" s="138"/>
      <c r="FFI189" s="692"/>
      <c r="FFJ189" s="690"/>
      <c r="FFK189" s="691"/>
      <c r="FFL189" s="692"/>
      <c r="FFM189" s="693"/>
      <c r="FFN189" s="694"/>
      <c r="FFO189" s="138"/>
      <c r="FFP189" s="692"/>
      <c r="FFQ189" s="690"/>
      <c r="FFR189" s="691"/>
      <c r="FFS189" s="692"/>
      <c r="FFT189" s="693"/>
      <c r="FFU189" s="694"/>
      <c r="FFV189" s="138"/>
      <c r="FFW189" s="692"/>
      <c r="FFX189" s="690"/>
      <c r="FFY189" s="691"/>
      <c r="FFZ189" s="692"/>
      <c r="FGA189" s="693"/>
      <c r="FGB189" s="694"/>
      <c r="FGC189" s="138"/>
      <c r="FGD189" s="692"/>
      <c r="FGE189" s="690"/>
      <c r="FGF189" s="691"/>
      <c r="FGG189" s="692"/>
      <c r="FGH189" s="693"/>
      <c r="FGI189" s="694"/>
      <c r="FGJ189" s="138"/>
      <c r="FGK189" s="692"/>
      <c r="FGL189" s="690"/>
      <c r="FGM189" s="691"/>
      <c r="FGN189" s="692"/>
      <c r="FGO189" s="693"/>
      <c r="FGP189" s="694"/>
      <c r="FGQ189" s="138"/>
      <c r="FGR189" s="692"/>
      <c r="FGS189" s="690"/>
      <c r="FGT189" s="691"/>
      <c r="FGU189" s="692"/>
      <c r="FGV189" s="693"/>
      <c r="FGW189" s="694"/>
      <c r="FGX189" s="138"/>
      <c r="FGY189" s="692"/>
      <c r="FGZ189" s="690"/>
      <c r="FHA189" s="691"/>
      <c r="FHB189" s="692"/>
      <c r="FHC189" s="693"/>
      <c r="FHD189" s="694"/>
      <c r="FHE189" s="138"/>
      <c r="FHF189" s="692"/>
      <c r="FHG189" s="690"/>
      <c r="FHH189" s="691"/>
      <c r="FHI189" s="692"/>
      <c r="FHJ189" s="693"/>
      <c r="FHK189" s="694"/>
      <c r="FHL189" s="138"/>
      <c r="FHM189" s="692"/>
      <c r="FHN189" s="690"/>
      <c r="FHO189" s="691"/>
      <c r="FHP189" s="692"/>
      <c r="FHQ189" s="693"/>
      <c r="FHR189" s="694"/>
      <c r="FHS189" s="138"/>
      <c r="FHT189" s="692"/>
      <c r="FHU189" s="690"/>
      <c r="FHV189" s="691"/>
      <c r="FHW189" s="692"/>
      <c r="FHX189" s="693"/>
      <c r="FHY189" s="694"/>
      <c r="FHZ189" s="138"/>
      <c r="FIA189" s="692"/>
      <c r="FIB189" s="690"/>
      <c r="FIC189" s="691"/>
      <c r="FID189" s="692"/>
      <c r="FIE189" s="693"/>
      <c r="FIF189" s="694"/>
      <c r="FIG189" s="138"/>
      <c r="FIH189" s="692"/>
      <c r="FII189" s="690"/>
      <c r="FIJ189" s="691"/>
      <c r="FIK189" s="692"/>
      <c r="FIL189" s="693"/>
      <c r="FIM189" s="694"/>
      <c r="FIN189" s="138"/>
      <c r="FIO189" s="692"/>
      <c r="FIP189" s="690"/>
      <c r="FIQ189" s="691"/>
      <c r="FIR189" s="692"/>
      <c r="FIS189" s="693"/>
      <c r="FIT189" s="694"/>
      <c r="FIU189" s="138"/>
      <c r="FIV189" s="692"/>
      <c r="FIW189" s="690"/>
      <c r="FIX189" s="691"/>
      <c r="FIY189" s="692"/>
      <c r="FIZ189" s="693"/>
      <c r="FJA189" s="694"/>
      <c r="FJB189" s="138"/>
      <c r="FJC189" s="692"/>
      <c r="FJD189" s="690"/>
      <c r="FJE189" s="691"/>
      <c r="FJF189" s="692"/>
      <c r="FJG189" s="693"/>
      <c r="FJH189" s="694"/>
      <c r="FJI189" s="138"/>
      <c r="FJJ189" s="692"/>
      <c r="FJK189" s="690"/>
      <c r="FJL189" s="691"/>
      <c r="FJM189" s="692"/>
      <c r="FJN189" s="693"/>
      <c r="FJO189" s="694"/>
      <c r="FJP189" s="138"/>
      <c r="FJQ189" s="692"/>
      <c r="FJR189" s="690"/>
      <c r="FJS189" s="691"/>
      <c r="FJT189" s="692"/>
      <c r="FJU189" s="693"/>
      <c r="FJV189" s="694"/>
      <c r="FJW189" s="138"/>
      <c r="FJX189" s="692"/>
      <c r="FJY189" s="690"/>
      <c r="FJZ189" s="691"/>
      <c r="FKA189" s="692"/>
      <c r="FKB189" s="693"/>
      <c r="FKC189" s="694"/>
      <c r="FKD189" s="138"/>
      <c r="FKE189" s="692"/>
      <c r="FKF189" s="690"/>
      <c r="FKG189" s="691"/>
      <c r="FKH189" s="692"/>
      <c r="FKI189" s="693"/>
      <c r="FKJ189" s="694"/>
      <c r="FKK189" s="138"/>
      <c r="FKL189" s="692"/>
      <c r="FKM189" s="690"/>
      <c r="FKN189" s="691"/>
      <c r="FKO189" s="692"/>
      <c r="FKP189" s="693"/>
      <c r="FKQ189" s="694"/>
      <c r="FKR189" s="138"/>
      <c r="FKS189" s="692"/>
      <c r="FKT189" s="690"/>
      <c r="FKU189" s="691"/>
      <c r="FKV189" s="692"/>
      <c r="FKW189" s="693"/>
      <c r="FKX189" s="694"/>
      <c r="FKY189" s="138"/>
      <c r="FKZ189" s="692"/>
      <c r="FLA189" s="690"/>
      <c r="FLB189" s="691"/>
      <c r="FLC189" s="692"/>
      <c r="FLD189" s="693"/>
      <c r="FLE189" s="694"/>
      <c r="FLF189" s="138"/>
      <c r="FLG189" s="692"/>
      <c r="FLH189" s="690"/>
      <c r="FLI189" s="691"/>
      <c r="FLJ189" s="692"/>
      <c r="FLK189" s="693"/>
      <c r="FLL189" s="694"/>
      <c r="FLM189" s="138"/>
      <c r="FLN189" s="692"/>
      <c r="FLO189" s="690"/>
      <c r="FLP189" s="691"/>
      <c r="FLQ189" s="692"/>
      <c r="FLR189" s="693"/>
      <c r="FLS189" s="694"/>
      <c r="FLT189" s="138"/>
      <c r="FLU189" s="692"/>
      <c r="FLV189" s="690"/>
      <c r="FLW189" s="691"/>
      <c r="FLX189" s="692"/>
      <c r="FLY189" s="693"/>
      <c r="FLZ189" s="694"/>
      <c r="FMA189" s="138"/>
      <c r="FMB189" s="692"/>
      <c r="FMC189" s="690"/>
      <c r="FMD189" s="691"/>
      <c r="FME189" s="692"/>
      <c r="FMF189" s="693"/>
      <c r="FMG189" s="694"/>
      <c r="FMH189" s="138"/>
      <c r="FMI189" s="692"/>
      <c r="FMJ189" s="690"/>
      <c r="FMK189" s="691"/>
      <c r="FML189" s="692"/>
      <c r="FMM189" s="693"/>
      <c r="FMN189" s="694"/>
      <c r="FMO189" s="138"/>
      <c r="FMP189" s="692"/>
      <c r="FMQ189" s="690"/>
      <c r="FMR189" s="691"/>
      <c r="FMS189" s="692"/>
      <c r="FMT189" s="693"/>
      <c r="FMU189" s="694"/>
      <c r="FMV189" s="138"/>
      <c r="FMW189" s="692"/>
      <c r="FMX189" s="690"/>
      <c r="FMY189" s="691"/>
      <c r="FMZ189" s="692"/>
      <c r="FNA189" s="693"/>
      <c r="FNB189" s="694"/>
      <c r="FNC189" s="138"/>
      <c r="FND189" s="692"/>
      <c r="FNE189" s="690"/>
      <c r="FNF189" s="691"/>
      <c r="FNG189" s="692"/>
      <c r="FNH189" s="693"/>
      <c r="FNI189" s="694"/>
      <c r="FNJ189" s="138"/>
      <c r="FNK189" s="692"/>
      <c r="FNL189" s="690"/>
      <c r="FNM189" s="691"/>
      <c r="FNN189" s="692"/>
      <c r="FNO189" s="693"/>
      <c r="FNP189" s="694"/>
      <c r="FNQ189" s="138"/>
      <c r="FNR189" s="692"/>
      <c r="FNS189" s="690"/>
      <c r="FNT189" s="691"/>
      <c r="FNU189" s="692"/>
      <c r="FNV189" s="693"/>
      <c r="FNW189" s="694"/>
      <c r="FNX189" s="138"/>
      <c r="FNY189" s="692"/>
      <c r="FNZ189" s="690"/>
      <c r="FOA189" s="691"/>
      <c r="FOB189" s="692"/>
      <c r="FOC189" s="693"/>
      <c r="FOD189" s="694"/>
      <c r="FOE189" s="138"/>
      <c r="FOF189" s="692"/>
      <c r="FOG189" s="690"/>
      <c r="FOH189" s="691"/>
      <c r="FOI189" s="692"/>
      <c r="FOJ189" s="693"/>
      <c r="FOK189" s="694"/>
      <c r="FOL189" s="138"/>
      <c r="FOM189" s="692"/>
      <c r="FON189" s="690"/>
      <c r="FOO189" s="691"/>
      <c r="FOP189" s="692"/>
      <c r="FOQ189" s="693"/>
      <c r="FOR189" s="694"/>
      <c r="FOS189" s="138"/>
      <c r="FOT189" s="692"/>
      <c r="FOU189" s="690"/>
      <c r="FOV189" s="691"/>
      <c r="FOW189" s="692"/>
      <c r="FOX189" s="693"/>
      <c r="FOY189" s="694"/>
      <c r="FOZ189" s="138"/>
      <c r="FPA189" s="692"/>
      <c r="FPB189" s="690"/>
      <c r="FPC189" s="691"/>
      <c r="FPD189" s="692"/>
      <c r="FPE189" s="693"/>
      <c r="FPF189" s="694"/>
      <c r="FPG189" s="138"/>
      <c r="FPH189" s="692"/>
      <c r="FPI189" s="690"/>
      <c r="FPJ189" s="691"/>
      <c r="FPK189" s="692"/>
      <c r="FPL189" s="693"/>
      <c r="FPM189" s="694"/>
      <c r="FPN189" s="138"/>
      <c r="FPO189" s="692"/>
      <c r="FPP189" s="690"/>
      <c r="FPQ189" s="691"/>
      <c r="FPR189" s="692"/>
      <c r="FPS189" s="693"/>
      <c r="FPT189" s="694"/>
      <c r="FPU189" s="138"/>
      <c r="FPV189" s="692"/>
      <c r="FPW189" s="690"/>
      <c r="FPX189" s="691"/>
      <c r="FPY189" s="692"/>
      <c r="FPZ189" s="693"/>
      <c r="FQA189" s="694"/>
      <c r="FQB189" s="138"/>
      <c r="FQC189" s="692"/>
      <c r="FQD189" s="690"/>
      <c r="FQE189" s="691"/>
      <c r="FQF189" s="692"/>
      <c r="FQG189" s="693"/>
      <c r="FQH189" s="694"/>
      <c r="FQI189" s="138"/>
      <c r="FQJ189" s="692"/>
      <c r="FQK189" s="690"/>
      <c r="FQL189" s="691"/>
      <c r="FQM189" s="692"/>
      <c r="FQN189" s="693"/>
      <c r="FQO189" s="694"/>
      <c r="FQP189" s="138"/>
      <c r="FQQ189" s="692"/>
      <c r="FQR189" s="690"/>
      <c r="FQS189" s="691"/>
      <c r="FQT189" s="692"/>
      <c r="FQU189" s="693"/>
      <c r="FQV189" s="694"/>
      <c r="FQW189" s="138"/>
      <c r="FQX189" s="692"/>
      <c r="FQY189" s="690"/>
      <c r="FQZ189" s="691"/>
      <c r="FRA189" s="692"/>
      <c r="FRB189" s="693"/>
      <c r="FRC189" s="694"/>
      <c r="FRD189" s="138"/>
      <c r="FRE189" s="692"/>
      <c r="FRF189" s="690"/>
      <c r="FRG189" s="691"/>
      <c r="FRH189" s="692"/>
      <c r="FRI189" s="693"/>
      <c r="FRJ189" s="694"/>
      <c r="FRK189" s="138"/>
      <c r="FRL189" s="692"/>
      <c r="FRM189" s="690"/>
      <c r="FRN189" s="691"/>
      <c r="FRO189" s="692"/>
      <c r="FRP189" s="693"/>
      <c r="FRQ189" s="694"/>
      <c r="FRR189" s="138"/>
      <c r="FRS189" s="692"/>
      <c r="FRT189" s="690"/>
      <c r="FRU189" s="691"/>
      <c r="FRV189" s="692"/>
      <c r="FRW189" s="693"/>
      <c r="FRX189" s="694"/>
      <c r="FRY189" s="138"/>
      <c r="FRZ189" s="692"/>
      <c r="FSA189" s="690"/>
      <c r="FSB189" s="691"/>
      <c r="FSC189" s="692"/>
      <c r="FSD189" s="693"/>
      <c r="FSE189" s="694"/>
      <c r="FSF189" s="138"/>
      <c r="FSG189" s="692"/>
      <c r="FSH189" s="690"/>
      <c r="FSI189" s="691"/>
      <c r="FSJ189" s="692"/>
      <c r="FSK189" s="693"/>
      <c r="FSL189" s="694"/>
      <c r="FSM189" s="138"/>
      <c r="FSN189" s="692"/>
      <c r="FSO189" s="690"/>
      <c r="FSP189" s="691"/>
      <c r="FSQ189" s="692"/>
      <c r="FSR189" s="693"/>
      <c r="FSS189" s="694"/>
      <c r="FST189" s="138"/>
      <c r="FSU189" s="692"/>
      <c r="FSV189" s="690"/>
      <c r="FSW189" s="691"/>
      <c r="FSX189" s="692"/>
      <c r="FSY189" s="693"/>
      <c r="FSZ189" s="694"/>
      <c r="FTA189" s="138"/>
      <c r="FTB189" s="692"/>
      <c r="FTC189" s="690"/>
      <c r="FTD189" s="691"/>
      <c r="FTE189" s="692"/>
      <c r="FTF189" s="693"/>
      <c r="FTG189" s="694"/>
      <c r="FTH189" s="138"/>
      <c r="FTI189" s="692"/>
      <c r="FTJ189" s="690"/>
      <c r="FTK189" s="691"/>
      <c r="FTL189" s="692"/>
      <c r="FTM189" s="693"/>
      <c r="FTN189" s="694"/>
      <c r="FTO189" s="138"/>
      <c r="FTP189" s="692"/>
      <c r="FTQ189" s="690"/>
      <c r="FTR189" s="691"/>
      <c r="FTS189" s="692"/>
      <c r="FTT189" s="693"/>
      <c r="FTU189" s="694"/>
      <c r="FTV189" s="138"/>
      <c r="FTW189" s="692"/>
      <c r="FTX189" s="690"/>
      <c r="FTY189" s="691"/>
      <c r="FTZ189" s="692"/>
      <c r="FUA189" s="693"/>
      <c r="FUB189" s="694"/>
      <c r="FUC189" s="138"/>
      <c r="FUD189" s="692"/>
      <c r="FUE189" s="690"/>
      <c r="FUF189" s="691"/>
      <c r="FUG189" s="692"/>
      <c r="FUH189" s="693"/>
      <c r="FUI189" s="694"/>
      <c r="FUJ189" s="138"/>
      <c r="FUK189" s="692"/>
      <c r="FUL189" s="690"/>
      <c r="FUM189" s="691"/>
      <c r="FUN189" s="692"/>
      <c r="FUO189" s="693"/>
      <c r="FUP189" s="694"/>
      <c r="FUQ189" s="138"/>
      <c r="FUR189" s="692"/>
      <c r="FUS189" s="690"/>
      <c r="FUT189" s="691"/>
      <c r="FUU189" s="692"/>
      <c r="FUV189" s="693"/>
      <c r="FUW189" s="694"/>
      <c r="FUX189" s="138"/>
      <c r="FUY189" s="692"/>
      <c r="FUZ189" s="690"/>
      <c r="FVA189" s="691"/>
      <c r="FVB189" s="692"/>
      <c r="FVC189" s="693"/>
      <c r="FVD189" s="694"/>
      <c r="FVE189" s="138"/>
      <c r="FVF189" s="692"/>
      <c r="FVG189" s="690"/>
      <c r="FVH189" s="691"/>
      <c r="FVI189" s="692"/>
      <c r="FVJ189" s="693"/>
      <c r="FVK189" s="694"/>
      <c r="FVL189" s="138"/>
      <c r="FVM189" s="692"/>
      <c r="FVN189" s="690"/>
      <c r="FVO189" s="691"/>
      <c r="FVP189" s="692"/>
      <c r="FVQ189" s="693"/>
      <c r="FVR189" s="694"/>
      <c r="FVS189" s="138"/>
      <c r="FVT189" s="692"/>
      <c r="FVU189" s="690"/>
      <c r="FVV189" s="691"/>
      <c r="FVW189" s="692"/>
      <c r="FVX189" s="693"/>
      <c r="FVY189" s="694"/>
      <c r="FVZ189" s="138"/>
      <c r="FWA189" s="692"/>
      <c r="FWB189" s="690"/>
      <c r="FWC189" s="691"/>
      <c r="FWD189" s="692"/>
      <c r="FWE189" s="693"/>
      <c r="FWF189" s="694"/>
      <c r="FWG189" s="138"/>
      <c r="FWH189" s="692"/>
      <c r="FWI189" s="690"/>
      <c r="FWJ189" s="691"/>
      <c r="FWK189" s="692"/>
      <c r="FWL189" s="693"/>
      <c r="FWM189" s="694"/>
      <c r="FWN189" s="138"/>
      <c r="FWO189" s="692"/>
      <c r="FWP189" s="690"/>
      <c r="FWQ189" s="691"/>
      <c r="FWR189" s="692"/>
      <c r="FWS189" s="693"/>
      <c r="FWT189" s="694"/>
      <c r="FWU189" s="138"/>
      <c r="FWV189" s="692"/>
      <c r="FWW189" s="690"/>
      <c r="FWX189" s="691"/>
      <c r="FWY189" s="692"/>
      <c r="FWZ189" s="693"/>
      <c r="FXA189" s="694"/>
      <c r="FXB189" s="138"/>
      <c r="FXC189" s="692"/>
      <c r="FXD189" s="690"/>
      <c r="FXE189" s="691"/>
      <c r="FXF189" s="692"/>
      <c r="FXG189" s="693"/>
      <c r="FXH189" s="694"/>
      <c r="FXI189" s="138"/>
      <c r="FXJ189" s="692"/>
      <c r="FXK189" s="690"/>
      <c r="FXL189" s="691"/>
      <c r="FXM189" s="692"/>
      <c r="FXN189" s="693"/>
      <c r="FXO189" s="694"/>
      <c r="FXP189" s="138"/>
      <c r="FXQ189" s="692"/>
      <c r="FXR189" s="690"/>
      <c r="FXS189" s="691"/>
      <c r="FXT189" s="692"/>
      <c r="FXU189" s="693"/>
      <c r="FXV189" s="694"/>
      <c r="FXW189" s="138"/>
      <c r="FXX189" s="692"/>
      <c r="FXY189" s="690"/>
      <c r="FXZ189" s="691"/>
      <c r="FYA189" s="692"/>
      <c r="FYB189" s="693"/>
      <c r="FYC189" s="694"/>
      <c r="FYD189" s="138"/>
      <c r="FYE189" s="692"/>
      <c r="FYF189" s="690"/>
      <c r="FYG189" s="691"/>
      <c r="FYH189" s="692"/>
      <c r="FYI189" s="693"/>
      <c r="FYJ189" s="694"/>
      <c r="FYK189" s="138"/>
      <c r="FYL189" s="692"/>
      <c r="FYM189" s="690"/>
      <c r="FYN189" s="691"/>
      <c r="FYO189" s="692"/>
      <c r="FYP189" s="693"/>
      <c r="FYQ189" s="694"/>
      <c r="FYR189" s="138"/>
      <c r="FYS189" s="692"/>
      <c r="FYT189" s="690"/>
      <c r="FYU189" s="691"/>
      <c r="FYV189" s="692"/>
      <c r="FYW189" s="693"/>
      <c r="FYX189" s="694"/>
      <c r="FYY189" s="138"/>
      <c r="FYZ189" s="692"/>
      <c r="FZA189" s="690"/>
      <c r="FZB189" s="691"/>
      <c r="FZC189" s="692"/>
      <c r="FZD189" s="693"/>
      <c r="FZE189" s="694"/>
      <c r="FZF189" s="138"/>
      <c r="FZG189" s="692"/>
      <c r="FZH189" s="690"/>
      <c r="FZI189" s="691"/>
      <c r="FZJ189" s="692"/>
      <c r="FZK189" s="693"/>
      <c r="FZL189" s="694"/>
      <c r="FZM189" s="138"/>
      <c r="FZN189" s="692"/>
      <c r="FZO189" s="690"/>
      <c r="FZP189" s="691"/>
      <c r="FZQ189" s="692"/>
      <c r="FZR189" s="693"/>
      <c r="FZS189" s="694"/>
      <c r="FZT189" s="138"/>
      <c r="FZU189" s="692"/>
      <c r="FZV189" s="690"/>
      <c r="FZW189" s="691"/>
      <c r="FZX189" s="692"/>
      <c r="FZY189" s="693"/>
      <c r="FZZ189" s="694"/>
      <c r="GAA189" s="138"/>
      <c r="GAB189" s="692"/>
      <c r="GAC189" s="690"/>
      <c r="GAD189" s="691"/>
      <c r="GAE189" s="692"/>
      <c r="GAF189" s="693"/>
      <c r="GAG189" s="694"/>
      <c r="GAH189" s="138"/>
      <c r="GAI189" s="692"/>
      <c r="GAJ189" s="690"/>
      <c r="GAK189" s="691"/>
      <c r="GAL189" s="692"/>
      <c r="GAM189" s="693"/>
      <c r="GAN189" s="694"/>
      <c r="GAO189" s="138"/>
      <c r="GAP189" s="692"/>
      <c r="GAQ189" s="690"/>
      <c r="GAR189" s="691"/>
      <c r="GAS189" s="692"/>
      <c r="GAT189" s="693"/>
      <c r="GAU189" s="694"/>
      <c r="GAV189" s="138"/>
      <c r="GAW189" s="692"/>
      <c r="GAX189" s="690"/>
      <c r="GAY189" s="691"/>
      <c r="GAZ189" s="692"/>
      <c r="GBA189" s="693"/>
      <c r="GBB189" s="694"/>
      <c r="GBC189" s="138"/>
      <c r="GBD189" s="692"/>
      <c r="GBE189" s="690"/>
      <c r="GBF189" s="691"/>
      <c r="GBG189" s="692"/>
      <c r="GBH189" s="693"/>
      <c r="GBI189" s="694"/>
      <c r="GBJ189" s="138"/>
      <c r="GBK189" s="692"/>
      <c r="GBL189" s="690"/>
      <c r="GBM189" s="691"/>
      <c r="GBN189" s="692"/>
      <c r="GBO189" s="693"/>
      <c r="GBP189" s="694"/>
      <c r="GBQ189" s="138"/>
      <c r="GBR189" s="692"/>
      <c r="GBS189" s="690"/>
      <c r="GBT189" s="691"/>
      <c r="GBU189" s="692"/>
      <c r="GBV189" s="693"/>
      <c r="GBW189" s="694"/>
      <c r="GBX189" s="138"/>
      <c r="GBY189" s="692"/>
      <c r="GBZ189" s="690"/>
      <c r="GCA189" s="691"/>
      <c r="GCB189" s="692"/>
      <c r="GCC189" s="693"/>
      <c r="GCD189" s="694"/>
      <c r="GCE189" s="138"/>
      <c r="GCF189" s="692"/>
      <c r="GCG189" s="690"/>
      <c r="GCH189" s="691"/>
      <c r="GCI189" s="692"/>
      <c r="GCJ189" s="693"/>
      <c r="GCK189" s="694"/>
      <c r="GCL189" s="138"/>
      <c r="GCM189" s="692"/>
      <c r="GCN189" s="690"/>
      <c r="GCO189" s="691"/>
      <c r="GCP189" s="692"/>
      <c r="GCQ189" s="693"/>
      <c r="GCR189" s="694"/>
      <c r="GCS189" s="138"/>
      <c r="GCT189" s="692"/>
      <c r="GCU189" s="690"/>
      <c r="GCV189" s="691"/>
      <c r="GCW189" s="692"/>
      <c r="GCX189" s="693"/>
      <c r="GCY189" s="694"/>
      <c r="GCZ189" s="138"/>
      <c r="GDA189" s="692"/>
      <c r="GDB189" s="690"/>
      <c r="GDC189" s="691"/>
      <c r="GDD189" s="692"/>
      <c r="GDE189" s="693"/>
      <c r="GDF189" s="694"/>
      <c r="GDG189" s="138"/>
      <c r="GDH189" s="692"/>
      <c r="GDI189" s="690"/>
      <c r="GDJ189" s="691"/>
      <c r="GDK189" s="692"/>
      <c r="GDL189" s="693"/>
      <c r="GDM189" s="694"/>
      <c r="GDN189" s="138"/>
      <c r="GDO189" s="692"/>
      <c r="GDP189" s="690"/>
      <c r="GDQ189" s="691"/>
      <c r="GDR189" s="692"/>
      <c r="GDS189" s="693"/>
      <c r="GDT189" s="694"/>
      <c r="GDU189" s="138"/>
      <c r="GDV189" s="692"/>
      <c r="GDW189" s="690"/>
      <c r="GDX189" s="691"/>
      <c r="GDY189" s="692"/>
      <c r="GDZ189" s="693"/>
      <c r="GEA189" s="694"/>
      <c r="GEB189" s="138"/>
      <c r="GEC189" s="692"/>
      <c r="GED189" s="690"/>
      <c r="GEE189" s="691"/>
      <c r="GEF189" s="692"/>
      <c r="GEG189" s="693"/>
      <c r="GEH189" s="694"/>
      <c r="GEI189" s="138"/>
      <c r="GEJ189" s="692"/>
      <c r="GEK189" s="690"/>
      <c r="GEL189" s="691"/>
      <c r="GEM189" s="692"/>
      <c r="GEN189" s="693"/>
      <c r="GEO189" s="694"/>
      <c r="GEP189" s="138"/>
      <c r="GEQ189" s="692"/>
      <c r="GER189" s="690"/>
      <c r="GES189" s="691"/>
      <c r="GET189" s="692"/>
      <c r="GEU189" s="693"/>
      <c r="GEV189" s="694"/>
      <c r="GEW189" s="138"/>
      <c r="GEX189" s="692"/>
      <c r="GEY189" s="690"/>
      <c r="GEZ189" s="691"/>
      <c r="GFA189" s="692"/>
      <c r="GFB189" s="693"/>
      <c r="GFC189" s="694"/>
      <c r="GFD189" s="138"/>
      <c r="GFE189" s="692"/>
      <c r="GFF189" s="690"/>
      <c r="GFG189" s="691"/>
      <c r="GFH189" s="692"/>
      <c r="GFI189" s="693"/>
      <c r="GFJ189" s="694"/>
      <c r="GFK189" s="138"/>
      <c r="GFL189" s="692"/>
      <c r="GFM189" s="690"/>
      <c r="GFN189" s="691"/>
      <c r="GFO189" s="692"/>
      <c r="GFP189" s="693"/>
      <c r="GFQ189" s="694"/>
      <c r="GFR189" s="138"/>
      <c r="GFS189" s="692"/>
      <c r="GFT189" s="690"/>
      <c r="GFU189" s="691"/>
      <c r="GFV189" s="692"/>
      <c r="GFW189" s="693"/>
      <c r="GFX189" s="694"/>
      <c r="GFY189" s="138"/>
      <c r="GFZ189" s="692"/>
      <c r="GGA189" s="690"/>
      <c r="GGB189" s="691"/>
      <c r="GGC189" s="692"/>
      <c r="GGD189" s="693"/>
      <c r="GGE189" s="694"/>
      <c r="GGF189" s="138"/>
      <c r="GGG189" s="692"/>
      <c r="GGH189" s="690"/>
      <c r="GGI189" s="691"/>
      <c r="GGJ189" s="692"/>
      <c r="GGK189" s="693"/>
      <c r="GGL189" s="694"/>
      <c r="GGM189" s="138"/>
      <c r="GGN189" s="692"/>
      <c r="GGO189" s="690"/>
      <c r="GGP189" s="691"/>
      <c r="GGQ189" s="692"/>
      <c r="GGR189" s="693"/>
      <c r="GGS189" s="694"/>
      <c r="GGT189" s="138"/>
      <c r="GGU189" s="692"/>
      <c r="GGV189" s="690"/>
      <c r="GGW189" s="691"/>
      <c r="GGX189" s="692"/>
      <c r="GGY189" s="693"/>
      <c r="GGZ189" s="694"/>
      <c r="GHA189" s="138"/>
      <c r="GHB189" s="692"/>
      <c r="GHC189" s="690"/>
      <c r="GHD189" s="691"/>
      <c r="GHE189" s="692"/>
      <c r="GHF189" s="693"/>
      <c r="GHG189" s="694"/>
      <c r="GHH189" s="138"/>
      <c r="GHI189" s="692"/>
      <c r="GHJ189" s="690"/>
      <c r="GHK189" s="691"/>
      <c r="GHL189" s="692"/>
      <c r="GHM189" s="693"/>
      <c r="GHN189" s="694"/>
      <c r="GHO189" s="138"/>
      <c r="GHP189" s="692"/>
      <c r="GHQ189" s="690"/>
      <c r="GHR189" s="691"/>
      <c r="GHS189" s="692"/>
      <c r="GHT189" s="693"/>
      <c r="GHU189" s="694"/>
      <c r="GHV189" s="138"/>
      <c r="GHW189" s="692"/>
      <c r="GHX189" s="690"/>
      <c r="GHY189" s="691"/>
      <c r="GHZ189" s="692"/>
      <c r="GIA189" s="693"/>
      <c r="GIB189" s="694"/>
      <c r="GIC189" s="138"/>
      <c r="GID189" s="692"/>
      <c r="GIE189" s="690"/>
      <c r="GIF189" s="691"/>
      <c r="GIG189" s="692"/>
      <c r="GIH189" s="693"/>
      <c r="GII189" s="694"/>
      <c r="GIJ189" s="138"/>
      <c r="GIK189" s="692"/>
      <c r="GIL189" s="690"/>
      <c r="GIM189" s="691"/>
      <c r="GIN189" s="692"/>
      <c r="GIO189" s="693"/>
      <c r="GIP189" s="694"/>
      <c r="GIQ189" s="138"/>
      <c r="GIR189" s="692"/>
      <c r="GIS189" s="690"/>
      <c r="GIT189" s="691"/>
      <c r="GIU189" s="692"/>
      <c r="GIV189" s="693"/>
      <c r="GIW189" s="694"/>
      <c r="GIX189" s="138"/>
      <c r="GIY189" s="692"/>
      <c r="GIZ189" s="690"/>
      <c r="GJA189" s="691"/>
      <c r="GJB189" s="692"/>
      <c r="GJC189" s="693"/>
      <c r="GJD189" s="694"/>
      <c r="GJE189" s="138"/>
      <c r="GJF189" s="692"/>
      <c r="GJG189" s="690"/>
      <c r="GJH189" s="691"/>
      <c r="GJI189" s="692"/>
      <c r="GJJ189" s="693"/>
      <c r="GJK189" s="694"/>
      <c r="GJL189" s="138"/>
      <c r="GJM189" s="692"/>
      <c r="GJN189" s="690"/>
      <c r="GJO189" s="691"/>
      <c r="GJP189" s="692"/>
      <c r="GJQ189" s="693"/>
      <c r="GJR189" s="694"/>
      <c r="GJS189" s="138"/>
      <c r="GJT189" s="692"/>
      <c r="GJU189" s="690"/>
      <c r="GJV189" s="691"/>
      <c r="GJW189" s="692"/>
      <c r="GJX189" s="693"/>
      <c r="GJY189" s="694"/>
      <c r="GJZ189" s="138"/>
      <c r="GKA189" s="692"/>
      <c r="GKB189" s="690"/>
      <c r="GKC189" s="691"/>
      <c r="GKD189" s="692"/>
      <c r="GKE189" s="693"/>
      <c r="GKF189" s="694"/>
      <c r="GKG189" s="138"/>
      <c r="GKH189" s="692"/>
      <c r="GKI189" s="690"/>
      <c r="GKJ189" s="691"/>
      <c r="GKK189" s="692"/>
      <c r="GKL189" s="693"/>
      <c r="GKM189" s="694"/>
      <c r="GKN189" s="138"/>
      <c r="GKO189" s="692"/>
      <c r="GKP189" s="690"/>
      <c r="GKQ189" s="691"/>
      <c r="GKR189" s="692"/>
      <c r="GKS189" s="693"/>
      <c r="GKT189" s="694"/>
      <c r="GKU189" s="138"/>
      <c r="GKV189" s="692"/>
      <c r="GKW189" s="690"/>
      <c r="GKX189" s="691"/>
      <c r="GKY189" s="692"/>
      <c r="GKZ189" s="693"/>
      <c r="GLA189" s="694"/>
      <c r="GLB189" s="138"/>
      <c r="GLC189" s="692"/>
      <c r="GLD189" s="690"/>
      <c r="GLE189" s="691"/>
      <c r="GLF189" s="692"/>
      <c r="GLG189" s="693"/>
      <c r="GLH189" s="694"/>
      <c r="GLI189" s="138"/>
      <c r="GLJ189" s="692"/>
      <c r="GLK189" s="690"/>
      <c r="GLL189" s="691"/>
      <c r="GLM189" s="692"/>
      <c r="GLN189" s="693"/>
      <c r="GLO189" s="694"/>
      <c r="GLP189" s="138"/>
      <c r="GLQ189" s="692"/>
      <c r="GLR189" s="690"/>
      <c r="GLS189" s="691"/>
      <c r="GLT189" s="692"/>
      <c r="GLU189" s="693"/>
      <c r="GLV189" s="694"/>
      <c r="GLW189" s="138"/>
      <c r="GLX189" s="692"/>
      <c r="GLY189" s="690"/>
      <c r="GLZ189" s="691"/>
      <c r="GMA189" s="692"/>
      <c r="GMB189" s="693"/>
      <c r="GMC189" s="694"/>
      <c r="GMD189" s="138"/>
      <c r="GME189" s="692"/>
      <c r="GMF189" s="690"/>
      <c r="GMG189" s="691"/>
      <c r="GMH189" s="692"/>
      <c r="GMI189" s="693"/>
      <c r="GMJ189" s="694"/>
      <c r="GMK189" s="138"/>
      <c r="GML189" s="692"/>
      <c r="GMM189" s="690"/>
      <c r="GMN189" s="691"/>
      <c r="GMO189" s="692"/>
      <c r="GMP189" s="693"/>
      <c r="GMQ189" s="694"/>
      <c r="GMR189" s="138"/>
      <c r="GMS189" s="692"/>
      <c r="GMT189" s="690"/>
      <c r="GMU189" s="691"/>
      <c r="GMV189" s="692"/>
      <c r="GMW189" s="693"/>
      <c r="GMX189" s="694"/>
      <c r="GMY189" s="138"/>
      <c r="GMZ189" s="692"/>
      <c r="GNA189" s="690"/>
      <c r="GNB189" s="691"/>
      <c r="GNC189" s="692"/>
      <c r="GND189" s="693"/>
      <c r="GNE189" s="694"/>
      <c r="GNF189" s="138"/>
      <c r="GNG189" s="692"/>
      <c r="GNH189" s="690"/>
      <c r="GNI189" s="691"/>
      <c r="GNJ189" s="692"/>
      <c r="GNK189" s="693"/>
      <c r="GNL189" s="694"/>
      <c r="GNM189" s="138"/>
      <c r="GNN189" s="692"/>
      <c r="GNO189" s="690"/>
      <c r="GNP189" s="691"/>
      <c r="GNQ189" s="692"/>
      <c r="GNR189" s="693"/>
      <c r="GNS189" s="694"/>
      <c r="GNT189" s="138"/>
      <c r="GNU189" s="692"/>
      <c r="GNV189" s="690"/>
      <c r="GNW189" s="691"/>
      <c r="GNX189" s="692"/>
      <c r="GNY189" s="693"/>
      <c r="GNZ189" s="694"/>
      <c r="GOA189" s="138"/>
      <c r="GOB189" s="692"/>
      <c r="GOC189" s="690"/>
      <c r="GOD189" s="691"/>
      <c r="GOE189" s="692"/>
      <c r="GOF189" s="693"/>
      <c r="GOG189" s="694"/>
      <c r="GOH189" s="138"/>
      <c r="GOI189" s="692"/>
      <c r="GOJ189" s="690"/>
      <c r="GOK189" s="691"/>
      <c r="GOL189" s="692"/>
      <c r="GOM189" s="693"/>
      <c r="GON189" s="694"/>
      <c r="GOO189" s="138"/>
      <c r="GOP189" s="692"/>
      <c r="GOQ189" s="690"/>
      <c r="GOR189" s="691"/>
      <c r="GOS189" s="692"/>
      <c r="GOT189" s="693"/>
      <c r="GOU189" s="694"/>
      <c r="GOV189" s="138"/>
      <c r="GOW189" s="692"/>
      <c r="GOX189" s="690"/>
      <c r="GOY189" s="691"/>
      <c r="GOZ189" s="692"/>
      <c r="GPA189" s="693"/>
      <c r="GPB189" s="694"/>
      <c r="GPC189" s="138"/>
      <c r="GPD189" s="692"/>
      <c r="GPE189" s="690"/>
      <c r="GPF189" s="691"/>
      <c r="GPG189" s="692"/>
      <c r="GPH189" s="693"/>
      <c r="GPI189" s="694"/>
      <c r="GPJ189" s="138"/>
      <c r="GPK189" s="692"/>
      <c r="GPL189" s="690"/>
      <c r="GPM189" s="691"/>
      <c r="GPN189" s="692"/>
      <c r="GPO189" s="693"/>
      <c r="GPP189" s="694"/>
      <c r="GPQ189" s="138"/>
      <c r="GPR189" s="692"/>
      <c r="GPS189" s="690"/>
      <c r="GPT189" s="691"/>
      <c r="GPU189" s="692"/>
      <c r="GPV189" s="693"/>
      <c r="GPW189" s="694"/>
      <c r="GPX189" s="138"/>
      <c r="GPY189" s="692"/>
      <c r="GPZ189" s="690"/>
      <c r="GQA189" s="691"/>
      <c r="GQB189" s="692"/>
      <c r="GQC189" s="693"/>
      <c r="GQD189" s="694"/>
      <c r="GQE189" s="138"/>
      <c r="GQF189" s="692"/>
      <c r="GQG189" s="690"/>
      <c r="GQH189" s="691"/>
      <c r="GQI189" s="692"/>
      <c r="GQJ189" s="693"/>
      <c r="GQK189" s="694"/>
      <c r="GQL189" s="138"/>
      <c r="GQM189" s="692"/>
      <c r="GQN189" s="690"/>
      <c r="GQO189" s="691"/>
      <c r="GQP189" s="692"/>
      <c r="GQQ189" s="693"/>
      <c r="GQR189" s="694"/>
      <c r="GQS189" s="138"/>
      <c r="GQT189" s="692"/>
      <c r="GQU189" s="690"/>
      <c r="GQV189" s="691"/>
      <c r="GQW189" s="692"/>
      <c r="GQX189" s="693"/>
      <c r="GQY189" s="694"/>
      <c r="GQZ189" s="138"/>
      <c r="GRA189" s="692"/>
      <c r="GRB189" s="690"/>
      <c r="GRC189" s="691"/>
      <c r="GRD189" s="692"/>
      <c r="GRE189" s="693"/>
      <c r="GRF189" s="694"/>
      <c r="GRG189" s="138"/>
      <c r="GRH189" s="692"/>
      <c r="GRI189" s="690"/>
      <c r="GRJ189" s="691"/>
      <c r="GRK189" s="692"/>
      <c r="GRL189" s="693"/>
      <c r="GRM189" s="694"/>
      <c r="GRN189" s="138"/>
      <c r="GRO189" s="692"/>
      <c r="GRP189" s="690"/>
      <c r="GRQ189" s="691"/>
      <c r="GRR189" s="692"/>
      <c r="GRS189" s="693"/>
      <c r="GRT189" s="694"/>
      <c r="GRU189" s="138"/>
      <c r="GRV189" s="692"/>
      <c r="GRW189" s="690"/>
      <c r="GRX189" s="691"/>
      <c r="GRY189" s="692"/>
      <c r="GRZ189" s="693"/>
      <c r="GSA189" s="694"/>
      <c r="GSB189" s="138"/>
      <c r="GSC189" s="692"/>
      <c r="GSD189" s="690"/>
      <c r="GSE189" s="691"/>
      <c r="GSF189" s="692"/>
      <c r="GSG189" s="693"/>
      <c r="GSH189" s="694"/>
      <c r="GSI189" s="138"/>
      <c r="GSJ189" s="692"/>
      <c r="GSK189" s="690"/>
      <c r="GSL189" s="691"/>
      <c r="GSM189" s="692"/>
      <c r="GSN189" s="693"/>
      <c r="GSO189" s="694"/>
      <c r="GSP189" s="138"/>
      <c r="GSQ189" s="692"/>
      <c r="GSR189" s="690"/>
      <c r="GSS189" s="691"/>
      <c r="GST189" s="692"/>
      <c r="GSU189" s="693"/>
      <c r="GSV189" s="694"/>
      <c r="GSW189" s="138"/>
      <c r="GSX189" s="692"/>
      <c r="GSY189" s="690"/>
      <c r="GSZ189" s="691"/>
      <c r="GTA189" s="692"/>
      <c r="GTB189" s="693"/>
      <c r="GTC189" s="694"/>
      <c r="GTD189" s="138"/>
      <c r="GTE189" s="692"/>
      <c r="GTF189" s="690"/>
      <c r="GTG189" s="691"/>
      <c r="GTH189" s="692"/>
      <c r="GTI189" s="693"/>
      <c r="GTJ189" s="694"/>
      <c r="GTK189" s="138"/>
      <c r="GTL189" s="692"/>
      <c r="GTM189" s="690"/>
      <c r="GTN189" s="691"/>
      <c r="GTO189" s="692"/>
      <c r="GTP189" s="693"/>
      <c r="GTQ189" s="694"/>
      <c r="GTR189" s="138"/>
      <c r="GTS189" s="692"/>
      <c r="GTT189" s="690"/>
      <c r="GTU189" s="691"/>
      <c r="GTV189" s="692"/>
      <c r="GTW189" s="693"/>
      <c r="GTX189" s="694"/>
      <c r="GTY189" s="138"/>
      <c r="GTZ189" s="692"/>
      <c r="GUA189" s="690"/>
      <c r="GUB189" s="691"/>
      <c r="GUC189" s="692"/>
      <c r="GUD189" s="693"/>
      <c r="GUE189" s="694"/>
      <c r="GUF189" s="138"/>
      <c r="GUG189" s="692"/>
      <c r="GUH189" s="690"/>
      <c r="GUI189" s="691"/>
      <c r="GUJ189" s="692"/>
      <c r="GUK189" s="693"/>
      <c r="GUL189" s="694"/>
      <c r="GUM189" s="138"/>
      <c r="GUN189" s="692"/>
      <c r="GUO189" s="690"/>
      <c r="GUP189" s="691"/>
      <c r="GUQ189" s="692"/>
      <c r="GUR189" s="693"/>
      <c r="GUS189" s="694"/>
      <c r="GUT189" s="138"/>
      <c r="GUU189" s="692"/>
      <c r="GUV189" s="690"/>
      <c r="GUW189" s="691"/>
      <c r="GUX189" s="692"/>
      <c r="GUY189" s="693"/>
      <c r="GUZ189" s="694"/>
      <c r="GVA189" s="138"/>
      <c r="GVB189" s="692"/>
      <c r="GVC189" s="690"/>
      <c r="GVD189" s="691"/>
      <c r="GVE189" s="692"/>
      <c r="GVF189" s="693"/>
      <c r="GVG189" s="694"/>
      <c r="GVH189" s="138"/>
      <c r="GVI189" s="692"/>
      <c r="GVJ189" s="690"/>
      <c r="GVK189" s="691"/>
      <c r="GVL189" s="692"/>
      <c r="GVM189" s="693"/>
      <c r="GVN189" s="694"/>
      <c r="GVO189" s="138"/>
      <c r="GVP189" s="692"/>
      <c r="GVQ189" s="690"/>
      <c r="GVR189" s="691"/>
      <c r="GVS189" s="692"/>
      <c r="GVT189" s="693"/>
      <c r="GVU189" s="694"/>
      <c r="GVV189" s="138"/>
      <c r="GVW189" s="692"/>
      <c r="GVX189" s="690"/>
      <c r="GVY189" s="691"/>
      <c r="GVZ189" s="692"/>
      <c r="GWA189" s="693"/>
      <c r="GWB189" s="694"/>
      <c r="GWC189" s="138"/>
      <c r="GWD189" s="692"/>
      <c r="GWE189" s="690"/>
      <c r="GWF189" s="691"/>
      <c r="GWG189" s="692"/>
      <c r="GWH189" s="693"/>
      <c r="GWI189" s="694"/>
      <c r="GWJ189" s="138"/>
      <c r="GWK189" s="692"/>
      <c r="GWL189" s="690"/>
      <c r="GWM189" s="691"/>
      <c r="GWN189" s="692"/>
      <c r="GWO189" s="693"/>
      <c r="GWP189" s="694"/>
      <c r="GWQ189" s="138"/>
      <c r="GWR189" s="692"/>
      <c r="GWS189" s="690"/>
      <c r="GWT189" s="691"/>
      <c r="GWU189" s="692"/>
      <c r="GWV189" s="693"/>
      <c r="GWW189" s="694"/>
      <c r="GWX189" s="138"/>
      <c r="GWY189" s="692"/>
      <c r="GWZ189" s="690"/>
      <c r="GXA189" s="691"/>
      <c r="GXB189" s="692"/>
      <c r="GXC189" s="693"/>
      <c r="GXD189" s="694"/>
      <c r="GXE189" s="138"/>
      <c r="GXF189" s="692"/>
      <c r="GXG189" s="690"/>
      <c r="GXH189" s="691"/>
      <c r="GXI189" s="692"/>
      <c r="GXJ189" s="693"/>
      <c r="GXK189" s="694"/>
      <c r="GXL189" s="138"/>
      <c r="GXM189" s="692"/>
      <c r="GXN189" s="690"/>
      <c r="GXO189" s="691"/>
      <c r="GXP189" s="692"/>
      <c r="GXQ189" s="693"/>
      <c r="GXR189" s="694"/>
      <c r="GXS189" s="138"/>
      <c r="GXT189" s="692"/>
      <c r="GXU189" s="690"/>
      <c r="GXV189" s="691"/>
      <c r="GXW189" s="692"/>
      <c r="GXX189" s="693"/>
      <c r="GXY189" s="694"/>
      <c r="GXZ189" s="138"/>
      <c r="GYA189" s="692"/>
      <c r="GYB189" s="690"/>
      <c r="GYC189" s="691"/>
      <c r="GYD189" s="692"/>
      <c r="GYE189" s="693"/>
      <c r="GYF189" s="694"/>
      <c r="GYG189" s="138"/>
      <c r="GYH189" s="692"/>
      <c r="GYI189" s="690"/>
      <c r="GYJ189" s="691"/>
      <c r="GYK189" s="692"/>
      <c r="GYL189" s="693"/>
      <c r="GYM189" s="694"/>
      <c r="GYN189" s="138"/>
      <c r="GYO189" s="692"/>
      <c r="GYP189" s="690"/>
      <c r="GYQ189" s="691"/>
      <c r="GYR189" s="692"/>
      <c r="GYS189" s="693"/>
      <c r="GYT189" s="694"/>
      <c r="GYU189" s="138"/>
      <c r="GYV189" s="692"/>
      <c r="GYW189" s="690"/>
      <c r="GYX189" s="691"/>
      <c r="GYY189" s="692"/>
      <c r="GYZ189" s="693"/>
      <c r="GZA189" s="694"/>
      <c r="GZB189" s="138"/>
      <c r="GZC189" s="692"/>
      <c r="GZD189" s="690"/>
      <c r="GZE189" s="691"/>
      <c r="GZF189" s="692"/>
      <c r="GZG189" s="693"/>
      <c r="GZH189" s="694"/>
      <c r="GZI189" s="138"/>
      <c r="GZJ189" s="692"/>
      <c r="GZK189" s="690"/>
      <c r="GZL189" s="691"/>
      <c r="GZM189" s="692"/>
      <c r="GZN189" s="693"/>
      <c r="GZO189" s="694"/>
      <c r="GZP189" s="138"/>
      <c r="GZQ189" s="692"/>
      <c r="GZR189" s="690"/>
      <c r="GZS189" s="691"/>
      <c r="GZT189" s="692"/>
      <c r="GZU189" s="693"/>
      <c r="GZV189" s="694"/>
      <c r="GZW189" s="138"/>
      <c r="GZX189" s="692"/>
      <c r="GZY189" s="690"/>
      <c r="GZZ189" s="691"/>
      <c r="HAA189" s="692"/>
      <c r="HAB189" s="693"/>
      <c r="HAC189" s="694"/>
      <c r="HAD189" s="138"/>
      <c r="HAE189" s="692"/>
      <c r="HAF189" s="690"/>
      <c r="HAG189" s="691"/>
      <c r="HAH189" s="692"/>
      <c r="HAI189" s="693"/>
      <c r="HAJ189" s="694"/>
      <c r="HAK189" s="138"/>
      <c r="HAL189" s="692"/>
      <c r="HAM189" s="690"/>
      <c r="HAN189" s="691"/>
      <c r="HAO189" s="692"/>
      <c r="HAP189" s="693"/>
      <c r="HAQ189" s="694"/>
      <c r="HAR189" s="138"/>
      <c r="HAS189" s="692"/>
      <c r="HAT189" s="690"/>
      <c r="HAU189" s="691"/>
      <c r="HAV189" s="692"/>
      <c r="HAW189" s="693"/>
      <c r="HAX189" s="694"/>
      <c r="HAY189" s="138"/>
      <c r="HAZ189" s="692"/>
      <c r="HBA189" s="690"/>
      <c r="HBB189" s="691"/>
      <c r="HBC189" s="692"/>
      <c r="HBD189" s="693"/>
      <c r="HBE189" s="694"/>
      <c r="HBF189" s="138"/>
      <c r="HBG189" s="692"/>
      <c r="HBH189" s="690"/>
      <c r="HBI189" s="691"/>
      <c r="HBJ189" s="692"/>
      <c r="HBK189" s="693"/>
      <c r="HBL189" s="694"/>
      <c r="HBM189" s="138"/>
      <c r="HBN189" s="692"/>
      <c r="HBO189" s="690"/>
      <c r="HBP189" s="691"/>
      <c r="HBQ189" s="692"/>
      <c r="HBR189" s="693"/>
      <c r="HBS189" s="694"/>
      <c r="HBT189" s="138"/>
      <c r="HBU189" s="692"/>
      <c r="HBV189" s="690"/>
      <c r="HBW189" s="691"/>
      <c r="HBX189" s="692"/>
      <c r="HBY189" s="693"/>
      <c r="HBZ189" s="694"/>
      <c r="HCA189" s="138"/>
      <c r="HCB189" s="692"/>
      <c r="HCC189" s="690"/>
      <c r="HCD189" s="691"/>
      <c r="HCE189" s="692"/>
      <c r="HCF189" s="693"/>
      <c r="HCG189" s="694"/>
      <c r="HCH189" s="138"/>
      <c r="HCI189" s="692"/>
      <c r="HCJ189" s="690"/>
      <c r="HCK189" s="691"/>
      <c r="HCL189" s="692"/>
      <c r="HCM189" s="693"/>
      <c r="HCN189" s="694"/>
      <c r="HCO189" s="138"/>
      <c r="HCP189" s="692"/>
      <c r="HCQ189" s="690"/>
      <c r="HCR189" s="691"/>
      <c r="HCS189" s="692"/>
      <c r="HCT189" s="693"/>
      <c r="HCU189" s="694"/>
      <c r="HCV189" s="138"/>
      <c r="HCW189" s="692"/>
      <c r="HCX189" s="690"/>
      <c r="HCY189" s="691"/>
      <c r="HCZ189" s="692"/>
      <c r="HDA189" s="693"/>
      <c r="HDB189" s="694"/>
      <c r="HDC189" s="138"/>
      <c r="HDD189" s="692"/>
      <c r="HDE189" s="690"/>
      <c r="HDF189" s="691"/>
      <c r="HDG189" s="692"/>
      <c r="HDH189" s="693"/>
      <c r="HDI189" s="694"/>
      <c r="HDJ189" s="138"/>
      <c r="HDK189" s="692"/>
      <c r="HDL189" s="690"/>
      <c r="HDM189" s="691"/>
      <c r="HDN189" s="692"/>
      <c r="HDO189" s="693"/>
      <c r="HDP189" s="694"/>
      <c r="HDQ189" s="138"/>
      <c r="HDR189" s="692"/>
      <c r="HDS189" s="690"/>
      <c r="HDT189" s="691"/>
      <c r="HDU189" s="692"/>
      <c r="HDV189" s="693"/>
      <c r="HDW189" s="694"/>
      <c r="HDX189" s="138"/>
      <c r="HDY189" s="692"/>
      <c r="HDZ189" s="690"/>
      <c r="HEA189" s="691"/>
      <c r="HEB189" s="692"/>
      <c r="HEC189" s="693"/>
      <c r="HED189" s="694"/>
      <c r="HEE189" s="138"/>
      <c r="HEF189" s="692"/>
      <c r="HEG189" s="690"/>
      <c r="HEH189" s="691"/>
      <c r="HEI189" s="692"/>
      <c r="HEJ189" s="693"/>
      <c r="HEK189" s="694"/>
      <c r="HEL189" s="138"/>
      <c r="HEM189" s="692"/>
      <c r="HEN189" s="690"/>
      <c r="HEO189" s="691"/>
      <c r="HEP189" s="692"/>
      <c r="HEQ189" s="693"/>
      <c r="HER189" s="694"/>
      <c r="HES189" s="138"/>
      <c r="HET189" s="692"/>
      <c r="HEU189" s="690"/>
      <c r="HEV189" s="691"/>
      <c r="HEW189" s="692"/>
      <c r="HEX189" s="693"/>
      <c r="HEY189" s="694"/>
      <c r="HEZ189" s="138"/>
      <c r="HFA189" s="692"/>
      <c r="HFB189" s="690"/>
      <c r="HFC189" s="691"/>
      <c r="HFD189" s="692"/>
      <c r="HFE189" s="693"/>
      <c r="HFF189" s="694"/>
      <c r="HFG189" s="138"/>
      <c r="HFH189" s="692"/>
      <c r="HFI189" s="690"/>
      <c r="HFJ189" s="691"/>
      <c r="HFK189" s="692"/>
      <c r="HFL189" s="693"/>
      <c r="HFM189" s="694"/>
      <c r="HFN189" s="138"/>
      <c r="HFO189" s="692"/>
      <c r="HFP189" s="690"/>
      <c r="HFQ189" s="691"/>
      <c r="HFR189" s="692"/>
      <c r="HFS189" s="693"/>
      <c r="HFT189" s="694"/>
      <c r="HFU189" s="138"/>
      <c r="HFV189" s="692"/>
      <c r="HFW189" s="690"/>
      <c r="HFX189" s="691"/>
      <c r="HFY189" s="692"/>
      <c r="HFZ189" s="693"/>
      <c r="HGA189" s="694"/>
      <c r="HGB189" s="138"/>
      <c r="HGC189" s="692"/>
      <c r="HGD189" s="690"/>
      <c r="HGE189" s="691"/>
      <c r="HGF189" s="692"/>
      <c r="HGG189" s="693"/>
      <c r="HGH189" s="694"/>
      <c r="HGI189" s="138"/>
      <c r="HGJ189" s="692"/>
      <c r="HGK189" s="690"/>
      <c r="HGL189" s="691"/>
      <c r="HGM189" s="692"/>
      <c r="HGN189" s="693"/>
      <c r="HGO189" s="694"/>
      <c r="HGP189" s="138"/>
      <c r="HGQ189" s="692"/>
      <c r="HGR189" s="690"/>
      <c r="HGS189" s="691"/>
      <c r="HGT189" s="692"/>
      <c r="HGU189" s="693"/>
      <c r="HGV189" s="694"/>
      <c r="HGW189" s="138"/>
      <c r="HGX189" s="692"/>
      <c r="HGY189" s="690"/>
      <c r="HGZ189" s="691"/>
      <c r="HHA189" s="692"/>
      <c r="HHB189" s="693"/>
      <c r="HHC189" s="694"/>
      <c r="HHD189" s="138"/>
      <c r="HHE189" s="692"/>
      <c r="HHF189" s="690"/>
      <c r="HHG189" s="691"/>
      <c r="HHH189" s="692"/>
      <c r="HHI189" s="693"/>
      <c r="HHJ189" s="694"/>
      <c r="HHK189" s="138"/>
      <c r="HHL189" s="692"/>
      <c r="HHM189" s="690"/>
      <c r="HHN189" s="691"/>
      <c r="HHO189" s="692"/>
      <c r="HHP189" s="693"/>
      <c r="HHQ189" s="694"/>
      <c r="HHR189" s="138"/>
      <c r="HHS189" s="692"/>
      <c r="HHT189" s="690"/>
      <c r="HHU189" s="691"/>
      <c r="HHV189" s="692"/>
      <c r="HHW189" s="693"/>
      <c r="HHX189" s="694"/>
      <c r="HHY189" s="138"/>
      <c r="HHZ189" s="692"/>
      <c r="HIA189" s="690"/>
      <c r="HIB189" s="691"/>
      <c r="HIC189" s="692"/>
      <c r="HID189" s="693"/>
      <c r="HIE189" s="694"/>
      <c r="HIF189" s="138"/>
      <c r="HIG189" s="692"/>
      <c r="HIH189" s="690"/>
      <c r="HII189" s="691"/>
      <c r="HIJ189" s="692"/>
      <c r="HIK189" s="693"/>
      <c r="HIL189" s="694"/>
      <c r="HIM189" s="138"/>
      <c r="HIN189" s="692"/>
      <c r="HIO189" s="690"/>
      <c r="HIP189" s="691"/>
      <c r="HIQ189" s="692"/>
      <c r="HIR189" s="693"/>
      <c r="HIS189" s="694"/>
      <c r="HIT189" s="138"/>
      <c r="HIU189" s="692"/>
      <c r="HIV189" s="690"/>
      <c r="HIW189" s="691"/>
      <c r="HIX189" s="692"/>
      <c r="HIY189" s="693"/>
      <c r="HIZ189" s="694"/>
      <c r="HJA189" s="138"/>
      <c r="HJB189" s="692"/>
      <c r="HJC189" s="690"/>
      <c r="HJD189" s="691"/>
      <c r="HJE189" s="692"/>
      <c r="HJF189" s="693"/>
      <c r="HJG189" s="694"/>
      <c r="HJH189" s="138"/>
      <c r="HJI189" s="692"/>
      <c r="HJJ189" s="690"/>
      <c r="HJK189" s="691"/>
      <c r="HJL189" s="692"/>
      <c r="HJM189" s="693"/>
      <c r="HJN189" s="694"/>
      <c r="HJO189" s="138"/>
      <c r="HJP189" s="692"/>
      <c r="HJQ189" s="690"/>
      <c r="HJR189" s="691"/>
      <c r="HJS189" s="692"/>
      <c r="HJT189" s="693"/>
      <c r="HJU189" s="694"/>
      <c r="HJV189" s="138"/>
      <c r="HJW189" s="692"/>
      <c r="HJX189" s="690"/>
      <c r="HJY189" s="691"/>
      <c r="HJZ189" s="692"/>
      <c r="HKA189" s="693"/>
      <c r="HKB189" s="694"/>
      <c r="HKC189" s="138"/>
      <c r="HKD189" s="692"/>
      <c r="HKE189" s="690"/>
      <c r="HKF189" s="691"/>
      <c r="HKG189" s="692"/>
      <c r="HKH189" s="693"/>
      <c r="HKI189" s="694"/>
      <c r="HKJ189" s="138"/>
      <c r="HKK189" s="692"/>
      <c r="HKL189" s="690"/>
      <c r="HKM189" s="691"/>
      <c r="HKN189" s="692"/>
      <c r="HKO189" s="693"/>
      <c r="HKP189" s="694"/>
      <c r="HKQ189" s="138"/>
      <c r="HKR189" s="692"/>
      <c r="HKS189" s="690"/>
      <c r="HKT189" s="691"/>
      <c r="HKU189" s="692"/>
      <c r="HKV189" s="693"/>
      <c r="HKW189" s="694"/>
      <c r="HKX189" s="138"/>
      <c r="HKY189" s="692"/>
      <c r="HKZ189" s="690"/>
      <c r="HLA189" s="691"/>
      <c r="HLB189" s="692"/>
      <c r="HLC189" s="693"/>
      <c r="HLD189" s="694"/>
      <c r="HLE189" s="138"/>
      <c r="HLF189" s="692"/>
      <c r="HLG189" s="690"/>
      <c r="HLH189" s="691"/>
      <c r="HLI189" s="692"/>
      <c r="HLJ189" s="693"/>
      <c r="HLK189" s="694"/>
      <c r="HLL189" s="138"/>
      <c r="HLM189" s="692"/>
      <c r="HLN189" s="690"/>
      <c r="HLO189" s="691"/>
      <c r="HLP189" s="692"/>
      <c r="HLQ189" s="693"/>
      <c r="HLR189" s="694"/>
      <c r="HLS189" s="138"/>
      <c r="HLT189" s="692"/>
      <c r="HLU189" s="690"/>
      <c r="HLV189" s="691"/>
      <c r="HLW189" s="692"/>
      <c r="HLX189" s="693"/>
      <c r="HLY189" s="694"/>
      <c r="HLZ189" s="138"/>
      <c r="HMA189" s="692"/>
      <c r="HMB189" s="690"/>
      <c r="HMC189" s="691"/>
      <c r="HMD189" s="692"/>
      <c r="HME189" s="693"/>
      <c r="HMF189" s="694"/>
      <c r="HMG189" s="138"/>
      <c r="HMH189" s="692"/>
      <c r="HMI189" s="690"/>
      <c r="HMJ189" s="691"/>
      <c r="HMK189" s="692"/>
      <c r="HML189" s="693"/>
      <c r="HMM189" s="694"/>
      <c r="HMN189" s="138"/>
      <c r="HMO189" s="692"/>
      <c r="HMP189" s="690"/>
      <c r="HMQ189" s="691"/>
      <c r="HMR189" s="692"/>
      <c r="HMS189" s="693"/>
      <c r="HMT189" s="694"/>
      <c r="HMU189" s="138"/>
      <c r="HMV189" s="692"/>
      <c r="HMW189" s="690"/>
      <c r="HMX189" s="691"/>
      <c r="HMY189" s="692"/>
      <c r="HMZ189" s="693"/>
      <c r="HNA189" s="694"/>
      <c r="HNB189" s="138"/>
      <c r="HNC189" s="692"/>
      <c r="HND189" s="690"/>
      <c r="HNE189" s="691"/>
      <c r="HNF189" s="692"/>
      <c r="HNG189" s="693"/>
      <c r="HNH189" s="694"/>
      <c r="HNI189" s="138"/>
      <c r="HNJ189" s="692"/>
      <c r="HNK189" s="690"/>
      <c r="HNL189" s="691"/>
      <c r="HNM189" s="692"/>
      <c r="HNN189" s="693"/>
      <c r="HNO189" s="694"/>
      <c r="HNP189" s="138"/>
      <c r="HNQ189" s="692"/>
      <c r="HNR189" s="690"/>
      <c r="HNS189" s="691"/>
      <c r="HNT189" s="692"/>
      <c r="HNU189" s="693"/>
      <c r="HNV189" s="694"/>
      <c r="HNW189" s="138"/>
      <c r="HNX189" s="692"/>
      <c r="HNY189" s="690"/>
      <c r="HNZ189" s="691"/>
      <c r="HOA189" s="692"/>
      <c r="HOB189" s="693"/>
      <c r="HOC189" s="694"/>
      <c r="HOD189" s="138"/>
      <c r="HOE189" s="692"/>
      <c r="HOF189" s="690"/>
      <c r="HOG189" s="691"/>
      <c r="HOH189" s="692"/>
      <c r="HOI189" s="693"/>
      <c r="HOJ189" s="694"/>
      <c r="HOK189" s="138"/>
      <c r="HOL189" s="692"/>
      <c r="HOM189" s="690"/>
      <c r="HON189" s="691"/>
      <c r="HOO189" s="692"/>
      <c r="HOP189" s="693"/>
      <c r="HOQ189" s="694"/>
      <c r="HOR189" s="138"/>
      <c r="HOS189" s="692"/>
      <c r="HOT189" s="690"/>
      <c r="HOU189" s="691"/>
      <c r="HOV189" s="692"/>
      <c r="HOW189" s="693"/>
      <c r="HOX189" s="694"/>
      <c r="HOY189" s="138"/>
      <c r="HOZ189" s="692"/>
      <c r="HPA189" s="690"/>
      <c r="HPB189" s="691"/>
      <c r="HPC189" s="692"/>
      <c r="HPD189" s="693"/>
      <c r="HPE189" s="694"/>
      <c r="HPF189" s="138"/>
      <c r="HPG189" s="692"/>
      <c r="HPH189" s="690"/>
      <c r="HPI189" s="691"/>
      <c r="HPJ189" s="692"/>
      <c r="HPK189" s="693"/>
      <c r="HPL189" s="694"/>
      <c r="HPM189" s="138"/>
      <c r="HPN189" s="692"/>
      <c r="HPO189" s="690"/>
      <c r="HPP189" s="691"/>
      <c r="HPQ189" s="692"/>
      <c r="HPR189" s="693"/>
      <c r="HPS189" s="694"/>
      <c r="HPT189" s="138"/>
      <c r="HPU189" s="692"/>
      <c r="HPV189" s="690"/>
      <c r="HPW189" s="691"/>
      <c r="HPX189" s="692"/>
      <c r="HPY189" s="693"/>
      <c r="HPZ189" s="694"/>
      <c r="HQA189" s="138"/>
      <c r="HQB189" s="692"/>
      <c r="HQC189" s="690"/>
      <c r="HQD189" s="691"/>
      <c r="HQE189" s="692"/>
      <c r="HQF189" s="693"/>
      <c r="HQG189" s="694"/>
      <c r="HQH189" s="138"/>
      <c r="HQI189" s="692"/>
      <c r="HQJ189" s="690"/>
      <c r="HQK189" s="691"/>
      <c r="HQL189" s="692"/>
      <c r="HQM189" s="693"/>
      <c r="HQN189" s="694"/>
      <c r="HQO189" s="138"/>
      <c r="HQP189" s="692"/>
      <c r="HQQ189" s="690"/>
      <c r="HQR189" s="691"/>
      <c r="HQS189" s="692"/>
      <c r="HQT189" s="693"/>
      <c r="HQU189" s="694"/>
      <c r="HQV189" s="138"/>
      <c r="HQW189" s="692"/>
      <c r="HQX189" s="690"/>
      <c r="HQY189" s="691"/>
      <c r="HQZ189" s="692"/>
      <c r="HRA189" s="693"/>
      <c r="HRB189" s="694"/>
      <c r="HRC189" s="138"/>
      <c r="HRD189" s="692"/>
      <c r="HRE189" s="690"/>
      <c r="HRF189" s="691"/>
      <c r="HRG189" s="692"/>
      <c r="HRH189" s="693"/>
      <c r="HRI189" s="694"/>
      <c r="HRJ189" s="138"/>
      <c r="HRK189" s="692"/>
      <c r="HRL189" s="690"/>
      <c r="HRM189" s="691"/>
      <c r="HRN189" s="692"/>
      <c r="HRO189" s="693"/>
      <c r="HRP189" s="694"/>
      <c r="HRQ189" s="138"/>
      <c r="HRR189" s="692"/>
      <c r="HRS189" s="690"/>
      <c r="HRT189" s="691"/>
      <c r="HRU189" s="692"/>
      <c r="HRV189" s="693"/>
      <c r="HRW189" s="694"/>
      <c r="HRX189" s="138"/>
      <c r="HRY189" s="692"/>
      <c r="HRZ189" s="690"/>
      <c r="HSA189" s="691"/>
      <c r="HSB189" s="692"/>
      <c r="HSC189" s="693"/>
      <c r="HSD189" s="694"/>
      <c r="HSE189" s="138"/>
      <c r="HSF189" s="692"/>
      <c r="HSG189" s="690"/>
      <c r="HSH189" s="691"/>
      <c r="HSI189" s="692"/>
      <c r="HSJ189" s="693"/>
      <c r="HSK189" s="694"/>
      <c r="HSL189" s="138"/>
      <c r="HSM189" s="692"/>
      <c r="HSN189" s="690"/>
      <c r="HSO189" s="691"/>
      <c r="HSP189" s="692"/>
      <c r="HSQ189" s="693"/>
      <c r="HSR189" s="694"/>
      <c r="HSS189" s="138"/>
      <c r="HST189" s="692"/>
      <c r="HSU189" s="690"/>
      <c r="HSV189" s="691"/>
      <c r="HSW189" s="692"/>
      <c r="HSX189" s="693"/>
      <c r="HSY189" s="694"/>
      <c r="HSZ189" s="138"/>
      <c r="HTA189" s="692"/>
      <c r="HTB189" s="690"/>
      <c r="HTC189" s="691"/>
      <c r="HTD189" s="692"/>
      <c r="HTE189" s="693"/>
      <c r="HTF189" s="694"/>
      <c r="HTG189" s="138"/>
      <c r="HTH189" s="692"/>
      <c r="HTI189" s="690"/>
      <c r="HTJ189" s="691"/>
      <c r="HTK189" s="692"/>
      <c r="HTL189" s="693"/>
      <c r="HTM189" s="694"/>
      <c r="HTN189" s="138"/>
      <c r="HTO189" s="692"/>
      <c r="HTP189" s="690"/>
      <c r="HTQ189" s="691"/>
      <c r="HTR189" s="692"/>
      <c r="HTS189" s="693"/>
      <c r="HTT189" s="694"/>
      <c r="HTU189" s="138"/>
      <c r="HTV189" s="692"/>
      <c r="HTW189" s="690"/>
      <c r="HTX189" s="691"/>
      <c r="HTY189" s="692"/>
      <c r="HTZ189" s="693"/>
      <c r="HUA189" s="694"/>
      <c r="HUB189" s="138"/>
      <c r="HUC189" s="692"/>
      <c r="HUD189" s="690"/>
      <c r="HUE189" s="691"/>
      <c r="HUF189" s="692"/>
      <c r="HUG189" s="693"/>
      <c r="HUH189" s="694"/>
      <c r="HUI189" s="138"/>
      <c r="HUJ189" s="692"/>
      <c r="HUK189" s="690"/>
      <c r="HUL189" s="691"/>
      <c r="HUM189" s="692"/>
      <c r="HUN189" s="693"/>
      <c r="HUO189" s="694"/>
      <c r="HUP189" s="138"/>
      <c r="HUQ189" s="692"/>
      <c r="HUR189" s="690"/>
      <c r="HUS189" s="691"/>
      <c r="HUT189" s="692"/>
      <c r="HUU189" s="693"/>
      <c r="HUV189" s="694"/>
      <c r="HUW189" s="138"/>
      <c r="HUX189" s="692"/>
      <c r="HUY189" s="690"/>
      <c r="HUZ189" s="691"/>
      <c r="HVA189" s="692"/>
      <c r="HVB189" s="693"/>
      <c r="HVC189" s="694"/>
      <c r="HVD189" s="138"/>
      <c r="HVE189" s="692"/>
      <c r="HVF189" s="690"/>
      <c r="HVG189" s="691"/>
      <c r="HVH189" s="692"/>
      <c r="HVI189" s="693"/>
      <c r="HVJ189" s="694"/>
      <c r="HVK189" s="138"/>
      <c r="HVL189" s="692"/>
      <c r="HVM189" s="690"/>
      <c r="HVN189" s="691"/>
      <c r="HVO189" s="692"/>
      <c r="HVP189" s="693"/>
      <c r="HVQ189" s="694"/>
      <c r="HVR189" s="138"/>
      <c r="HVS189" s="692"/>
      <c r="HVT189" s="690"/>
      <c r="HVU189" s="691"/>
      <c r="HVV189" s="692"/>
      <c r="HVW189" s="693"/>
      <c r="HVX189" s="694"/>
      <c r="HVY189" s="138"/>
      <c r="HVZ189" s="692"/>
      <c r="HWA189" s="690"/>
      <c r="HWB189" s="691"/>
      <c r="HWC189" s="692"/>
      <c r="HWD189" s="693"/>
      <c r="HWE189" s="694"/>
      <c r="HWF189" s="138"/>
      <c r="HWG189" s="692"/>
      <c r="HWH189" s="690"/>
      <c r="HWI189" s="691"/>
      <c r="HWJ189" s="692"/>
      <c r="HWK189" s="693"/>
      <c r="HWL189" s="694"/>
      <c r="HWM189" s="138"/>
      <c r="HWN189" s="692"/>
      <c r="HWO189" s="690"/>
      <c r="HWP189" s="691"/>
      <c r="HWQ189" s="692"/>
      <c r="HWR189" s="693"/>
      <c r="HWS189" s="694"/>
      <c r="HWT189" s="138"/>
      <c r="HWU189" s="692"/>
      <c r="HWV189" s="690"/>
      <c r="HWW189" s="691"/>
      <c r="HWX189" s="692"/>
      <c r="HWY189" s="693"/>
      <c r="HWZ189" s="694"/>
      <c r="HXA189" s="138"/>
      <c r="HXB189" s="692"/>
      <c r="HXC189" s="690"/>
      <c r="HXD189" s="691"/>
      <c r="HXE189" s="692"/>
      <c r="HXF189" s="693"/>
      <c r="HXG189" s="694"/>
      <c r="HXH189" s="138"/>
      <c r="HXI189" s="692"/>
      <c r="HXJ189" s="690"/>
      <c r="HXK189" s="691"/>
      <c r="HXL189" s="692"/>
      <c r="HXM189" s="693"/>
      <c r="HXN189" s="694"/>
      <c r="HXO189" s="138"/>
      <c r="HXP189" s="692"/>
      <c r="HXQ189" s="690"/>
      <c r="HXR189" s="691"/>
      <c r="HXS189" s="692"/>
      <c r="HXT189" s="693"/>
      <c r="HXU189" s="694"/>
      <c r="HXV189" s="138"/>
      <c r="HXW189" s="692"/>
      <c r="HXX189" s="690"/>
      <c r="HXY189" s="691"/>
      <c r="HXZ189" s="692"/>
      <c r="HYA189" s="693"/>
      <c r="HYB189" s="694"/>
      <c r="HYC189" s="138"/>
      <c r="HYD189" s="692"/>
      <c r="HYE189" s="690"/>
      <c r="HYF189" s="691"/>
      <c r="HYG189" s="692"/>
      <c r="HYH189" s="693"/>
      <c r="HYI189" s="694"/>
      <c r="HYJ189" s="138"/>
      <c r="HYK189" s="692"/>
      <c r="HYL189" s="690"/>
      <c r="HYM189" s="691"/>
      <c r="HYN189" s="692"/>
      <c r="HYO189" s="693"/>
      <c r="HYP189" s="694"/>
      <c r="HYQ189" s="138"/>
      <c r="HYR189" s="692"/>
      <c r="HYS189" s="690"/>
      <c r="HYT189" s="691"/>
      <c r="HYU189" s="692"/>
      <c r="HYV189" s="693"/>
      <c r="HYW189" s="694"/>
      <c r="HYX189" s="138"/>
      <c r="HYY189" s="692"/>
      <c r="HYZ189" s="690"/>
      <c r="HZA189" s="691"/>
      <c r="HZB189" s="692"/>
      <c r="HZC189" s="693"/>
      <c r="HZD189" s="694"/>
      <c r="HZE189" s="138"/>
      <c r="HZF189" s="692"/>
      <c r="HZG189" s="690"/>
      <c r="HZH189" s="691"/>
      <c r="HZI189" s="692"/>
      <c r="HZJ189" s="693"/>
      <c r="HZK189" s="694"/>
      <c r="HZL189" s="138"/>
      <c r="HZM189" s="692"/>
      <c r="HZN189" s="690"/>
      <c r="HZO189" s="691"/>
      <c r="HZP189" s="692"/>
      <c r="HZQ189" s="693"/>
      <c r="HZR189" s="694"/>
      <c r="HZS189" s="138"/>
      <c r="HZT189" s="692"/>
      <c r="HZU189" s="690"/>
      <c r="HZV189" s="691"/>
      <c r="HZW189" s="692"/>
      <c r="HZX189" s="693"/>
      <c r="HZY189" s="694"/>
      <c r="HZZ189" s="138"/>
      <c r="IAA189" s="692"/>
      <c r="IAB189" s="690"/>
      <c r="IAC189" s="691"/>
      <c r="IAD189" s="692"/>
      <c r="IAE189" s="693"/>
      <c r="IAF189" s="694"/>
      <c r="IAG189" s="138"/>
      <c r="IAH189" s="692"/>
      <c r="IAI189" s="690"/>
      <c r="IAJ189" s="691"/>
      <c r="IAK189" s="692"/>
      <c r="IAL189" s="693"/>
      <c r="IAM189" s="694"/>
      <c r="IAN189" s="138"/>
      <c r="IAO189" s="692"/>
      <c r="IAP189" s="690"/>
      <c r="IAQ189" s="691"/>
      <c r="IAR189" s="692"/>
      <c r="IAS189" s="693"/>
      <c r="IAT189" s="694"/>
      <c r="IAU189" s="138"/>
      <c r="IAV189" s="692"/>
      <c r="IAW189" s="690"/>
      <c r="IAX189" s="691"/>
      <c r="IAY189" s="692"/>
      <c r="IAZ189" s="693"/>
      <c r="IBA189" s="694"/>
      <c r="IBB189" s="138"/>
      <c r="IBC189" s="692"/>
      <c r="IBD189" s="690"/>
      <c r="IBE189" s="691"/>
      <c r="IBF189" s="692"/>
      <c r="IBG189" s="693"/>
      <c r="IBH189" s="694"/>
      <c r="IBI189" s="138"/>
      <c r="IBJ189" s="692"/>
      <c r="IBK189" s="690"/>
      <c r="IBL189" s="691"/>
      <c r="IBM189" s="692"/>
      <c r="IBN189" s="693"/>
      <c r="IBO189" s="694"/>
      <c r="IBP189" s="138"/>
      <c r="IBQ189" s="692"/>
      <c r="IBR189" s="690"/>
      <c r="IBS189" s="691"/>
      <c r="IBT189" s="692"/>
      <c r="IBU189" s="693"/>
      <c r="IBV189" s="694"/>
      <c r="IBW189" s="138"/>
      <c r="IBX189" s="692"/>
      <c r="IBY189" s="690"/>
      <c r="IBZ189" s="691"/>
      <c r="ICA189" s="692"/>
      <c r="ICB189" s="693"/>
      <c r="ICC189" s="694"/>
      <c r="ICD189" s="138"/>
      <c r="ICE189" s="692"/>
      <c r="ICF189" s="690"/>
      <c r="ICG189" s="691"/>
      <c r="ICH189" s="692"/>
      <c r="ICI189" s="693"/>
      <c r="ICJ189" s="694"/>
      <c r="ICK189" s="138"/>
      <c r="ICL189" s="692"/>
      <c r="ICM189" s="690"/>
      <c r="ICN189" s="691"/>
      <c r="ICO189" s="692"/>
      <c r="ICP189" s="693"/>
      <c r="ICQ189" s="694"/>
      <c r="ICR189" s="138"/>
      <c r="ICS189" s="692"/>
      <c r="ICT189" s="690"/>
      <c r="ICU189" s="691"/>
      <c r="ICV189" s="692"/>
      <c r="ICW189" s="693"/>
      <c r="ICX189" s="694"/>
      <c r="ICY189" s="138"/>
      <c r="ICZ189" s="692"/>
      <c r="IDA189" s="690"/>
      <c r="IDB189" s="691"/>
      <c r="IDC189" s="692"/>
      <c r="IDD189" s="693"/>
      <c r="IDE189" s="694"/>
      <c r="IDF189" s="138"/>
      <c r="IDG189" s="692"/>
      <c r="IDH189" s="690"/>
      <c r="IDI189" s="691"/>
      <c r="IDJ189" s="692"/>
      <c r="IDK189" s="693"/>
      <c r="IDL189" s="694"/>
      <c r="IDM189" s="138"/>
      <c r="IDN189" s="692"/>
      <c r="IDO189" s="690"/>
      <c r="IDP189" s="691"/>
      <c r="IDQ189" s="692"/>
      <c r="IDR189" s="693"/>
      <c r="IDS189" s="694"/>
      <c r="IDT189" s="138"/>
      <c r="IDU189" s="692"/>
      <c r="IDV189" s="690"/>
      <c r="IDW189" s="691"/>
      <c r="IDX189" s="692"/>
      <c r="IDY189" s="693"/>
      <c r="IDZ189" s="694"/>
      <c r="IEA189" s="138"/>
      <c r="IEB189" s="692"/>
      <c r="IEC189" s="690"/>
      <c r="IED189" s="691"/>
      <c r="IEE189" s="692"/>
      <c r="IEF189" s="693"/>
      <c r="IEG189" s="694"/>
      <c r="IEH189" s="138"/>
      <c r="IEI189" s="692"/>
      <c r="IEJ189" s="690"/>
      <c r="IEK189" s="691"/>
      <c r="IEL189" s="692"/>
      <c r="IEM189" s="693"/>
      <c r="IEN189" s="694"/>
      <c r="IEO189" s="138"/>
      <c r="IEP189" s="692"/>
      <c r="IEQ189" s="690"/>
      <c r="IER189" s="691"/>
      <c r="IES189" s="692"/>
      <c r="IET189" s="693"/>
      <c r="IEU189" s="694"/>
      <c r="IEV189" s="138"/>
      <c r="IEW189" s="692"/>
      <c r="IEX189" s="690"/>
      <c r="IEY189" s="691"/>
      <c r="IEZ189" s="692"/>
      <c r="IFA189" s="693"/>
      <c r="IFB189" s="694"/>
      <c r="IFC189" s="138"/>
      <c r="IFD189" s="692"/>
      <c r="IFE189" s="690"/>
      <c r="IFF189" s="691"/>
      <c r="IFG189" s="692"/>
      <c r="IFH189" s="693"/>
      <c r="IFI189" s="694"/>
      <c r="IFJ189" s="138"/>
      <c r="IFK189" s="692"/>
      <c r="IFL189" s="690"/>
      <c r="IFM189" s="691"/>
      <c r="IFN189" s="692"/>
      <c r="IFO189" s="693"/>
      <c r="IFP189" s="694"/>
      <c r="IFQ189" s="138"/>
      <c r="IFR189" s="692"/>
      <c r="IFS189" s="690"/>
      <c r="IFT189" s="691"/>
      <c r="IFU189" s="692"/>
      <c r="IFV189" s="693"/>
      <c r="IFW189" s="694"/>
      <c r="IFX189" s="138"/>
      <c r="IFY189" s="692"/>
      <c r="IFZ189" s="690"/>
      <c r="IGA189" s="691"/>
      <c r="IGB189" s="692"/>
      <c r="IGC189" s="693"/>
      <c r="IGD189" s="694"/>
      <c r="IGE189" s="138"/>
      <c r="IGF189" s="692"/>
      <c r="IGG189" s="690"/>
      <c r="IGH189" s="691"/>
      <c r="IGI189" s="692"/>
      <c r="IGJ189" s="693"/>
      <c r="IGK189" s="694"/>
      <c r="IGL189" s="138"/>
      <c r="IGM189" s="692"/>
      <c r="IGN189" s="690"/>
      <c r="IGO189" s="691"/>
      <c r="IGP189" s="692"/>
      <c r="IGQ189" s="693"/>
      <c r="IGR189" s="694"/>
      <c r="IGS189" s="138"/>
      <c r="IGT189" s="692"/>
      <c r="IGU189" s="690"/>
      <c r="IGV189" s="691"/>
      <c r="IGW189" s="692"/>
      <c r="IGX189" s="693"/>
      <c r="IGY189" s="694"/>
      <c r="IGZ189" s="138"/>
      <c r="IHA189" s="692"/>
      <c r="IHB189" s="690"/>
      <c r="IHC189" s="691"/>
      <c r="IHD189" s="692"/>
      <c r="IHE189" s="693"/>
      <c r="IHF189" s="694"/>
      <c r="IHG189" s="138"/>
      <c r="IHH189" s="692"/>
      <c r="IHI189" s="690"/>
      <c r="IHJ189" s="691"/>
      <c r="IHK189" s="692"/>
      <c r="IHL189" s="693"/>
      <c r="IHM189" s="694"/>
      <c r="IHN189" s="138"/>
      <c r="IHO189" s="692"/>
      <c r="IHP189" s="690"/>
      <c r="IHQ189" s="691"/>
      <c r="IHR189" s="692"/>
      <c r="IHS189" s="693"/>
      <c r="IHT189" s="694"/>
      <c r="IHU189" s="138"/>
      <c r="IHV189" s="692"/>
      <c r="IHW189" s="690"/>
      <c r="IHX189" s="691"/>
      <c r="IHY189" s="692"/>
      <c r="IHZ189" s="693"/>
      <c r="IIA189" s="694"/>
      <c r="IIB189" s="138"/>
      <c r="IIC189" s="692"/>
      <c r="IID189" s="690"/>
      <c r="IIE189" s="691"/>
      <c r="IIF189" s="692"/>
      <c r="IIG189" s="693"/>
      <c r="IIH189" s="694"/>
      <c r="III189" s="138"/>
      <c r="IIJ189" s="692"/>
      <c r="IIK189" s="690"/>
      <c r="IIL189" s="691"/>
      <c r="IIM189" s="692"/>
      <c r="IIN189" s="693"/>
      <c r="IIO189" s="694"/>
      <c r="IIP189" s="138"/>
      <c r="IIQ189" s="692"/>
      <c r="IIR189" s="690"/>
      <c r="IIS189" s="691"/>
      <c r="IIT189" s="692"/>
      <c r="IIU189" s="693"/>
      <c r="IIV189" s="694"/>
      <c r="IIW189" s="138"/>
      <c r="IIX189" s="692"/>
      <c r="IIY189" s="690"/>
      <c r="IIZ189" s="691"/>
      <c r="IJA189" s="692"/>
      <c r="IJB189" s="693"/>
      <c r="IJC189" s="694"/>
      <c r="IJD189" s="138"/>
      <c r="IJE189" s="692"/>
      <c r="IJF189" s="690"/>
      <c r="IJG189" s="691"/>
      <c r="IJH189" s="692"/>
      <c r="IJI189" s="693"/>
      <c r="IJJ189" s="694"/>
      <c r="IJK189" s="138"/>
      <c r="IJL189" s="692"/>
      <c r="IJM189" s="690"/>
      <c r="IJN189" s="691"/>
      <c r="IJO189" s="692"/>
      <c r="IJP189" s="693"/>
      <c r="IJQ189" s="694"/>
      <c r="IJR189" s="138"/>
      <c r="IJS189" s="692"/>
      <c r="IJT189" s="690"/>
      <c r="IJU189" s="691"/>
      <c r="IJV189" s="692"/>
      <c r="IJW189" s="693"/>
      <c r="IJX189" s="694"/>
      <c r="IJY189" s="138"/>
      <c r="IJZ189" s="692"/>
      <c r="IKA189" s="690"/>
      <c r="IKB189" s="691"/>
      <c r="IKC189" s="692"/>
      <c r="IKD189" s="693"/>
      <c r="IKE189" s="694"/>
      <c r="IKF189" s="138"/>
      <c r="IKG189" s="692"/>
      <c r="IKH189" s="690"/>
      <c r="IKI189" s="691"/>
      <c r="IKJ189" s="692"/>
      <c r="IKK189" s="693"/>
      <c r="IKL189" s="694"/>
      <c r="IKM189" s="138"/>
      <c r="IKN189" s="692"/>
      <c r="IKO189" s="690"/>
      <c r="IKP189" s="691"/>
      <c r="IKQ189" s="692"/>
      <c r="IKR189" s="693"/>
      <c r="IKS189" s="694"/>
      <c r="IKT189" s="138"/>
      <c r="IKU189" s="692"/>
      <c r="IKV189" s="690"/>
      <c r="IKW189" s="691"/>
      <c r="IKX189" s="692"/>
      <c r="IKY189" s="693"/>
      <c r="IKZ189" s="694"/>
      <c r="ILA189" s="138"/>
      <c r="ILB189" s="692"/>
      <c r="ILC189" s="690"/>
      <c r="ILD189" s="691"/>
      <c r="ILE189" s="692"/>
      <c r="ILF189" s="693"/>
      <c r="ILG189" s="694"/>
      <c r="ILH189" s="138"/>
      <c r="ILI189" s="692"/>
      <c r="ILJ189" s="690"/>
      <c r="ILK189" s="691"/>
      <c r="ILL189" s="692"/>
      <c r="ILM189" s="693"/>
      <c r="ILN189" s="694"/>
      <c r="ILO189" s="138"/>
      <c r="ILP189" s="692"/>
      <c r="ILQ189" s="690"/>
      <c r="ILR189" s="691"/>
      <c r="ILS189" s="692"/>
      <c r="ILT189" s="693"/>
      <c r="ILU189" s="694"/>
      <c r="ILV189" s="138"/>
      <c r="ILW189" s="692"/>
      <c r="ILX189" s="690"/>
      <c r="ILY189" s="691"/>
      <c r="ILZ189" s="692"/>
      <c r="IMA189" s="693"/>
      <c r="IMB189" s="694"/>
      <c r="IMC189" s="138"/>
      <c r="IMD189" s="692"/>
      <c r="IME189" s="690"/>
      <c r="IMF189" s="691"/>
      <c r="IMG189" s="692"/>
      <c r="IMH189" s="693"/>
      <c r="IMI189" s="694"/>
      <c r="IMJ189" s="138"/>
      <c r="IMK189" s="692"/>
      <c r="IML189" s="690"/>
      <c r="IMM189" s="691"/>
      <c r="IMN189" s="692"/>
      <c r="IMO189" s="693"/>
      <c r="IMP189" s="694"/>
      <c r="IMQ189" s="138"/>
      <c r="IMR189" s="692"/>
      <c r="IMS189" s="690"/>
      <c r="IMT189" s="691"/>
      <c r="IMU189" s="692"/>
      <c r="IMV189" s="693"/>
      <c r="IMW189" s="694"/>
      <c r="IMX189" s="138"/>
      <c r="IMY189" s="692"/>
      <c r="IMZ189" s="690"/>
      <c r="INA189" s="691"/>
      <c r="INB189" s="692"/>
      <c r="INC189" s="693"/>
      <c r="IND189" s="694"/>
      <c r="INE189" s="138"/>
      <c r="INF189" s="692"/>
      <c r="ING189" s="690"/>
      <c r="INH189" s="691"/>
      <c r="INI189" s="692"/>
      <c r="INJ189" s="693"/>
      <c r="INK189" s="694"/>
      <c r="INL189" s="138"/>
      <c r="INM189" s="692"/>
      <c r="INN189" s="690"/>
      <c r="INO189" s="691"/>
      <c r="INP189" s="692"/>
      <c r="INQ189" s="693"/>
      <c r="INR189" s="694"/>
      <c r="INS189" s="138"/>
      <c r="INT189" s="692"/>
      <c r="INU189" s="690"/>
      <c r="INV189" s="691"/>
      <c r="INW189" s="692"/>
      <c r="INX189" s="693"/>
      <c r="INY189" s="694"/>
      <c r="INZ189" s="138"/>
      <c r="IOA189" s="692"/>
      <c r="IOB189" s="690"/>
      <c r="IOC189" s="691"/>
      <c r="IOD189" s="692"/>
      <c r="IOE189" s="693"/>
      <c r="IOF189" s="694"/>
      <c r="IOG189" s="138"/>
      <c r="IOH189" s="692"/>
      <c r="IOI189" s="690"/>
      <c r="IOJ189" s="691"/>
      <c r="IOK189" s="692"/>
      <c r="IOL189" s="693"/>
      <c r="IOM189" s="694"/>
      <c r="ION189" s="138"/>
      <c r="IOO189" s="692"/>
      <c r="IOP189" s="690"/>
      <c r="IOQ189" s="691"/>
      <c r="IOR189" s="692"/>
      <c r="IOS189" s="693"/>
      <c r="IOT189" s="694"/>
      <c r="IOU189" s="138"/>
      <c r="IOV189" s="692"/>
      <c r="IOW189" s="690"/>
      <c r="IOX189" s="691"/>
      <c r="IOY189" s="692"/>
      <c r="IOZ189" s="693"/>
      <c r="IPA189" s="694"/>
      <c r="IPB189" s="138"/>
      <c r="IPC189" s="692"/>
      <c r="IPD189" s="690"/>
      <c r="IPE189" s="691"/>
      <c r="IPF189" s="692"/>
      <c r="IPG189" s="693"/>
      <c r="IPH189" s="694"/>
      <c r="IPI189" s="138"/>
      <c r="IPJ189" s="692"/>
      <c r="IPK189" s="690"/>
      <c r="IPL189" s="691"/>
      <c r="IPM189" s="692"/>
      <c r="IPN189" s="693"/>
      <c r="IPO189" s="694"/>
      <c r="IPP189" s="138"/>
      <c r="IPQ189" s="692"/>
      <c r="IPR189" s="690"/>
      <c r="IPS189" s="691"/>
      <c r="IPT189" s="692"/>
      <c r="IPU189" s="693"/>
      <c r="IPV189" s="694"/>
      <c r="IPW189" s="138"/>
      <c r="IPX189" s="692"/>
      <c r="IPY189" s="690"/>
      <c r="IPZ189" s="691"/>
      <c r="IQA189" s="692"/>
      <c r="IQB189" s="693"/>
      <c r="IQC189" s="694"/>
      <c r="IQD189" s="138"/>
      <c r="IQE189" s="692"/>
      <c r="IQF189" s="690"/>
      <c r="IQG189" s="691"/>
      <c r="IQH189" s="692"/>
      <c r="IQI189" s="693"/>
      <c r="IQJ189" s="694"/>
      <c r="IQK189" s="138"/>
      <c r="IQL189" s="692"/>
      <c r="IQM189" s="690"/>
      <c r="IQN189" s="691"/>
      <c r="IQO189" s="692"/>
      <c r="IQP189" s="693"/>
      <c r="IQQ189" s="694"/>
      <c r="IQR189" s="138"/>
      <c r="IQS189" s="692"/>
      <c r="IQT189" s="690"/>
      <c r="IQU189" s="691"/>
      <c r="IQV189" s="692"/>
      <c r="IQW189" s="693"/>
      <c r="IQX189" s="694"/>
      <c r="IQY189" s="138"/>
      <c r="IQZ189" s="692"/>
      <c r="IRA189" s="690"/>
      <c r="IRB189" s="691"/>
      <c r="IRC189" s="692"/>
      <c r="IRD189" s="693"/>
      <c r="IRE189" s="694"/>
      <c r="IRF189" s="138"/>
      <c r="IRG189" s="692"/>
      <c r="IRH189" s="690"/>
      <c r="IRI189" s="691"/>
      <c r="IRJ189" s="692"/>
      <c r="IRK189" s="693"/>
      <c r="IRL189" s="694"/>
      <c r="IRM189" s="138"/>
      <c r="IRN189" s="692"/>
      <c r="IRO189" s="690"/>
      <c r="IRP189" s="691"/>
      <c r="IRQ189" s="692"/>
      <c r="IRR189" s="693"/>
      <c r="IRS189" s="694"/>
      <c r="IRT189" s="138"/>
      <c r="IRU189" s="692"/>
      <c r="IRV189" s="690"/>
      <c r="IRW189" s="691"/>
      <c r="IRX189" s="692"/>
      <c r="IRY189" s="693"/>
      <c r="IRZ189" s="694"/>
      <c r="ISA189" s="138"/>
      <c r="ISB189" s="692"/>
      <c r="ISC189" s="690"/>
      <c r="ISD189" s="691"/>
      <c r="ISE189" s="692"/>
      <c r="ISF189" s="693"/>
      <c r="ISG189" s="694"/>
      <c r="ISH189" s="138"/>
      <c r="ISI189" s="692"/>
      <c r="ISJ189" s="690"/>
      <c r="ISK189" s="691"/>
      <c r="ISL189" s="692"/>
      <c r="ISM189" s="693"/>
      <c r="ISN189" s="694"/>
      <c r="ISO189" s="138"/>
      <c r="ISP189" s="692"/>
      <c r="ISQ189" s="690"/>
      <c r="ISR189" s="691"/>
      <c r="ISS189" s="692"/>
      <c r="IST189" s="693"/>
      <c r="ISU189" s="694"/>
      <c r="ISV189" s="138"/>
      <c r="ISW189" s="692"/>
      <c r="ISX189" s="690"/>
      <c r="ISY189" s="691"/>
      <c r="ISZ189" s="692"/>
      <c r="ITA189" s="693"/>
      <c r="ITB189" s="694"/>
      <c r="ITC189" s="138"/>
      <c r="ITD189" s="692"/>
      <c r="ITE189" s="690"/>
      <c r="ITF189" s="691"/>
      <c r="ITG189" s="692"/>
      <c r="ITH189" s="693"/>
      <c r="ITI189" s="694"/>
      <c r="ITJ189" s="138"/>
      <c r="ITK189" s="692"/>
      <c r="ITL189" s="690"/>
      <c r="ITM189" s="691"/>
      <c r="ITN189" s="692"/>
      <c r="ITO189" s="693"/>
      <c r="ITP189" s="694"/>
      <c r="ITQ189" s="138"/>
      <c r="ITR189" s="692"/>
      <c r="ITS189" s="690"/>
      <c r="ITT189" s="691"/>
      <c r="ITU189" s="692"/>
      <c r="ITV189" s="693"/>
      <c r="ITW189" s="694"/>
      <c r="ITX189" s="138"/>
      <c r="ITY189" s="692"/>
      <c r="ITZ189" s="690"/>
      <c r="IUA189" s="691"/>
      <c r="IUB189" s="692"/>
      <c r="IUC189" s="693"/>
      <c r="IUD189" s="694"/>
      <c r="IUE189" s="138"/>
      <c r="IUF189" s="692"/>
      <c r="IUG189" s="690"/>
      <c r="IUH189" s="691"/>
      <c r="IUI189" s="692"/>
      <c r="IUJ189" s="693"/>
      <c r="IUK189" s="694"/>
      <c r="IUL189" s="138"/>
      <c r="IUM189" s="692"/>
      <c r="IUN189" s="690"/>
      <c r="IUO189" s="691"/>
      <c r="IUP189" s="692"/>
      <c r="IUQ189" s="693"/>
      <c r="IUR189" s="694"/>
      <c r="IUS189" s="138"/>
      <c r="IUT189" s="692"/>
      <c r="IUU189" s="690"/>
      <c r="IUV189" s="691"/>
      <c r="IUW189" s="692"/>
      <c r="IUX189" s="693"/>
      <c r="IUY189" s="694"/>
      <c r="IUZ189" s="138"/>
      <c r="IVA189" s="692"/>
      <c r="IVB189" s="690"/>
      <c r="IVC189" s="691"/>
      <c r="IVD189" s="692"/>
      <c r="IVE189" s="693"/>
      <c r="IVF189" s="694"/>
      <c r="IVG189" s="138"/>
      <c r="IVH189" s="692"/>
      <c r="IVI189" s="690"/>
      <c r="IVJ189" s="691"/>
      <c r="IVK189" s="692"/>
      <c r="IVL189" s="693"/>
      <c r="IVM189" s="694"/>
      <c r="IVN189" s="138"/>
      <c r="IVO189" s="692"/>
      <c r="IVP189" s="690"/>
      <c r="IVQ189" s="691"/>
      <c r="IVR189" s="692"/>
      <c r="IVS189" s="693"/>
      <c r="IVT189" s="694"/>
      <c r="IVU189" s="138"/>
      <c r="IVV189" s="692"/>
      <c r="IVW189" s="690"/>
      <c r="IVX189" s="691"/>
      <c r="IVY189" s="692"/>
      <c r="IVZ189" s="693"/>
      <c r="IWA189" s="694"/>
      <c r="IWB189" s="138"/>
      <c r="IWC189" s="692"/>
      <c r="IWD189" s="690"/>
      <c r="IWE189" s="691"/>
      <c r="IWF189" s="692"/>
      <c r="IWG189" s="693"/>
      <c r="IWH189" s="694"/>
      <c r="IWI189" s="138"/>
      <c r="IWJ189" s="692"/>
      <c r="IWK189" s="690"/>
      <c r="IWL189" s="691"/>
      <c r="IWM189" s="692"/>
      <c r="IWN189" s="693"/>
      <c r="IWO189" s="694"/>
      <c r="IWP189" s="138"/>
      <c r="IWQ189" s="692"/>
      <c r="IWR189" s="690"/>
      <c r="IWS189" s="691"/>
      <c r="IWT189" s="692"/>
      <c r="IWU189" s="693"/>
      <c r="IWV189" s="694"/>
      <c r="IWW189" s="138"/>
      <c r="IWX189" s="692"/>
      <c r="IWY189" s="690"/>
      <c r="IWZ189" s="691"/>
      <c r="IXA189" s="692"/>
      <c r="IXB189" s="693"/>
      <c r="IXC189" s="694"/>
      <c r="IXD189" s="138"/>
      <c r="IXE189" s="692"/>
      <c r="IXF189" s="690"/>
      <c r="IXG189" s="691"/>
      <c r="IXH189" s="692"/>
      <c r="IXI189" s="693"/>
      <c r="IXJ189" s="694"/>
      <c r="IXK189" s="138"/>
      <c r="IXL189" s="692"/>
      <c r="IXM189" s="690"/>
      <c r="IXN189" s="691"/>
      <c r="IXO189" s="692"/>
      <c r="IXP189" s="693"/>
      <c r="IXQ189" s="694"/>
      <c r="IXR189" s="138"/>
      <c r="IXS189" s="692"/>
      <c r="IXT189" s="690"/>
      <c r="IXU189" s="691"/>
      <c r="IXV189" s="692"/>
      <c r="IXW189" s="693"/>
      <c r="IXX189" s="694"/>
      <c r="IXY189" s="138"/>
      <c r="IXZ189" s="692"/>
      <c r="IYA189" s="690"/>
      <c r="IYB189" s="691"/>
      <c r="IYC189" s="692"/>
      <c r="IYD189" s="693"/>
      <c r="IYE189" s="694"/>
      <c r="IYF189" s="138"/>
      <c r="IYG189" s="692"/>
      <c r="IYH189" s="690"/>
      <c r="IYI189" s="691"/>
      <c r="IYJ189" s="692"/>
      <c r="IYK189" s="693"/>
      <c r="IYL189" s="694"/>
      <c r="IYM189" s="138"/>
      <c r="IYN189" s="692"/>
      <c r="IYO189" s="690"/>
      <c r="IYP189" s="691"/>
      <c r="IYQ189" s="692"/>
      <c r="IYR189" s="693"/>
      <c r="IYS189" s="694"/>
      <c r="IYT189" s="138"/>
      <c r="IYU189" s="692"/>
      <c r="IYV189" s="690"/>
      <c r="IYW189" s="691"/>
      <c r="IYX189" s="692"/>
      <c r="IYY189" s="693"/>
      <c r="IYZ189" s="694"/>
      <c r="IZA189" s="138"/>
      <c r="IZB189" s="692"/>
      <c r="IZC189" s="690"/>
      <c r="IZD189" s="691"/>
      <c r="IZE189" s="692"/>
      <c r="IZF189" s="693"/>
      <c r="IZG189" s="694"/>
      <c r="IZH189" s="138"/>
      <c r="IZI189" s="692"/>
      <c r="IZJ189" s="690"/>
      <c r="IZK189" s="691"/>
      <c r="IZL189" s="692"/>
      <c r="IZM189" s="693"/>
      <c r="IZN189" s="694"/>
      <c r="IZO189" s="138"/>
      <c r="IZP189" s="692"/>
      <c r="IZQ189" s="690"/>
      <c r="IZR189" s="691"/>
      <c r="IZS189" s="692"/>
      <c r="IZT189" s="693"/>
      <c r="IZU189" s="694"/>
      <c r="IZV189" s="138"/>
      <c r="IZW189" s="692"/>
      <c r="IZX189" s="690"/>
      <c r="IZY189" s="691"/>
      <c r="IZZ189" s="692"/>
      <c r="JAA189" s="693"/>
      <c r="JAB189" s="694"/>
      <c r="JAC189" s="138"/>
      <c r="JAD189" s="692"/>
      <c r="JAE189" s="690"/>
      <c r="JAF189" s="691"/>
      <c r="JAG189" s="692"/>
      <c r="JAH189" s="693"/>
      <c r="JAI189" s="694"/>
      <c r="JAJ189" s="138"/>
      <c r="JAK189" s="692"/>
      <c r="JAL189" s="690"/>
      <c r="JAM189" s="691"/>
      <c r="JAN189" s="692"/>
      <c r="JAO189" s="693"/>
      <c r="JAP189" s="694"/>
      <c r="JAQ189" s="138"/>
      <c r="JAR189" s="692"/>
      <c r="JAS189" s="690"/>
      <c r="JAT189" s="691"/>
      <c r="JAU189" s="692"/>
      <c r="JAV189" s="693"/>
      <c r="JAW189" s="694"/>
      <c r="JAX189" s="138"/>
      <c r="JAY189" s="692"/>
      <c r="JAZ189" s="690"/>
      <c r="JBA189" s="691"/>
      <c r="JBB189" s="692"/>
      <c r="JBC189" s="693"/>
      <c r="JBD189" s="694"/>
      <c r="JBE189" s="138"/>
      <c r="JBF189" s="692"/>
      <c r="JBG189" s="690"/>
      <c r="JBH189" s="691"/>
      <c r="JBI189" s="692"/>
      <c r="JBJ189" s="693"/>
      <c r="JBK189" s="694"/>
      <c r="JBL189" s="138"/>
      <c r="JBM189" s="692"/>
      <c r="JBN189" s="690"/>
      <c r="JBO189" s="691"/>
      <c r="JBP189" s="692"/>
      <c r="JBQ189" s="693"/>
      <c r="JBR189" s="694"/>
      <c r="JBS189" s="138"/>
      <c r="JBT189" s="692"/>
      <c r="JBU189" s="690"/>
      <c r="JBV189" s="691"/>
      <c r="JBW189" s="692"/>
      <c r="JBX189" s="693"/>
      <c r="JBY189" s="694"/>
      <c r="JBZ189" s="138"/>
      <c r="JCA189" s="692"/>
      <c r="JCB189" s="690"/>
      <c r="JCC189" s="691"/>
      <c r="JCD189" s="692"/>
      <c r="JCE189" s="693"/>
      <c r="JCF189" s="694"/>
      <c r="JCG189" s="138"/>
      <c r="JCH189" s="692"/>
      <c r="JCI189" s="690"/>
      <c r="JCJ189" s="691"/>
      <c r="JCK189" s="692"/>
      <c r="JCL189" s="693"/>
      <c r="JCM189" s="694"/>
      <c r="JCN189" s="138"/>
      <c r="JCO189" s="692"/>
      <c r="JCP189" s="690"/>
      <c r="JCQ189" s="691"/>
      <c r="JCR189" s="692"/>
      <c r="JCS189" s="693"/>
      <c r="JCT189" s="694"/>
      <c r="JCU189" s="138"/>
      <c r="JCV189" s="692"/>
      <c r="JCW189" s="690"/>
      <c r="JCX189" s="691"/>
      <c r="JCY189" s="692"/>
      <c r="JCZ189" s="693"/>
      <c r="JDA189" s="694"/>
      <c r="JDB189" s="138"/>
      <c r="JDC189" s="692"/>
      <c r="JDD189" s="690"/>
      <c r="JDE189" s="691"/>
      <c r="JDF189" s="692"/>
      <c r="JDG189" s="693"/>
      <c r="JDH189" s="694"/>
      <c r="JDI189" s="138"/>
      <c r="JDJ189" s="692"/>
      <c r="JDK189" s="690"/>
      <c r="JDL189" s="691"/>
      <c r="JDM189" s="692"/>
      <c r="JDN189" s="693"/>
      <c r="JDO189" s="694"/>
      <c r="JDP189" s="138"/>
      <c r="JDQ189" s="692"/>
      <c r="JDR189" s="690"/>
      <c r="JDS189" s="691"/>
      <c r="JDT189" s="692"/>
      <c r="JDU189" s="693"/>
      <c r="JDV189" s="694"/>
      <c r="JDW189" s="138"/>
      <c r="JDX189" s="692"/>
      <c r="JDY189" s="690"/>
      <c r="JDZ189" s="691"/>
      <c r="JEA189" s="692"/>
      <c r="JEB189" s="693"/>
      <c r="JEC189" s="694"/>
      <c r="JED189" s="138"/>
      <c r="JEE189" s="692"/>
      <c r="JEF189" s="690"/>
      <c r="JEG189" s="691"/>
      <c r="JEH189" s="692"/>
      <c r="JEI189" s="693"/>
      <c r="JEJ189" s="694"/>
      <c r="JEK189" s="138"/>
      <c r="JEL189" s="692"/>
      <c r="JEM189" s="690"/>
      <c r="JEN189" s="691"/>
      <c r="JEO189" s="692"/>
      <c r="JEP189" s="693"/>
      <c r="JEQ189" s="694"/>
      <c r="JER189" s="138"/>
      <c r="JES189" s="692"/>
      <c r="JET189" s="690"/>
      <c r="JEU189" s="691"/>
      <c r="JEV189" s="692"/>
      <c r="JEW189" s="693"/>
      <c r="JEX189" s="694"/>
      <c r="JEY189" s="138"/>
      <c r="JEZ189" s="692"/>
      <c r="JFA189" s="690"/>
      <c r="JFB189" s="691"/>
      <c r="JFC189" s="692"/>
      <c r="JFD189" s="693"/>
      <c r="JFE189" s="694"/>
      <c r="JFF189" s="138"/>
      <c r="JFG189" s="692"/>
      <c r="JFH189" s="690"/>
      <c r="JFI189" s="691"/>
      <c r="JFJ189" s="692"/>
      <c r="JFK189" s="693"/>
      <c r="JFL189" s="694"/>
      <c r="JFM189" s="138"/>
      <c r="JFN189" s="692"/>
      <c r="JFO189" s="690"/>
      <c r="JFP189" s="691"/>
      <c r="JFQ189" s="692"/>
      <c r="JFR189" s="693"/>
      <c r="JFS189" s="694"/>
      <c r="JFT189" s="138"/>
      <c r="JFU189" s="692"/>
      <c r="JFV189" s="690"/>
      <c r="JFW189" s="691"/>
      <c r="JFX189" s="692"/>
      <c r="JFY189" s="693"/>
      <c r="JFZ189" s="694"/>
      <c r="JGA189" s="138"/>
      <c r="JGB189" s="692"/>
      <c r="JGC189" s="690"/>
      <c r="JGD189" s="691"/>
      <c r="JGE189" s="692"/>
      <c r="JGF189" s="693"/>
      <c r="JGG189" s="694"/>
      <c r="JGH189" s="138"/>
      <c r="JGI189" s="692"/>
      <c r="JGJ189" s="690"/>
      <c r="JGK189" s="691"/>
      <c r="JGL189" s="692"/>
      <c r="JGM189" s="693"/>
      <c r="JGN189" s="694"/>
      <c r="JGO189" s="138"/>
      <c r="JGP189" s="692"/>
      <c r="JGQ189" s="690"/>
      <c r="JGR189" s="691"/>
      <c r="JGS189" s="692"/>
      <c r="JGT189" s="693"/>
      <c r="JGU189" s="694"/>
      <c r="JGV189" s="138"/>
      <c r="JGW189" s="692"/>
      <c r="JGX189" s="690"/>
      <c r="JGY189" s="691"/>
      <c r="JGZ189" s="692"/>
      <c r="JHA189" s="693"/>
      <c r="JHB189" s="694"/>
      <c r="JHC189" s="138"/>
      <c r="JHD189" s="692"/>
      <c r="JHE189" s="690"/>
      <c r="JHF189" s="691"/>
      <c r="JHG189" s="692"/>
      <c r="JHH189" s="693"/>
      <c r="JHI189" s="694"/>
      <c r="JHJ189" s="138"/>
      <c r="JHK189" s="692"/>
      <c r="JHL189" s="690"/>
      <c r="JHM189" s="691"/>
      <c r="JHN189" s="692"/>
      <c r="JHO189" s="693"/>
      <c r="JHP189" s="694"/>
      <c r="JHQ189" s="138"/>
      <c r="JHR189" s="692"/>
      <c r="JHS189" s="690"/>
      <c r="JHT189" s="691"/>
      <c r="JHU189" s="692"/>
      <c r="JHV189" s="693"/>
      <c r="JHW189" s="694"/>
      <c r="JHX189" s="138"/>
      <c r="JHY189" s="692"/>
      <c r="JHZ189" s="690"/>
      <c r="JIA189" s="691"/>
      <c r="JIB189" s="692"/>
      <c r="JIC189" s="693"/>
      <c r="JID189" s="694"/>
      <c r="JIE189" s="138"/>
      <c r="JIF189" s="692"/>
      <c r="JIG189" s="690"/>
      <c r="JIH189" s="691"/>
      <c r="JII189" s="692"/>
      <c r="JIJ189" s="693"/>
      <c r="JIK189" s="694"/>
      <c r="JIL189" s="138"/>
      <c r="JIM189" s="692"/>
      <c r="JIN189" s="690"/>
      <c r="JIO189" s="691"/>
      <c r="JIP189" s="692"/>
      <c r="JIQ189" s="693"/>
      <c r="JIR189" s="694"/>
      <c r="JIS189" s="138"/>
      <c r="JIT189" s="692"/>
      <c r="JIU189" s="690"/>
      <c r="JIV189" s="691"/>
      <c r="JIW189" s="692"/>
      <c r="JIX189" s="693"/>
      <c r="JIY189" s="694"/>
      <c r="JIZ189" s="138"/>
      <c r="JJA189" s="692"/>
      <c r="JJB189" s="690"/>
      <c r="JJC189" s="691"/>
      <c r="JJD189" s="692"/>
      <c r="JJE189" s="693"/>
      <c r="JJF189" s="694"/>
      <c r="JJG189" s="138"/>
      <c r="JJH189" s="692"/>
      <c r="JJI189" s="690"/>
      <c r="JJJ189" s="691"/>
      <c r="JJK189" s="692"/>
      <c r="JJL189" s="693"/>
      <c r="JJM189" s="694"/>
      <c r="JJN189" s="138"/>
      <c r="JJO189" s="692"/>
      <c r="JJP189" s="690"/>
      <c r="JJQ189" s="691"/>
      <c r="JJR189" s="692"/>
      <c r="JJS189" s="693"/>
      <c r="JJT189" s="694"/>
      <c r="JJU189" s="138"/>
      <c r="JJV189" s="692"/>
      <c r="JJW189" s="690"/>
      <c r="JJX189" s="691"/>
      <c r="JJY189" s="692"/>
      <c r="JJZ189" s="693"/>
      <c r="JKA189" s="694"/>
      <c r="JKB189" s="138"/>
      <c r="JKC189" s="692"/>
      <c r="JKD189" s="690"/>
      <c r="JKE189" s="691"/>
      <c r="JKF189" s="692"/>
      <c r="JKG189" s="693"/>
      <c r="JKH189" s="694"/>
      <c r="JKI189" s="138"/>
      <c r="JKJ189" s="692"/>
      <c r="JKK189" s="690"/>
      <c r="JKL189" s="691"/>
      <c r="JKM189" s="692"/>
      <c r="JKN189" s="693"/>
      <c r="JKO189" s="694"/>
      <c r="JKP189" s="138"/>
      <c r="JKQ189" s="692"/>
      <c r="JKR189" s="690"/>
      <c r="JKS189" s="691"/>
      <c r="JKT189" s="692"/>
      <c r="JKU189" s="693"/>
      <c r="JKV189" s="694"/>
      <c r="JKW189" s="138"/>
      <c r="JKX189" s="692"/>
      <c r="JKY189" s="690"/>
      <c r="JKZ189" s="691"/>
      <c r="JLA189" s="692"/>
      <c r="JLB189" s="693"/>
      <c r="JLC189" s="694"/>
      <c r="JLD189" s="138"/>
      <c r="JLE189" s="692"/>
      <c r="JLF189" s="690"/>
      <c r="JLG189" s="691"/>
      <c r="JLH189" s="692"/>
      <c r="JLI189" s="693"/>
      <c r="JLJ189" s="694"/>
      <c r="JLK189" s="138"/>
      <c r="JLL189" s="692"/>
      <c r="JLM189" s="690"/>
      <c r="JLN189" s="691"/>
      <c r="JLO189" s="692"/>
      <c r="JLP189" s="693"/>
      <c r="JLQ189" s="694"/>
      <c r="JLR189" s="138"/>
      <c r="JLS189" s="692"/>
      <c r="JLT189" s="690"/>
      <c r="JLU189" s="691"/>
      <c r="JLV189" s="692"/>
      <c r="JLW189" s="693"/>
      <c r="JLX189" s="694"/>
      <c r="JLY189" s="138"/>
      <c r="JLZ189" s="692"/>
      <c r="JMA189" s="690"/>
      <c r="JMB189" s="691"/>
      <c r="JMC189" s="692"/>
      <c r="JMD189" s="693"/>
      <c r="JME189" s="694"/>
      <c r="JMF189" s="138"/>
      <c r="JMG189" s="692"/>
      <c r="JMH189" s="690"/>
      <c r="JMI189" s="691"/>
      <c r="JMJ189" s="692"/>
      <c r="JMK189" s="693"/>
      <c r="JML189" s="694"/>
      <c r="JMM189" s="138"/>
      <c r="JMN189" s="692"/>
      <c r="JMO189" s="690"/>
      <c r="JMP189" s="691"/>
      <c r="JMQ189" s="692"/>
      <c r="JMR189" s="693"/>
      <c r="JMS189" s="694"/>
      <c r="JMT189" s="138"/>
      <c r="JMU189" s="692"/>
      <c r="JMV189" s="690"/>
      <c r="JMW189" s="691"/>
      <c r="JMX189" s="692"/>
      <c r="JMY189" s="693"/>
      <c r="JMZ189" s="694"/>
      <c r="JNA189" s="138"/>
      <c r="JNB189" s="692"/>
      <c r="JNC189" s="690"/>
      <c r="JND189" s="691"/>
      <c r="JNE189" s="692"/>
      <c r="JNF189" s="693"/>
      <c r="JNG189" s="694"/>
      <c r="JNH189" s="138"/>
      <c r="JNI189" s="692"/>
      <c r="JNJ189" s="690"/>
      <c r="JNK189" s="691"/>
      <c r="JNL189" s="692"/>
      <c r="JNM189" s="693"/>
      <c r="JNN189" s="694"/>
      <c r="JNO189" s="138"/>
      <c r="JNP189" s="692"/>
      <c r="JNQ189" s="690"/>
      <c r="JNR189" s="691"/>
      <c r="JNS189" s="692"/>
      <c r="JNT189" s="693"/>
      <c r="JNU189" s="694"/>
      <c r="JNV189" s="138"/>
      <c r="JNW189" s="692"/>
      <c r="JNX189" s="690"/>
      <c r="JNY189" s="691"/>
      <c r="JNZ189" s="692"/>
      <c r="JOA189" s="693"/>
      <c r="JOB189" s="694"/>
      <c r="JOC189" s="138"/>
      <c r="JOD189" s="692"/>
      <c r="JOE189" s="690"/>
      <c r="JOF189" s="691"/>
      <c r="JOG189" s="692"/>
      <c r="JOH189" s="693"/>
      <c r="JOI189" s="694"/>
      <c r="JOJ189" s="138"/>
      <c r="JOK189" s="692"/>
      <c r="JOL189" s="690"/>
      <c r="JOM189" s="691"/>
      <c r="JON189" s="692"/>
      <c r="JOO189" s="693"/>
      <c r="JOP189" s="694"/>
      <c r="JOQ189" s="138"/>
      <c r="JOR189" s="692"/>
      <c r="JOS189" s="690"/>
      <c r="JOT189" s="691"/>
      <c r="JOU189" s="692"/>
      <c r="JOV189" s="693"/>
      <c r="JOW189" s="694"/>
      <c r="JOX189" s="138"/>
      <c r="JOY189" s="692"/>
      <c r="JOZ189" s="690"/>
      <c r="JPA189" s="691"/>
      <c r="JPB189" s="692"/>
      <c r="JPC189" s="693"/>
      <c r="JPD189" s="694"/>
      <c r="JPE189" s="138"/>
      <c r="JPF189" s="692"/>
      <c r="JPG189" s="690"/>
      <c r="JPH189" s="691"/>
      <c r="JPI189" s="692"/>
      <c r="JPJ189" s="693"/>
      <c r="JPK189" s="694"/>
      <c r="JPL189" s="138"/>
      <c r="JPM189" s="692"/>
      <c r="JPN189" s="690"/>
      <c r="JPO189" s="691"/>
      <c r="JPP189" s="692"/>
      <c r="JPQ189" s="693"/>
      <c r="JPR189" s="694"/>
      <c r="JPS189" s="138"/>
      <c r="JPT189" s="692"/>
      <c r="JPU189" s="690"/>
      <c r="JPV189" s="691"/>
      <c r="JPW189" s="692"/>
      <c r="JPX189" s="693"/>
      <c r="JPY189" s="694"/>
      <c r="JPZ189" s="138"/>
      <c r="JQA189" s="692"/>
      <c r="JQB189" s="690"/>
      <c r="JQC189" s="691"/>
      <c r="JQD189" s="692"/>
      <c r="JQE189" s="693"/>
      <c r="JQF189" s="694"/>
      <c r="JQG189" s="138"/>
      <c r="JQH189" s="692"/>
      <c r="JQI189" s="690"/>
      <c r="JQJ189" s="691"/>
      <c r="JQK189" s="692"/>
      <c r="JQL189" s="693"/>
      <c r="JQM189" s="694"/>
      <c r="JQN189" s="138"/>
      <c r="JQO189" s="692"/>
      <c r="JQP189" s="690"/>
      <c r="JQQ189" s="691"/>
      <c r="JQR189" s="692"/>
      <c r="JQS189" s="693"/>
      <c r="JQT189" s="694"/>
      <c r="JQU189" s="138"/>
      <c r="JQV189" s="692"/>
      <c r="JQW189" s="690"/>
      <c r="JQX189" s="691"/>
      <c r="JQY189" s="692"/>
      <c r="JQZ189" s="693"/>
      <c r="JRA189" s="694"/>
      <c r="JRB189" s="138"/>
      <c r="JRC189" s="692"/>
      <c r="JRD189" s="690"/>
      <c r="JRE189" s="691"/>
      <c r="JRF189" s="692"/>
      <c r="JRG189" s="693"/>
      <c r="JRH189" s="694"/>
      <c r="JRI189" s="138"/>
      <c r="JRJ189" s="692"/>
      <c r="JRK189" s="690"/>
      <c r="JRL189" s="691"/>
      <c r="JRM189" s="692"/>
      <c r="JRN189" s="693"/>
      <c r="JRO189" s="694"/>
      <c r="JRP189" s="138"/>
      <c r="JRQ189" s="692"/>
      <c r="JRR189" s="690"/>
      <c r="JRS189" s="691"/>
      <c r="JRT189" s="692"/>
      <c r="JRU189" s="693"/>
      <c r="JRV189" s="694"/>
      <c r="JRW189" s="138"/>
      <c r="JRX189" s="692"/>
      <c r="JRY189" s="690"/>
      <c r="JRZ189" s="691"/>
      <c r="JSA189" s="692"/>
      <c r="JSB189" s="693"/>
      <c r="JSC189" s="694"/>
      <c r="JSD189" s="138"/>
      <c r="JSE189" s="692"/>
      <c r="JSF189" s="690"/>
      <c r="JSG189" s="691"/>
      <c r="JSH189" s="692"/>
      <c r="JSI189" s="693"/>
      <c r="JSJ189" s="694"/>
      <c r="JSK189" s="138"/>
      <c r="JSL189" s="692"/>
      <c r="JSM189" s="690"/>
      <c r="JSN189" s="691"/>
      <c r="JSO189" s="692"/>
      <c r="JSP189" s="693"/>
      <c r="JSQ189" s="694"/>
      <c r="JSR189" s="138"/>
      <c r="JSS189" s="692"/>
      <c r="JST189" s="690"/>
      <c r="JSU189" s="691"/>
      <c r="JSV189" s="692"/>
      <c r="JSW189" s="693"/>
      <c r="JSX189" s="694"/>
      <c r="JSY189" s="138"/>
      <c r="JSZ189" s="692"/>
      <c r="JTA189" s="690"/>
      <c r="JTB189" s="691"/>
      <c r="JTC189" s="692"/>
      <c r="JTD189" s="693"/>
      <c r="JTE189" s="694"/>
      <c r="JTF189" s="138"/>
      <c r="JTG189" s="692"/>
      <c r="JTH189" s="690"/>
      <c r="JTI189" s="691"/>
      <c r="JTJ189" s="692"/>
      <c r="JTK189" s="693"/>
      <c r="JTL189" s="694"/>
      <c r="JTM189" s="138"/>
      <c r="JTN189" s="692"/>
      <c r="JTO189" s="690"/>
      <c r="JTP189" s="691"/>
      <c r="JTQ189" s="692"/>
      <c r="JTR189" s="693"/>
      <c r="JTS189" s="694"/>
      <c r="JTT189" s="138"/>
      <c r="JTU189" s="692"/>
      <c r="JTV189" s="690"/>
      <c r="JTW189" s="691"/>
      <c r="JTX189" s="692"/>
      <c r="JTY189" s="693"/>
      <c r="JTZ189" s="694"/>
      <c r="JUA189" s="138"/>
      <c r="JUB189" s="692"/>
      <c r="JUC189" s="690"/>
      <c r="JUD189" s="691"/>
      <c r="JUE189" s="692"/>
      <c r="JUF189" s="693"/>
      <c r="JUG189" s="694"/>
      <c r="JUH189" s="138"/>
      <c r="JUI189" s="692"/>
      <c r="JUJ189" s="690"/>
      <c r="JUK189" s="691"/>
      <c r="JUL189" s="692"/>
      <c r="JUM189" s="693"/>
      <c r="JUN189" s="694"/>
      <c r="JUO189" s="138"/>
      <c r="JUP189" s="692"/>
      <c r="JUQ189" s="690"/>
      <c r="JUR189" s="691"/>
      <c r="JUS189" s="692"/>
      <c r="JUT189" s="693"/>
      <c r="JUU189" s="694"/>
      <c r="JUV189" s="138"/>
      <c r="JUW189" s="692"/>
      <c r="JUX189" s="690"/>
      <c r="JUY189" s="691"/>
      <c r="JUZ189" s="692"/>
      <c r="JVA189" s="693"/>
      <c r="JVB189" s="694"/>
      <c r="JVC189" s="138"/>
      <c r="JVD189" s="692"/>
      <c r="JVE189" s="690"/>
      <c r="JVF189" s="691"/>
      <c r="JVG189" s="692"/>
      <c r="JVH189" s="693"/>
      <c r="JVI189" s="694"/>
      <c r="JVJ189" s="138"/>
      <c r="JVK189" s="692"/>
      <c r="JVL189" s="690"/>
      <c r="JVM189" s="691"/>
      <c r="JVN189" s="692"/>
      <c r="JVO189" s="693"/>
      <c r="JVP189" s="694"/>
      <c r="JVQ189" s="138"/>
      <c r="JVR189" s="692"/>
      <c r="JVS189" s="690"/>
      <c r="JVT189" s="691"/>
      <c r="JVU189" s="692"/>
      <c r="JVV189" s="693"/>
      <c r="JVW189" s="694"/>
      <c r="JVX189" s="138"/>
      <c r="JVY189" s="692"/>
      <c r="JVZ189" s="690"/>
      <c r="JWA189" s="691"/>
      <c r="JWB189" s="692"/>
      <c r="JWC189" s="693"/>
      <c r="JWD189" s="694"/>
      <c r="JWE189" s="138"/>
      <c r="JWF189" s="692"/>
      <c r="JWG189" s="690"/>
      <c r="JWH189" s="691"/>
      <c r="JWI189" s="692"/>
      <c r="JWJ189" s="693"/>
      <c r="JWK189" s="694"/>
      <c r="JWL189" s="138"/>
      <c r="JWM189" s="692"/>
      <c r="JWN189" s="690"/>
      <c r="JWO189" s="691"/>
      <c r="JWP189" s="692"/>
      <c r="JWQ189" s="693"/>
      <c r="JWR189" s="694"/>
      <c r="JWS189" s="138"/>
      <c r="JWT189" s="692"/>
      <c r="JWU189" s="690"/>
      <c r="JWV189" s="691"/>
      <c r="JWW189" s="692"/>
      <c r="JWX189" s="693"/>
      <c r="JWY189" s="694"/>
      <c r="JWZ189" s="138"/>
      <c r="JXA189" s="692"/>
      <c r="JXB189" s="690"/>
      <c r="JXC189" s="691"/>
      <c r="JXD189" s="692"/>
      <c r="JXE189" s="693"/>
      <c r="JXF189" s="694"/>
      <c r="JXG189" s="138"/>
      <c r="JXH189" s="692"/>
      <c r="JXI189" s="690"/>
      <c r="JXJ189" s="691"/>
      <c r="JXK189" s="692"/>
      <c r="JXL189" s="693"/>
      <c r="JXM189" s="694"/>
      <c r="JXN189" s="138"/>
      <c r="JXO189" s="692"/>
      <c r="JXP189" s="690"/>
      <c r="JXQ189" s="691"/>
      <c r="JXR189" s="692"/>
      <c r="JXS189" s="693"/>
      <c r="JXT189" s="694"/>
      <c r="JXU189" s="138"/>
      <c r="JXV189" s="692"/>
      <c r="JXW189" s="690"/>
      <c r="JXX189" s="691"/>
      <c r="JXY189" s="692"/>
      <c r="JXZ189" s="693"/>
      <c r="JYA189" s="694"/>
      <c r="JYB189" s="138"/>
      <c r="JYC189" s="692"/>
      <c r="JYD189" s="690"/>
      <c r="JYE189" s="691"/>
      <c r="JYF189" s="692"/>
      <c r="JYG189" s="693"/>
      <c r="JYH189" s="694"/>
      <c r="JYI189" s="138"/>
      <c r="JYJ189" s="692"/>
      <c r="JYK189" s="690"/>
      <c r="JYL189" s="691"/>
      <c r="JYM189" s="692"/>
      <c r="JYN189" s="693"/>
      <c r="JYO189" s="694"/>
      <c r="JYP189" s="138"/>
      <c r="JYQ189" s="692"/>
      <c r="JYR189" s="690"/>
      <c r="JYS189" s="691"/>
      <c r="JYT189" s="692"/>
      <c r="JYU189" s="693"/>
      <c r="JYV189" s="694"/>
      <c r="JYW189" s="138"/>
      <c r="JYX189" s="692"/>
      <c r="JYY189" s="690"/>
      <c r="JYZ189" s="691"/>
      <c r="JZA189" s="692"/>
      <c r="JZB189" s="693"/>
      <c r="JZC189" s="694"/>
      <c r="JZD189" s="138"/>
      <c r="JZE189" s="692"/>
      <c r="JZF189" s="690"/>
      <c r="JZG189" s="691"/>
      <c r="JZH189" s="692"/>
      <c r="JZI189" s="693"/>
      <c r="JZJ189" s="694"/>
      <c r="JZK189" s="138"/>
      <c r="JZL189" s="692"/>
      <c r="JZM189" s="690"/>
      <c r="JZN189" s="691"/>
      <c r="JZO189" s="692"/>
      <c r="JZP189" s="693"/>
      <c r="JZQ189" s="694"/>
      <c r="JZR189" s="138"/>
      <c r="JZS189" s="692"/>
      <c r="JZT189" s="690"/>
      <c r="JZU189" s="691"/>
      <c r="JZV189" s="692"/>
      <c r="JZW189" s="693"/>
      <c r="JZX189" s="694"/>
      <c r="JZY189" s="138"/>
      <c r="JZZ189" s="692"/>
      <c r="KAA189" s="690"/>
      <c r="KAB189" s="691"/>
      <c r="KAC189" s="692"/>
      <c r="KAD189" s="693"/>
      <c r="KAE189" s="694"/>
      <c r="KAF189" s="138"/>
      <c r="KAG189" s="692"/>
      <c r="KAH189" s="690"/>
      <c r="KAI189" s="691"/>
      <c r="KAJ189" s="692"/>
      <c r="KAK189" s="693"/>
      <c r="KAL189" s="694"/>
      <c r="KAM189" s="138"/>
      <c r="KAN189" s="692"/>
      <c r="KAO189" s="690"/>
      <c r="KAP189" s="691"/>
      <c r="KAQ189" s="692"/>
      <c r="KAR189" s="693"/>
      <c r="KAS189" s="694"/>
      <c r="KAT189" s="138"/>
      <c r="KAU189" s="692"/>
      <c r="KAV189" s="690"/>
      <c r="KAW189" s="691"/>
      <c r="KAX189" s="692"/>
      <c r="KAY189" s="693"/>
      <c r="KAZ189" s="694"/>
      <c r="KBA189" s="138"/>
      <c r="KBB189" s="692"/>
      <c r="KBC189" s="690"/>
      <c r="KBD189" s="691"/>
      <c r="KBE189" s="692"/>
      <c r="KBF189" s="693"/>
      <c r="KBG189" s="694"/>
      <c r="KBH189" s="138"/>
      <c r="KBI189" s="692"/>
      <c r="KBJ189" s="690"/>
      <c r="KBK189" s="691"/>
      <c r="KBL189" s="692"/>
      <c r="KBM189" s="693"/>
      <c r="KBN189" s="694"/>
      <c r="KBO189" s="138"/>
      <c r="KBP189" s="692"/>
      <c r="KBQ189" s="690"/>
      <c r="KBR189" s="691"/>
      <c r="KBS189" s="692"/>
      <c r="KBT189" s="693"/>
      <c r="KBU189" s="694"/>
      <c r="KBV189" s="138"/>
      <c r="KBW189" s="692"/>
      <c r="KBX189" s="690"/>
      <c r="KBY189" s="691"/>
      <c r="KBZ189" s="692"/>
      <c r="KCA189" s="693"/>
      <c r="KCB189" s="694"/>
      <c r="KCC189" s="138"/>
      <c r="KCD189" s="692"/>
      <c r="KCE189" s="690"/>
      <c r="KCF189" s="691"/>
      <c r="KCG189" s="692"/>
      <c r="KCH189" s="693"/>
      <c r="KCI189" s="694"/>
      <c r="KCJ189" s="138"/>
      <c r="KCK189" s="692"/>
      <c r="KCL189" s="690"/>
      <c r="KCM189" s="691"/>
      <c r="KCN189" s="692"/>
      <c r="KCO189" s="693"/>
      <c r="KCP189" s="694"/>
      <c r="KCQ189" s="138"/>
      <c r="KCR189" s="692"/>
      <c r="KCS189" s="690"/>
      <c r="KCT189" s="691"/>
      <c r="KCU189" s="692"/>
      <c r="KCV189" s="693"/>
      <c r="KCW189" s="694"/>
      <c r="KCX189" s="138"/>
      <c r="KCY189" s="692"/>
      <c r="KCZ189" s="690"/>
      <c r="KDA189" s="691"/>
      <c r="KDB189" s="692"/>
      <c r="KDC189" s="693"/>
      <c r="KDD189" s="694"/>
      <c r="KDE189" s="138"/>
      <c r="KDF189" s="692"/>
      <c r="KDG189" s="690"/>
      <c r="KDH189" s="691"/>
      <c r="KDI189" s="692"/>
      <c r="KDJ189" s="693"/>
      <c r="KDK189" s="694"/>
      <c r="KDL189" s="138"/>
      <c r="KDM189" s="692"/>
      <c r="KDN189" s="690"/>
      <c r="KDO189" s="691"/>
      <c r="KDP189" s="692"/>
      <c r="KDQ189" s="693"/>
      <c r="KDR189" s="694"/>
      <c r="KDS189" s="138"/>
      <c r="KDT189" s="692"/>
      <c r="KDU189" s="690"/>
      <c r="KDV189" s="691"/>
      <c r="KDW189" s="692"/>
      <c r="KDX189" s="693"/>
      <c r="KDY189" s="694"/>
      <c r="KDZ189" s="138"/>
      <c r="KEA189" s="692"/>
      <c r="KEB189" s="690"/>
      <c r="KEC189" s="691"/>
      <c r="KED189" s="692"/>
      <c r="KEE189" s="693"/>
      <c r="KEF189" s="694"/>
      <c r="KEG189" s="138"/>
      <c r="KEH189" s="692"/>
      <c r="KEI189" s="690"/>
      <c r="KEJ189" s="691"/>
      <c r="KEK189" s="692"/>
      <c r="KEL189" s="693"/>
      <c r="KEM189" s="694"/>
      <c r="KEN189" s="138"/>
      <c r="KEO189" s="692"/>
      <c r="KEP189" s="690"/>
      <c r="KEQ189" s="691"/>
      <c r="KER189" s="692"/>
      <c r="KES189" s="693"/>
      <c r="KET189" s="694"/>
      <c r="KEU189" s="138"/>
      <c r="KEV189" s="692"/>
      <c r="KEW189" s="690"/>
      <c r="KEX189" s="691"/>
      <c r="KEY189" s="692"/>
      <c r="KEZ189" s="693"/>
      <c r="KFA189" s="694"/>
      <c r="KFB189" s="138"/>
      <c r="KFC189" s="692"/>
      <c r="KFD189" s="690"/>
      <c r="KFE189" s="691"/>
      <c r="KFF189" s="692"/>
      <c r="KFG189" s="693"/>
      <c r="KFH189" s="694"/>
      <c r="KFI189" s="138"/>
      <c r="KFJ189" s="692"/>
      <c r="KFK189" s="690"/>
      <c r="KFL189" s="691"/>
      <c r="KFM189" s="692"/>
      <c r="KFN189" s="693"/>
      <c r="KFO189" s="694"/>
      <c r="KFP189" s="138"/>
      <c r="KFQ189" s="692"/>
      <c r="KFR189" s="690"/>
      <c r="KFS189" s="691"/>
      <c r="KFT189" s="692"/>
      <c r="KFU189" s="693"/>
      <c r="KFV189" s="694"/>
      <c r="KFW189" s="138"/>
      <c r="KFX189" s="692"/>
      <c r="KFY189" s="690"/>
      <c r="KFZ189" s="691"/>
      <c r="KGA189" s="692"/>
      <c r="KGB189" s="693"/>
      <c r="KGC189" s="694"/>
      <c r="KGD189" s="138"/>
      <c r="KGE189" s="692"/>
      <c r="KGF189" s="690"/>
      <c r="KGG189" s="691"/>
      <c r="KGH189" s="692"/>
      <c r="KGI189" s="693"/>
      <c r="KGJ189" s="694"/>
      <c r="KGK189" s="138"/>
      <c r="KGL189" s="692"/>
      <c r="KGM189" s="690"/>
      <c r="KGN189" s="691"/>
      <c r="KGO189" s="692"/>
      <c r="KGP189" s="693"/>
      <c r="KGQ189" s="694"/>
      <c r="KGR189" s="138"/>
      <c r="KGS189" s="692"/>
      <c r="KGT189" s="690"/>
      <c r="KGU189" s="691"/>
      <c r="KGV189" s="692"/>
      <c r="KGW189" s="693"/>
      <c r="KGX189" s="694"/>
      <c r="KGY189" s="138"/>
      <c r="KGZ189" s="692"/>
      <c r="KHA189" s="690"/>
      <c r="KHB189" s="691"/>
      <c r="KHC189" s="692"/>
      <c r="KHD189" s="693"/>
      <c r="KHE189" s="694"/>
      <c r="KHF189" s="138"/>
      <c r="KHG189" s="692"/>
      <c r="KHH189" s="690"/>
      <c r="KHI189" s="691"/>
      <c r="KHJ189" s="692"/>
      <c r="KHK189" s="693"/>
      <c r="KHL189" s="694"/>
      <c r="KHM189" s="138"/>
      <c r="KHN189" s="692"/>
      <c r="KHO189" s="690"/>
      <c r="KHP189" s="691"/>
      <c r="KHQ189" s="692"/>
      <c r="KHR189" s="693"/>
      <c r="KHS189" s="694"/>
      <c r="KHT189" s="138"/>
      <c r="KHU189" s="692"/>
      <c r="KHV189" s="690"/>
      <c r="KHW189" s="691"/>
      <c r="KHX189" s="692"/>
      <c r="KHY189" s="693"/>
      <c r="KHZ189" s="694"/>
      <c r="KIA189" s="138"/>
      <c r="KIB189" s="692"/>
      <c r="KIC189" s="690"/>
      <c r="KID189" s="691"/>
      <c r="KIE189" s="692"/>
      <c r="KIF189" s="693"/>
      <c r="KIG189" s="694"/>
      <c r="KIH189" s="138"/>
      <c r="KII189" s="692"/>
      <c r="KIJ189" s="690"/>
      <c r="KIK189" s="691"/>
      <c r="KIL189" s="692"/>
      <c r="KIM189" s="693"/>
      <c r="KIN189" s="694"/>
      <c r="KIO189" s="138"/>
      <c r="KIP189" s="692"/>
      <c r="KIQ189" s="690"/>
      <c r="KIR189" s="691"/>
      <c r="KIS189" s="692"/>
      <c r="KIT189" s="693"/>
      <c r="KIU189" s="694"/>
      <c r="KIV189" s="138"/>
      <c r="KIW189" s="692"/>
      <c r="KIX189" s="690"/>
      <c r="KIY189" s="691"/>
      <c r="KIZ189" s="692"/>
      <c r="KJA189" s="693"/>
      <c r="KJB189" s="694"/>
      <c r="KJC189" s="138"/>
      <c r="KJD189" s="692"/>
      <c r="KJE189" s="690"/>
      <c r="KJF189" s="691"/>
      <c r="KJG189" s="692"/>
      <c r="KJH189" s="693"/>
      <c r="KJI189" s="694"/>
      <c r="KJJ189" s="138"/>
      <c r="KJK189" s="692"/>
      <c r="KJL189" s="690"/>
      <c r="KJM189" s="691"/>
      <c r="KJN189" s="692"/>
      <c r="KJO189" s="693"/>
      <c r="KJP189" s="694"/>
      <c r="KJQ189" s="138"/>
      <c r="KJR189" s="692"/>
      <c r="KJS189" s="690"/>
      <c r="KJT189" s="691"/>
      <c r="KJU189" s="692"/>
      <c r="KJV189" s="693"/>
      <c r="KJW189" s="694"/>
      <c r="KJX189" s="138"/>
      <c r="KJY189" s="692"/>
      <c r="KJZ189" s="690"/>
      <c r="KKA189" s="691"/>
      <c r="KKB189" s="692"/>
      <c r="KKC189" s="693"/>
      <c r="KKD189" s="694"/>
      <c r="KKE189" s="138"/>
      <c r="KKF189" s="692"/>
      <c r="KKG189" s="690"/>
      <c r="KKH189" s="691"/>
      <c r="KKI189" s="692"/>
      <c r="KKJ189" s="693"/>
      <c r="KKK189" s="694"/>
      <c r="KKL189" s="138"/>
      <c r="KKM189" s="692"/>
      <c r="KKN189" s="690"/>
      <c r="KKO189" s="691"/>
      <c r="KKP189" s="692"/>
      <c r="KKQ189" s="693"/>
      <c r="KKR189" s="694"/>
      <c r="KKS189" s="138"/>
      <c r="KKT189" s="692"/>
      <c r="KKU189" s="690"/>
      <c r="KKV189" s="691"/>
      <c r="KKW189" s="692"/>
      <c r="KKX189" s="693"/>
      <c r="KKY189" s="694"/>
      <c r="KKZ189" s="138"/>
      <c r="KLA189" s="692"/>
      <c r="KLB189" s="690"/>
      <c r="KLC189" s="691"/>
      <c r="KLD189" s="692"/>
      <c r="KLE189" s="693"/>
      <c r="KLF189" s="694"/>
      <c r="KLG189" s="138"/>
      <c r="KLH189" s="692"/>
      <c r="KLI189" s="690"/>
      <c r="KLJ189" s="691"/>
      <c r="KLK189" s="692"/>
      <c r="KLL189" s="693"/>
      <c r="KLM189" s="694"/>
      <c r="KLN189" s="138"/>
      <c r="KLO189" s="692"/>
      <c r="KLP189" s="690"/>
      <c r="KLQ189" s="691"/>
      <c r="KLR189" s="692"/>
      <c r="KLS189" s="693"/>
      <c r="KLT189" s="694"/>
      <c r="KLU189" s="138"/>
      <c r="KLV189" s="692"/>
      <c r="KLW189" s="690"/>
      <c r="KLX189" s="691"/>
      <c r="KLY189" s="692"/>
      <c r="KLZ189" s="693"/>
      <c r="KMA189" s="694"/>
      <c r="KMB189" s="138"/>
      <c r="KMC189" s="692"/>
      <c r="KMD189" s="690"/>
      <c r="KME189" s="691"/>
      <c r="KMF189" s="692"/>
      <c r="KMG189" s="693"/>
      <c r="KMH189" s="694"/>
      <c r="KMI189" s="138"/>
      <c r="KMJ189" s="692"/>
      <c r="KMK189" s="690"/>
      <c r="KML189" s="691"/>
      <c r="KMM189" s="692"/>
      <c r="KMN189" s="693"/>
      <c r="KMO189" s="694"/>
      <c r="KMP189" s="138"/>
      <c r="KMQ189" s="692"/>
      <c r="KMR189" s="690"/>
      <c r="KMS189" s="691"/>
      <c r="KMT189" s="692"/>
      <c r="KMU189" s="693"/>
      <c r="KMV189" s="694"/>
      <c r="KMW189" s="138"/>
      <c r="KMX189" s="692"/>
      <c r="KMY189" s="690"/>
      <c r="KMZ189" s="691"/>
      <c r="KNA189" s="692"/>
      <c r="KNB189" s="693"/>
      <c r="KNC189" s="694"/>
      <c r="KND189" s="138"/>
      <c r="KNE189" s="692"/>
      <c r="KNF189" s="690"/>
      <c r="KNG189" s="691"/>
      <c r="KNH189" s="692"/>
      <c r="KNI189" s="693"/>
      <c r="KNJ189" s="694"/>
      <c r="KNK189" s="138"/>
      <c r="KNL189" s="692"/>
      <c r="KNM189" s="690"/>
      <c r="KNN189" s="691"/>
      <c r="KNO189" s="692"/>
      <c r="KNP189" s="693"/>
      <c r="KNQ189" s="694"/>
      <c r="KNR189" s="138"/>
      <c r="KNS189" s="692"/>
      <c r="KNT189" s="690"/>
      <c r="KNU189" s="691"/>
      <c r="KNV189" s="692"/>
      <c r="KNW189" s="693"/>
      <c r="KNX189" s="694"/>
      <c r="KNY189" s="138"/>
      <c r="KNZ189" s="692"/>
      <c r="KOA189" s="690"/>
      <c r="KOB189" s="691"/>
      <c r="KOC189" s="692"/>
      <c r="KOD189" s="693"/>
      <c r="KOE189" s="694"/>
      <c r="KOF189" s="138"/>
      <c r="KOG189" s="692"/>
      <c r="KOH189" s="690"/>
      <c r="KOI189" s="691"/>
      <c r="KOJ189" s="692"/>
      <c r="KOK189" s="693"/>
      <c r="KOL189" s="694"/>
      <c r="KOM189" s="138"/>
      <c r="KON189" s="692"/>
      <c r="KOO189" s="690"/>
      <c r="KOP189" s="691"/>
      <c r="KOQ189" s="692"/>
      <c r="KOR189" s="693"/>
      <c r="KOS189" s="694"/>
      <c r="KOT189" s="138"/>
      <c r="KOU189" s="692"/>
      <c r="KOV189" s="690"/>
      <c r="KOW189" s="691"/>
      <c r="KOX189" s="692"/>
      <c r="KOY189" s="693"/>
      <c r="KOZ189" s="694"/>
      <c r="KPA189" s="138"/>
      <c r="KPB189" s="692"/>
      <c r="KPC189" s="690"/>
      <c r="KPD189" s="691"/>
      <c r="KPE189" s="692"/>
      <c r="KPF189" s="693"/>
      <c r="KPG189" s="694"/>
      <c r="KPH189" s="138"/>
      <c r="KPI189" s="692"/>
      <c r="KPJ189" s="690"/>
      <c r="KPK189" s="691"/>
      <c r="KPL189" s="692"/>
      <c r="KPM189" s="693"/>
      <c r="KPN189" s="694"/>
      <c r="KPO189" s="138"/>
      <c r="KPP189" s="692"/>
      <c r="KPQ189" s="690"/>
      <c r="KPR189" s="691"/>
      <c r="KPS189" s="692"/>
      <c r="KPT189" s="693"/>
      <c r="KPU189" s="694"/>
      <c r="KPV189" s="138"/>
      <c r="KPW189" s="692"/>
      <c r="KPX189" s="690"/>
      <c r="KPY189" s="691"/>
      <c r="KPZ189" s="692"/>
      <c r="KQA189" s="693"/>
      <c r="KQB189" s="694"/>
      <c r="KQC189" s="138"/>
      <c r="KQD189" s="692"/>
      <c r="KQE189" s="690"/>
      <c r="KQF189" s="691"/>
      <c r="KQG189" s="692"/>
      <c r="KQH189" s="693"/>
      <c r="KQI189" s="694"/>
      <c r="KQJ189" s="138"/>
      <c r="KQK189" s="692"/>
      <c r="KQL189" s="690"/>
      <c r="KQM189" s="691"/>
      <c r="KQN189" s="692"/>
      <c r="KQO189" s="693"/>
      <c r="KQP189" s="694"/>
      <c r="KQQ189" s="138"/>
      <c r="KQR189" s="692"/>
      <c r="KQS189" s="690"/>
      <c r="KQT189" s="691"/>
      <c r="KQU189" s="692"/>
      <c r="KQV189" s="693"/>
      <c r="KQW189" s="694"/>
      <c r="KQX189" s="138"/>
      <c r="KQY189" s="692"/>
      <c r="KQZ189" s="690"/>
      <c r="KRA189" s="691"/>
      <c r="KRB189" s="692"/>
      <c r="KRC189" s="693"/>
      <c r="KRD189" s="694"/>
      <c r="KRE189" s="138"/>
      <c r="KRF189" s="692"/>
      <c r="KRG189" s="690"/>
      <c r="KRH189" s="691"/>
      <c r="KRI189" s="692"/>
      <c r="KRJ189" s="693"/>
      <c r="KRK189" s="694"/>
      <c r="KRL189" s="138"/>
      <c r="KRM189" s="692"/>
      <c r="KRN189" s="690"/>
      <c r="KRO189" s="691"/>
      <c r="KRP189" s="692"/>
      <c r="KRQ189" s="693"/>
      <c r="KRR189" s="694"/>
      <c r="KRS189" s="138"/>
      <c r="KRT189" s="692"/>
      <c r="KRU189" s="690"/>
      <c r="KRV189" s="691"/>
      <c r="KRW189" s="692"/>
      <c r="KRX189" s="693"/>
      <c r="KRY189" s="694"/>
      <c r="KRZ189" s="138"/>
      <c r="KSA189" s="692"/>
      <c r="KSB189" s="690"/>
      <c r="KSC189" s="691"/>
      <c r="KSD189" s="692"/>
      <c r="KSE189" s="693"/>
      <c r="KSF189" s="694"/>
      <c r="KSG189" s="138"/>
      <c r="KSH189" s="692"/>
      <c r="KSI189" s="690"/>
      <c r="KSJ189" s="691"/>
      <c r="KSK189" s="692"/>
      <c r="KSL189" s="693"/>
      <c r="KSM189" s="694"/>
      <c r="KSN189" s="138"/>
      <c r="KSO189" s="692"/>
      <c r="KSP189" s="690"/>
      <c r="KSQ189" s="691"/>
      <c r="KSR189" s="692"/>
      <c r="KSS189" s="693"/>
      <c r="KST189" s="694"/>
      <c r="KSU189" s="138"/>
      <c r="KSV189" s="692"/>
      <c r="KSW189" s="690"/>
      <c r="KSX189" s="691"/>
      <c r="KSY189" s="692"/>
      <c r="KSZ189" s="693"/>
      <c r="KTA189" s="694"/>
      <c r="KTB189" s="138"/>
      <c r="KTC189" s="692"/>
      <c r="KTD189" s="690"/>
      <c r="KTE189" s="691"/>
      <c r="KTF189" s="692"/>
      <c r="KTG189" s="693"/>
      <c r="KTH189" s="694"/>
      <c r="KTI189" s="138"/>
      <c r="KTJ189" s="692"/>
      <c r="KTK189" s="690"/>
      <c r="KTL189" s="691"/>
      <c r="KTM189" s="692"/>
      <c r="KTN189" s="693"/>
      <c r="KTO189" s="694"/>
      <c r="KTP189" s="138"/>
      <c r="KTQ189" s="692"/>
      <c r="KTR189" s="690"/>
      <c r="KTS189" s="691"/>
      <c r="KTT189" s="692"/>
      <c r="KTU189" s="693"/>
      <c r="KTV189" s="694"/>
      <c r="KTW189" s="138"/>
      <c r="KTX189" s="692"/>
      <c r="KTY189" s="690"/>
      <c r="KTZ189" s="691"/>
      <c r="KUA189" s="692"/>
      <c r="KUB189" s="693"/>
      <c r="KUC189" s="694"/>
      <c r="KUD189" s="138"/>
      <c r="KUE189" s="692"/>
      <c r="KUF189" s="690"/>
      <c r="KUG189" s="691"/>
      <c r="KUH189" s="692"/>
      <c r="KUI189" s="693"/>
      <c r="KUJ189" s="694"/>
      <c r="KUK189" s="138"/>
      <c r="KUL189" s="692"/>
      <c r="KUM189" s="690"/>
      <c r="KUN189" s="691"/>
      <c r="KUO189" s="692"/>
      <c r="KUP189" s="693"/>
      <c r="KUQ189" s="694"/>
      <c r="KUR189" s="138"/>
      <c r="KUS189" s="692"/>
      <c r="KUT189" s="690"/>
      <c r="KUU189" s="691"/>
      <c r="KUV189" s="692"/>
      <c r="KUW189" s="693"/>
      <c r="KUX189" s="694"/>
      <c r="KUY189" s="138"/>
      <c r="KUZ189" s="692"/>
      <c r="KVA189" s="690"/>
      <c r="KVB189" s="691"/>
      <c r="KVC189" s="692"/>
      <c r="KVD189" s="693"/>
      <c r="KVE189" s="694"/>
      <c r="KVF189" s="138"/>
      <c r="KVG189" s="692"/>
      <c r="KVH189" s="690"/>
      <c r="KVI189" s="691"/>
      <c r="KVJ189" s="692"/>
      <c r="KVK189" s="693"/>
      <c r="KVL189" s="694"/>
      <c r="KVM189" s="138"/>
      <c r="KVN189" s="692"/>
      <c r="KVO189" s="690"/>
      <c r="KVP189" s="691"/>
      <c r="KVQ189" s="692"/>
      <c r="KVR189" s="693"/>
      <c r="KVS189" s="694"/>
      <c r="KVT189" s="138"/>
      <c r="KVU189" s="692"/>
      <c r="KVV189" s="690"/>
      <c r="KVW189" s="691"/>
      <c r="KVX189" s="692"/>
      <c r="KVY189" s="693"/>
      <c r="KVZ189" s="694"/>
      <c r="KWA189" s="138"/>
      <c r="KWB189" s="692"/>
      <c r="KWC189" s="690"/>
      <c r="KWD189" s="691"/>
      <c r="KWE189" s="692"/>
      <c r="KWF189" s="693"/>
      <c r="KWG189" s="694"/>
      <c r="KWH189" s="138"/>
      <c r="KWI189" s="692"/>
      <c r="KWJ189" s="690"/>
      <c r="KWK189" s="691"/>
      <c r="KWL189" s="692"/>
      <c r="KWM189" s="693"/>
      <c r="KWN189" s="694"/>
      <c r="KWO189" s="138"/>
      <c r="KWP189" s="692"/>
      <c r="KWQ189" s="690"/>
      <c r="KWR189" s="691"/>
      <c r="KWS189" s="692"/>
      <c r="KWT189" s="693"/>
      <c r="KWU189" s="694"/>
      <c r="KWV189" s="138"/>
      <c r="KWW189" s="692"/>
      <c r="KWX189" s="690"/>
      <c r="KWY189" s="691"/>
      <c r="KWZ189" s="692"/>
      <c r="KXA189" s="693"/>
      <c r="KXB189" s="694"/>
      <c r="KXC189" s="138"/>
      <c r="KXD189" s="692"/>
      <c r="KXE189" s="690"/>
      <c r="KXF189" s="691"/>
      <c r="KXG189" s="692"/>
      <c r="KXH189" s="693"/>
      <c r="KXI189" s="694"/>
      <c r="KXJ189" s="138"/>
      <c r="KXK189" s="692"/>
      <c r="KXL189" s="690"/>
      <c r="KXM189" s="691"/>
      <c r="KXN189" s="692"/>
      <c r="KXO189" s="693"/>
      <c r="KXP189" s="694"/>
      <c r="KXQ189" s="138"/>
      <c r="KXR189" s="692"/>
      <c r="KXS189" s="690"/>
      <c r="KXT189" s="691"/>
      <c r="KXU189" s="692"/>
      <c r="KXV189" s="693"/>
      <c r="KXW189" s="694"/>
      <c r="KXX189" s="138"/>
      <c r="KXY189" s="692"/>
      <c r="KXZ189" s="690"/>
      <c r="KYA189" s="691"/>
      <c r="KYB189" s="692"/>
      <c r="KYC189" s="693"/>
      <c r="KYD189" s="694"/>
      <c r="KYE189" s="138"/>
      <c r="KYF189" s="692"/>
      <c r="KYG189" s="690"/>
      <c r="KYH189" s="691"/>
      <c r="KYI189" s="692"/>
      <c r="KYJ189" s="693"/>
      <c r="KYK189" s="694"/>
      <c r="KYL189" s="138"/>
      <c r="KYM189" s="692"/>
      <c r="KYN189" s="690"/>
      <c r="KYO189" s="691"/>
      <c r="KYP189" s="692"/>
      <c r="KYQ189" s="693"/>
      <c r="KYR189" s="694"/>
      <c r="KYS189" s="138"/>
      <c r="KYT189" s="692"/>
      <c r="KYU189" s="690"/>
      <c r="KYV189" s="691"/>
      <c r="KYW189" s="692"/>
      <c r="KYX189" s="693"/>
      <c r="KYY189" s="694"/>
      <c r="KYZ189" s="138"/>
      <c r="KZA189" s="692"/>
      <c r="KZB189" s="690"/>
      <c r="KZC189" s="691"/>
      <c r="KZD189" s="692"/>
      <c r="KZE189" s="693"/>
      <c r="KZF189" s="694"/>
      <c r="KZG189" s="138"/>
      <c r="KZH189" s="692"/>
      <c r="KZI189" s="690"/>
      <c r="KZJ189" s="691"/>
      <c r="KZK189" s="692"/>
      <c r="KZL189" s="693"/>
      <c r="KZM189" s="694"/>
      <c r="KZN189" s="138"/>
      <c r="KZO189" s="692"/>
      <c r="KZP189" s="690"/>
      <c r="KZQ189" s="691"/>
      <c r="KZR189" s="692"/>
      <c r="KZS189" s="693"/>
      <c r="KZT189" s="694"/>
      <c r="KZU189" s="138"/>
      <c r="KZV189" s="692"/>
      <c r="KZW189" s="690"/>
      <c r="KZX189" s="691"/>
      <c r="KZY189" s="692"/>
      <c r="KZZ189" s="693"/>
      <c r="LAA189" s="694"/>
      <c r="LAB189" s="138"/>
      <c r="LAC189" s="692"/>
      <c r="LAD189" s="690"/>
      <c r="LAE189" s="691"/>
      <c r="LAF189" s="692"/>
      <c r="LAG189" s="693"/>
      <c r="LAH189" s="694"/>
      <c r="LAI189" s="138"/>
      <c r="LAJ189" s="692"/>
      <c r="LAK189" s="690"/>
      <c r="LAL189" s="691"/>
      <c r="LAM189" s="692"/>
      <c r="LAN189" s="693"/>
      <c r="LAO189" s="694"/>
      <c r="LAP189" s="138"/>
      <c r="LAQ189" s="692"/>
      <c r="LAR189" s="690"/>
      <c r="LAS189" s="691"/>
      <c r="LAT189" s="692"/>
      <c r="LAU189" s="693"/>
      <c r="LAV189" s="694"/>
      <c r="LAW189" s="138"/>
      <c r="LAX189" s="692"/>
      <c r="LAY189" s="690"/>
      <c r="LAZ189" s="691"/>
      <c r="LBA189" s="692"/>
      <c r="LBB189" s="693"/>
      <c r="LBC189" s="694"/>
      <c r="LBD189" s="138"/>
      <c r="LBE189" s="692"/>
      <c r="LBF189" s="690"/>
      <c r="LBG189" s="691"/>
      <c r="LBH189" s="692"/>
      <c r="LBI189" s="693"/>
      <c r="LBJ189" s="694"/>
      <c r="LBK189" s="138"/>
      <c r="LBL189" s="692"/>
      <c r="LBM189" s="690"/>
      <c r="LBN189" s="691"/>
      <c r="LBO189" s="692"/>
      <c r="LBP189" s="693"/>
      <c r="LBQ189" s="694"/>
      <c r="LBR189" s="138"/>
      <c r="LBS189" s="692"/>
      <c r="LBT189" s="690"/>
      <c r="LBU189" s="691"/>
      <c r="LBV189" s="692"/>
      <c r="LBW189" s="693"/>
      <c r="LBX189" s="694"/>
      <c r="LBY189" s="138"/>
      <c r="LBZ189" s="692"/>
      <c r="LCA189" s="690"/>
      <c r="LCB189" s="691"/>
      <c r="LCC189" s="692"/>
      <c r="LCD189" s="693"/>
      <c r="LCE189" s="694"/>
      <c r="LCF189" s="138"/>
      <c r="LCG189" s="692"/>
      <c r="LCH189" s="690"/>
      <c r="LCI189" s="691"/>
      <c r="LCJ189" s="692"/>
      <c r="LCK189" s="693"/>
      <c r="LCL189" s="694"/>
      <c r="LCM189" s="138"/>
      <c r="LCN189" s="692"/>
      <c r="LCO189" s="690"/>
      <c r="LCP189" s="691"/>
      <c r="LCQ189" s="692"/>
      <c r="LCR189" s="693"/>
      <c r="LCS189" s="694"/>
      <c r="LCT189" s="138"/>
      <c r="LCU189" s="692"/>
      <c r="LCV189" s="690"/>
      <c r="LCW189" s="691"/>
      <c r="LCX189" s="692"/>
      <c r="LCY189" s="693"/>
      <c r="LCZ189" s="694"/>
      <c r="LDA189" s="138"/>
      <c r="LDB189" s="692"/>
      <c r="LDC189" s="690"/>
      <c r="LDD189" s="691"/>
      <c r="LDE189" s="692"/>
      <c r="LDF189" s="693"/>
      <c r="LDG189" s="694"/>
      <c r="LDH189" s="138"/>
      <c r="LDI189" s="692"/>
      <c r="LDJ189" s="690"/>
      <c r="LDK189" s="691"/>
      <c r="LDL189" s="692"/>
      <c r="LDM189" s="693"/>
      <c r="LDN189" s="694"/>
      <c r="LDO189" s="138"/>
      <c r="LDP189" s="692"/>
      <c r="LDQ189" s="690"/>
      <c r="LDR189" s="691"/>
      <c r="LDS189" s="692"/>
      <c r="LDT189" s="693"/>
      <c r="LDU189" s="694"/>
      <c r="LDV189" s="138"/>
      <c r="LDW189" s="692"/>
      <c r="LDX189" s="690"/>
      <c r="LDY189" s="691"/>
      <c r="LDZ189" s="692"/>
      <c r="LEA189" s="693"/>
      <c r="LEB189" s="694"/>
      <c r="LEC189" s="138"/>
      <c r="LED189" s="692"/>
      <c r="LEE189" s="690"/>
      <c r="LEF189" s="691"/>
      <c r="LEG189" s="692"/>
      <c r="LEH189" s="693"/>
      <c r="LEI189" s="694"/>
      <c r="LEJ189" s="138"/>
      <c r="LEK189" s="692"/>
      <c r="LEL189" s="690"/>
      <c r="LEM189" s="691"/>
      <c r="LEN189" s="692"/>
      <c r="LEO189" s="693"/>
      <c r="LEP189" s="694"/>
      <c r="LEQ189" s="138"/>
      <c r="LER189" s="692"/>
      <c r="LES189" s="690"/>
      <c r="LET189" s="691"/>
      <c r="LEU189" s="692"/>
      <c r="LEV189" s="693"/>
      <c r="LEW189" s="694"/>
      <c r="LEX189" s="138"/>
      <c r="LEY189" s="692"/>
      <c r="LEZ189" s="690"/>
      <c r="LFA189" s="691"/>
      <c r="LFB189" s="692"/>
      <c r="LFC189" s="693"/>
      <c r="LFD189" s="694"/>
      <c r="LFE189" s="138"/>
      <c r="LFF189" s="692"/>
      <c r="LFG189" s="690"/>
      <c r="LFH189" s="691"/>
      <c r="LFI189" s="692"/>
      <c r="LFJ189" s="693"/>
      <c r="LFK189" s="694"/>
      <c r="LFL189" s="138"/>
      <c r="LFM189" s="692"/>
      <c r="LFN189" s="690"/>
      <c r="LFO189" s="691"/>
      <c r="LFP189" s="692"/>
      <c r="LFQ189" s="693"/>
      <c r="LFR189" s="694"/>
      <c r="LFS189" s="138"/>
      <c r="LFT189" s="692"/>
      <c r="LFU189" s="690"/>
      <c r="LFV189" s="691"/>
      <c r="LFW189" s="692"/>
      <c r="LFX189" s="693"/>
      <c r="LFY189" s="694"/>
      <c r="LFZ189" s="138"/>
      <c r="LGA189" s="692"/>
      <c r="LGB189" s="690"/>
      <c r="LGC189" s="691"/>
      <c r="LGD189" s="692"/>
      <c r="LGE189" s="693"/>
      <c r="LGF189" s="694"/>
      <c r="LGG189" s="138"/>
      <c r="LGH189" s="692"/>
      <c r="LGI189" s="690"/>
      <c r="LGJ189" s="691"/>
      <c r="LGK189" s="692"/>
      <c r="LGL189" s="693"/>
      <c r="LGM189" s="694"/>
      <c r="LGN189" s="138"/>
      <c r="LGO189" s="692"/>
      <c r="LGP189" s="690"/>
      <c r="LGQ189" s="691"/>
      <c r="LGR189" s="692"/>
      <c r="LGS189" s="693"/>
      <c r="LGT189" s="694"/>
      <c r="LGU189" s="138"/>
      <c r="LGV189" s="692"/>
      <c r="LGW189" s="690"/>
      <c r="LGX189" s="691"/>
      <c r="LGY189" s="692"/>
      <c r="LGZ189" s="693"/>
      <c r="LHA189" s="694"/>
      <c r="LHB189" s="138"/>
      <c r="LHC189" s="692"/>
      <c r="LHD189" s="690"/>
      <c r="LHE189" s="691"/>
      <c r="LHF189" s="692"/>
      <c r="LHG189" s="693"/>
      <c r="LHH189" s="694"/>
      <c r="LHI189" s="138"/>
      <c r="LHJ189" s="692"/>
      <c r="LHK189" s="690"/>
      <c r="LHL189" s="691"/>
      <c r="LHM189" s="692"/>
      <c r="LHN189" s="693"/>
      <c r="LHO189" s="694"/>
      <c r="LHP189" s="138"/>
      <c r="LHQ189" s="692"/>
      <c r="LHR189" s="690"/>
      <c r="LHS189" s="691"/>
      <c r="LHT189" s="692"/>
      <c r="LHU189" s="693"/>
      <c r="LHV189" s="694"/>
      <c r="LHW189" s="138"/>
      <c r="LHX189" s="692"/>
      <c r="LHY189" s="690"/>
      <c r="LHZ189" s="691"/>
      <c r="LIA189" s="692"/>
      <c r="LIB189" s="693"/>
      <c r="LIC189" s="694"/>
      <c r="LID189" s="138"/>
      <c r="LIE189" s="692"/>
      <c r="LIF189" s="690"/>
      <c r="LIG189" s="691"/>
      <c r="LIH189" s="692"/>
      <c r="LII189" s="693"/>
      <c r="LIJ189" s="694"/>
      <c r="LIK189" s="138"/>
      <c r="LIL189" s="692"/>
      <c r="LIM189" s="690"/>
      <c r="LIN189" s="691"/>
      <c r="LIO189" s="692"/>
      <c r="LIP189" s="693"/>
      <c r="LIQ189" s="694"/>
      <c r="LIR189" s="138"/>
      <c r="LIS189" s="692"/>
      <c r="LIT189" s="690"/>
      <c r="LIU189" s="691"/>
      <c r="LIV189" s="692"/>
      <c r="LIW189" s="693"/>
      <c r="LIX189" s="694"/>
      <c r="LIY189" s="138"/>
      <c r="LIZ189" s="692"/>
      <c r="LJA189" s="690"/>
      <c r="LJB189" s="691"/>
      <c r="LJC189" s="692"/>
      <c r="LJD189" s="693"/>
      <c r="LJE189" s="694"/>
      <c r="LJF189" s="138"/>
      <c r="LJG189" s="692"/>
      <c r="LJH189" s="690"/>
      <c r="LJI189" s="691"/>
      <c r="LJJ189" s="692"/>
      <c r="LJK189" s="693"/>
      <c r="LJL189" s="694"/>
      <c r="LJM189" s="138"/>
      <c r="LJN189" s="692"/>
      <c r="LJO189" s="690"/>
      <c r="LJP189" s="691"/>
      <c r="LJQ189" s="692"/>
      <c r="LJR189" s="693"/>
      <c r="LJS189" s="694"/>
      <c r="LJT189" s="138"/>
      <c r="LJU189" s="692"/>
      <c r="LJV189" s="690"/>
      <c r="LJW189" s="691"/>
      <c r="LJX189" s="692"/>
      <c r="LJY189" s="693"/>
      <c r="LJZ189" s="694"/>
      <c r="LKA189" s="138"/>
      <c r="LKB189" s="692"/>
      <c r="LKC189" s="690"/>
      <c r="LKD189" s="691"/>
      <c r="LKE189" s="692"/>
      <c r="LKF189" s="693"/>
      <c r="LKG189" s="694"/>
      <c r="LKH189" s="138"/>
      <c r="LKI189" s="692"/>
      <c r="LKJ189" s="690"/>
      <c r="LKK189" s="691"/>
      <c r="LKL189" s="692"/>
      <c r="LKM189" s="693"/>
      <c r="LKN189" s="694"/>
      <c r="LKO189" s="138"/>
      <c r="LKP189" s="692"/>
      <c r="LKQ189" s="690"/>
      <c r="LKR189" s="691"/>
      <c r="LKS189" s="692"/>
      <c r="LKT189" s="693"/>
      <c r="LKU189" s="694"/>
      <c r="LKV189" s="138"/>
      <c r="LKW189" s="692"/>
      <c r="LKX189" s="690"/>
      <c r="LKY189" s="691"/>
      <c r="LKZ189" s="692"/>
      <c r="LLA189" s="693"/>
      <c r="LLB189" s="694"/>
      <c r="LLC189" s="138"/>
      <c r="LLD189" s="692"/>
      <c r="LLE189" s="690"/>
      <c r="LLF189" s="691"/>
      <c r="LLG189" s="692"/>
      <c r="LLH189" s="693"/>
      <c r="LLI189" s="694"/>
      <c r="LLJ189" s="138"/>
      <c r="LLK189" s="692"/>
      <c r="LLL189" s="690"/>
      <c r="LLM189" s="691"/>
      <c r="LLN189" s="692"/>
      <c r="LLO189" s="693"/>
      <c r="LLP189" s="694"/>
      <c r="LLQ189" s="138"/>
      <c r="LLR189" s="692"/>
      <c r="LLS189" s="690"/>
      <c r="LLT189" s="691"/>
      <c r="LLU189" s="692"/>
      <c r="LLV189" s="693"/>
      <c r="LLW189" s="694"/>
      <c r="LLX189" s="138"/>
      <c r="LLY189" s="692"/>
      <c r="LLZ189" s="690"/>
      <c r="LMA189" s="691"/>
      <c r="LMB189" s="692"/>
      <c r="LMC189" s="693"/>
      <c r="LMD189" s="694"/>
      <c r="LME189" s="138"/>
      <c r="LMF189" s="692"/>
      <c r="LMG189" s="690"/>
      <c r="LMH189" s="691"/>
      <c r="LMI189" s="692"/>
      <c r="LMJ189" s="693"/>
      <c r="LMK189" s="694"/>
      <c r="LML189" s="138"/>
      <c r="LMM189" s="692"/>
      <c r="LMN189" s="690"/>
      <c r="LMO189" s="691"/>
      <c r="LMP189" s="692"/>
      <c r="LMQ189" s="693"/>
      <c r="LMR189" s="694"/>
      <c r="LMS189" s="138"/>
      <c r="LMT189" s="692"/>
      <c r="LMU189" s="690"/>
      <c r="LMV189" s="691"/>
      <c r="LMW189" s="692"/>
      <c r="LMX189" s="693"/>
      <c r="LMY189" s="694"/>
      <c r="LMZ189" s="138"/>
      <c r="LNA189" s="692"/>
      <c r="LNB189" s="690"/>
      <c r="LNC189" s="691"/>
      <c r="LND189" s="692"/>
      <c r="LNE189" s="693"/>
      <c r="LNF189" s="694"/>
      <c r="LNG189" s="138"/>
      <c r="LNH189" s="692"/>
      <c r="LNI189" s="690"/>
      <c r="LNJ189" s="691"/>
      <c r="LNK189" s="692"/>
      <c r="LNL189" s="693"/>
      <c r="LNM189" s="694"/>
      <c r="LNN189" s="138"/>
      <c r="LNO189" s="692"/>
      <c r="LNP189" s="690"/>
      <c r="LNQ189" s="691"/>
      <c r="LNR189" s="692"/>
      <c r="LNS189" s="693"/>
      <c r="LNT189" s="694"/>
      <c r="LNU189" s="138"/>
      <c r="LNV189" s="692"/>
      <c r="LNW189" s="690"/>
      <c r="LNX189" s="691"/>
      <c r="LNY189" s="692"/>
      <c r="LNZ189" s="693"/>
      <c r="LOA189" s="694"/>
      <c r="LOB189" s="138"/>
      <c r="LOC189" s="692"/>
      <c r="LOD189" s="690"/>
      <c r="LOE189" s="691"/>
      <c r="LOF189" s="692"/>
      <c r="LOG189" s="693"/>
      <c r="LOH189" s="694"/>
      <c r="LOI189" s="138"/>
      <c r="LOJ189" s="692"/>
      <c r="LOK189" s="690"/>
      <c r="LOL189" s="691"/>
      <c r="LOM189" s="692"/>
      <c r="LON189" s="693"/>
      <c r="LOO189" s="694"/>
      <c r="LOP189" s="138"/>
      <c r="LOQ189" s="692"/>
      <c r="LOR189" s="690"/>
      <c r="LOS189" s="691"/>
      <c r="LOT189" s="692"/>
      <c r="LOU189" s="693"/>
      <c r="LOV189" s="694"/>
      <c r="LOW189" s="138"/>
      <c r="LOX189" s="692"/>
      <c r="LOY189" s="690"/>
      <c r="LOZ189" s="691"/>
      <c r="LPA189" s="692"/>
      <c r="LPB189" s="693"/>
      <c r="LPC189" s="694"/>
      <c r="LPD189" s="138"/>
      <c r="LPE189" s="692"/>
      <c r="LPF189" s="690"/>
      <c r="LPG189" s="691"/>
      <c r="LPH189" s="692"/>
      <c r="LPI189" s="693"/>
      <c r="LPJ189" s="694"/>
      <c r="LPK189" s="138"/>
      <c r="LPL189" s="692"/>
      <c r="LPM189" s="690"/>
      <c r="LPN189" s="691"/>
      <c r="LPO189" s="692"/>
      <c r="LPP189" s="693"/>
      <c r="LPQ189" s="694"/>
      <c r="LPR189" s="138"/>
      <c r="LPS189" s="692"/>
      <c r="LPT189" s="690"/>
      <c r="LPU189" s="691"/>
      <c r="LPV189" s="692"/>
      <c r="LPW189" s="693"/>
      <c r="LPX189" s="694"/>
      <c r="LPY189" s="138"/>
      <c r="LPZ189" s="692"/>
      <c r="LQA189" s="690"/>
      <c r="LQB189" s="691"/>
      <c r="LQC189" s="692"/>
      <c r="LQD189" s="693"/>
      <c r="LQE189" s="694"/>
      <c r="LQF189" s="138"/>
      <c r="LQG189" s="692"/>
      <c r="LQH189" s="690"/>
      <c r="LQI189" s="691"/>
      <c r="LQJ189" s="692"/>
      <c r="LQK189" s="693"/>
      <c r="LQL189" s="694"/>
      <c r="LQM189" s="138"/>
      <c r="LQN189" s="692"/>
      <c r="LQO189" s="690"/>
      <c r="LQP189" s="691"/>
      <c r="LQQ189" s="692"/>
      <c r="LQR189" s="693"/>
      <c r="LQS189" s="694"/>
      <c r="LQT189" s="138"/>
      <c r="LQU189" s="692"/>
      <c r="LQV189" s="690"/>
      <c r="LQW189" s="691"/>
      <c r="LQX189" s="692"/>
      <c r="LQY189" s="693"/>
      <c r="LQZ189" s="694"/>
      <c r="LRA189" s="138"/>
      <c r="LRB189" s="692"/>
      <c r="LRC189" s="690"/>
      <c r="LRD189" s="691"/>
      <c r="LRE189" s="692"/>
      <c r="LRF189" s="693"/>
      <c r="LRG189" s="694"/>
      <c r="LRH189" s="138"/>
      <c r="LRI189" s="692"/>
      <c r="LRJ189" s="690"/>
      <c r="LRK189" s="691"/>
      <c r="LRL189" s="692"/>
      <c r="LRM189" s="693"/>
      <c r="LRN189" s="694"/>
      <c r="LRO189" s="138"/>
      <c r="LRP189" s="692"/>
      <c r="LRQ189" s="690"/>
      <c r="LRR189" s="691"/>
      <c r="LRS189" s="692"/>
      <c r="LRT189" s="693"/>
      <c r="LRU189" s="694"/>
      <c r="LRV189" s="138"/>
      <c r="LRW189" s="692"/>
      <c r="LRX189" s="690"/>
      <c r="LRY189" s="691"/>
      <c r="LRZ189" s="692"/>
      <c r="LSA189" s="693"/>
      <c r="LSB189" s="694"/>
      <c r="LSC189" s="138"/>
      <c r="LSD189" s="692"/>
      <c r="LSE189" s="690"/>
      <c r="LSF189" s="691"/>
      <c r="LSG189" s="692"/>
      <c r="LSH189" s="693"/>
      <c r="LSI189" s="694"/>
      <c r="LSJ189" s="138"/>
      <c r="LSK189" s="692"/>
      <c r="LSL189" s="690"/>
      <c r="LSM189" s="691"/>
      <c r="LSN189" s="692"/>
      <c r="LSO189" s="693"/>
      <c r="LSP189" s="694"/>
      <c r="LSQ189" s="138"/>
      <c r="LSR189" s="692"/>
      <c r="LSS189" s="690"/>
      <c r="LST189" s="691"/>
      <c r="LSU189" s="692"/>
      <c r="LSV189" s="693"/>
      <c r="LSW189" s="694"/>
      <c r="LSX189" s="138"/>
      <c r="LSY189" s="692"/>
      <c r="LSZ189" s="690"/>
      <c r="LTA189" s="691"/>
      <c r="LTB189" s="692"/>
      <c r="LTC189" s="693"/>
      <c r="LTD189" s="694"/>
      <c r="LTE189" s="138"/>
      <c r="LTF189" s="692"/>
      <c r="LTG189" s="690"/>
      <c r="LTH189" s="691"/>
      <c r="LTI189" s="692"/>
      <c r="LTJ189" s="693"/>
      <c r="LTK189" s="694"/>
      <c r="LTL189" s="138"/>
      <c r="LTM189" s="692"/>
      <c r="LTN189" s="690"/>
      <c r="LTO189" s="691"/>
      <c r="LTP189" s="692"/>
      <c r="LTQ189" s="693"/>
      <c r="LTR189" s="694"/>
      <c r="LTS189" s="138"/>
      <c r="LTT189" s="692"/>
      <c r="LTU189" s="690"/>
      <c r="LTV189" s="691"/>
      <c r="LTW189" s="692"/>
      <c r="LTX189" s="693"/>
      <c r="LTY189" s="694"/>
      <c r="LTZ189" s="138"/>
      <c r="LUA189" s="692"/>
      <c r="LUB189" s="690"/>
      <c r="LUC189" s="691"/>
      <c r="LUD189" s="692"/>
      <c r="LUE189" s="693"/>
      <c r="LUF189" s="694"/>
      <c r="LUG189" s="138"/>
      <c r="LUH189" s="692"/>
      <c r="LUI189" s="690"/>
      <c r="LUJ189" s="691"/>
      <c r="LUK189" s="692"/>
      <c r="LUL189" s="693"/>
      <c r="LUM189" s="694"/>
      <c r="LUN189" s="138"/>
      <c r="LUO189" s="692"/>
      <c r="LUP189" s="690"/>
      <c r="LUQ189" s="691"/>
      <c r="LUR189" s="692"/>
      <c r="LUS189" s="693"/>
      <c r="LUT189" s="694"/>
      <c r="LUU189" s="138"/>
      <c r="LUV189" s="692"/>
      <c r="LUW189" s="690"/>
      <c r="LUX189" s="691"/>
      <c r="LUY189" s="692"/>
      <c r="LUZ189" s="693"/>
      <c r="LVA189" s="694"/>
      <c r="LVB189" s="138"/>
      <c r="LVC189" s="692"/>
      <c r="LVD189" s="690"/>
      <c r="LVE189" s="691"/>
      <c r="LVF189" s="692"/>
      <c r="LVG189" s="693"/>
      <c r="LVH189" s="694"/>
      <c r="LVI189" s="138"/>
      <c r="LVJ189" s="692"/>
      <c r="LVK189" s="690"/>
      <c r="LVL189" s="691"/>
      <c r="LVM189" s="692"/>
      <c r="LVN189" s="693"/>
      <c r="LVO189" s="694"/>
      <c r="LVP189" s="138"/>
      <c r="LVQ189" s="692"/>
      <c r="LVR189" s="690"/>
      <c r="LVS189" s="691"/>
      <c r="LVT189" s="692"/>
      <c r="LVU189" s="693"/>
      <c r="LVV189" s="694"/>
      <c r="LVW189" s="138"/>
      <c r="LVX189" s="692"/>
      <c r="LVY189" s="690"/>
      <c r="LVZ189" s="691"/>
      <c r="LWA189" s="692"/>
      <c r="LWB189" s="693"/>
      <c r="LWC189" s="694"/>
      <c r="LWD189" s="138"/>
      <c r="LWE189" s="692"/>
      <c r="LWF189" s="690"/>
      <c r="LWG189" s="691"/>
      <c r="LWH189" s="692"/>
      <c r="LWI189" s="693"/>
      <c r="LWJ189" s="694"/>
      <c r="LWK189" s="138"/>
      <c r="LWL189" s="692"/>
      <c r="LWM189" s="690"/>
      <c r="LWN189" s="691"/>
      <c r="LWO189" s="692"/>
      <c r="LWP189" s="693"/>
      <c r="LWQ189" s="694"/>
      <c r="LWR189" s="138"/>
      <c r="LWS189" s="692"/>
      <c r="LWT189" s="690"/>
      <c r="LWU189" s="691"/>
      <c r="LWV189" s="692"/>
      <c r="LWW189" s="693"/>
      <c r="LWX189" s="694"/>
      <c r="LWY189" s="138"/>
      <c r="LWZ189" s="692"/>
      <c r="LXA189" s="690"/>
      <c r="LXB189" s="691"/>
      <c r="LXC189" s="692"/>
      <c r="LXD189" s="693"/>
      <c r="LXE189" s="694"/>
      <c r="LXF189" s="138"/>
      <c r="LXG189" s="692"/>
      <c r="LXH189" s="690"/>
      <c r="LXI189" s="691"/>
      <c r="LXJ189" s="692"/>
      <c r="LXK189" s="693"/>
      <c r="LXL189" s="694"/>
      <c r="LXM189" s="138"/>
      <c r="LXN189" s="692"/>
      <c r="LXO189" s="690"/>
      <c r="LXP189" s="691"/>
      <c r="LXQ189" s="692"/>
      <c r="LXR189" s="693"/>
      <c r="LXS189" s="694"/>
      <c r="LXT189" s="138"/>
      <c r="LXU189" s="692"/>
      <c r="LXV189" s="690"/>
      <c r="LXW189" s="691"/>
      <c r="LXX189" s="692"/>
      <c r="LXY189" s="693"/>
      <c r="LXZ189" s="694"/>
      <c r="LYA189" s="138"/>
      <c r="LYB189" s="692"/>
      <c r="LYC189" s="690"/>
      <c r="LYD189" s="691"/>
      <c r="LYE189" s="692"/>
      <c r="LYF189" s="693"/>
      <c r="LYG189" s="694"/>
      <c r="LYH189" s="138"/>
      <c r="LYI189" s="692"/>
      <c r="LYJ189" s="690"/>
      <c r="LYK189" s="691"/>
      <c r="LYL189" s="692"/>
      <c r="LYM189" s="693"/>
      <c r="LYN189" s="694"/>
      <c r="LYO189" s="138"/>
      <c r="LYP189" s="692"/>
      <c r="LYQ189" s="690"/>
      <c r="LYR189" s="691"/>
      <c r="LYS189" s="692"/>
      <c r="LYT189" s="693"/>
      <c r="LYU189" s="694"/>
      <c r="LYV189" s="138"/>
      <c r="LYW189" s="692"/>
      <c r="LYX189" s="690"/>
      <c r="LYY189" s="691"/>
      <c r="LYZ189" s="692"/>
      <c r="LZA189" s="693"/>
      <c r="LZB189" s="694"/>
      <c r="LZC189" s="138"/>
      <c r="LZD189" s="692"/>
      <c r="LZE189" s="690"/>
      <c r="LZF189" s="691"/>
      <c r="LZG189" s="692"/>
      <c r="LZH189" s="693"/>
      <c r="LZI189" s="694"/>
      <c r="LZJ189" s="138"/>
      <c r="LZK189" s="692"/>
      <c r="LZL189" s="690"/>
      <c r="LZM189" s="691"/>
      <c r="LZN189" s="692"/>
      <c r="LZO189" s="693"/>
      <c r="LZP189" s="694"/>
      <c r="LZQ189" s="138"/>
      <c r="LZR189" s="692"/>
      <c r="LZS189" s="690"/>
      <c r="LZT189" s="691"/>
      <c r="LZU189" s="692"/>
      <c r="LZV189" s="693"/>
      <c r="LZW189" s="694"/>
      <c r="LZX189" s="138"/>
      <c r="LZY189" s="692"/>
      <c r="LZZ189" s="690"/>
      <c r="MAA189" s="691"/>
      <c r="MAB189" s="692"/>
      <c r="MAC189" s="693"/>
      <c r="MAD189" s="694"/>
      <c r="MAE189" s="138"/>
      <c r="MAF189" s="692"/>
      <c r="MAG189" s="690"/>
      <c r="MAH189" s="691"/>
      <c r="MAI189" s="692"/>
      <c r="MAJ189" s="693"/>
      <c r="MAK189" s="694"/>
      <c r="MAL189" s="138"/>
      <c r="MAM189" s="692"/>
      <c r="MAN189" s="690"/>
      <c r="MAO189" s="691"/>
      <c r="MAP189" s="692"/>
      <c r="MAQ189" s="693"/>
      <c r="MAR189" s="694"/>
      <c r="MAS189" s="138"/>
      <c r="MAT189" s="692"/>
      <c r="MAU189" s="690"/>
      <c r="MAV189" s="691"/>
      <c r="MAW189" s="692"/>
      <c r="MAX189" s="693"/>
      <c r="MAY189" s="694"/>
      <c r="MAZ189" s="138"/>
      <c r="MBA189" s="692"/>
      <c r="MBB189" s="690"/>
      <c r="MBC189" s="691"/>
      <c r="MBD189" s="692"/>
      <c r="MBE189" s="693"/>
      <c r="MBF189" s="694"/>
      <c r="MBG189" s="138"/>
      <c r="MBH189" s="692"/>
      <c r="MBI189" s="690"/>
      <c r="MBJ189" s="691"/>
      <c r="MBK189" s="692"/>
      <c r="MBL189" s="693"/>
      <c r="MBM189" s="694"/>
      <c r="MBN189" s="138"/>
      <c r="MBO189" s="692"/>
      <c r="MBP189" s="690"/>
      <c r="MBQ189" s="691"/>
      <c r="MBR189" s="692"/>
      <c r="MBS189" s="693"/>
      <c r="MBT189" s="694"/>
      <c r="MBU189" s="138"/>
      <c r="MBV189" s="692"/>
      <c r="MBW189" s="690"/>
      <c r="MBX189" s="691"/>
      <c r="MBY189" s="692"/>
      <c r="MBZ189" s="693"/>
      <c r="MCA189" s="694"/>
      <c r="MCB189" s="138"/>
      <c r="MCC189" s="692"/>
      <c r="MCD189" s="690"/>
      <c r="MCE189" s="691"/>
      <c r="MCF189" s="692"/>
      <c r="MCG189" s="693"/>
      <c r="MCH189" s="694"/>
      <c r="MCI189" s="138"/>
      <c r="MCJ189" s="692"/>
      <c r="MCK189" s="690"/>
      <c r="MCL189" s="691"/>
      <c r="MCM189" s="692"/>
      <c r="MCN189" s="693"/>
      <c r="MCO189" s="694"/>
      <c r="MCP189" s="138"/>
      <c r="MCQ189" s="692"/>
      <c r="MCR189" s="690"/>
      <c r="MCS189" s="691"/>
      <c r="MCT189" s="692"/>
      <c r="MCU189" s="693"/>
      <c r="MCV189" s="694"/>
      <c r="MCW189" s="138"/>
      <c r="MCX189" s="692"/>
      <c r="MCY189" s="690"/>
      <c r="MCZ189" s="691"/>
      <c r="MDA189" s="692"/>
      <c r="MDB189" s="693"/>
      <c r="MDC189" s="694"/>
      <c r="MDD189" s="138"/>
      <c r="MDE189" s="692"/>
      <c r="MDF189" s="690"/>
      <c r="MDG189" s="691"/>
      <c r="MDH189" s="692"/>
      <c r="MDI189" s="693"/>
      <c r="MDJ189" s="694"/>
      <c r="MDK189" s="138"/>
      <c r="MDL189" s="692"/>
      <c r="MDM189" s="690"/>
      <c r="MDN189" s="691"/>
      <c r="MDO189" s="692"/>
      <c r="MDP189" s="693"/>
      <c r="MDQ189" s="694"/>
      <c r="MDR189" s="138"/>
      <c r="MDS189" s="692"/>
      <c r="MDT189" s="690"/>
      <c r="MDU189" s="691"/>
      <c r="MDV189" s="692"/>
      <c r="MDW189" s="693"/>
      <c r="MDX189" s="694"/>
      <c r="MDY189" s="138"/>
      <c r="MDZ189" s="692"/>
      <c r="MEA189" s="690"/>
      <c r="MEB189" s="691"/>
      <c r="MEC189" s="692"/>
      <c r="MED189" s="693"/>
      <c r="MEE189" s="694"/>
      <c r="MEF189" s="138"/>
      <c r="MEG189" s="692"/>
      <c r="MEH189" s="690"/>
      <c r="MEI189" s="691"/>
      <c r="MEJ189" s="692"/>
      <c r="MEK189" s="693"/>
      <c r="MEL189" s="694"/>
      <c r="MEM189" s="138"/>
      <c r="MEN189" s="692"/>
      <c r="MEO189" s="690"/>
      <c r="MEP189" s="691"/>
      <c r="MEQ189" s="692"/>
      <c r="MER189" s="693"/>
      <c r="MES189" s="694"/>
      <c r="MET189" s="138"/>
      <c r="MEU189" s="692"/>
      <c r="MEV189" s="690"/>
      <c r="MEW189" s="691"/>
      <c r="MEX189" s="692"/>
      <c r="MEY189" s="693"/>
      <c r="MEZ189" s="694"/>
      <c r="MFA189" s="138"/>
      <c r="MFB189" s="692"/>
      <c r="MFC189" s="690"/>
      <c r="MFD189" s="691"/>
      <c r="MFE189" s="692"/>
      <c r="MFF189" s="693"/>
      <c r="MFG189" s="694"/>
      <c r="MFH189" s="138"/>
      <c r="MFI189" s="692"/>
      <c r="MFJ189" s="690"/>
      <c r="MFK189" s="691"/>
      <c r="MFL189" s="692"/>
      <c r="MFM189" s="693"/>
      <c r="MFN189" s="694"/>
      <c r="MFO189" s="138"/>
      <c r="MFP189" s="692"/>
      <c r="MFQ189" s="690"/>
      <c r="MFR189" s="691"/>
      <c r="MFS189" s="692"/>
      <c r="MFT189" s="693"/>
      <c r="MFU189" s="694"/>
      <c r="MFV189" s="138"/>
      <c r="MFW189" s="692"/>
      <c r="MFX189" s="690"/>
      <c r="MFY189" s="691"/>
      <c r="MFZ189" s="692"/>
      <c r="MGA189" s="693"/>
      <c r="MGB189" s="694"/>
      <c r="MGC189" s="138"/>
      <c r="MGD189" s="692"/>
      <c r="MGE189" s="690"/>
      <c r="MGF189" s="691"/>
      <c r="MGG189" s="692"/>
      <c r="MGH189" s="693"/>
      <c r="MGI189" s="694"/>
      <c r="MGJ189" s="138"/>
      <c r="MGK189" s="692"/>
      <c r="MGL189" s="690"/>
      <c r="MGM189" s="691"/>
      <c r="MGN189" s="692"/>
      <c r="MGO189" s="693"/>
      <c r="MGP189" s="694"/>
      <c r="MGQ189" s="138"/>
      <c r="MGR189" s="692"/>
      <c r="MGS189" s="690"/>
      <c r="MGT189" s="691"/>
      <c r="MGU189" s="692"/>
      <c r="MGV189" s="693"/>
      <c r="MGW189" s="694"/>
      <c r="MGX189" s="138"/>
      <c r="MGY189" s="692"/>
      <c r="MGZ189" s="690"/>
      <c r="MHA189" s="691"/>
      <c r="MHB189" s="692"/>
      <c r="MHC189" s="693"/>
      <c r="MHD189" s="694"/>
      <c r="MHE189" s="138"/>
      <c r="MHF189" s="692"/>
      <c r="MHG189" s="690"/>
      <c r="MHH189" s="691"/>
      <c r="MHI189" s="692"/>
      <c r="MHJ189" s="693"/>
      <c r="MHK189" s="694"/>
      <c r="MHL189" s="138"/>
      <c r="MHM189" s="692"/>
      <c r="MHN189" s="690"/>
      <c r="MHO189" s="691"/>
      <c r="MHP189" s="692"/>
      <c r="MHQ189" s="693"/>
      <c r="MHR189" s="694"/>
      <c r="MHS189" s="138"/>
      <c r="MHT189" s="692"/>
      <c r="MHU189" s="690"/>
      <c r="MHV189" s="691"/>
      <c r="MHW189" s="692"/>
      <c r="MHX189" s="693"/>
      <c r="MHY189" s="694"/>
      <c r="MHZ189" s="138"/>
      <c r="MIA189" s="692"/>
      <c r="MIB189" s="690"/>
      <c r="MIC189" s="691"/>
      <c r="MID189" s="692"/>
      <c r="MIE189" s="693"/>
      <c r="MIF189" s="694"/>
      <c r="MIG189" s="138"/>
      <c r="MIH189" s="692"/>
      <c r="MII189" s="690"/>
      <c r="MIJ189" s="691"/>
      <c r="MIK189" s="692"/>
      <c r="MIL189" s="693"/>
      <c r="MIM189" s="694"/>
      <c r="MIN189" s="138"/>
      <c r="MIO189" s="692"/>
      <c r="MIP189" s="690"/>
      <c r="MIQ189" s="691"/>
      <c r="MIR189" s="692"/>
      <c r="MIS189" s="693"/>
      <c r="MIT189" s="694"/>
      <c r="MIU189" s="138"/>
      <c r="MIV189" s="692"/>
      <c r="MIW189" s="690"/>
      <c r="MIX189" s="691"/>
      <c r="MIY189" s="692"/>
      <c r="MIZ189" s="693"/>
      <c r="MJA189" s="694"/>
      <c r="MJB189" s="138"/>
      <c r="MJC189" s="692"/>
      <c r="MJD189" s="690"/>
      <c r="MJE189" s="691"/>
      <c r="MJF189" s="692"/>
      <c r="MJG189" s="693"/>
      <c r="MJH189" s="694"/>
      <c r="MJI189" s="138"/>
      <c r="MJJ189" s="692"/>
      <c r="MJK189" s="690"/>
      <c r="MJL189" s="691"/>
      <c r="MJM189" s="692"/>
      <c r="MJN189" s="693"/>
      <c r="MJO189" s="694"/>
      <c r="MJP189" s="138"/>
      <c r="MJQ189" s="692"/>
      <c r="MJR189" s="690"/>
      <c r="MJS189" s="691"/>
      <c r="MJT189" s="692"/>
      <c r="MJU189" s="693"/>
      <c r="MJV189" s="694"/>
      <c r="MJW189" s="138"/>
      <c r="MJX189" s="692"/>
      <c r="MJY189" s="690"/>
      <c r="MJZ189" s="691"/>
      <c r="MKA189" s="692"/>
      <c r="MKB189" s="693"/>
      <c r="MKC189" s="694"/>
      <c r="MKD189" s="138"/>
      <c r="MKE189" s="692"/>
      <c r="MKF189" s="690"/>
      <c r="MKG189" s="691"/>
      <c r="MKH189" s="692"/>
      <c r="MKI189" s="693"/>
      <c r="MKJ189" s="694"/>
      <c r="MKK189" s="138"/>
      <c r="MKL189" s="692"/>
      <c r="MKM189" s="690"/>
      <c r="MKN189" s="691"/>
      <c r="MKO189" s="692"/>
      <c r="MKP189" s="693"/>
      <c r="MKQ189" s="694"/>
      <c r="MKR189" s="138"/>
      <c r="MKS189" s="692"/>
      <c r="MKT189" s="690"/>
      <c r="MKU189" s="691"/>
      <c r="MKV189" s="692"/>
      <c r="MKW189" s="693"/>
      <c r="MKX189" s="694"/>
      <c r="MKY189" s="138"/>
      <c r="MKZ189" s="692"/>
      <c r="MLA189" s="690"/>
      <c r="MLB189" s="691"/>
      <c r="MLC189" s="692"/>
      <c r="MLD189" s="693"/>
      <c r="MLE189" s="694"/>
      <c r="MLF189" s="138"/>
      <c r="MLG189" s="692"/>
      <c r="MLH189" s="690"/>
      <c r="MLI189" s="691"/>
      <c r="MLJ189" s="692"/>
      <c r="MLK189" s="693"/>
      <c r="MLL189" s="694"/>
      <c r="MLM189" s="138"/>
      <c r="MLN189" s="692"/>
      <c r="MLO189" s="690"/>
      <c r="MLP189" s="691"/>
      <c r="MLQ189" s="692"/>
      <c r="MLR189" s="693"/>
      <c r="MLS189" s="694"/>
      <c r="MLT189" s="138"/>
      <c r="MLU189" s="692"/>
      <c r="MLV189" s="690"/>
      <c r="MLW189" s="691"/>
      <c r="MLX189" s="692"/>
      <c r="MLY189" s="693"/>
      <c r="MLZ189" s="694"/>
      <c r="MMA189" s="138"/>
      <c r="MMB189" s="692"/>
      <c r="MMC189" s="690"/>
      <c r="MMD189" s="691"/>
      <c r="MME189" s="692"/>
      <c r="MMF189" s="693"/>
      <c r="MMG189" s="694"/>
      <c r="MMH189" s="138"/>
      <c r="MMI189" s="692"/>
      <c r="MMJ189" s="690"/>
      <c r="MMK189" s="691"/>
      <c r="MML189" s="692"/>
      <c r="MMM189" s="693"/>
      <c r="MMN189" s="694"/>
      <c r="MMO189" s="138"/>
      <c r="MMP189" s="692"/>
      <c r="MMQ189" s="690"/>
      <c r="MMR189" s="691"/>
      <c r="MMS189" s="692"/>
      <c r="MMT189" s="693"/>
      <c r="MMU189" s="694"/>
      <c r="MMV189" s="138"/>
      <c r="MMW189" s="692"/>
      <c r="MMX189" s="690"/>
      <c r="MMY189" s="691"/>
      <c r="MMZ189" s="692"/>
      <c r="MNA189" s="693"/>
      <c r="MNB189" s="694"/>
      <c r="MNC189" s="138"/>
      <c r="MND189" s="692"/>
      <c r="MNE189" s="690"/>
      <c r="MNF189" s="691"/>
      <c r="MNG189" s="692"/>
      <c r="MNH189" s="693"/>
      <c r="MNI189" s="694"/>
      <c r="MNJ189" s="138"/>
      <c r="MNK189" s="692"/>
      <c r="MNL189" s="690"/>
      <c r="MNM189" s="691"/>
      <c r="MNN189" s="692"/>
      <c r="MNO189" s="693"/>
      <c r="MNP189" s="694"/>
      <c r="MNQ189" s="138"/>
      <c r="MNR189" s="692"/>
      <c r="MNS189" s="690"/>
      <c r="MNT189" s="691"/>
      <c r="MNU189" s="692"/>
      <c r="MNV189" s="693"/>
      <c r="MNW189" s="694"/>
      <c r="MNX189" s="138"/>
      <c r="MNY189" s="692"/>
      <c r="MNZ189" s="690"/>
      <c r="MOA189" s="691"/>
      <c r="MOB189" s="692"/>
      <c r="MOC189" s="693"/>
      <c r="MOD189" s="694"/>
      <c r="MOE189" s="138"/>
      <c r="MOF189" s="692"/>
      <c r="MOG189" s="690"/>
      <c r="MOH189" s="691"/>
      <c r="MOI189" s="692"/>
      <c r="MOJ189" s="693"/>
      <c r="MOK189" s="694"/>
      <c r="MOL189" s="138"/>
      <c r="MOM189" s="692"/>
      <c r="MON189" s="690"/>
      <c r="MOO189" s="691"/>
      <c r="MOP189" s="692"/>
      <c r="MOQ189" s="693"/>
      <c r="MOR189" s="694"/>
      <c r="MOS189" s="138"/>
      <c r="MOT189" s="692"/>
      <c r="MOU189" s="690"/>
      <c r="MOV189" s="691"/>
      <c r="MOW189" s="692"/>
      <c r="MOX189" s="693"/>
      <c r="MOY189" s="694"/>
      <c r="MOZ189" s="138"/>
      <c r="MPA189" s="692"/>
      <c r="MPB189" s="690"/>
      <c r="MPC189" s="691"/>
      <c r="MPD189" s="692"/>
      <c r="MPE189" s="693"/>
      <c r="MPF189" s="694"/>
      <c r="MPG189" s="138"/>
      <c r="MPH189" s="692"/>
      <c r="MPI189" s="690"/>
      <c r="MPJ189" s="691"/>
      <c r="MPK189" s="692"/>
      <c r="MPL189" s="693"/>
      <c r="MPM189" s="694"/>
      <c r="MPN189" s="138"/>
      <c r="MPO189" s="692"/>
      <c r="MPP189" s="690"/>
      <c r="MPQ189" s="691"/>
      <c r="MPR189" s="692"/>
      <c r="MPS189" s="693"/>
      <c r="MPT189" s="694"/>
      <c r="MPU189" s="138"/>
      <c r="MPV189" s="692"/>
      <c r="MPW189" s="690"/>
      <c r="MPX189" s="691"/>
      <c r="MPY189" s="692"/>
      <c r="MPZ189" s="693"/>
      <c r="MQA189" s="694"/>
      <c r="MQB189" s="138"/>
      <c r="MQC189" s="692"/>
      <c r="MQD189" s="690"/>
      <c r="MQE189" s="691"/>
      <c r="MQF189" s="692"/>
      <c r="MQG189" s="693"/>
      <c r="MQH189" s="694"/>
      <c r="MQI189" s="138"/>
      <c r="MQJ189" s="692"/>
      <c r="MQK189" s="690"/>
      <c r="MQL189" s="691"/>
      <c r="MQM189" s="692"/>
      <c r="MQN189" s="693"/>
      <c r="MQO189" s="694"/>
      <c r="MQP189" s="138"/>
      <c r="MQQ189" s="692"/>
      <c r="MQR189" s="690"/>
      <c r="MQS189" s="691"/>
      <c r="MQT189" s="692"/>
      <c r="MQU189" s="693"/>
      <c r="MQV189" s="694"/>
      <c r="MQW189" s="138"/>
      <c r="MQX189" s="692"/>
      <c r="MQY189" s="690"/>
      <c r="MQZ189" s="691"/>
      <c r="MRA189" s="692"/>
      <c r="MRB189" s="693"/>
      <c r="MRC189" s="694"/>
      <c r="MRD189" s="138"/>
      <c r="MRE189" s="692"/>
      <c r="MRF189" s="690"/>
      <c r="MRG189" s="691"/>
      <c r="MRH189" s="692"/>
      <c r="MRI189" s="693"/>
      <c r="MRJ189" s="694"/>
      <c r="MRK189" s="138"/>
      <c r="MRL189" s="692"/>
      <c r="MRM189" s="690"/>
      <c r="MRN189" s="691"/>
      <c r="MRO189" s="692"/>
      <c r="MRP189" s="693"/>
      <c r="MRQ189" s="694"/>
      <c r="MRR189" s="138"/>
      <c r="MRS189" s="692"/>
      <c r="MRT189" s="690"/>
      <c r="MRU189" s="691"/>
      <c r="MRV189" s="692"/>
      <c r="MRW189" s="693"/>
      <c r="MRX189" s="694"/>
      <c r="MRY189" s="138"/>
      <c r="MRZ189" s="692"/>
      <c r="MSA189" s="690"/>
      <c r="MSB189" s="691"/>
      <c r="MSC189" s="692"/>
      <c r="MSD189" s="693"/>
      <c r="MSE189" s="694"/>
      <c r="MSF189" s="138"/>
      <c r="MSG189" s="692"/>
      <c r="MSH189" s="690"/>
      <c r="MSI189" s="691"/>
      <c r="MSJ189" s="692"/>
      <c r="MSK189" s="693"/>
      <c r="MSL189" s="694"/>
      <c r="MSM189" s="138"/>
      <c r="MSN189" s="692"/>
      <c r="MSO189" s="690"/>
      <c r="MSP189" s="691"/>
      <c r="MSQ189" s="692"/>
      <c r="MSR189" s="693"/>
      <c r="MSS189" s="694"/>
      <c r="MST189" s="138"/>
      <c r="MSU189" s="692"/>
      <c r="MSV189" s="690"/>
      <c r="MSW189" s="691"/>
      <c r="MSX189" s="692"/>
      <c r="MSY189" s="693"/>
      <c r="MSZ189" s="694"/>
      <c r="MTA189" s="138"/>
      <c r="MTB189" s="692"/>
      <c r="MTC189" s="690"/>
      <c r="MTD189" s="691"/>
      <c r="MTE189" s="692"/>
      <c r="MTF189" s="693"/>
      <c r="MTG189" s="694"/>
      <c r="MTH189" s="138"/>
      <c r="MTI189" s="692"/>
      <c r="MTJ189" s="690"/>
      <c r="MTK189" s="691"/>
      <c r="MTL189" s="692"/>
      <c r="MTM189" s="693"/>
      <c r="MTN189" s="694"/>
      <c r="MTO189" s="138"/>
      <c r="MTP189" s="692"/>
      <c r="MTQ189" s="690"/>
      <c r="MTR189" s="691"/>
      <c r="MTS189" s="692"/>
      <c r="MTT189" s="693"/>
      <c r="MTU189" s="694"/>
      <c r="MTV189" s="138"/>
      <c r="MTW189" s="692"/>
      <c r="MTX189" s="690"/>
      <c r="MTY189" s="691"/>
      <c r="MTZ189" s="692"/>
      <c r="MUA189" s="693"/>
      <c r="MUB189" s="694"/>
      <c r="MUC189" s="138"/>
      <c r="MUD189" s="692"/>
      <c r="MUE189" s="690"/>
      <c r="MUF189" s="691"/>
      <c r="MUG189" s="692"/>
      <c r="MUH189" s="693"/>
      <c r="MUI189" s="694"/>
      <c r="MUJ189" s="138"/>
      <c r="MUK189" s="692"/>
      <c r="MUL189" s="690"/>
      <c r="MUM189" s="691"/>
      <c r="MUN189" s="692"/>
      <c r="MUO189" s="693"/>
      <c r="MUP189" s="694"/>
      <c r="MUQ189" s="138"/>
      <c r="MUR189" s="692"/>
      <c r="MUS189" s="690"/>
      <c r="MUT189" s="691"/>
      <c r="MUU189" s="692"/>
      <c r="MUV189" s="693"/>
      <c r="MUW189" s="694"/>
      <c r="MUX189" s="138"/>
      <c r="MUY189" s="692"/>
      <c r="MUZ189" s="690"/>
      <c r="MVA189" s="691"/>
      <c r="MVB189" s="692"/>
      <c r="MVC189" s="693"/>
      <c r="MVD189" s="694"/>
      <c r="MVE189" s="138"/>
      <c r="MVF189" s="692"/>
      <c r="MVG189" s="690"/>
      <c r="MVH189" s="691"/>
      <c r="MVI189" s="692"/>
      <c r="MVJ189" s="693"/>
      <c r="MVK189" s="694"/>
      <c r="MVL189" s="138"/>
      <c r="MVM189" s="692"/>
      <c r="MVN189" s="690"/>
      <c r="MVO189" s="691"/>
      <c r="MVP189" s="692"/>
      <c r="MVQ189" s="693"/>
      <c r="MVR189" s="694"/>
      <c r="MVS189" s="138"/>
      <c r="MVT189" s="692"/>
      <c r="MVU189" s="690"/>
      <c r="MVV189" s="691"/>
      <c r="MVW189" s="692"/>
      <c r="MVX189" s="693"/>
      <c r="MVY189" s="694"/>
      <c r="MVZ189" s="138"/>
      <c r="MWA189" s="692"/>
      <c r="MWB189" s="690"/>
      <c r="MWC189" s="691"/>
      <c r="MWD189" s="692"/>
      <c r="MWE189" s="693"/>
      <c r="MWF189" s="694"/>
      <c r="MWG189" s="138"/>
      <c r="MWH189" s="692"/>
      <c r="MWI189" s="690"/>
      <c r="MWJ189" s="691"/>
      <c r="MWK189" s="692"/>
      <c r="MWL189" s="693"/>
      <c r="MWM189" s="694"/>
      <c r="MWN189" s="138"/>
      <c r="MWO189" s="692"/>
      <c r="MWP189" s="690"/>
      <c r="MWQ189" s="691"/>
      <c r="MWR189" s="692"/>
      <c r="MWS189" s="693"/>
      <c r="MWT189" s="694"/>
      <c r="MWU189" s="138"/>
      <c r="MWV189" s="692"/>
      <c r="MWW189" s="690"/>
      <c r="MWX189" s="691"/>
      <c r="MWY189" s="692"/>
      <c r="MWZ189" s="693"/>
      <c r="MXA189" s="694"/>
      <c r="MXB189" s="138"/>
      <c r="MXC189" s="692"/>
      <c r="MXD189" s="690"/>
      <c r="MXE189" s="691"/>
      <c r="MXF189" s="692"/>
      <c r="MXG189" s="693"/>
      <c r="MXH189" s="694"/>
      <c r="MXI189" s="138"/>
      <c r="MXJ189" s="692"/>
      <c r="MXK189" s="690"/>
      <c r="MXL189" s="691"/>
      <c r="MXM189" s="692"/>
      <c r="MXN189" s="693"/>
      <c r="MXO189" s="694"/>
      <c r="MXP189" s="138"/>
      <c r="MXQ189" s="692"/>
      <c r="MXR189" s="690"/>
      <c r="MXS189" s="691"/>
      <c r="MXT189" s="692"/>
      <c r="MXU189" s="693"/>
      <c r="MXV189" s="694"/>
      <c r="MXW189" s="138"/>
      <c r="MXX189" s="692"/>
      <c r="MXY189" s="690"/>
      <c r="MXZ189" s="691"/>
      <c r="MYA189" s="692"/>
      <c r="MYB189" s="693"/>
      <c r="MYC189" s="694"/>
      <c r="MYD189" s="138"/>
      <c r="MYE189" s="692"/>
      <c r="MYF189" s="690"/>
      <c r="MYG189" s="691"/>
      <c r="MYH189" s="692"/>
      <c r="MYI189" s="693"/>
      <c r="MYJ189" s="694"/>
      <c r="MYK189" s="138"/>
      <c r="MYL189" s="692"/>
      <c r="MYM189" s="690"/>
      <c r="MYN189" s="691"/>
      <c r="MYO189" s="692"/>
      <c r="MYP189" s="693"/>
      <c r="MYQ189" s="694"/>
      <c r="MYR189" s="138"/>
      <c r="MYS189" s="692"/>
      <c r="MYT189" s="690"/>
      <c r="MYU189" s="691"/>
      <c r="MYV189" s="692"/>
      <c r="MYW189" s="693"/>
      <c r="MYX189" s="694"/>
      <c r="MYY189" s="138"/>
      <c r="MYZ189" s="692"/>
      <c r="MZA189" s="690"/>
      <c r="MZB189" s="691"/>
      <c r="MZC189" s="692"/>
      <c r="MZD189" s="693"/>
      <c r="MZE189" s="694"/>
      <c r="MZF189" s="138"/>
      <c r="MZG189" s="692"/>
      <c r="MZH189" s="690"/>
      <c r="MZI189" s="691"/>
      <c r="MZJ189" s="692"/>
      <c r="MZK189" s="693"/>
      <c r="MZL189" s="694"/>
      <c r="MZM189" s="138"/>
      <c r="MZN189" s="692"/>
      <c r="MZO189" s="690"/>
      <c r="MZP189" s="691"/>
      <c r="MZQ189" s="692"/>
      <c r="MZR189" s="693"/>
      <c r="MZS189" s="694"/>
      <c r="MZT189" s="138"/>
      <c r="MZU189" s="692"/>
      <c r="MZV189" s="690"/>
      <c r="MZW189" s="691"/>
      <c r="MZX189" s="692"/>
      <c r="MZY189" s="693"/>
      <c r="MZZ189" s="694"/>
      <c r="NAA189" s="138"/>
      <c r="NAB189" s="692"/>
      <c r="NAC189" s="690"/>
      <c r="NAD189" s="691"/>
      <c r="NAE189" s="692"/>
      <c r="NAF189" s="693"/>
      <c r="NAG189" s="694"/>
      <c r="NAH189" s="138"/>
      <c r="NAI189" s="692"/>
      <c r="NAJ189" s="690"/>
      <c r="NAK189" s="691"/>
      <c r="NAL189" s="692"/>
      <c r="NAM189" s="693"/>
      <c r="NAN189" s="694"/>
      <c r="NAO189" s="138"/>
      <c r="NAP189" s="692"/>
      <c r="NAQ189" s="690"/>
      <c r="NAR189" s="691"/>
      <c r="NAS189" s="692"/>
      <c r="NAT189" s="693"/>
      <c r="NAU189" s="694"/>
      <c r="NAV189" s="138"/>
      <c r="NAW189" s="692"/>
      <c r="NAX189" s="690"/>
      <c r="NAY189" s="691"/>
      <c r="NAZ189" s="692"/>
      <c r="NBA189" s="693"/>
      <c r="NBB189" s="694"/>
      <c r="NBC189" s="138"/>
      <c r="NBD189" s="692"/>
      <c r="NBE189" s="690"/>
      <c r="NBF189" s="691"/>
      <c r="NBG189" s="692"/>
      <c r="NBH189" s="693"/>
      <c r="NBI189" s="694"/>
      <c r="NBJ189" s="138"/>
      <c r="NBK189" s="692"/>
      <c r="NBL189" s="690"/>
      <c r="NBM189" s="691"/>
      <c r="NBN189" s="692"/>
      <c r="NBO189" s="693"/>
      <c r="NBP189" s="694"/>
      <c r="NBQ189" s="138"/>
      <c r="NBR189" s="692"/>
      <c r="NBS189" s="690"/>
      <c r="NBT189" s="691"/>
      <c r="NBU189" s="692"/>
      <c r="NBV189" s="693"/>
      <c r="NBW189" s="694"/>
      <c r="NBX189" s="138"/>
      <c r="NBY189" s="692"/>
      <c r="NBZ189" s="690"/>
      <c r="NCA189" s="691"/>
      <c r="NCB189" s="692"/>
      <c r="NCC189" s="693"/>
      <c r="NCD189" s="694"/>
      <c r="NCE189" s="138"/>
      <c r="NCF189" s="692"/>
      <c r="NCG189" s="690"/>
      <c r="NCH189" s="691"/>
      <c r="NCI189" s="692"/>
      <c r="NCJ189" s="693"/>
      <c r="NCK189" s="694"/>
      <c r="NCL189" s="138"/>
      <c r="NCM189" s="692"/>
      <c r="NCN189" s="690"/>
      <c r="NCO189" s="691"/>
      <c r="NCP189" s="692"/>
      <c r="NCQ189" s="693"/>
      <c r="NCR189" s="694"/>
      <c r="NCS189" s="138"/>
      <c r="NCT189" s="692"/>
      <c r="NCU189" s="690"/>
      <c r="NCV189" s="691"/>
      <c r="NCW189" s="692"/>
      <c r="NCX189" s="693"/>
      <c r="NCY189" s="694"/>
      <c r="NCZ189" s="138"/>
      <c r="NDA189" s="692"/>
      <c r="NDB189" s="690"/>
      <c r="NDC189" s="691"/>
      <c r="NDD189" s="692"/>
      <c r="NDE189" s="693"/>
      <c r="NDF189" s="694"/>
      <c r="NDG189" s="138"/>
      <c r="NDH189" s="692"/>
      <c r="NDI189" s="690"/>
      <c r="NDJ189" s="691"/>
      <c r="NDK189" s="692"/>
      <c r="NDL189" s="693"/>
      <c r="NDM189" s="694"/>
      <c r="NDN189" s="138"/>
      <c r="NDO189" s="692"/>
      <c r="NDP189" s="690"/>
      <c r="NDQ189" s="691"/>
      <c r="NDR189" s="692"/>
      <c r="NDS189" s="693"/>
      <c r="NDT189" s="694"/>
      <c r="NDU189" s="138"/>
      <c r="NDV189" s="692"/>
      <c r="NDW189" s="690"/>
      <c r="NDX189" s="691"/>
      <c r="NDY189" s="692"/>
      <c r="NDZ189" s="693"/>
      <c r="NEA189" s="694"/>
      <c r="NEB189" s="138"/>
      <c r="NEC189" s="692"/>
      <c r="NED189" s="690"/>
      <c r="NEE189" s="691"/>
      <c r="NEF189" s="692"/>
      <c r="NEG189" s="693"/>
      <c r="NEH189" s="694"/>
      <c r="NEI189" s="138"/>
      <c r="NEJ189" s="692"/>
      <c r="NEK189" s="690"/>
      <c r="NEL189" s="691"/>
      <c r="NEM189" s="692"/>
      <c r="NEN189" s="693"/>
      <c r="NEO189" s="694"/>
      <c r="NEP189" s="138"/>
      <c r="NEQ189" s="692"/>
      <c r="NER189" s="690"/>
      <c r="NES189" s="691"/>
      <c r="NET189" s="692"/>
      <c r="NEU189" s="693"/>
      <c r="NEV189" s="694"/>
      <c r="NEW189" s="138"/>
      <c r="NEX189" s="692"/>
      <c r="NEY189" s="690"/>
      <c r="NEZ189" s="691"/>
      <c r="NFA189" s="692"/>
      <c r="NFB189" s="693"/>
      <c r="NFC189" s="694"/>
      <c r="NFD189" s="138"/>
      <c r="NFE189" s="692"/>
      <c r="NFF189" s="690"/>
      <c r="NFG189" s="691"/>
      <c r="NFH189" s="692"/>
      <c r="NFI189" s="693"/>
      <c r="NFJ189" s="694"/>
      <c r="NFK189" s="138"/>
      <c r="NFL189" s="692"/>
      <c r="NFM189" s="690"/>
      <c r="NFN189" s="691"/>
      <c r="NFO189" s="692"/>
      <c r="NFP189" s="693"/>
      <c r="NFQ189" s="694"/>
      <c r="NFR189" s="138"/>
      <c r="NFS189" s="692"/>
      <c r="NFT189" s="690"/>
      <c r="NFU189" s="691"/>
      <c r="NFV189" s="692"/>
      <c r="NFW189" s="693"/>
      <c r="NFX189" s="694"/>
      <c r="NFY189" s="138"/>
      <c r="NFZ189" s="692"/>
      <c r="NGA189" s="690"/>
      <c r="NGB189" s="691"/>
      <c r="NGC189" s="692"/>
      <c r="NGD189" s="693"/>
      <c r="NGE189" s="694"/>
      <c r="NGF189" s="138"/>
      <c r="NGG189" s="692"/>
      <c r="NGH189" s="690"/>
      <c r="NGI189" s="691"/>
      <c r="NGJ189" s="692"/>
      <c r="NGK189" s="693"/>
      <c r="NGL189" s="694"/>
      <c r="NGM189" s="138"/>
      <c r="NGN189" s="692"/>
      <c r="NGO189" s="690"/>
      <c r="NGP189" s="691"/>
      <c r="NGQ189" s="692"/>
      <c r="NGR189" s="693"/>
      <c r="NGS189" s="694"/>
      <c r="NGT189" s="138"/>
      <c r="NGU189" s="692"/>
      <c r="NGV189" s="690"/>
      <c r="NGW189" s="691"/>
      <c r="NGX189" s="692"/>
      <c r="NGY189" s="693"/>
      <c r="NGZ189" s="694"/>
      <c r="NHA189" s="138"/>
      <c r="NHB189" s="692"/>
      <c r="NHC189" s="690"/>
      <c r="NHD189" s="691"/>
      <c r="NHE189" s="692"/>
      <c r="NHF189" s="693"/>
      <c r="NHG189" s="694"/>
      <c r="NHH189" s="138"/>
      <c r="NHI189" s="692"/>
      <c r="NHJ189" s="690"/>
      <c r="NHK189" s="691"/>
      <c r="NHL189" s="692"/>
      <c r="NHM189" s="693"/>
      <c r="NHN189" s="694"/>
      <c r="NHO189" s="138"/>
      <c r="NHP189" s="692"/>
      <c r="NHQ189" s="690"/>
      <c r="NHR189" s="691"/>
      <c r="NHS189" s="692"/>
      <c r="NHT189" s="693"/>
      <c r="NHU189" s="694"/>
      <c r="NHV189" s="138"/>
      <c r="NHW189" s="692"/>
      <c r="NHX189" s="690"/>
      <c r="NHY189" s="691"/>
      <c r="NHZ189" s="692"/>
      <c r="NIA189" s="693"/>
      <c r="NIB189" s="694"/>
      <c r="NIC189" s="138"/>
      <c r="NID189" s="692"/>
      <c r="NIE189" s="690"/>
      <c r="NIF189" s="691"/>
      <c r="NIG189" s="692"/>
      <c r="NIH189" s="693"/>
      <c r="NII189" s="694"/>
      <c r="NIJ189" s="138"/>
      <c r="NIK189" s="692"/>
      <c r="NIL189" s="690"/>
      <c r="NIM189" s="691"/>
      <c r="NIN189" s="692"/>
      <c r="NIO189" s="693"/>
      <c r="NIP189" s="694"/>
      <c r="NIQ189" s="138"/>
      <c r="NIR189" s="692"/>
      <c r="NIS189" s="690"/>
      <c r="NIT189" s="691"/>
      <c r="NIU189" s="692"/>
      <c r="NIV189" s="693"/>
      <c r="NIW189" s="694"/>
      <c r="NIX189" s="138"/>
      <c r="NIY189" s="692"/>
      <c r="NIZ189" s="690"/>
      <c r="NJA189" s="691"/>
      <c r="NJB189" s="692"/>
      <c r="NJC189" s="693"/>
      <c r="NJD189" s="694"/>
      <c r="NJE189" s="138"/>
      <c r="NJF189" s="692"/>
      <c r="NJG189" s="690"/>
      <c r="NJH189" s="691"/>
      <c r="NJI189" s="692"/>
      <c r="NJJ189" s="693"/>
      <c r="NJK189" s="694"/>
      <c r="NJL189" s="138"/>
      <c r="NJM189" s="692"/>
      <c r="NJN189" s="690"/>
      <c r="NJO189" s="691"/>
      <c r="NJP189" s="692"/>
      <c r="NJQ189" s="693"/>
      <c r="NJR189" s="694"/>
      <c r="NJS189" s="138"/>
      <c r="NJT189" s="692"/>
      <c r="NJU189" s="690"/>
      <c r="NJV189" s="691"/>
      <c r="NJW189" s="692"/>
      <c r="NJX189" s="693"/>
      <c r="NJY189" s="694"/>
      <c r="NJZ189" s="138"/>
      <c r="NKA189" s="692"/>
      <c r="NKB189" s="690"/>
      <c r="NKC189" s="691"/>
      <c r="NKD189" s="692"/>
      <c r="NKE189" s="693"/>
      <c r="NKF189" s="694"/>
      <c r="NKG189" s="138"/>
      <c r="NKH189" s="692"/>
      <c r="NKI189" s="690"/>
      <c r="NKJ189" s="691"/>
      <c r="NKK189" s="692"/>
      <c r="NKL189" s="693"/>
      <c r="NKM189" s="694"/>
      <c r="NKN189" s="138"/>
      <c r="NKO189" s="692"/>
      <c r="NKP189" s="690"/>
      <c r="NKQ189" s="691"/>
      <c r="NKR189" s="692"/>
      <c r="NKS189" s="693"/>
      <c r="NKT189" s="694"/>
      <c r="NKU189" s="138"/>
      <c r="NKV189" s="692"/>
      <c r="NKW189" s="690"/>
      <c r="NKX189" s="691"/>
      <c r="NKY189" s="692"/>
      <c r="NKZ189" s="693"/>
      <c r="NLA189" s="694"/>
      <c r="NLB189" s="138"/>
      <c r="NLC189" s="692"/>
      <c r="NLD189" s="690"/>
      <c r="NLE189" s="691"/>
      <c r="NLF189" s="692"/>
      <c r="NLG189" s="693"/>
      <c r="NLH189" s="694"/>
      <c r="NLI189" s="138"/>
      <c r="NLJ189" s="692"/>
      <c r="NLK189" s="690"/>
      <c r="NLL189" s="691"/>
      <c r="NLM189" s="692"/>
      <c r="NLN189" s="693"/>
      <c r="NLO189" s="694"/>
      <c r="NLP189" s="138"/>
      <c r="NLQ189" s="692"/>
      <c r="NLR189" s="690"/>
      <c r="NLS189" s="691"/>
      <c r="NLT189" s="692"/>
      <c r="NLU189" s="693"/>
      <c r="NLV189" s="694"/>
      <c r="NLW189" s="138"/>
      <c r="NLX189" s="692"/>
      <c r="NLY189" s="690"/>
      <c r="NLZ189" s="691"/>
      <c r="NMA189" s="692"/>
      <c r="NMB189" s="693"/>
      <c r="NMC189" s="694"/>
      <c r="NMD189" s="138"/>
      <c r="NME189" s="692"/>
      <c r="NMF189" s="690"/>
      <c r="NMG189" s="691"/>
      <c r="NMH189" s="692"/>
      <c r="NMI189" s="693"/>
      <c r="NMJ189" s="694"/>
      <c r="NMK189" s="138"/>
      <c r="NML189" s="692"/>
      <c r="NMM189" s="690"/>
      <c r="NMN189" s="691"/>
      <c r="NMO189" s="692"/>
      <c r="NMP189" s="693"/>
      <c r="NMQ189" s="694"/>
      <c r="NMR189" s="138"/>
      <c r="NMS189" s="692"/>
      <c r="NMT189" s="690"/>
      <c r="NMU189" s="691"/>
      <c r="NMV189" s="692"/>
      <c r="NMW189" s="693"/>
      <c r="NMX189" s="694"/>
      <c r="NMY189" s="138"/>
      <c r="NMZ189" s="692"/>
      <c r="NNA189" s="690"/>
      <c r="NNB189" s="691"/>
      <c r="NNC189" s="692"/>
      <c r="NND189" s="693"/>
      <c r="NNE189" s="694"/>
      <c r="NNF189" s="138"/>
      <c r="NNG189" s="692"/>
      <c r="NNH189" s="690"/>
      <c r="NNI189" s="691"/>
      <c r="NNJ189" s="692"/>
      <c r="NNK189" s="693"/>
      <c r="NNL189" s="694"/>
      <c r="NNM189" s="138"/>
      <c r="NNN189" s="692"/>
      <c r="NNO189" s="690"/>
      <c r="NNP189" s="691"/>
      <c r="NNQ189" s="692"/>
      <c r="NNR189" s="693"/>
      <c r="NNS189" s="694"/>
      <c r="NNT189" s="138"/>
      <c r="NNU189" s="692"/>
      <c r="NNV189" s="690"/>
      <c r="NNW189" s="691"/>
      <c r="NNX189" s="692"/>
      <c r="NNY189" s="693"/>
      <c r="NNZ189" s="694"/>
      <c r="NOA189" s="138"/>
      <c r="NOB189" s="692"/>
      <c r="NOC189" s="690"/>
      <c r="NOD189" s="691"/>
      <c r="NOE189" s="692"/>
      <c r="NOF189" s="693"/>
      <c r="NOG189" s="694"/>
      <c r="NOH189" s="138"/>
      <c r="NOI189" s="692"/>
      <c r="NOJ189" s="690"/>
      <c r="NOK189" s="691"/>
      <c r="NOL189" s="692"/>
      <c r="NOM189" s="693"/>
      <c r="NON189" s="694"/>
      <c r="NOO189" s="138"/>
      <c r="NOP189" s="692"/>
      <c r="NOQ189" s="690"/>
      <c r="NOR189" s="691"/>
      <c r="NOS189" s="692"/>
      <c r="NOT189" s="693"/>
      <c r="NOU189" s="694"/>
      <c r="NOV189" s="138"/>
      <c r="NOW189" s="692"/>
      <c r="NOX189" s="690"/>
      <c r="NOY189" s="691"/>
      <c r="NOZ189" s="692"/>
      <c r="NPA189" s="693"/>
      <c r="NPB189" s="694"/>
      <c r="NPC189" s="138"/>
      <c r="NPD189" s="692"/>
      <c r="NPE189" s="690"/>
      <c r="NPF189" s="691"/>
      <c r="NPG189" s="692"/>
      <c r="NPH189" s="693"/>
      <c r="NPI189" s="694"/>
      <c r="NPJ189" s="138"/>
      <c r="NPK189" s="692"/>
      <c r="NPL189" s="690"/>
      <c r="NPM189" s="691"/>
      <c r="NPN189" s="692"/>
      <c r="NPO189" s="693"/>
      <c r="NPP189" s="694"/>
      <c r="NPQ189" s="138"/>
      <c r="NPR189" s="692"/>
      <c r="NPS189" s="690"/>
      <c r="NPT189" s="691"/>
      <c r="NPU189" s="692"/>
      <c r="NPV189" s="693"/>
      <c r="NPW189" s="694"/>
      <c r="NPX189" s="138"/>
      <c r="NPY189" s="692"/>
      <c r="NPZ189" s="690"/>
      <c r="NQA189" s="691"/>
      <c r="NQB189" s="692"/>
      <c r="NQC189" s="693"/>
      <c r="NQD189" s="694"/>
      <c r="NQE189" s="138"/>
      <c r="NQF189" s="692"/>
      <c r="NQG189" s="690"/>
      <c r="NQH189" s="691"/>
      <c r="NQI189" s="692"/>
      <c r="NQJ189" s="693"/>
      <c r="NQK189" s="694"/>
      <c r="NQL189" s="138"/>
      <c r="NQM189" s="692"/>
      <c r="NQN189" s="690"/>
      <c r="NQO189" s="691"/>
      <c r="NQP189" s="692"/>
      <c r="NQQ189" s="693"/>
      <c r="NQR189" s="694"/>
      <c r="NQS189" s="138"/>
      <c r="NQT189" s="692"/>
      <c r="NQU189" s="690"/>
      <c r="NQV189" s="691"/>
      <c r="NQW189" s="692"/>
      <c r="NQX189" s="693"/>
      <c r="NQY189" s="694"/>
      <c r="NQZ189" s="138"/>
      <c r="NRA189" s="692"/>
      <c r="NRB189" s="690"/>
      <c r="NRC189" s="691"/>
      <c r="NRD189" s="692"/>
      <c r="NRE189" s="693"/>
      <c r="NRF189" s="694"/>
      <c r="NRG189" s="138"/>
      <c r="NRH189" s="692"/>
      <c r="NRI189" s="690"/>
      <c r="NRJ189" s="691"/>
      <c r="NRK189" s="692"/>
      <c r="NRL189" s="693"/>
      <c r="NRM189" s="694"/>
      <c r="NRN189" s="138"/>
      <c r="NRO189" s="692"/>
      <c r="NRP189" s="690"/>
      <c r="NRQ189" s="691"/>
      <c r="NRR189" s="692"/>
      <c r="NRS189" s="693"/>
      <c r="NRT189" s="694"/>
      <c r="NRU189" s="138"/>
      <c r="NRV189" s="692"/>
      <c r="NRW189" s="690"/>
      <c r="NRX189" s="691"/>
      <c r="NRY189" s="692"/>
      <c r="NRZ189" s="693"/>
      <c r="NSA189" s="694"/>
      <c r="NSB189" s="138"/>
      <c r="NSC189" s="692"/>
      <c r="NSD189" s="690"/>
      <c r="NSE189" s="691"/>
      <c r="NSF189" s="692"/>
      <c r="NSG189" s="693"/>
      <c r="NSH189" s="694"/>
      <c r="NSI189" s="138"/>
      <c r="NSJ189" s="692"/>
      <c r="NSK189" s="690"/>
      <c r="NSL189" s="691"/>
      <c r="NSM189" s="692"/>
      <c r="NSN189" s="693"/>
      <c r="NSO189" s="694"/>
      <c r="NSP189" s="138"/>
      <c r="NSQ189" s="692"/>
      <c r="NSR189" s="690"/>
      <c r="NSS189" s="691"/>
      <c r="NST189" s="692"/>
      <c r="NSU189" s="693"/>
      <c r="NSV189" s="694"/>
      <c r="NSW189" s="138"/>
      <c r="NSX189" s="692"/>
      <c r="NSY189" s="690"/>
      <c r="NSZ189" s="691"/>
      <c r="NTA189" s="692"/>
      <c r="NTB189" s="693"/>
      <c r="NTC189" s="694"/>
      <c r="NTD189" s="138"/>
      <c r="NTE189" s="692"/>
      <c r="NTF189" s="690"/>
      <c r="NTG189" s="691"/>
      <c r="NTH189" s="692"/>
      <c r="NTI189" s="693"/>
      <c r="NTJ189" s="694"/>
      <c r="NTK189" s="138"/>
      <c r="NTL189" s="692"/>
      <c r="NTM189" s="690"/>
      <c r="NTN189" s="691"/>
      <c r="NTO189" s="692"/>
      <c r="NTP189" s="693"/>
      <c r="NTQ189" s="694"/>
      <c r="NTR189" s="138"/>
      <c r="NTS189" s="692"/>
      <c r="NTT189" s="690"/>
      <c r="NTU189" s="691"/>
      <c r="NTV189" s="692"/>
      <c r="NTW189" s="693"/>
      <c r="NTX189" s="694"/>
      <c r="NTY189" s="138"/>
      <c r="NTZ189" s="692"/>
      <c r="NUA189" s="690"/>
      <c r="NUB189" s="691"/>
      <c r="NUC189" s="692"/>
      <c r="NUD189" s="693"/>
      <c r="NUE189" s="694"/>
      <c r="NUF189" s="138"/>
      <c r="NUG189" s="692"/>
      <c r="NUH189" s="690"/>
      <c r="NUI189" s="691"/>
      <c r="NUJ189" s="692"/>
      <c r="NUK189" s="693"/>
      <c r="NUL189" s="694"/>
      <c r="NUM189" s="138"/>
      <c r="NUN189" s="692"/>
      <c r="NUO189" s="690"/>
      <c r="NUP189" s="691"/>
      <c r="NUQ189" s="692"/>
      <c r="NUR189" s="693"/>
      <c r="NUS189" s="694"/>
      <c r="NUT189" s="138"/>
      <c r="NUU189" s="692"/>
      <c r="NUV189" s="690"/>
      <c r="NUW189" s="691"/>
      <c r="NUX189" s="692"/>
      <c r="NUY189" s="693"/>
      <c r="NUZ189" s="694"/>
      <c r="NVA189" s="138"/>
      <c r="NVB189" s="692"/>
      <c r="NVC189" s="690"/>
      <c r="NVD189" s="691"/>
      <c r="NVE189" s="692"/>
      <c r="NVF189" s="693"/>
      <c r="NVG189" s="694"/>
      <c r="NVH189" s="138"/>
      <c r="NVI189" s="692"/>
      <c r="NVJ189" s="690"/>
      <c r="NVK189" s="691"/>
      <c r="NVL189" s="692"/>
      <c r="NVM189" s="693"/>
      <c r="NVN189" s="694"/>
      <c r="NVO189" s="138"/>
      <c r="NVP189" s="692"/>
      <c r="NVQ189" s="690"/>
      <c r="NVR189" s="691"/>
      <c r="NVS189" s="692"/>
      <c r="NVT189" s="693"/>
      <c r="NVU189" s="694"/>
      <c r="NVV189" s="138"/>
      <c r="NVW189" s="692"/>
      <c r="NVX189" s="690"/>
      <c r="NVY189" s="691"/>
      <c r="NVZ189" s="692"/>
      <c r="NWA189" s="693"/>
      <c r="NWB189" s="694"/>
      <c r="NWC189" s="138"/>
      <c r="NWD189" s="692"/>
      <c r="NWE189" s="690"/>
      <c r="NWF189" s="691"/>
      <c r="NWG189" s="692"/>
      <c r="NWH189" s="693"/>
      <c r="NWI189" s="694"/>
      <c r="NWJ189" s="138"/>
      <c r="NWK189" s="692"/>
      <c r="NWL189" s="690"/>
      <c r="NWM189" s="691"/>
      <c r="NWN189" s="692"/>
      <c r="NWO189" s="693"/>
      <c r="NWP189" s="694"/>
      <c r="NWQ189" s="138"/>
      <c r="NWR189" s="692"/>
      <c r="NWS189" s="690"/>
      <c r="NWT189" s="691"/>
      <c r="NWU189" s="692"/>
      <c r="NWV189" s="693"/>
      <c r="NWW189" s="694"/>
      <c r="NWX189" s="138"/>
      <c r="NWY189" s="692"/>
      <c r="NWZ189" s="690"/>
      <c r="NXA189" s="691"/>
      <c r="NXB189" s="692"/>
      <c r="NXC189" s="693"/>
      <c r="NXD189" s="694"/>
      <c r="NXE189" s="138"/>
      <c r="NXF189" s="692"/>
      <c r="NXG189" s="690"/>
      <c r="NXH189" s="691"/>
      <c r="NXI189" s="692"/>
      <c r="NXJ189" s="693"/>
      <c r="NXK189" s="694"/>
      <c r="NXL189" s="138"/>
      <c r="NXM189" s="692"/>
      <c r="NXN189" s="690"/>
      <c r="NXO189" s="691"/>
      <c r="NXP189" s="692"/>
      <c r="NXQ189" s="693"/>
      <c r="NXR189" s="694"/>
      <c r="NXS189" s="138"/>
      <c r="NXT189" s="692"/>
      <c r="NXU189" s="690"/>
      <c r="NXV189" s="691"/>
      <c r="NXW189" s="692"/>
      <c r="NXX189" s="693"/>
      <c r="NXY189" s="694"/>
      <c r="NXZ189" s="138"/>
      <c r="NYA189" s="692"/>
      <c r="NYB189" s="690"/>
      <c r="NYC189" s="691"/>
      <c r="NYD189" s="692"/>
      <c r="NYE189" s="693"/>
      <c r="NYF189" s="694"/>
      <c r="NYG189" s="138"/>
      <c r="NYH189" s="692"/>
      <c r="NYI189" s="690"/>
      <c r="NYJ189" s="691"/>
      <c r="NYK189" s="692"/>
      <c r="NYL189" s="693"/>
      <c r="NYM189" s="694"/>
      <c r="NYN189" s="138"/>
      <c r="NYO189" s="692"/>
      <c r="NYP189" s="690"/>
      <c r="NYQ189" s="691"/>
      <c r="NYR189" s="692"/>
      <c r="NYS189" s="693"/>
      <c r="NYT189" s="694"/>
      <c r="NYU189" s="138"/>
      <c r="NYV189" s="692"/>
      <c r="NYW189" s="690"/>
      <c r="NYX189" s="691"/>
      <c r="NYY189" s="692"/>
      <c r="NYZ189" s="693"/>
      <c r="NZA189" s="694"/>
      <c r="NZB189" s="138"/>
      <c r="NZC189" s="692"/>
      <c r="NZD189" s="690"/>
      <c r="NZE189" s="691"/>
      <c r="NZF189" s="692"/>
      <c r="NZG189" s="693"/>
      <c r="NZH189" s="694"/>
      <c r="NZI189" s="138"/>
      <c r="NZJ189" s="692"/>
      <c r="NZK189" s="690"/>
      <c r="NZL189" s="691"/>
      <c r="NZM189" s="692"/>
      <c r="NZN189" s="693"/>
      <c r="NZO189" s="694"/>
      <c r="NZP189" s="138"/>
      <c r="NZQ189" s="692"/>
      <c r="NZR189" s="690"/>
      <c r="NZS189" s="691"/>
      <c r="NZT189" s="692"/>
      <c r="NZU189" s="693"/>
      <c r="NZV189" s="694"/>
      <c r="NZW189" s="138"/>
      <c r="NZX189" s="692"/>
      <c r="NZY189" s="690"/>
      <c r="NZZ189" s="691"/>
      <c r="OAA189" s="692"/>
      <c r="OAB189" s="693"/>
      <c r="OAC189" s="694"/>
      <c r="OAD189" s="138"/>
      <c r="OAE189" s="692"/>
      <c r="OAF189" s="690"/>
      <c r="OAG189" s="691"/>
      <c r="OAH189" s="692"/>
      <c r="OAI189" s="693"/>
      <c r="OAJ189" s="694"/>
      <c r="OAK189" s="138"/>
      <c r="OAL189" s="692"/>
      <c r="OAM189" s="690"/>
      <c r="OAN189" s="691"/>
      <c r="OAO189" s="692"/>
      <c r="OAP189" s="693"/>
      <c r="OAQ189" s="694"/>
      <c r="OAR189" s="138"/>
      <c r="OAS189" s="692"/>
      <c r="OAT189" s="690"/>
      <c r="OAU189" s="691"/>
      <c r="OAV189" s="692"/>
      <c r="OAW189" s="693"/>
      <c r="OAX189" s="694"/>
      <c r="OAY189" s="138"/>
      <c r="OAZ189" s="692"/>
      <c r="OBA189" s="690"/>
      <c r="OBB189" s="691"/>
      <c r="OBC189" s="692"/>
      <c r="OBD189" s="693"/>
      <c r="OBE189" s="694"/>
      <c r="OBF189" s="138"/>
      <c r="OBG189" s="692"/>
      <c r="OBH189" s="690"/>
      <c r="OBI189" s="691"/>
      <c r="OBJ189" s="692"/>
      <c r="OBK189" s="693"/>
      <c r="OBL189" s="694"/>
      <c r="OBM189" s="138"/>
      <c r="OBN189" s="692"/>
      <c r="OBO189" s="690"/>
      <c r="OBP189" s="691"/>
      <c r="OBQ189" s="692"/>
      <c r="OBR189" s="693"/>
      <c r="OBS189" s="694"/>
      <c r="OBT189" s="138"/>
      <c r="OBU189" s="692"/>
      <c r="OBV189" s="690"/>
      <c r="OBW189" s="691"/>
      <c r="OBX189" s="692"/>
      <c r="OBY189" s="693"/>
      <c r="OBZ189" s="694"/>
      <c r="OCA189" s="138"/>
      <c r="OCB189" s="692"/>
      <c r="OCC189" s="690"/>
      <c r="OCD189" s="691"/>
      <c r="OCE189" s="692"/>
      <c r="OCF189" s="693"/>
      <c r="OCG189" s="694"/>
      <c r="OCH189" s="138"/>
      <c r="OCI189" s="692"/>
      <c r="OCJ189" s="690"/>
      <c r="OCK189" s="691"/>
      <c r="OCL189" s="692"/>
      <c r="OCM189" s="693"/>
      <c r="OCN189" s="694"/>
      <c r="OCO189" s="138"/>
      <c r="OCP189" s="692"/>
      <c r="OCQ189" s="690"/>
      <c r="OCR189" s="691"/>
      <c r="OCS189" s="692"/>
      <c r="OCT189" s="693"/>
      <c r="OCU189" s="694"/>
      <c r="OCV189" s="138"/>
      <c r="OCW189" s="692"/>
      <c r="OCX189" s="690"/>
      <c r="OCY189" s="691"/>
      <c r="OCZ189" s="692"/>
      <c r="ODA189" s="693"/>
      <c r="ODB189" s="694"/>
      <c r="ODC189" s="138"/>
      <c r="ODD189" s="692"/>
      <c r="ODE189" s="690"/>
      <c r="ODF189" s="691"/>
      <c r="ODG189" s="692"/>
      <c r="ODH189" s="693"/>
      <c r="ODI189" s="694"/>
      <c r="ODJ189" s="138"/>
      <c r="ODK189" s="692"/>
      <c r="ODL189" s="690"/>
      <c r="ODM189" s="691"/>
      <c r="ODN189" s="692"/>
      <c r="ODO189" s="693"/>
      <c r="ODP189" s="694"/>
      <c r="ODQ189" s="138"/>
      <c r="ODR189" s="692"/>
      <c r="ODS189" s="690"/>
      <c r="ODT189" s="691"/>
      <c r="ODU189" s="692"/>
      <c r="ODV189" s="693"/>
      <c r="ODW189" s="694"/>
      <c r="ODX189" s="138"/>
      <c r="ODY189" s="692"/>
      <c r="ODZ189" s="690"/>
      <c r="OEA189" s="691"/>
      <c r="OEB189" s="692"/>
      <c r="OEC189" s="693"/>
      <c r="OED189" s="694"/>
      <c r="OEE189" s="138"/>
      <c r="OEF189" s="692"/>
      <c r="OEG189" s="690"/>
      <c r="OEH189" s="691"/>
      <c r="OEI189" s="692"/>
      <c r="OEJ189" s="693"/>
      <c r="OEK189" s="694"/>
      <c r="OEL189" s="138"/>
      <c r="OEM189" s="692"/>
      <c r="OEN189" s="690"/>
      <c r="OEO189" s="691"/>
      <c r="OEP189" s="692"/>
      <c r="OEQ189" s="693"/>
      <c r="OER189" s="694"/>
      <c r="OES189" s="138"/>
      <c r="OET189" s="692"/>
      <c r="OEU189" s="690"/>
      <c r="OEV189" s="691"/>
      <c r="OEW189" s="692"/>
      <c r="OEX189" s="693"/>
      <c r="OEY189" s="694"/>
      <c r="OEZ189" s="138"/>
      <c r="OFA189" s="692"/>
      <c r="OFB189" s="690"/>
      <c r="OFC189" s="691"/>
      <c r="OFD189" s="692"/>
      <c r="OFE189" s="693"/>
      <c r="OFF189" s="694"/>
      <c r="OFG189" s="138"/>
      <c r="OFH189" s="692"/>
      <c r="OFI189" s="690"/>
      <c r="OFJ189" s="691"/>
      <c r="OFK189" s="692"/>
      <c r="OFL189" s="693"/>
      <c r="OFM189" s="694"/>
      <c r="OFN189" s="138"/>
      <c r="OFO189" s="692"/>
      <c r="OFP189" s="690"/>
      <c r="OFQ189" s="691"/>
      <c r="OFR189" s="692"/>
      <c r="OFS189" s="693"/>
      <c r="OFT189" s="694"/>
      <c r="OFU189" s="138"/>
      <c r="OFV189" s="692"/>
      <c r="OFW189" s="690"/>
      <c r="OFX189" s="691"/>
      <c r="OFY189" s="692"/>
      <c r="OFZ189" s="693"/>
      <c r="OGA189" s="694"/>
      <c r="OGB189" s="138"/>
      <c r="OGC189" s="692"/>
      <c r="OGD189" s="690"/>
      <c r="OGE189" s="691"/>
      <c r="OGF189" s="692"/>
      <c r="OGG189" s="693"/>
      <c r="OGH189" s="694"/>
      <c r="OGI189" s="138"/>
      <c r="OGJ189" s="692"/>
      <c r="OGK189" s="690"/>
      <c r="OGL189" s="691"/>
      <c r="OGM189" s="692"/>
      <c r="OGN189" s="693"/>
      <c r="OGO189" s="694"/>
      <c r="OGP189" s="138"/>
      <c r="OGQ189" s="692"/>
      <c r="OGR189" s="690"/>
      <c r="OGS189" s="691"/>
      <c r="OGT189" s="692"/>
      <c r="OGU189" s="693"/>
      <c r="OGV189" s="694"/>
      <c r="OGW189" s="138"/>
      <c r="OGX189" s="692"/>
      <c r="OGY189" s="690"/>
      <c r="OGZ189" s="691"/>
      <c r="OHA189" s="692"/>
      <c r="OHB189" s="693"/>
      <c r="OHC189" s="694"/>
      <c r="OHD189" s="138"/>
      <c r="OHE189" s="692"/>
      <c r="OHF189" s="690"/>
      <c r="OHG189" s="691"/>
      <c r="OHH189" s="692"/>
      <c r="OHI189" s="693"/>
      <c r="OHJ189" s="694"/>
      <c r="OHK189" s="138"/>
      <c r="OHL189" s="692"/>
      <c r="OHM189" s="690"/>
      <c r="OHN189" s="691"/>
      <c r="OHO189" s="692"/>
      <c r="OHP189" s="693"/>
      <c r="OHQ189" s="694"/>
      <c r="OHR189" s="138"/>
      <c r="OHS189" s="692"/>
      <c r="OHT189" s="690"/>
      <c r="OHU189" s="691"/>
      <c r="OHV189" s="692"/>
      <c r="OHW189" s="693"/>
      <c r="OHX189" s="694"/>
      <c r="OHY189" s="138"/>
      <c r="OHZ189" s="692"/>
      <c r="OIA189" s="690"/>
      <c r="OIB189" s="691"/>
      <c r="OIC189" s="692"/>
      <c r="OID189" s="693"/>
      <c r="OIE189" s="694"/>
      <c r="OIF189" s="138"/>
      <c r="OIG189" s="692"/>
      <c r="OIH189" s="690"/>
      <c r="OII189" s="691"/>
      <c r="OIJ189" s="692"/>
      <c r="OIK189" s="693"/>
      <c r="OIL189" s="694"/>
      <c r="OIM189" s="138"/>
      <c r="OIN189" s="692"/>
      <c r="OIO189" s="690"/>
      <c r="OIP189" s="691"/>
      <c r="OIQ189" s="692"/>
      <c r="OIR189" s="693"/>
      <c r="OIS189" s="694"/>
      <c r="OIT189" s="138"/>
      <c r="OIU189" s="692"/>
      <c r="OIV189" s="690"/>
      <c r="OIW189" s="691"/>
      <c r="OIX189" s="692"/>
      <c r="OIY189" s="693"/>
      <c r="OIZ189" s="694"/>
      <c r="OJA189" s="138"/>
      <c r="OJB189" s="692"/>
      <c r="OJC189" s="690"/>
      <c r="OJD189" s="691"/>
      <c r="OJE189" s="692"/>
      <c r="OJF189" s="693"/>
      <c r="OJG189" s="694"/>
      <c r="OJH189" s="138"/>
      <c r="OJI189" s="692"/>
      <c r="OJJ189" s="690"/>
      <c r="OJK189" s="691"/>
      <c r="OJL189" s="692"/>
      <c r="OJM189" s="693"/>
      <c r="OJN189" s="694"/>
      <c r="OJO189" s="138"/>
      <c r="OJP189" s="692"/>
      <c r="OJQ189" s="690"/>
      <c r="OJR189" s="691"/>
      <c r="OJS189" s="692"/>
      <c r="OJT189" s="693"/>
      <c r="OJU189" s="694"/>
      <c r="OJV189" s="138"/>
      <c r="OJW189" s="692"/>
      <c r="OJX189" s="690"/>
      <c r="OJY189" s="691"/>
      <c r="OJZ189" s="692"/>
      <c r="OKA189" s="693"/>
      <c r="OKB189" s="694"/>
      <c r="OKC189" s="138"/>
      <c r="OKD189" s="692"/>
      <c r="OKE189" s="690"/>
      <c r="OKF189" s="691"/>
      <c r="OKG189" s="692"/>
      <c r="OKH189" s="693"/>
      <c r="OKI189" s="694"/>
      <c r="OKJ189" s="138"/>
      <c r="OKK189" s="692"/>
      <c r="OKL189" s="690"/>
      <c r="OKM189" s="691"/>
      <c r="OKN189" s="692"/>
      <c r="OKO189" s="693"/>
      <c r="OKP189" s="694"/>
      <c r="OKQ189" s="138"/>
      <c r="OKR189" s="692"/>
      <c r="OKS189" s="690"/>
      <c r="OKT189" s="691"/>
      <c r="OKU189" s="692"/>
      <c r="OKV189" s="693"/>
      <c r="OKW189" s="694"/>
      <c r="OKX189" s="138"/>
      <c r="OKY189" s="692"/>
      <c r="OKZ189" s="690"/>
      <c r="OLA189" s="691"/>
      <c r="OLB189" s="692"/>
      <c r="OLC189" s="693"/>
      <c r="OLD189" s="694"/>
      <c r="OLE189" s="138"/>
      <c r="OLF189" s="692"/>
      <c r="OLG189" s="690"/>
      <c r="OLH189" s="691"/>
      <c r="OLI189" s="692"/>
      <c r="OLJ189" s="693"/>
      <c r="OLK189" s="694"/>
      <c r="OLL189" s="138"/>
      <c r="OLM189" s="692"/>
      <c r="OLN189" s="690"/>
      <c r="OLO189" s="691"/>
      <c r="OLP189" s="692"/>
      <c r="OLQ189" s="693"/>
      <c r="OLR189" s="694"/>
      <c r="OLS189" s="138"/>
      <c r="OLT189" s="692"/>
      <c r="OLU189" s="690"/>
      <c r="OLV189" s="691"/>
      <c r="OLW189" s="692"/>
      <c r="OLX189" s="693"/>
      <c r="OLY189" s="694"/>
      <c r="OLZ189" s="138"/>
      <c r="OMA189" s="692"/>
      <c r="OMB189" s="690"/>
      <c r="OMC189" s="691"/>
      <c r="OMD189" s="692"/>
      <c r="OME189" s="693"/>
      <c r="OMF189" s="694"/>
      <c r="OMG189" s="138"/>
      <c r="OMH189" s="692"/>
      <c r="OMI189" s="690"/>
      <c r="OMJ189" s="691"/>
      <c r="OMK189" s="692"/>
      <c r="OML189" s="693"/>
      <c r="OMM189" s="694"/>
      <c r="OMN189" s="138"/>
      <c r="OMO189" s="692"/>
      <c r="OMP189" s="690"/>
      <c r="OMQ189" s="691"/>
      <c r="OMR189" s="692"/>
      <c r="OMS189" s="693"/>
      <c r="OMT189" s="694"/>
      <c r="OMU189" s="138"/>
      <c r="OMV189" s="692"/>
      <c r="OMW189" s="690"/>
      <c r="OMX189" s="691"/>
      <c r="OMY189" s="692"/>
      <c r="OMZ189" s="693"/>
      <c r="ONA189" s="694"/>
      <c r="ONB189" s="138"/>
      <c r="ONC189" s="692"/>
      <c r="OND189" s="690"/>
      <c r="ONE189" s="691"/>
      <c r="ONF189" s="692"/>
      <c r="ONG189" s="693"/>
      <c r="ONH189" s="694"/>
      <c r="ONI189" s="138"/>
      <c r="ONJ189" s="692"/>
      <c r="ONK189" s="690"/>
      <c r="ONL189" s="691"/>
      <c r="ONM189" s="692"/>
      <c r="ONN189" s="693"/>
      <c r="ONO189" s="694"/>
      <c r="ONP189" s="138"/>
      <c r="ONQ189" s="692"/>
      <c r="ONR189" s="690"/>
      <c r="ONS189" s="691"/>
      <c r="ONT189" s="692"/>
      <c r="ONU189" s="693"/>
      <c r="ONV189" s="694"/>
      <c r="ONW189" s="138"/>
      <c r="ONX189" s="692"/>
      <c r="ONY189" s="690"/>
      <c r="ONZ189" s="691"/>
      <c r="OOA189" s="692"/>
      <c r="OOB189" s="693"/>
      <c r="OOC189" s="694"/>
      <c r="OOD189" s="138"/>
      <c r="OOE189" s="692"/>
      <c r="OOF189" s="690"/>
      <c r="OOG189" s="691"/>
      <c r="OOH189" s="692"/>
      <c r="OOI189" s="693"/>
      <c r="OOJ189" s="694"/>
      <c r="OOK189" s="138"/>
      <c r="OOL189" s="692"/>
      <c r="OOM189" s="690"/>
      <c r="OON189" s="691"/>
      <c r="OOO189" s="692"/>
      <c r="OOP189" s="693"/>
      <c r="OOQ189" s="694"/>
      <c r="OOR189" s="138"/>
      <c r="OOS189" s="692"/>
      <c r="OOT189" s="690"/>
      <c r="OOU189" s="691"/>
      <c r="OOV189" s="692"/>
      <c r="OOW189" s="693"/>
      <c r="OOX189" s="694"/>
      <c r="OOY189" s="138"/>
      <c r="OOZ189" s="692"/>
      <c r="OPA189" s="690"/>
      <c r="OPB189" s="691"/>
      <c r="OPC189" s="692"/>
      <c r="OPD189" s="693"/>
      <c r="OPE189" s="694"/>
      <c r="OPF189" s="138"/>
      <c r="OPG189" s="692"/>
      <c r="OPH189" s="690"/>
      <c r="OPI189" s="691"/>
      <c r="OPJ189" s="692"/>
      <c r="OPK189" s="693"/>
      <c r="OPL189" s="694"/>
      <c r="OPM189" s="138"/>
      <c r="OPN189" s="692"/>
      <c r="OPO189" s="690"/>
      <c r="OPP189" s="691"/>
      <c r="OPQ189" s="692"/>
      <c r="OPR189" s="693"/>
      <c r="OPS189" s="694"/>
      <c r="OPT189" s="138"/>
      <c r="OPU189" s="692"/>
      <c r="OPV189" s="690"/>
      <c r="OPW189" s="691"/>
      <c r="OPX189" s="692"/>
      <c r="OPY189" s="693"/>
      <c r="OPZ189" s="694"/>
      <c r="OQA189" s="138"/>
      <c r="OQB189" s="692"/>
      <c r="OQC189" s="690"/>
      <c r="OQD189" s="691"/>
      <c r="OQE189" s="692"/>
      <c r="OQF189" s="693"/>
      <c r="OQG189" s="694"/>
      <c r="OQH189" s="138"/>
      <c r="OQI189" s="692"/>
      <c r="OQJ189" s="690"/>
      <c r="OQK189" s="691"/>
      <c r="OQL189" s="692"/>
      <c r="OQM189" s="693"/>
      <c r="OQN189" s="694"/>
      <c r="OQO189" s="138"/>
      <c r="OQP189" s="692"/>
      <c r="OQQ189" s="690"/>
      <c r="OQR189" s="691"/>
      <c r="OQS189" s="692"/>
      <c r="OQT189" s="693"/>
      <c r="OQU189" s="694"/>
      <c r="OQV189" s="138"/>
      <c r="OQW189" s="692"/>
      <c r="OQX189" s="690"/>
      <c r="OQY189" s="691"/>
      <c r="OQZ189" s="692"/>
      <c r="ORA189" s="693"/>
      <c r="ORB189" s="694"/>
      <c r="ORC189" s="138"/>
      <c r="ORD189" s="692"/>
      <c r="ORE189" s="690"/>
      <c r="ORF189" s="691"/>
      <c r="ORG189" s="692"/>
      <c r="ORH189" s="693"/>
      <c r="ORI189" s="694"/>
      <c r="ORJ189" s="138"/>
      <c r="ORK189" s="692"/>
      <c r="ORL189" s="690"/>
      <c r="ORM189" s="691"/>
      <c r="ORN189" s="692"/>
      <c r="ORO189" s="693"/>
      <c r="ORP189" s="694"/>
      <c r="ORQ189" s="138"/>
      <c r="ORR189" s="692"/>
      <c r="ORS189" s="690"/>
      <c r="ORT189" s="691"/>
      <c r="ORU189" s="692"/>
      <c r="ORV189" s="693"/>
      <c r="ORW189" s="694"/>
      <c r="ORX189" s="138"/>
      <c r="ORY189" s="692"/>
      <c r="ORZ189" s="690"/>
      <c r="OSA189" s="691"/>
      <c r="OSB189" s="692"/>
      <c r="OSC189" s="693"/>
      <c r="OSD189" s="694"/>
      <c r="OSE189" s="138"/>
      <c r="OSF189" s="692"/>
      <c r="OSG189" s="690"/>
      <c r="OSH189" s="691"/>
      <c r="OSI189" s="692"/>
      <c r="OSJ189" s="693"/>
      <c r="OSK189" s="694"/>
      <c r="OSL189" s="138"/>
      <c r="OSM189" s="692"/>
      <c r="OSN189" s="690"/>
      <c r="OSO189" s="691"/>
      <c r="OSP189" s="692"/>
      <c r="OSQ189" s="693"/>
      <c r="OSR189" s="694"/>
      <c r="OSS189" s="138"/>
      <c r="OST189" s="692"/>
      <c r="OSU189" s="690"/>
      <c r="OSV189" s="691"/>
      <c r="OSW189" s="692"/>
      <c r="OSX189" s="693"/>
      <c r="OSY189" s="694"/>
      <c r="OSZ189" s="138"/>
      <c r="OTA189" s="692"/>
      <c r="OTB189" s="690"/>
      <c r="OTC189" s="691"/>
      <c r="OTD189" s="692"/>
      <c r="OTE189" s="693"/>
      <c r="OTF189" s="694"/>
      <c r="OTG189" s="138"/>
      <c r="OTH189" s="692"/>
      <c r="OTI189" s="690"/>
      <c r="OTJ189" s="691"/>
      <c r="OTK189" s="692"/>
      <c r="OTL189" s="693"/>
      <c r="OTM189" s="694"/>
      <c r="OTN189" s="138"/>
      <c r="OTO189" s="692"/>
      <c r="OTP189" s="690"/>
      <c r="OTQ189" s="691"/>
      <c r="OTR189" s="692"/>
      <c r="OTS189" s="693"/>
      <c r="OTT189" s="694"/>
      <c r="OTU189" s="138"/>
      <c r="OTV189" s="692"/>
      <c r="OTW189" s="690"/>
      <c r="OTX189" s="691"/>
      <c r="OTY189" s="692"/>
      <c r="OTZ189" s="693"/>
      <c r="OUA189" s="694"/>
      <c r="OUB189" s="138"/>
      <c r="OUC189" s="692"/>
      <c r="OUD189" s="690"/>
      <c r="OUE189" s="691"/>
      <c r="OUF189" s="692"/>
      <c r="OUG189" s="693"/>
      <c r="OUH189" s="694"/>
      <c r="OUI189" s="138"/>
      <c r="OUJ189" s="692"/>
      <c r="OUK189" s="690"/>
      <c r="OUL189" s="691"/>
      <c r="OUM189" s="692"/>
      <c r="OUN189" s="693"/>
      <c r="OUO189" s="694"/>
      <c r="OUP189" s="138"/>
      <c r="OUQ189" s="692"/>
      <c r="OUR189" s="690"/>
      <c r="OUS189" s="691"/>
      <c r="OUT189" s="692"/>
      <c r="OUU189" s="693"/>
      <c r="OUV189" s="694"/>
      <c r="OUW189" s="138"/>
      <c r="OUX189" s="692"/>
      <c r="OUY189" s="690"/>
      <c r="OUZ189" s="691"/>
      <c r="OVA189" s="692"/>
      <c r="OVB189" s="693"/>
      <c r="OVC189" s="694"/>
      <c r="OVD189" s="138"/>
      <c r="OVE189" s="692"/>
      <c r="OVF189" s="690"/>
      <c r="OVG189" s="691"/>
      <c r="OVH189" s="692"/>
      <c r="OVI189" s="693"/>
      <c r="OVJ189" s="694"/>
      <c r="OVK189" s="138"/>
      <c r="OVL189" s="692"/>
      <c r="OVM189" s="690"/>
      <c r="OVN189" s="691"/>
      <c r="OVO189" s="692"/>
      <c r="OVP189" s="693"/>
      <c r="OVQ189" s="694"/>
      <c r="OVR189" s="138"/>
      <c r="OVS189" s="692"/>
      <c r="OVT189" s="690"/>
      <c r="OVU189" s="691"/>
      <c r="OVV189" s="692"/>
      <c r="OVW189" s="693"/>
      <c r="OVX189" s="694"/>
      <c r="OVY189" s="138"/>
      <c r="OVZ189" s="692"/>
      <c r="OWA189" s="690"/>
      <c r="OWB189" s="691"/>
      <c r="OWC189" s="692"/>
      <c r="OWD189" s="693"/>
      <c r="OWE189" s="694"/>
      <c r="OWF189" s="138"/>
      <c r="OWG189" s="692"/>
      <c r="OWH189" s="690"/>
      <c r="OWI189" s="691"/>
      <c r="OWJ189" s="692"/>
      <c r="OWK189" s="693"/>
      <c r="OWL189" s="694"/>
      <c r="OWM189" s="138"/>
      <c r="OWN189" s="692"/>
      <c r="OWO189" s="690"/>
      <c r="OWP189" s="691"/>
      <c r="OWQ189" s="692"/>
      <c r="OWR189" s="693"/>
      <c r="OWS189" s="694"/>
      <c r="OWT189" s="138"/>
      <c r="OWU189" s="692"/>
      <c r="OWV189" s="690"/>
      <c r="OWW189" s="691"/>
      <c r="OWX189" s="692"/>
      <c r="OWY189" s="693"/>
      <c r="OWZ189" s="694"/>
      <c r="OXA189" s="138"/>
      <c r="OXB189" s="692"/>
      <c r="OXC189" s="690"/>
      <c r="OXD189" s="691"/>
      <c r="OXE189" s="692"/>
      <c r="OXF189" s="693"/>
      <c r="OXG189" s="694"/>
      <c r="OXH189" s="138"/>
      <c r="OXI189" s="692"/>
      <c r="OXJ189" s="690"/>
      <c r="OXK189" s="691"/>
      <c r="OXL189" s="692"/>
      <c r="OXM189" s="693"/>
      <c r="OXN189" s="694"/>
      <c r="OXO189" s="138"/>
      <c r="OXP189" s="692"/>
      <c r="OXQ189" s="690"/>
      <c r="OXR189" s="691"/>
      <c r="OXS189" s="692"/>
      <c r="OXT189" s="693"/>
      <c r="OXU189" s="694"/>
      <c r="OXV189" s="138"/>
      <c r="OXW189" s="692"/>
      <c r="OXX189" s="690"/>
      <c r="OXY189" s="691"/>
      <c r="OXZ189" s="692"/>
      <c r="OYA189" s="693"/>
      <c r="OYB189" s="694"/>
      <c r="OYC189" s="138"/>
      <c r="OYD189" s="692"/>
      <c r="OYE189" s="690"/>
      <c r="OYF189" s="691"/>
      <c r="OYG189" s="692"/>
      <c r="OYH189" s="693"/>
      <c r="OYI189" s="694"/>
      <c r="OYJ189" s="138"/>
      <c r="OYK189" s="692"/>
      <c r="OYL189" s="690"/>
      <c r="OYM189" s="691"/>
      <c r="OYN189" s="692"/>
      <c r="OYO189" s="693"/>
      <c r="OYP189" s="694"/>
      <c r="OYQ189" s="138"/>
      <c r="OYR189" s="692"/>
      <c r="OYS189" s="690"/>
      <c r="OYT189" s="691"/>
      <c r="OYU189" s="692"/>
      <c r="OYV189" s="693"/>
      <c r="OYW189" s="694"/>
      <c r="OYX189" s="138"/>
      <c r="OYY189" s="692"/>
      <c r="OYZ189" s="690"/>
      <c r="OZA189" s="691"/>
      <c r="OZB189" s="692"/>
      <c r="OZC189" s="693"/>
      <c r="OZD189" s="694"/>
      <c r="OZE189" s="138"/>
      <c r="OZF189" s="692"/>
      <c r="OZG189" s="690"/>
      <c r="OZH189" s="691"/>
      <c r="OZI189" s="692"/>
      <c r="OZJ189" s="693"/>
      <c r="OZK189" s="694"/>
      <c r="OZL189" s="138"/>
      <c r="OZM189" s="692"/>
      <c r="OZN189" s="690"/>
      <c r="OZO189" s="691"/>
      <c r="OZP189" s="692"/>
      <c r="OZQ189" s="693"/>
      <c r="OZR189" s="694"/>
      <c r="OZS189" s="138"/>
      <c r="OZT189" s="692"/>
      <c r="OZU189" s="690"/>
      <c r="OZV189" s="691"/>
      <c r="OZW189" s="692"/>
      <c r="OZX189" s="693"/>
      <c r="OZY189" s="694"/>
      <c r="OZZ189" s="138"/>
      <c r="PAA189" s="692"/>
      <c r="PAB189" s="690"/>
      <c r="PAC189" s="691"/>
      <c r="PAD189" s="692"/>
      <c r="PAE189" s="693"/>
      <c r="PAF189" s="694"/>
      <c r="PAG189" s="138"/>
      <c r="PAH189" s="692"/>
      <c r="PAI189" s="690"/>
      <c r="PAJ189" s="691"/>
      <c r="PAK189" s="692"/>
      <c r="PAL189" s="693"/>
      <c r="PAM189" s="694"/>
      <c r="PAN189" s="138"/>
      <c r="PAO189" s="692"/>
      <c r="PAP189" s="690"/>
      <c r="PAQ189" s="691"/>
      <c r="PAR189" s="692"/>
      <c r="PAS189" s="693"/>
      <c r="PAT189" s="694"/>
      <c r="PAU189" s="138"/>
      <c r="PAV189" s="692"/>
      <c r="PAW189" s="690"/>
      <c r="PAX189" s="691"/>
      <c r="PAY189" s="692"/>
      <c r="PAZ189" s="693"/>
      <c r="PBA189" s="694"/>
      <c r="PBB189" s="138"/>
      <c r="PBC189" s="692"/>
      <c r="PBD189" s="690"/>
      <c r="PBE189" s="691"/>
      <c r="PBF189" s="692"/>
      <c r="PBG189" s="693"/>
      <c r="PBH189" s="694"/>
      <c r="PBI189" s="138"/>
      <c r="PBJ189" s="692"/>
      <c r="PBK189" s="690"/>
      <c r="PBL189" s="691"/>
      <c r="PBM189" s="692"/>
      <c r="PBN189" s="693"/>
      <c r="PBO189" s="694"/>
      <c r="PBP189" s="138"/>
      <c r="PBQ189" s="692"/>
      <c r="PBR189" s="690"/>
      <c r="PBS189" s="691"/>
      <c r="PBT189" s="692"/>
      <c r="PBU189" s="693"/>
      <c r="PBV189" s="694"/>
      <c r="PBW189" s="138"/>
      <c r="PBX189" s="692"/>
      <c r="PBY189" s="690"/>
      <c r="PBZ189" s="691"/>
      <c r="PCA189" s="692"/>
      <c r="PCB189" s="693"/>
      <c r="PCC189" s="694"/>
      <c r="PCD189" s="138"/>
      <c r="PCE189" s="692"/>
      <c r="PCF189" s="690"/>
      <c r="PCG189" s="691"/>
      <c r="PCH189" s="692"/>
      <c r="PCI189" s="693"/>
      <c r="PCJ189" s="694"/>
      <c r="PCK189" s="138"/>
      <c r="PCL189" s="692"/>
      <c r="PCM189" s="690"/>
      <c r="PCN189" s="691"/>
      <c r="PCO189" s="692"/>
      <c r="PCP189" s="693"/>
      <c r="PCQ189" s="694"/>
      <c r="PCR189" s="138"/>
      <c r="PCS189" s="692"/>
      <c r="PCT189" s="690"/>
      <c r="PCU189" s="691"/>
      <c r="PCV189" s="692"/>
      <c r="PCW189" s="693"/>
      <c r="PCX189" s="694"/>
      <c r="PCY189" s="138"/>
      <c r="PCZ189" s="692"/>
      <c r="PDA189" s="690"/>
      <c r="PDB189" s="691"/>
      <c r="PDC189" s="692"/>
      <c r="PDD189" s="693"/>
      <c r="PDE189" s="694"/>
      <c r="PDF189" s="138"/>
      <c r="PDG189" s="692"/>
      <c r="PDH189" s="690"/>
      <c r="PDI189" s="691"/>
      <c r="PDJ189" s="692"/>
      <c r="PDK189" s="693"/>
      <c r="PDL189" s="694"/>
      <c r="PDM189" s="138"/>
      <c r="PDN189" s="692"/>
      <c r="PDO189" s="690"/>
      <c r="PDP189" s="691"/>
      <c r="PDQ189" s="692"/>
      <c r="PDR189" s="693"/>
      <c r="PDS189" s="694"/>
      <c r="PDT189" s="138"/>
      <c r="PDU189" s="692"/>
      <c r="PDV189" s="690"/>
      <c r="PDW189" s="691"/>
      <c r="PDX189" s="692"/>
      <c r="PDY189" s="693"/>
      <c r="PDZ189" s="694"/>
      <c r="PEA189" s="138"/>
      <c r="PEB189" s="692"/>
      <c r="PEC189" s="690"/>
      <c r="PED189" s="691"/>
      <c r="PEE189" s="692"/>
      <c r="PEF189" s="693"/>
      <c r="PEG189" s="694"/>
      <c r="PEH189" s="138"/>
      <c r="PEI189" s="692"/>
      <c r="PEJ189" s="690"/>
      <c r="PEK189" s="691"/>
      <c r="PEL189" s="692"/>
      <c r="PEM189" s="693"/>
      <c r="PEN189" s="694"/>
      <c r="PEO189" s="138"/>
      <c r="PEP189" s="692"/>
      <c r="PEQ189" s="690"/>
      <c r="PER189" s="691"/>
      <c r="PES189" s="692"/>
      <c r="PET189" s="693"/>
      <c r="PEU189" s="694"/>
      <c r="PEV189" s="138"/>
      <c r="PEW189" s="692"/>
      <c r="PEX189" s="690"/>
      <c r="PEY189" s="691"/>
      <c r="PEZ189" s="692"/>
      <c r="PFA189" s="693"/>
      <c r="PFB189" s="694"/>
      <c r="PFC189" s="138"/>
      <c r="PFD189" s="692"/>
      <c r="PFE189" s="690"/>
      <c r="PFF189" s="691"/>
      <c r="PFG189" s="692"/>
      <c r="PFH189" s="693"/>
      <c r="PFI189" s="694"/>
      <c r="PFJ189" s="138"/>
      <c r="PFK189" s="692"/>
      <c r="PFL189" s="690"/>
      <c r="PFM189" s="691"/>
      <c r="PFN189" s="692"/>
      <c r="PFO189" s="693"/>
      <c r="PFP189" s="694"/>
      <c r="PFQ189" s="138"/>
      <c r="PFR189" s="692"/>
      <c r="PFS189" s="690"/>
      <c r="PFT189" s="691"/>
      <c r="PFU189" s="692"/>
      <c r="PFV189" s="693"/>
      <c r="PFW189" s="694"/>
      <c r="PFX189" s="138"/>
      <c r="PFY189" s="692"/>
      <c r="PFZ189" s="690"/>
      <c r="PGA189" s="691"/>
      <c r="PGB189" s="692"/>
      <c r="PGC189" s="693"/>
      <c r="PGD189" s="694"/>
      <c r="PGE189" s="138"/>
      <c r="PGF189" s="692"/>
      <c r="PGG189" s="690"/>
      <c r="PGH189" s="691"/>
      <c r="PGI189" s="692"/>
      <c r="PGJ189" s="693"/>
      <c r="PGK189" s="694"/>
      <c r="PGL189" s="138"/>
      <c r="PGM189" s="692"/>
      <c r="PGN189" s="690"/>
      <c r="PGO189" s="691"/>
      <c r="PGP189" s="692"/>
      <c r="PGQ189" s="693"/>
      <c r="PGR189" s="694"/>
      <c r="PGS189" s="138"/>
      <c r="PGT189" s="692"/>
      <c r="PGU189" s="690"/>
      <c r="PGV189" s="691"/>
      <c r="PGW189" s="692"/>
      <c r="PGX189" s="693"/>
      <c r="PGY189" s="694"/>
      <c r="PGZ189" s="138"/>
      <c r="PHA189" s="692"/>
      <c r="PHB189" s="690"/>
      <c r="PHC189" s="691"/>
      <c r="PHD189" s="692"/>
      <c r="PHE189" s="693"/>
      <c r="PHF189" s="694"/>
      <c r="PHG189" s="138"/>
      <c r="PHH189" s="692"/>
      <c r="PHI189" s="690"/>
      <c r="PHJ189" s="691"/>
      <c r="PHK189" s="692"/>
      <c r="PHL189" s="693"/>
      <c r="PHM189" s="694"/>
      <c r="PHN189" s="138"/>
      <c r="PHO189" s="692"/>
      <c r="PHP189" s="690"/>
      <c r="PHQ189" s="691"/>
      <c r="PHR189" s="692"/>
      <c r="PHS189" s="693"/>
      <c r="PHT189" s="694"/>
      <c r="PHU189" s="138"/>
      <c r="PHV189" s="692"/>
      <c r="PHW189" s="690"/>
      <c r="PHX189" s="691"/>
      <c r="PHY189" s="692"/>
      <c r="PHZ189" s="693"/>
      <c r="PIA189" s="694"/>
      <c r="PIB189" s="138"/>
      <c r="PIC189" s="692"/>
      <c r="PID189" s="690"/>
      <c r="PIE189" s="691"/>
      <c r="PIF189" s="692"/>
      <c r="PIG189" s="693"/>
      <c r="PIH189" s="694"/>
      <c r="PII189" s="138"/>
      <c r="PIJ189" s="692"/>
      <c r="PIK189" s="690"/>
      <c r="PIL189" s="691"/>
      <c r="PIM189" s="692"/>
      <c r="PIN189" s="693"/>
      <c r="PIO189" s="694"/>
      <c r="PIP189" s="138"/>
      <c r="PIQ189" s="692"/>
      <c r="PIR189" s="690"/>
      <c r="PIS189" s="691"/>
      <c r="PIT189" s="692"/>
      <c r="PIU189" s="693"/>
      <c r="PIV189" s="694"/>
      <c r="PIW189" s="138"/>
      <c r="PIX189" s="692"/>
      <c r="PIY189" s="690"/>
      <c r="PIZ189" s="691"/>
      <c r="PJA189" s="692"/>
      <c r="PJB189" s="693"/>
      <c r="PJC189" s="694"/>
      <c r="PJD189" s="138"/>
      <c r="PJE189" s="692"/>
      <c r="PJF189" s="690"/>
      <c r="PJG189" s="691"/>
      <c r="PJH189" s="692"/>
      <c r="PJI189" s="693"/>
      <c r="PJJ189" s="694"/>
      <c r="PJK189" s="138"/>
      <c r="PJL189" s="692"/>
      <c r="PJM189" s="690"/>
      <c r="PJN189" s="691"/>
      <c r="PJO189" s="692"/>
      <c r="PJP189" s="693"/>
      <c r="PJQ189" s="694"/>
      <c r="PJR189" s="138"/>
      <c r="PJS189" s="692"/>
      <c r="PJT189" s="690"/>
      <c r="PJU189" s="691"/>
      <c r="PJV189" s="692"/>
      <c r="PJW189" s="693"/>
      <c r="PJX189" s="694"/>
      <c r="PJY189" s="138"/>
      <c r="PJZ189" s="692"/>
      <c r="PKA189" s="690"/>
      <c r="PKB189" s="691"/>
      <c r="PKC189" s="692"/>
      <c r="PKD189" s="693"/>
      <c r="PKE189" s="694"/>
      <c r="PKF189" s="138"/>
      <c r="PKG189" s="692"/>
      <c r="PKH189" s="690"/>
      <c r="PKI189" s="691"/>
      <c r="PKJ189" s="692"/>
      <c r="PKK189" s="693"/>
      <c r="PKL189" s="694"/>
      <c r="PKM189" s="138"/>
      <c r="PKN189" s="692"/>
      <c r="PKO189" s="690"/>
      <c r="PKP189" s="691"/>
      <c r="PKQ189" s="692"/>
      <c r="PKR189" s="693"/>
      <c r="PKS189" s="694"/>
      <c r="PKT189" s="138"/>
      <c r="PKU189" s="692"/>
      <c r="PKV189" s="690"/>
      <c r="PKW189" s="691"/>
      <c r="PKX189" s="692"/>
      <c r="PKY189" s="693"/>
      <c r="PKZ189" s="694"/>
      <c r="PLA189" s="138"/>
      <c r="PLB189" s="692"/>
      <c r="PLC189" s="690"/>
      <c r="PLD189" s="691"/>
      <c r="PLE189" s="692"/>
      <c r="PLF189" s="693"/>
      <c r="PLG189" s="694"/>
      <c r="PLH189" s="138"/>
      <c r="PLI189" s="692"/>
      <c r="PLJ189" s="690"/>
      <c r="PLK189" s="691"/>
      <c r="PLL189" s="692"/>
      <c r="PLM189" s="693"/>
      <c r="PLN189" s="694"/>
      <c r="PLO189" s="138"/>
      <c r="PLP189" s="692"/>
      <c r="PLQ189" s="690"/>
      <c r="PLR189" s="691"/>
      <c r="PLS189" s="692"/>
      <c r="PLT189" s="693"/>
      <c r="PLU189" s="694"/>
      <c r="PLV189" s="138"/>
      <c r="PLW189" s="692"/>
      <c r="PLX189" s="690"/>
      <c r="PLY189" s="691"/>
      <c r="PLZ189" s="692"/>
      <c r="PMA189" s="693"/>
      <c r="PMB189" s="694"/>
      <c r="PMC189" s="138"/>
      <c r="PMD189" s="692"/>
      <c r="PME189" s="690"/>
      <c r="PMF189" s="691"/>
      <c r="PMG189" s="692"/>
      <c r="PMH189" s="693"/>
      <c r="PMI189" s="694"/>
      <c r="PMJ189" s="138"/>
      <c r="PMK189" s="692"/>
      <c r="PML189" s="690"/>
      <c r="PMM189" s="691"/>
      <c r="PMN189" s="692"/>
      <c r="PMO189" s="693"/>
      <c r="PMP189" s="694"/>
      <c r="PMQ189" s="138"/>
      <c r="PMR189" s="692"/>
      <c r="PMS189" s="690"/>
      <c r="PMT189" s="691"/>
      <c r="PMU189" s="692"/>
      <c r="PMV189" s="693"/>
      <c r="PMW189" s="694"/>
      <c r="PMX189" s="138"/>
      <c r="PMY189" s="692"/>
      <c r="PMZ189" s="690"/>
      <c r="PNA189" s="691"/>
      <c r="PNB189" s="692"/>
      <c r="PNC189" s="693"/>
      <c r="PND189" s="694"/>
      <c r="PNE189" s="138"/>
      <c r="PNF189" s="692"/>
      <c r="PNG189" s="690"/>
      <c r="PNH189" s="691"/>
      <c r="PNI189" s="692"/>
      <c r="PNJ189" s="693"/>
      <c r="PNK189" s="694"/>
      <c r="PNL189" s="138"/>
      <c r="PNM189" s="692"/>
      <c r="PNN189" s="690"/>
      <c r="PNO189" s="691"/>
      <c r="PNP189" s="692"/>
      <c r="PNQ189" s="693"/>
      <c r="PNR189" s="694"/>
      <c r="PNS189" s="138"/>
      <c r="PNT189" s="692"/>
      <c r="PNU189" s="690"/>
      <c r="PNV189" s="691"/>
      <c r="PNW189" s="692"/>
      <c r="PNX189" s="693"/>
      <c r="PNY189" s="694"/>
      <c r="PNZ189" s="138"/>
      <c r="POA189" s="692"/>
      <c r="POB189" s="690"/>
      <c r="POC189" s="691"/>
      <c r="POD189" s="692"/>
      <c r="POE189" s="693"/>
      <c r="POF189" s="694"/>
      <c r="POG189" s="138"/>
      <c r="POH189" s="692"/>
      <c r="POI189" s="690"/>
      <c r="POJ189" s="691"/>
      <c r="POK189" s="692"/>
      <c r="POL189" s="693"/>
      <c r="POM189" s="694"/>
      <c r="PON189" s="138"/>
      <c r="POO189" s="692"/>
      <c r="POP189" s="690"/>
      <c r="POQ189" s="691"/>
      <c r="POR189" s="692"/>
      <c r="POS189" s="693"/>
      <c r="POT189" s="694"/>
      <c r="POU189" s="138"/>
      <c r="POV189" s="692"/>
      <c r="POW189" s="690"/>
      <c r="POX189" s="691"/>
      <c r="POY189" s="692"/>
      <c r="POZ189" s="693"/>
      <c r="PPA189" s="694"/>
      <c r="PPB189" s="138"/>
      <c r="PPC189" s="692"/>
      <c r="PPD189" s="690"/>
      <c r="PPE189" s="691"/>
      <c r="PPF189" s="692"/>
      <c r="PPG189" s="693"/>
      <c r="PPH189" s="694"/>
      <c r="PPI189" s="138"/>
      <c r="PPJ189" s="692"/>
      <c r="PPK189" s="690"/>
      <c r="PPL189" s="691"/>
      <c r="PPM189" s="692"/>
      <c r="PPN189" s="693"/>
      <c r="PPO189" s="694"/>
      <c r="PPP189" s="138"/>
      <c r="PPQ189" s="692"/>
      <c r="PPR189" s="690"/>
      <c r="PPS189" s="691"/>
      <c r="PPT189" s="692"/>
      <c r="PPU189" s="693"/>
      <c r="PPV189" s="694"/>
      <c r="PPW189" s="138"/>
      <c r="PPX189" s="692"/>
      <c r="PPY189" s="690"/>
      <c r="PPZ189" s="691"/>
      <c r="PQA189" s="692"/>
      <c r="PQB189" s="693"/>
      <c r="PQC189" s="694"/>
      <c r="PQD189" s="138"/>
      <c r="PQE189" s="692"/>
      <c r="PQF189" s="690"/>
      <c r="PQG189" s="691"/>
      <c r="PQH189" s="692"/>
      <c r="PQI189" s="693"/>
      <c r="PQJ189" s="694"/>
      <c r="PQK189" s="138"/>
      <c r="PQL189" s="692"/>
      <c r="PQM189" s="690"/>
      <c r="PQN189" s="691"/>
      <c r="PQO189" s="692"/>
      <c r="PQP189" s="693"/>
      <c r="PQQ189" s="694"/>
      <c r="PQR189" s="138"/>
      <c r="PQS189" s="692"/>
      <c r="PQT189" s="690"/>
      <c r="PQU189" s="691"/>
      <c r="PQV189" s="692"/>
      <c r="PQW189" s="693"/>
      <c r="PQX189" s="694"/>
      <c r="PQY189" s="138"/>
      <c r="PQZ189" s="692"/>
      <c r="PRA189" s="690"/>
      <c r="PRB189" s="691"/>
      <c r="PRC189" s="692"/>
      <c r="PRD189" s="693"/>
      <c r="PRE189" s="694"/>
      <c r="PRF189" s="138"/>
      <c r="PRG189" s="692"/>
      <c r="PRH189" s="690"/>
      <c r="PRI189" s="691"/>
      <c r="PRJ189" s="692"/>
      <c r="PRK189" s="693"/>
      <c r="PRL189" s="694"/>
      <c r="PRM189" s="138"/>
      <c r="PRN189" s="692"/>
      <c r="PRO189" s="690"/>
      <c r="PRP189" s="691"/>
      <c r="PRQ189" s="692"/>
      <c r="PRR189" s="693"/>
      <c r="PRS189" s="694"/>
      <c r="PRT189" s="138"/>
      <c r="PRU189" s="692"/>
      <c r="PRV189" s="690"/>
      <c r="PRW189" s="691"/>
      <c r="PRX189" s="692"/>
      <c r="PRY189" s="693"/>
      <c r="PRZ189" s="694"/>
      <c r="PSA189" s="138"/>
      <c r="PSB189" s="692"/>
      <c r="PSC189" s="690"/>
      <c r="PSD189" s="691"/>
      <c r="PSE189" s="692"/>
      <c r="PSF189" s="693"/>
      <c r="PSG189" s="694"/>
      <c r="PSH189" s="138"/>
      <c r="PSI189" s="692"/>
      <c r="PSJ189" s="690"/>
      <c r="PSK189" s="691"/>
      <c r="PSL189" s="692"/>
      <c r="PSM189" s="693"/>
      <c r="PSN189" s="694"/>
      <c r="PSO189" s="138"/>
      <c r="PSP189" s="692"/>
      <c r="PSQ189" s="690"/>
      <c r="PSR189" s="691"/>
      <c r="PSS189" s="692"/>
      <c r="PST189" s="693"/>
      <c r="PSU189" s="694"/>
      <c r="PSV189" s="138"/>
      <c r="PSW189" s="692"/>
      <c r="PSX189" s="690"/>
      <c r="PSY189" s="691"/>
      <c r="PSZ189" s="692"/>
      <c r="PTA189" s="693"/>
      <c r="PTB189" s="694"/>
      <c r="PTC189" s="138"/>
      <c r="PTD189" s="692"/>
      <c r="PTE189" s="690"/>
      <c r="PTF189" s="691"/>
      <c r="PTG189" s="692"/>
      <c r="PTH189" s="693"/>
      <c r="PTI189" s="694"/>
      <c r="PTJ189" s="138"/>
      <c r="PTK189" s="692"/>
      <c r="PTL189" s="690"/>
      <c r="PTM189" s="691"/>
      <c r="PTN189" s="692"/>
      <c r="PTO189" s="693"/>
      <c r="PTP189" s="694"/>
      <c r="PTQ189" s="138"/>
      <c r="PTR189" s="692"/>
      <c r="PTS189" s="690"/>
      <c r="PTT189" s="691"/>
      <c r="PTU189" s="692"/>
      <c r="PTV189" s="693"/>
      <c r="PTW189" s="694"/>
      <c r="PTX189" s="138"/>
      <c r="PTY189" s="692"/>
      <c r="PTZ189" s="690"/>
      <c r="PUA189" s="691"/>
      <c r="PUB189" s="692"/>
      <c r="PUC189" s="693"/>
      <c r="PUD189" s="694"/>
      <c r="PUE189" s="138"/>
      <c r="PUF189" s="692"/>
      <c r="PUG189" s="690"/>
      <c r="PUH189" s="691"/>
      <c r="PUI189" s="692"/>
      <c r="PUJ189" s="693"/>
      <c r="PUK189" s="694"/>
      <c r="PUL189" s="138"/>
      <c r="PUM189" s="692"/>
      <c r="PUN189" s="690"/>
      <c r="PUO189" s="691"/>
      <c r="PUP189" s="692"/>
      <c r="PUQ189" s="693"/>
      <c r="PUR189" s="694"/>
      <c r="PUS189" s="138"/>
      <c r="PUT189" s="692"/>
      <c r="PUU189" s="690"/>
      <c r="PUV189" s="691"/>
      <c r="PUW189" s="692"/>
      <c r="PUX189" s="693"/>
      <c r="PUY189" s="694"/>
      <c r="PUZ189" s="138"/>
      <c r="PVA189" s="692"/>
      <c r="PVB189" s="690"/>
      <c r="PVC189" s="691"/>
      <c r="PVD189" s="692"/>
      <c r="PVE189" s="693"/>
      <c r="PVF189" s="694"/>
      <c r="PVG189" s="138"/>
      <c r="PVH189" s="692"/>
      <c r="PVI189" s="690"/>
      <c r="PVJ189" s="691"/>
      <c r="PVK189" s="692"/>
      <c r="PVL189" s="693"/>
      <c r="PVM189" s="694"/>
      <c r="PVN189" s="138"/>
      <c r="PVO189" s="692"/>
      <c r="PVP189" s="690"/>
      <c r="PVQ189" s="691"/>
      <c r="PVR189" s="692"/>
      <c r="PVS189" s="693"/>
      <c r="PVT189" s="694"/>
      <c r="PVU189" s="138"/>
      <c r="PVV189" s="692"/>
      <c r="PVW189" s="690"/>
      <c r="PVX189" s="691"/>
      <c r="PVY189" s="692"/>
      <c r="PVZ189" s="693"/>
      <c r="PWA189" s="694"/>
      <c r="PWB189" s="138"/>
      <c r="PWC189" s="692"/>
      <c r="PWD189" s="690"/>
      <c r="PWE189" s="691"/>
      <c r="PWF189" s="692"/>
      <c r="PWG189" s="693"/>
      <c r="PWH189" s="694"/>
      <c r="PWI189" s="138"/>
      <c r="PWJ189" s="692"/>
      <c r="PWK189" s="690"/>
      <c r="PWL189" s="691"/>
      <c r="PWM189" s="692"/>
      <c r="PWN189" s="693"/>
      <c r="PWO189" s="694"/>
      <c r="PWP189" s="138"/>
      <c r="PWQ189" s="692"/>
      <c r="PWR189" s="690"/>
      <c r="PWS189" s="691"/>
      <c r="PWT189" s="692"/>
      <c r="PWU189" s="693"/>
      <c r="PWV189" s="694"/>
      <c r="PWW189" s="138"/>
      <c r="PWX189" s="692"/>
      <c r="PWY189" s="690"/>
      <c r="PWZ189" s="691"/>
      <c r="PXA189" s="692"/>
      <c r="PXB189" s="693"/>
      <c r="PXC189" s="694"/>
      <c r="PXD189" s="138"/>
      <c r="PXE189" s="692"/>
      <c r="PXF189" s="690"/>
      <c r="PXG189" s="691"/>
      <c r="PXH189" s="692"/>
      <c r="PXI189" s="693"/>
      <c r="PXJ189" s="694"/>
      <c r="PXK189" s="138"/>
      <c r="PXL189" s="692"/>
      <c r="PXM189" s="690"/>
      <c r="PXN189" s="691"/>
      <c r="PXO189" s="692"/>
      <c r="PXP189" s="693"/>
      <c r="PXQ189" s="694"/>
      <c r="PXR189" s="138"/>
      <c r="PXS189" s="692"/>
      <c r="PXT189" s="690"/>
      <c r="PXU189" s="691"/>
      <c r="PXV189" s="692"/>
      <c r="PXW189" s="693"/>
      <c r="PXX189" s="694"/>
      <c r="PXY189" s="138"/>
      <c r="PXZ189" s="692"/>
      <c r="PYA189" s="690"/>
      <c r="PYB189" s="691"/>
      <c r="PYC189" s="692"/>
      <c r="PYD189" s="693"/>
      <c r="PYE189" s="694"/>
      <c r="PYF189" s="138"/>
      <c r="PYG189" s="692"/>
      <c r="PYH189" s="690"/>
      <c r="PYI189" s="691"/>
      <c r="PYJ189" s="692"/>
      <c r="PYK189" s="693"/>
      <c r="PYL189" s="694"/>
      <c r="PYM189" s="138"/>
      <c r="PYN189" s="692"/>
      <c r="PYO189" s="690"/>
      <c r="PYP189" s="691"/>
      <c r="PYQ189" s="692"/>
      <c r="PYR189" s="693"/>
      <c r="PYS189" s="694"/>
      <c r="PYT189" s="138"/>
      <c r="PYU189" s="692"/>
      <c r="PYV189" s="690"/>
      <c r="PYW189" s="691"/>
      <c r="PYX189" s="692"/>
      <c r="PYY189" s="693"/>
      <c r="PYZ189" s="694"/>
      <c r="PZA189" s="138"/>
      <c r="PZB189" s="692"/>
      <c r="PZC189" s="690"/>
      <c r="PZD189" s="691"/>
      <c r="PZE189" s="692"/>
      <c r="PZF189" s="693"/>
      <c r="PZG189" s="694"/>
      <c r="PZH189" s="138"/>
      <c r="PZI189" s="692"/>
      <c r="PZJ189" s="690"/>
      <c r="PZK189" s="691"/>
      <c r="PZL189" s="692"/>
      <c r="PZM189" s="693"/>
      <c r="PZN189" s="694"/>
      <c r="PZO189" s="138"/>
      <c r="PZP189" s="692"/>
      <c r="PZQ189" s="690"/>
      <c r="PZR189" s="691"/>
      <c r="PZS189" s="692"/>
      <c r="PZT189" s="693"/>
      <c r="PZU189" s="694"/>
      <c r="PZV189" s="138"/>
      <c r="PZW189" s="692"/>
      <c r="PZX189" s="690"/>
      <c r="PZY189" s="691"/>
      <c r="PZZ189" s="692"/>
      <c r="QAA189" s="693"/>
      <c r="QAB189" s="694"/>
      <c r="QAC189" s="138"/>
      <c r="QAD189" s="692"/>
      <c r="QAE189" s="690"/>
      <c r="QAF189" s="691"/>
      <c r="QAG189" s="692"/>
      <c r="QAH189" s="693"/>
      <c r="QAI189" s="694"/>
      <c r="QAJ189" s="138"/>
      <c r="QAK189" s="692"/>
      <c r="QAL189" s="690"/>
      <c r="QAM189" s="691"/>
      <c r="QAN189" s="692"/>
      <c r="QAO189" s="693"/>
      <c r="QAP189" s="694"/>
      <c r="QAQ189" s="138"/>
      <c r="QAR189" s="692"/>
      <c r="QAS189" s="690"/>
      <c r="QAT189" s="691"/>
      <c r="QAU189" s="692"/>
      <c r="QAV189" s="693"/>
      <c r="QAW189" s="694"/>
      <c r="QAX189" s="138"/>
      <c r="QAY189" s="692"/>
      <c r="QAZ189" s="690"/>
      <c r="QBA189" s="691"/>
      <c r="QBB189" s="692"/>
      <c r="QBC189" s="693"/>
      <c r="QBD189" s="694"/>
      <c r="QBE189" s="138"/>
      <c r="QBF189" s="692"/>
      <c r="QBG189" s="690"/>
      <c r="QBH189" s="691"/>
      <c r="QBI189" s="692"/>
      <c r="QBJ189" s="693"/>
      <c r="QBK189" s="694"/>
      <c r="QBL189" s="138"/>
      <c r="QBM189" s="692"/>
      <c r="QBN189" s="690"/>
      <c r="QBO189" s="691"/>
      <c r="QBP189" s="692"/>
      <c r="QBQ189" s="693"/>
      <c r="QBR189" s="694"/>
      <c r="QBS189" s="138"/>
      <c r="QBT189" s="692"/>
      <c r="QBU189" s="690"/>
      <c r="QBV189" s="691"/>
      <c r="QBW189" s="692"/>
      <c r="QBX189" s="693"/>
      <c r="QBY189" s="694"/>
      <c r="QBZ189" s="138"/>
      <c r="QCA189" s="692"/>
      <c r="QCB189" s="690"/>
      <c r="QCC189" s="691"/>
      <c r="QCD189" s="692"/>
      <c r="QCE189" s="693"/>
      <c r="QCF189" s="694"/>
      <c r="QCG189" s="138"/>
      <c r="QCH189" s="692"/>
      <c r="QCI189" s="690"/>
      <c r="QCJ189" s="691"/>
      <c r="QCK189" s="692"/>
      <c r="QCL189" s="693"/>
      <c r="QCM189" s="694"/>
      <c r="QCN189" s="138"/>
      <c r="QCO189" s="692"/>
      <c r="QCP189" s="690"/>
      <c r="QCQ189" s="691"/>
      <c r="QCR189" s="692"/>
      <c r="QCS189" s="693"/>
      <c r="QCT189" s="694"/>
      <c r="QCU189" s="138"/>
      <c r="QCV189" s="692"/>
      <c r="QCW189" s="690"/>
      <c r="QCX189" s="691"/>
      <c r="QCY189" s="692"/>
      <c r="QCZ189" s="693"/>
      <c r="QDA189" s="694"/>
      <c r="QDB189" s="138"/>
      <c r="QDC189" s="692"/>
      <c r="QDD189" s="690"/>
      <c r="QDE189" s="691"/>
      <c r="QDF189" s="692"/>
      <c r="QDG189" s="693"/>
      <c r="QDH189" s="694"/>
      <c r="QDI189" s="138"/>
      <c r="QDJ189" s="692"/>
      <c r="QDK189" s="690"/>
      <c r="QDL189" s="691"/>
      <c r="QDM189" s="692"/>
      <c r="QDN189" s="693"/>
      <c r="QDO189" s="694"/>
      <c r="QDP189" s="138"/>
      <c r="QDQ189" s="692"/>
      <c r="QDR189" s="690"/>
      <c r="QDS189" s="691"/>
      <c r="QDT189" s="692"/>
      <c r="QDU189" s="693"/>
      <c r="QDV189" s="694"/>
      <c r="QDW189" s="138"/>
      <c r="QDX189" s="692"/>
      <c r="QDY189" s="690"/>
      <c r="QDZ189" s="691"/>
      <c r="QEA189" s="692"/>
      <c r="QEB189" s="693"/>
      <c r="QEC189" s="694"/>
      <c r="QED189" s="138"/>
      <c r="QEE189" s="692"/>
      <c r="QEF189" s="690"/>
      <c r="QEG189" s="691"/>
      <c r="QEH189" s="692"/>
      <c r="QEI189" s="693"/>
      <c r="QEJ189" s="694"/>
      <c r="QEK189" s="138"/>
      <c r="QEL189" s="692"/>
      <c r="QEM189" s="690"/>
      <c r="QEN189" s="691"/>
      <c r="QEO189" s="692"/>
      <c r="QEP189" s="693"/>
      <c r="QEQ189" s="694"/>
      <c r="QER189" s="138"/>
      <c r="QES189" s="692"/>
      <c r="QET189" s="690"/>
      <c r="QEU189" s="691"/>
      <c r="QEV189" s="692"/>
      <c r="QEW189" s="693"/>
      <c r="QEX189" s="694"/>
      <c r="QEY189" s="138"/>
      <c r="QEZ189" s="692"/>
      <c r="QFA189" s="690"/>
      <c r="QFB189" s="691"/>
      <c r="QFC189" s="692"/>
      <c r="QFD189" s="693"/>
      <c r="QFE189" s="694"/>
      <c r="QFF189" s="138"/>
      <c r="QFG189" s="692"/>
      <c r="QFH189" s="690"/>
      <c r="QFI189" s="691"/>
      <c r="QFJ189" s="692"/>
      <c r="QFK189" s="693"/>
      <c r="QFL189" s="694"/>
      <c r="QFM189" s="138"/>
      <c r="QFN189" s="692"/>
      <c r="QFO189" s="690"/>
      <c r="QFP189" s="691"/>
      <c r="QFQ189" s="692"/>
      <c r="QFR189" s="693"/>
      <c r="QFS189" s="694"/>
      <c r="QFT189" s="138"/>
      <c r="QFU189" s="692"/>
      <c r="QFV189" s="690"/>
      <c r="QFW189" s="691"/>
      <c r="QFX189" s="692"/>
      <c r="QFY189" s="693"/>
      <c r="QFZ189" s="694"/>
      <c r="QGA189" s="138"/>
      <c r="QGB189" s="692"/>
      <c r="QGC189" s="690"/>
      <c r="QGD189" s="691"/>
      <c r="QGE189" s="692"/>
      <c r="QGF189" s="693"/>
      <c r="QGG189" s="694"/>
      <c r="QGH189" s="138"/>
      <c r="QGI189" s="692"/>
      <c r="QGJ189" s="690"/>
      <c r="QGK189" s="691"/>
      <c r="QGL189" s="692"/>
      <c r="QGM189" s="693"/>
      <c r="QGN189" s="694"/>
      <c r="QGO189" s="138"/>
      <c r="QGP189" s="692"/>
      <c r="QGQ189" s="690"/>
      <c r="QGR189" s="691"/>
      <c r="QGS189" s="692"/>
      <c r="QGT189" s="693"/>
      <c r="QGU189" s="694"/>
      <c r="QGV189" s="138"/>
      <c r="QGW189" s="692"/>
      <c r="QGX189" s="690"/>
      <c r="QGY189" s="691"/>
      <c r="QGZ189" s="692"/>
      <c r="QHA189" s="693"/>
      <c r="QHB189" s="694"/>
      <c r="QHC189" s="138"/>
      <c r="QHD189" s="692"/>
      <c r="QHE189" s="690"/>
      <c r="QHF189" s="691"/>
      <c r="QHG189" s="692"/>
      <c r="QHH189" s="693"/>
      <c r="QHI189" s="694"/>
      <c r="QHJ189" s="138"/>
      <c r="QHK189" s="692"/>
      <c r="QHL189" s="690"/>
      <c r="QHM189" s="691"/>
      <c r="QHN189" s="692"/>
      <c r="QHO189" s="693"/>
      <c r="QHP189" s="694"/>
      <c r="QHQ189" s="138"/>
      <c r="QHR189" s="692"/>
      <c r="QHS189" s="690"/>
      <c r="QHT189" s="691"/>
      <c r="QHU189" s="692"/>
      <c r="QHV189" s="693"/>
      <c r="QHW189" s="694"/>
      <c r="QHX189" s="138"/>
      <c r="QHY189" s="692"/>
      <c r="QHZ189" s="690"/>
      <c r="QIA189" s="691"/>
      <c r="QIB189" s="692"/>
      <c r="QIC189" s="693"/>
      <c r="QID189" s="694"/>
      <c r="QIE189" s="138"/>
      <c r="QIF189" s="692"/>
      <c r="QIG189" s="690"/>
      <c r="QIH189" s="691"/>
      <c r="QII189" s="692"/>
      <c r="QIJ189" s="693"/>
      <c r="QIK189" s="694"/>
      <c r="QIL189" s="138"/>
      <c r="QIM189" s="692"/>
      <c r="QIN189" s="690"/>
      <c r="QIO189" s="691"/>
      <c r="QIP189" s="692"/>
      <c r="QIQ189" s="693"/>
      <c r="QIR189" s="694"/>
      <c r="QIS189" s="138"/>
      <c r="QIT189" s="692"/>
      <c r="QIU189" s="690"/>
      <c r="QIV189" s="691"/>
      <c r="QIW189" s="692"/>
      <c r="QIX189" s="693"/>
      <c r="QIY189" s="694"/>
      <c r="QIZ189" s="138"/>
      <c r="QJA189" s="692"/>
      <c r="QJB189" s="690"/>
      <c r="QJC189" s="691"/>
      <c r="QJD189" s="692"/>
      <c r="QJE189" s="693"/>
      <c r="QJF189" s="694"/>
      <c r="QJG189" s="138"/>
      <c r="QJH189" s="692"/>
      <c r="QJI189" s="690"/>
      <c r="QJJ189" s="691"/>
      <c r="QJK189" s="692"/>
      <c r="QJL189" s="693"/>
      <c r="QJM189" s="694"/>
      <c r="QJN189" s="138"/>
      <c r="QJO189" s="692"/>
      <c r="QJP189" s="690"/>
      <c r="QJQ189" s="691"/>
      <c r="QJR189" s="692"/>
      <c r="QJS189" s="693"/>
      <c r="QJT189" s="694"/>
      <c r="QJU189" s="138"/>
      <c r="QJV189" s="692"/>
      <c r="QJW189" s="690"/>
      <c r="QJX189" s="691"/>
      <c r="QJY189" s="692"/>
      <c r="QJZ189" s="693"/>
      <c r="QKA189" s="694"/>
      <c r="QKB189" s="138"/>
      <c r="QKC189" s="692"/>
      <c r="QKD189" s="690"/>
      <c r="QKE189" s="691"/>
      <c r="QKF189" s="692"/>
      <c r="QKG189" s="693"/>
      <c r="QKH189" s="694"/>
      <c r="QKI189" s="138"/>
      <c r="QKJ189" s="692"/>
      <c r="QKK189" s="690"/>
      <c r="QKL189" s="691"/>
      <c r="QKM189" s="692"/>
      <c r="QKN189" s="693"/>
      <c r="QKO189" s="694"/>
      <c r="QKP189" s="138"/>
      <c r="QKQ189" s="692"/>
      <c r="QKR189" s="690"/>
      <c r="QKS189" s="691"/>
      <c r="QKT189" s="692"/>
      <c r="QKU189" s="693"/>
      <c r="QKV189" s="694"/>
      <c r="QKW189" s="138"/>
      <c r="QKX189" s="692"/>
      <c r="QKY189" s="690"/>
      <c r="QKZ189" s="691"/>
      <c r="QLA189" s="692"/>
      <c r="QLB189" s="693"/>
      <c r="QLC189" s="694"/>
      <c r="QLD189" s="138"/>
      <c r="QLE189" s="692"/>
      <c r="QLF189" s="690"/>
      <c r="QLG189" s="691"/>
      <c r="QLH189" s="692"/>
      <c r="QLI189" s="693"/>
      <c r="QLJ189" s="694"/>
      <c r="QLK189" s="138"/>
      <c r="QLL189" s="692"/>
      <c r="QLM189" s="690"/>
      <c r="QLN189" s="691"/>
      <c r="QLO189" s="692"/>
      <c r="QLP189" s="693"/>
      <c r="QLQ189" s="694"/>
      <c r="QLR189" s="138"/>
      <c r="QLS189" s="692"/>
      <c r="QLT189" s="690"/>
      <c r="QLU189" s="691"/>
      <c r="QLV189" s="692"/>
      <c r="QLW189" s="693"/>
      <c r="QLX189" s="694"/>
      <c r="QLY189" s="138"/>
      <c r="QLZ189" s="692"/>
      <c r="QMA189" s="690"/>
      <c r="QMB189" s="691"/>
      <c r="QMC189" s="692"/>
      <c r="QMD189" s="693"/>
      <c r="QME189" s="694"/>
      <c r="QMF189" s="138"/>
      <c r="QMG189" s="692"/>
      <c r="QMH189" s="690"/>
      <c r="QMI189" s="691"/>
      <c r="QMJ189" s="692"/>
      <c r="QMK189" s="693"/>
      <c r="QML189" s="694"/>
      <c r="QMM189" s="138"/>
      <c r="QMN189" s="692"/>
      <c r="QMO189" s="690"/>
      <c r="QMP189" s="691"/>
      <c r="QMQ189" s="692"/>
      <c r="QMR189" s="693"/>
      <c r="QMS189" s="694"/>
      <c r="QMT189" s="138"/>
      <c r="QMU189" s="692"/>
      <c r="QMV189" s="690"/>
      <c r="QMW189" s="691"/>
      <c r="QMX189" s="692"/>
      <c r="QMY189" s="693"/>
      <c r="QMZ189" s="694"/>
      <c r="QNA189" s="138"/>
      <c r="QNB189" s="692"/>
      <c r="QNC189" s="690"/>
      <c r="QND189" s="691"/>
      <c r="QNE189" s="692"/>
      <c r="QNF189" s="693"/>
      <c r="QNG189" s="694"/>
      <c r="QNH189" s="138"/>
      <c r="QNI189" s="692"/>
      <c r="QNJ189" s="690"/>
      <c r="QNK189" s="691"/>
      <c r="QNL189" s="692"/>
      <c r="QNM189" s="693"/>
      <c r="QNN189" s="694"/>
      <c r="QNO189" s="138"/>
      <c r="QNP189" s="692"/>
      <c r="QNQ189" s="690"/>
      <c r="QNR189" s="691"/>
      <c r="QNS189" s="692"/>
      <c r="QNT189" s="693"/>
      <c r="QNU189" s="694"/>
      <c r="QNV189" s="138"/>
      <c r="QNW189" s="692"/>
      <c r="QNX189" s="690"/>
      <c r="QNY189" s="691"/>
      <c r="QNZ189" s="692"/>
      <c r="QOA189" s="693"/>
      <c r="QOB189" s="694"/>
      <c r="QOC189" s="138"/>
      <c r="QOD189" s="692"/>
      <c r="QOE189" s="690"/>
      <c r="QOF189" s="691"/>
      <c r="QOG189" s="692"/>
      <c r="QOH189" s="693"/>
      <c r="QOI189" s="694"/>
      <c r="QOJ189" s="138"/>
      <c r="QOK189" s="692"/>
      <c r="QOL189" s="690"/>
      <c r="QOM189" s="691"/>
      <c r="QON189" s="692"/>
      <c r="QOO189" s="693"/>
      <c r="QOP189" s="694"/>
      <c r="QOQ189" s="138"/>
      <c r="QOR189" s="692"/>
      <c r="QOS189" s="690"/>
      <c r="QOT189" s="691"/>
      <c r="QOU189" s="692"/>
      <c r="QOV189" s="693"/>
      <c r="QOW189" s="694"/>
      <c r="QOX189" s="138"/>
      <c r="QOY189" s="692"/>
      <c r="QOZ189" s="690"/>
      <c r="QPA189" s="691"/>
      <c r="QPB189" s="692"/>
      <c r="QPC189" s="693"/>
      <c r="QPD189" s="694"/>
      <c r="QPE189" s="138"/>
      <c r="QPF189" s="692"/>
      <c r="QPG189" s="690"/>
      <c r="QPH189" s="691"/>
      <c r="QPI189" s="692"/>
      <c r="QPJ189" s="693"/>
      <c r="QPK189" s="694"/>
      <c r="QPL189" s="138"/>
      <c r="QPM189" s="692"/>
      <c r="QPN189" s="690"/>
      <c r="QPO189" s="691"/>
      <c r="QPP189" s="692"/>
      <c r="QPQ189" s="693"/>
      <c r="QPR189" s="694"/>
      <c r="QPS189" s="138"/>
      <c r="QPT189" s="692"/>
      <c r="QPU189" s="690"/>
      <c r="QPV189" s="691"/>
      <c r="QPW189" s="692"/>
      <c r="QPX189" s="693"/>
      <c r="QPY189" s="694"/>
      <c r="QPZ189" s="138"/>
      <c r="QQA189" s="692"/>
      <c r="QQB189" s="690"/>
      <c r="QQC189" s="691"/>
      <c r="QQD189" s="692"/>
      <c r="QQE189" s="693"/>
      <c r="QQF189" s="694"/>
      <c r="QQG189" s="138"/>
      <c r="QQH189" s="692"/>
      <c r="QQI189" s="690"/>
      <c r="QQJ189" s="691"/>
      <c r="QQK189" s="692"/>
      <c r="QQL189" s="693"/>
      <c r="QQM189" s="694"/>
      <c r="QQN189" s="138"/>
      <c r="QQO189" s="692"/>
      <c r="QQP189" s="690"/>
      <c r="QQQ189" s="691"/>
      <c r="QQR189" s="692"/>
      <c r="QQS189" s="693"/>
      <c r="QQT189" s="694"/>
      <c r="QQU189" s="138"/>
      <c r="QQV189" s="692"/>
      <c r="QQW189" s="690"/>
      <c r="QQX189" s="691"/>
      <c r="QQY189" s="692"/>
      <c r="QQZ189" s="693"/>
      <c r="QRA189" s="694"/>
      <c r="QRB189" s="138"/>
      <c r="QRC189" s="692"/>
      <c r="QRD189" s="690"/>
      <c r="QRE189" s="691"/>
      <c r="QRF189" s="692"/>
      <c r="QRG189" s="693"/>
      <c r="QRH189" s="694"/>
      <c r="QRI189" s="138"/>
      <c r="QRJ189" s="692"/>
      <c r="QRK189" s="690"/>
      <c r="QRL189" s="691"/>
      <c r="QRM189" s="692"/>
      <c r="QRN189" s="693"/>
      <c r="QRO189" s="694"/>
      <c r="QRP189" s="138"/>
      <c r="QRQ189" s="692"/>
      <c r="QRR189" s="690"/>
      <c r="QRS189" s="691"/>
      <c r="QRT189" s="692"/>
      <c r="QRU189" s="693"/>
      <c r="QRV189" s="694"/>
      <c r="QRW189" s="138"/>
      <c r="QRX189" s="692"/>
      <c r="QRY189" s="690"/>
      <c r="QRZ189" s="691"/>
      <c r="QSA189" s="692"/>
      <c r="QSB189" s="693"/>
      <c r="QSC189" s="694"/>
      <c r="QSD189" s="138"/>
      <c r="QSE189" s="692"/>
      <c r="QSF189" s="690"/>
      <c r="QSG189" s="691"/>
      <c r="QSH189" s="692"/>
      <c r="QSI189" s="693"/>
      <c r="QSJ189" s="694"/>
      <c r="QSK189" s="138"/>
      <c r="QSL189" s="692"/>
      <c r="QSM189" s="690"/>
      <c r="QSN189" s="691"/>
      <c r="QSO189" s="692"/>
      <c r="QSP189" s="693"/>
      <c r="QSQ189" s="694"/>
      <c r="QSR189" s="138"/>
      <c r="QSS189" s="692"/>
      <c r="QST189" s="690"/>
      <c r="QSU189" s="691"/>
      <c r="QSV189" s="692"/>
      <c r="QSW189" s="693"/>
      <c r="QSX189" s="694"/>
      <c r="QSY189" s="138"/>
      <c r="QSZ189" s="692"/>
      <c r="QTA189" s="690"/>
      <c r="QTB189" s="691"/>
      <c r="QTC189" s="692"/>
      <c r="QTD189" s="693"/>
      <c r="QTE189" s="694"/>
      <c r="QTF189" s="138"/>
      <c r="QTG189" s="692"/>
      <c r="QTH189" s="690"/>
      <c r="QTI189" s="691"/>
      <c r="QTJ189" s="692"/>
      <c r="QTK189" s="693"/>
      <c r="QTL189" s="694"/>
      <c r="QTM189" s="138"/>
      <c r="QTN189" s="692"/>
      <c r="QTO189" s="690"/>
      <c r="QTP189" s="691"/>
      <c r="QTQ189" s="692"/>
      <c r="QTR189" s="693"/>
      <c r="QTS189" s="694"/>
      <c r="QTT189" s="138"/>
      <c r="QTU189" s="692"/>
      <c r="QTV189" s="690"/>
      <c r="QTW189" s="691"/>
      <c r="QTX189" s="692"/>
      <c r="QTY189" s="693"/>
      <c r="QTZ189" s="694"/>
      <c r="QUA189" s="138"/>
      <c r="QUB189" s="692"/>
      <c r="QUC189" s="690"/>
      <c r="QUD189" s="691"/>
      <c r="QUE189" s="692"/>
      <c r="QUF189" s="693"/>
      <c r="QUG189" s="694"/>
      <c r="QUH189" s="138"/>
      <c r="QUI189" s="692"/>
      <c r="QUJ189" s="690"/>
      <c r="QUK189" s="691"/>
      <c r="QUL189" s="692"/>
      <c r="QUM189" s="693"/>
      <c r="QUN189" s="694"/>
      <c r="QUO189" s="138"/>
      <c r="QUP189" s="692"/>
      <c r="QUQ189" s="690"/>
      <c r="QUR189" s="691"/>
      <c r="QUS189" s="692"/>
      <c r="QUT189" s="693"/>
      <c r="QUU189" s="694"/>
      <c r="QUV189" s="138"/>
      <c r="QUW189" s="692"/>
      <c r="QUX189" s="690"/>
      <c r="QUY189" s="691"/>
      <c r="QUZ189" s="692"/>
      <c r="QVA189" s="693"/>
      <c r="QVB189" s="694"/>
      <c r="QVC189" s="138"/>
      <c r="QVD189" s="692"/>
      <c r="QVE189" s="690"/>
      <c r="QVF189" s="691"/>
      <c r="QVG189" s="692"/>
      <c r="QVH189" s="693"/>
      <c r="QVI189" s="694"/>
      <c r="QVJ189" s="138"/>
      <c r="QVK189" s="692"/>
      <c r="QVL189" s="690"/>
      <c r="QVM189" s="691"/>
      <c r="QVN189" s="692"/>
      <c r="QVO189" s="693"/>
      <c r="QVP189" s="694"/>
      <c r="QVQ189" s="138"/>
      <c r="QVR189" s="692"/>
      <c r="QVS189" s="690"/>
      <c r="QVT189" s="691"/>
      <c r="QVU189" s="692"/>
      <c r="QVV189" s="693"/>
      <c r="QVW189" s="694"/>
      <c r="QVX189" s="138"/>
      <c r="QVY189" s="692"/>
      <c r="QVZ189" s="690"/>
      <c r="QWA189" s="691"/>
      <c r="QWB189" s="692"/>
      <c r="QWC189" s="693"/>
      <c r="QWD189" s="694"/>
      <c r="QWE189" s="138"/>
      <c r="QWF189" s="692"/>
      <c r="QWG189" s="690"/>
      <c r="QWH189" s="691"/>
      <c r="QWI189" s="692"/>
      <c r="QWJ189" s="693"/>
      <c r="QWK189" s="694"/>
      <c r="QWL189" s="138"/>
      <c r="QWM189" s="692"/>
      <c r="QWN189" s="690"/>
      <c r="QWO189" s="691"/>
      <c r="QWP189" s="692"/>
      <c r="QWQ189" s="693"/>
      <c r="QWR189" s="694"/>
      <c r="QWS189" s="138"/>
      <c r="QWT189" s="692"/>
      <c r="QWU189" s="690"/>
      <c r="QWV189" s="691"/>
      <c r="QWW189" s="692"/>
      <c r="QWX189" s="693"/>
      <c r="QWY189" s="694"/>
      <c r="QWZ189" s="138"/>
      <c r="QXA189" s="692"/>
      <c r="QXB189" s="690"/>
      <c r="QXC189" s="691"/>
      <c r="QXD189" s="692"/>
      <c r="QXE189" s="693"/>
      <c r="QXF189" s="694"/>
      <c r="QXG189" s="138"/>
      <c r="QXH189" s="692"/>
      <c r="QXI189" s="690"/>
      <c r="QXJ189" s="691"/>
      <c r="QXK189" s="692"/>
      <c r="QXL189" s="693"/>
      <c r="QXM189" s="694"/>
      <c r="QXN189" s="138"/>
      <c r="QXO189" s="692"/>
      <c r="QXP189" s="690"/>
      <c r="QXQ189" s="691"/>
      <c r="QXR189" s="692"/>
      <c r="QXS189" s="693"/>
      <c r="QXT189" s="694"/>
      <c r="QXU189" s="138"/>
      <c r="QXV189" s="692"/>
      <c r="QXW189" s="690"/>
      <c r="QXX189" s="691"/>
      <c r="QXY189" s="692"/>
      <c r="QXZ189" s="693"/>
      <c r="QYA189" s="694"/>
      <c r="QYB189" s="138"/>
      <c r="QYC189" s="692"/>
      <c r="QYD189" s="690"/>
      <c r="QYE189" s="691"/>
      <c r="QYF189" s="692"/>
      <c r="QYG189" s="693"/>
      <c r="QYH189" s="694"/>
      <c r="QYI189" s="138"/>
      <c r="QYJ189" s="692"/>
      <c r="QYK189" s="690"/>
      <c r="QYL189" s="691"/>
      <c r="QYM189" s="692"/>
      <c r="QYN189" s="693"/>
      <c r="QYO189" s="694"/>
      <c r="QYP189" s="138"/>
      <c r="QYQ189" s="692"/>
      <c r="QYR189" s="690"/>
      <c r="QYS189" s="691"/>
      <c r="QYT189" s="692"/>
      <c r="QYU189" s="693"/>
      <c r="QYV189" s="694"/>
      <c r="QYW189" s="138"/>
      <c r="QYX189" s="692"/>
      <c r="QYY189" s="690"/>
      <c r="QYZ189" s="691"/>
      <c r="QZA189" s="692"/>
      <c r="QZB189" s="693"/>
      <c r="QZC189" s="694"/>
      <c r="QZD189" s="138"/>
      <c r="QZE189" s="692"/>
      <c r="QZF189" s="690"/>
      <c r="QZG189" s="691"/>
      <c r="QZH189" s="692"/>
      <c r="QZI189" s="693"/>
      <c r="QZJ189" s="694"/>
      <c r="QZK189" s="138"/>
      <c r="QZL189" s="692"/>
      <c r="QZM189" s="690"/>
      <c r="QZN189" s="691"/>
      <c r="QZO189" s="692"/>
      <c r="QZP189" s="693"/>
      <c r="QZQ189" s="694"/>
      <c r="QZR189" s="138"/>
      <c r="QZS189" s="692"/>
      <c r="QZT189" s="690"/>
      <c r="QZU189" s="691"/>
      <c r="QZV189" s="692"/>
      <c r="QZW189" s="693"/>
      <c r="QZX189" s="694"/>
      <c r="QZY189" s="138"/>
      <c r="QZZ189" s="692"/>
      <c r="RAA189" s="690"/>
      <c r="RAB189" s="691"/>
      <c r="RAC189" s="692"/>
      <c r="RAD189" s="693"/>
      <c r="RAE189" s="694"/>
      <c r="RAF189" s="138"/>
      <c r="RAG189" s="692"/>
      <c r="RAH189" s="690"/>
      <c r="RAI189" s="691"/>
      <c r="RAJ189" s="692"/>
      <c r="RAK189" s="693"/>
      <c r="RAL189" s="694"/>
      <c r="RAM189" s="138"/>
      <c r="RAN189" s="692"/>
      <c r="RAO189" s="690"/>
      <c r="RAP189" s="691"/>
      <c r="RAQ189" s="692"/>
      <c r="RAR189" s="693"/>
      <c r="RAS189" s="694"/>
      <c r="RAT189" s="138"/>
      <c r="RAU189" s="692"/>
      <c r="RAV189" s="690"/>
      <c r="RAW189" s="691"/>
      <c r="RAX189" s="692"/>
      <c r="RAY189" s="693"/>
      <c r="RAZ189" s="694"/>
      <c r="RBA189" s="138"/>
      <c r="RBB189" s="692"/>
      <c r="RBC189" s="690"/>
      <c r="RBD189" s="691"/>
      <c r="RBE189" s="692"/>
      <c r="RBF189" s="693"/>
      <c r="RBG189" s="694"/>
      <c r="RBH189" s="138"/>
      <c r="RBI189" s="692"/>
      <c r="RBJ189" s="690"/>
      <c r="RBK189" s="691"/>
      <c r="RBL189" s="692"/>
      <c r="RBM189" s="693"/>
      <c r="RBN189" s="694"/>
      <c r="RBO189" s="138"/>
      <c r="RBP189" s="692"/>
      <c r="RBQ189" s="690"/>
      <c r="RBR189" s="691"/>
      <c r="RBS189" s="692"/>
      <c r="RBT189" s="693"/>
      <c r="RBU189" s="694"/>
      <c r="RBV189" s="138"/>
      <c r="RBW189" s="692"/>
      <c r="RBX189" s="690"/>
      <c r="RBY189" s="691"/>
      <c r="RBZ189" s="692"/>
      <c r="RCA189" s="693"/>
      <c r="RCB189" s="694"/>
      <c r="RCC189" s="138"/>
      <c r="RCD189" s="692"/>
      <c r="RCE189" s="690"/>
      <c r="RCF189" s="691"/>
      <c r="RCG189" s="692"/>
      <c r="RCH189" s="693"/>
      <c r="RCI189" s="694"/>
      <c r="RCJ189" s="138"/>
      <c r="RCK189" s="692"/>
      <c r="RCL189" s="690"/>
      <c r="RCM189" s="691"/>
      <c r="RCN189" s="692"/>
      <c r="RCO189" s="693"/>
      <c r="RCP189" s="694"/>
      <c r="RCQ189" s="138"/>
      <c r="RCR189" s="692"/>
      <c r="RCS189" s="690"/>
      <c r="RCT189" s="691"/>
      <c r="RCU189" s="692"/>
      <c r="RCV189" s="693"/>
      <c r="RCW189" s="694"/>
      <c r="RCX189" s="138"/>
      <c r="RCY189" s="692"/>
      <c r="RCZ189" s="690"/>
      <c r="RDA189" s="691"/>
      <c r="RDB189" s="692"/>
      <c r="RDC189" s="693"/>
      <c r="RDD189" s="694"/>
      <c r="RDE189" s="138"/>
      <c r="RDF189" s="692"/>
      <c r="RDG189" s="690"/>
      <c r="RDH189" s="691"/>
      <c r="RDI189" s="692"/>
      <c r="RDJ189" s="693"/>
      <c r="RDK189" s="694"/>
      <c r="RDL189" s="138"/>
      <c r="RDM189" s="692"/>
      <c r="RDN189" s="690"/>
      <c r="RDO189" s="691"/>
      <c r="RDP189" s="692"/>
      <c r="RDQ189" s="693"/>
      <c r="RDR189" s="694"/>
      <c r="RDS189" s="138"/>
      <c r="RDT189" s="692"/>
      <c r="RDU189" s="690"/>
      <c r="RDV189" s="691"/>
      <c r="RDW189" s="692"/>
      <c r="RDX189" s="693"/>
      <c r="RDY189" s="694"/>
      <c r="RDZ189" s="138"/>
      <c r="REA189" s="692"/>
      <c r="REB189" s="690"/>
      <c r="REC189" s="691"/>
      <c r="RED189" s="692"/>
      <c r="REE189" s="693"/>
      <c r="REF189" s="694"/>
      <c r="REG189" s="138"/>
      <c r="REH189" s="692"/>
      <c r="REI189" s="690"/>
      <c r="REJ189" s="691"/>
      <c r="REK189" s="692"/>
      <c r="REL189" s="693"/>
      <c r="REM189" s="694"/>
      <c r="REN189" s="138"/>
      <c r="REO189" s="692"/>
      <c r="REP189" s="690"/>
      <c r="REQ189" s="691"/>
      <c r="RER189" s="692"/>
      <c r="RES189" s="693"/>
      <c r="RET189" s="694"/>
      <c r="REU189" s="138"/>
      <c r="REV189" s="692"/>
      <c r="REW189" s="690"/>
      <c r="REX189" s="691"/>
      <c r="REY189" s="692"/>
      <c r="REZ189" s="693"/>
      <c r="RFA189" s="694"/>
      <c r="RFB189" s="138"/>
      <c r="RFC189" s="692"/>
      <c r="RFD189" s="690"/>
      <c r="RFE189" s="691"/>
      <c r="RFF189" s="692"/>
      <c r="RFG189" s="693"/>
      <c r="RFH189" s="694"/>
      <c r="RFI189" s="138"/>
      <c r="RFJ189" s="692"/>
      <c r="RFK189" s="690"/>
      <c r="RFL189" s="691"/>
      <c r="RFM189" s="692"/>
      <c r="RFN189" s="693"/>
      <c r="RFO189" s="694"/>
      <c r="RFP189" s="138"/>
      <c r="RFQ189" s="692"/>
      <c r="RFR189" s="690"/>
      <c r="RFS189" s="691"/>
      <c r="RFT189" s="692"/>
      <c r="RFU189" s="693"/>
      <c r="RFV189" s="694"/>
      <c r="RFW189" s="138"/>
      <c r="RFX189" s="692"/>
      <c r="RFY189" s="690"/>
      <c r="RFZ189" s="691"/>
      <c r="RGA189" s="692"/>
      <c r="RGB189" s="693"/>
      <c r="RGC189" s="694"/>
      <c r="RGD189" s="138"/>
      <c r="RGE189" s="692"/>
      <c r="RGF189" s="690"/>
      <c r="RGG189" s="691"/>
      <c r="RGH189" s="692"/>
      <c r="RGI189" s="693"/>
      <c r="RGJ189" s="694"/>
      <c r="RGK189" s="138"/>
      <c r="RGL189" s="692"/>
      <c r="RGM189" s="690"/>
      <c r="RGN189" s="691"/>
      <c r="RGO189" s="692"/>
      <c r="RGP189" s="693"/>
      <c r="RGQ189" s="694"/>
      <c r="RGR189" s="138"/>
      <c r="RGS189" s="692"/>
      <c r="RGT189" s="690"/>
      <c r="RGU189" s="691"/>
      <c r="RGV189" s="692"/>
      <c r="RGW189" s="693"/>
      <c r="RGX189" s="694"/>
      <c r="RGY189" s="138"/>
      <c r="RGZ189" s="692"/>
      <c r="RHA189" s="690"/>
      <c r="RHB189" s="691"/>
      <c r="RHC189" s="692"/>
      <c r="RHD189" s="693"/>
      <c r="RHE189" s="694"/>
      <c r="RHF189" s="138"/>
      <c r="RHG189" s="692"/>
      <c r="RHH189" s="690"/>
      <c r="RHI189" s="691"/>
      <c r="RHJ189" s="692"/>
      <c r="RHK189" s="693"/>
      <c r="RHL189" s="694"/>
      <c r="RHM189" s="138"/>
      <c r="RHN189" s="692"/>
      <c r="RHO189" s="690"/>
      <c r="RHP189" s="691"/>
      <c r="RHQ189" s="692"/>
      <c r="RHR189" s="693"/>
      <c r="RHS189" s="694"/>
      <c r="RHT189" s="138"/>
      <c r="RHU189" s="692"/>
      <c r="RHV189" s="690"/>
      <c r="RHW189" s="691"/>
      <c r="RHX189" s="692"/>
      <c r="RHY189" s="693"/>
      <c r="RHZ189" s="694"/>
      <c r="RIA189" s="138"/>
      <c r="RIB189" s="692"/>
      <c r="RIC189" s="690"/>
      <c r="RID189" s="691"/>
      <c r="RIE189" s="692"/>
      <c r="RIF189" s="693"/>
      <c r="RIG189" s="694"/>
      <c r="RIH189" s="138"/>
      <c r="RII189" s="692"/>
      <c r="RIJ189" s="690"/>
      <c r="RIK189" s="691"/>
      <c r="RIL189" s="692"/>
      <c r="RIM189" s="693"/>
      <c r="RIN189" s="694"/>
      <c r="RIO189" s="138"/>
      <c r="RIP189" s="692"/>
      <c r="RIQ189" s="690"/>
      <c r="RIR189" s="691"/>
      <c r="RIS189" s="692"/>
      <c r="RIT189" s="693"/>
      <c r="RIU189" s="694"/>
      <c r="RIV189" s="138"/>
      <c r="RIW189" s="692"/>
      <c r="RIX189" s="690"/>
      <c r="RIY189" s="691"/>
      <c r="RIZ189" s="692"/>
      <c r="RJA189" s="693"/>
      <c r="RJB189" s="694"/>
      <c r="RJC189" s="138"/>
      <c r="RJD189" s="692"/>
      <c r="RJE189" s="690"/>
      <c r="RJF189" s="691"/>
      <c r="RJG189" s="692"/>
      <c r="RJH189" s="693"/>
      <c r="RJI189" s="694"/>
      <c r="RJJ189" s="138"/>
      <c r="RJK189" s="692"/>
      <c r="RJL189" s="690"/>
      <c r="RJM189" s="691"/>
      <c r="RJN189" s="692"/>
      <c r="RJO189" s="693"/>
      <c r="RJP189" s="694"/>
      <c r="RJQ189" s="138"/>
      <c r="RJR189" s="692"/>
      <c r="RJS189" s="690"/>
      <c r="RJT189" s="691"/>
      <c r="RJU189" s="692"/>
      <c r="RJV189" s="693"/>
      <c r="RJW189" s="694"/>
      <c r="RJX189" s="138"/>
      <c r="RJY189" s="692"/>
      <c r="RJZ189" s="690"/>
      <c r="RKA189" s="691"/>
      <c r="RKB189" s="692"/>
      <c r="RKC189" s="693"/>
      <c r="RKD189" s="694"/>
      <c r="RKE189" s="138"/>
      <c r="RKF189" s="692"/>
      <c r="RKG189" s="690"/>
      <c r="RKH189" s="691"/>
      <c r="RKI189" s="692"/>
      <c r="RKJ189" s="693"/>
      <c r="RKK189" s="694"/>
      <c r="RKL189" s="138"/>
      <c r="RKM189" s="692"/>
      <c r="RKN189" s="690"/>
      <c r="RKO189" s="691"/>
      <c r="RKP189" s="692"/>
      <c r="RKQ189" s="693"/>
      <c r="RKR189" s="694"/>
      <c r="RKS189" s="138"/>
      <c r="RKT189" s="692"/>
      <c r="RKU189" s="690"/>
      <c r="RKV189" s="691"/>
      <c r="RKW189" s="692"/>
      <c r="RKX189" s="693"/>
      <c r="RKY189" s="694"/>
      <c r="RKZ189" s="138"/>
      <c r="RLA189" s="692"/>
      <c r="RLB189" s="690"/>
      <c r="RLC189" s="691"/>
      <c r="RLD189" s="692"/>
      <c r="RLE189" s="693"/>
      <c r="RLF189" s="694"/>
      <c r="RLG189" s="138"/>
      <c r="RLH189" s="692"/>
      <c r="RLI189" s="690"/>
      <c r="RLJ189" s="691"/>
      <c r="RLK189" s="692"/>
      <c r="RLL189" s="693"/>
      <c r="RLM189" s="694"/>
      <c r="RLN189" s="138"/>
      <c r="RLO189" s="692"/>
      <c r="RLP189" s="690"/>
      <c r="RLQ189" s="691"/>
      <c r="RLR189" s="692"/>
      <c r="RLS189" s="693"/>
      <c r="RLT189" s="694"/>
      <c r="RLU189" s="138"/>
      <c r="RLV189" s="692"/>
      <c r="RLW189" s="690"/>
      <c r="RLX189" s="691"/>
      <c r="RLY189" s="692"/>
      <c r="RLZ189" s="693"/>
      <c r="RMA189" s="694"/>
      <c r="RMB189" s="138"/>
      <c r="RMC189" s="692"/>
      <c r="RMD189" s="690"/>
      <c r="RME189" s="691"/>
      <c r="RMF189" s="692"/>
      <c r="RMG189" s="693"/>
      <c r="RMH189" s="694"/>
      <c r="RMI189" s="138"/>
      <c r="RMJ189" s="692"/>
      <c r="RMK189" s="690"/>
      <c r="RML189" s="691"/>
      <c r="RMM189" s="692"/>
      <c r="RMN189" s="693"/>
      <c r="RMO189" s="694"/>
      <c r="RMP189" s="138"/>
      <c r="RMQ189" s="692"/>
      <c r="RMR189" s="690"/>
      <c r="RMS189" s="691"/>
      <c r="RMT189" s="692"/>
      <c r="RMU189" s="693"/>
      <c r="RMV189" s="694"/>
      <c r="RMW189" s="138"/>
      <c r="RMX189" s="692"/>
      <c r="RMY189" s="690"/>
      <c r="RMZ189" s="691"/>
      <c r="RNA189" s="692"/>
      <c r="RNB189" s="693"/>
      <c r="RNC189" s="694"/>
      <c r="RND189" s="138"/>
      <c r="RNE189" s="692"/>
      <c r="RNF189" s="690"/>
      <c r="RNG189" s="691"/>
      <c r="RNH189" s="692"/>
      <c r="RNI189" s="693"/>
      <c r="RNJ189" s="694"/>
      <c r="RNK189" s="138"/>
      <c r="RNL189" s="692"/>
      <c r="RNM189" s="690"/>
      <c r="RNN189" s="691"/>
      <c r="RNO189" s="692"/>
      <c r="RNP189" s="693"/>
      <c r="RNQ189" s="694"/>
      <c r="RNR189" s="138"/>
      <c r="RNS189" s="692"/>
      <c r="RNT189" s="690"/>
      <c r="RNU189" s="691"/>
      <c r="RNV189" s="692"/>
      <c r="RNW189" s="693"/>
      <c r="RNX189" s="694"/>
      <c r="RNY189" s="138"/>
      <c r="RNZ189" s="692"/>
      <c r="ROA189" s="690"/>
      <c r="ROB189" s="691"/>
      <c r="ROC189" s="692"/>
      <c r="ROD189" s="693"/>
      <c r="ROE189" s="694"/>
      <c r="ROF189" s="138"/>
      <c r="ROG189" s="692"/>
      <c r="ROH189" s="690"/>
      <c r="ROI189" s="691"/>
      <c r="ROJ189" s="692"/>
      <c r="ROK189" s="693"/>
      <c r="ROL189" s="694"/>
      <c r="ROM189" s="138"/>
      <c r="RON189" s="692"/>
      <c r="ROO189" s="690"/>
      <c r="ROP189" s="691"/>
      <c r="ROQ189" s="692"/>
      <c r="ROR189" s="693"/>
      <c r="ROS189" s="694"/>
      <c r="ROT189" s="138"/>
      <c r="ROU189" s="692"/>
      <c r="ROV189" s="690"/>
      <c r="ROW189" s="691"/>
      <c r="ROX189" s="692"/>
      <c r="ROY189" s="693"/>
      <c r="ROZ189" s="694"/>
      <c r="RPA189" s="138"/>
      <c r="RPB189" s="692"/>
      <c r="RPC189" s="690"/>
      <c r="RPD189" s="691"/>
      <c r="RPE189" s="692"/>
      <c r="RPF189" s="693"/>
      <c r="RPG189" s="694"/>
      <c r="RPH189" s="138"/>
      <c r="RPI189" s="692"/>
      <c r="RPJ189" s="690"/>
      <c r="RPK189" s="691"/>
      <c r="RPL189" s="692"/>
      <c r="RPM189" s="693"/>
      <c r="RPN189" s="694"/>
      <c r="RPO189" s="138"/>
      <c r="RPP189" s="692"/>
      <c r="RPQ189" s="690"/>
      <c r="RPR189" s="691"/>
      <c r="RPS189" s="692"/>
      <c r="RPT189" s="693"/>
      <c r="RPU189" s="694"/>
      <c r="RPV189" s="138"/>
      <c r="RPW189" s="692"/>
      <c r="RPX189" s="690"/>
      <c r="RPY189" s="691"/>
      <c r="RPZ189" s="692"/>
      <c r="RQA189" s="693"/>
      <c r="RQB189" s="694"/>
      <c r="RQC189" s="138"/>
      <c r="RQD189" s="692"/>
      <c r="RQE189" s="690"/>
      <c r="RQF189" s="691"/>
      <c r="RQG189" s="692"/>
      <c r="RQH189" s="693"/>
      <c r="RQI189" s="694"/>
      <c r="RQJ189" s="138"/>
      <c r="RQK189" s="692"/>
      <c r="RQL189" s="690"/>
      <c r="RQM189" s="691"/>
      <c r="RQN189" s="692"/>
      <c r="RQO189" s="693"/>
      <c r="RQP189" s="694"/>
      <c r="RQQ189" s="138"/>
      <c r="RQR189" s="692"/>
      <c r="RQS189" s="690"/>
      <c r="RQT189" s="691"/>
      <c r="RQU189" s="692"/>
      <c r="RQV189" s="693"/>
      <c r="RQW189" s="694"/>
      <c r="RQX189" s="138"/>
      <c r="RQY189" s="692"/>
      <c r="RQZ189" s="690"/>
      <c r="RRA189" s="691"/>
      <c r="RRB189" s="692"/>
      <c r="RRC189" s="693"/>
      <c r="RRD189" s="694"/>
      <c r="RRE189" s="138"/>
      <c r="RRF189" s="692"/>
      <c r="RRG189" s="690"/>
      <c r="RRH189" s="691"/>
      <c r="RRI189" s="692"/>
      <c r="RRJ189" s="693"/>
      <c r="RRK189" s="694"/>
      <c r="RRL189" s="138"/>
      <c r="RRM189" s="692"/>
      <c r="RRN189" s="690"/>
      <c r="RRO189" s="691"/>
      <c r="RRP189" s="692"/>
      <c r="RRQ189" s="693"/>
      <c r="RRR189" s="694"/>
      <c r="RRS189" s="138"/>
      <c r="RRT189" s="692"/>
      <c r="RRU189" s="690"/>
      <c r="RRV189" s="691"/>
      <c r="RRW189" s="692"/>
      <c r="RRX189" s="693"/>
      <c r="RRY189" s="694"/>
      <c r="RRZ189" s="138"/>
      <c r="RSA189" s="692"/>
      <c r="RSB189" s="690"/>
      <c r="RSC189" s="691"/>
      <c r="RSD189" s="692"/>
      <c r="RSE189" s="693"/>
      <c r="RSF189" s="694"/>
      <c r="RSG189" s="138"/>
      <c r="RSH189" s="692"/>
      <c r="RSI189" s="690"/>
      <c r="RSJ189" s="691"/>
      <c r="RSK189" s="692"/>
      <c r="RSL189" s="693"/>
      <c r="RSM189" s="694"/>
      <c r="RSN189" s="138"/>
      <c r="RSO189" s="692"/>
      <c r="RSP189" s="690"/>
      <c r="RSQ189" s="691"/>
      <c r="RSR189" s="692"/>
      <c r="RSS189" s="693"/>
      <c r="RST189" s="694"/>
      <c r="RSU189" s="138"/>
      <c r="RSV189" s="692"/>
      <c r="RSW189" s="690"/>
      <c r="RSX189" s="691"/>
      <c r="RSY189" s="692"/>
      <c r="RSZ189" s="693"/>
      <c r="RTA189" s="694"/>
      <c r="RTB189" s="138"/>
      <c r="RTC189" s="692"/>
      <c r="RTD189" s="690"/>
      <c r="RTE189" s="691"/>
      <c r="RTF189" s="692"/>
      <c r="RTG189" s="693"/>
      <c r="RTH189" s="694"/>
      <c r="RTI189" s="138"/>
      <c r="RTJ189" s="692"/>
      <c r="RTK189" s="690"/>
      <c r="RTL189" s="691"/>
      <c r="RTM189" s="692"/>
      <c r="RTN189" s="693"/>
      <c r="RTO189" s="694"/>
      <c r="RTP189" s="138"/>
      <c r="RTQ189" s="692"/>
      <c r="RTR189" s="690"/>
      <c r="RTS189" s="691"/>
      <c r="RTT189" s="692"/>
      <c r="RTU189" s="693"/>
      <c r="RTV189" s="694"/>
      <c r="RTW189" s="138"/>
      <c r="RTX189" s="692"/>
      <c r="RTY189" s="690"/>
      <c r="RTZ189" s="691"/>
      <c r="RUA189" s="692"/>
      <c r="RUB189" s="693"/>
      <c r="RUC189" s="694"/>
      <c r="RUD189" s="138"/>
      <c r="RUE189" s="692"/>
      <c r="RUF189" s="690"/>
      <c r="RUG189" s="691"/>
      <c r="RUH189" s="692"/>
      <c r="RUI189" s="693"/>
      <c r="RUJ189" s="694"/>
      <c r="RUK189" s="138"/>
      <c r="RUL189" s="692"/>
      <c r="RUM189" s="690"/>
      <c r="RUN189" s="691"/>
      <c r="RUO189" s="692"/>
      <c r="RUP189" s="693"/>
      <c r="RUQ189" s="694"/>
      <c r="RUR189" s="138"/>
      <c r="RUS189" s="692"/>
      <c r="RUT189" s="690"/>
      <c r="RUU189" s="691"/>
      <c r="RUV189" s="692"/>
      <c r="RUW189" s="693"/>
      <c r="RUX189" s="694"/>
      <c r="RUY189" s="138"/>
      <c r="RUZ189" s="692"/>
      <c r="RVA189" s="690"/>
      <c r="RVB189" s="691"/>
      <c r="RVC189" s="692"/>
      <c r="RVD189" s="693"/>
      <c r="RVE189" s="694"/>
      <c r="RVF189" s="138"/>
      <c r="RVG189" s="692"/>
      <c r="RVH189" s="690"/>
      <c r="RVI189" s="691"/>
      <c r="RVJ189" s="692"/>
      <c r="RVK189" s="693"/>
      <c r="RVL189" s="694"/>
      <c r="RVM189" s="138"/>
      <c r="RVN189" s="692"/>
      <c r="RVO189" s="690"/>
      <c r="RVP189" s="691"/>
      <c r="RVQ189" s="692"/>
      <c r="RVR189" s="693"/>
      <c r="RVS189" s="694"/>
      <c r="RVT189" s="138"/>
      <c r="RVU189" s="692"/>
      <c r="RVV189" s="690"/>
      <c r="RVW189" s="691"/>
      <c r="RVX189" s="692"/>
      <c r="RVY189" s="693"/>
      <c r="RVZ189" s="694"/>
      <c r="RWA189" s="138"/>
      <c r="RWB189" s="692"/>
      <c r="RWC189" s="690"/>
      <c r="RWD189" s="691"/>
      <c r="RWE189" s="692"/>
      <c r="RWF189" s="693"/>
      <c r="RWG189" s="694"/>
      <c r="RWH189" s="138"/>
      <c r="RWI189" s="692"/>
      <c r="RWJ189" s="690"/>
      <c r="RWK189" s="691"/>
      <c r="RWL189" s="692"/>
      <c r="RWM189" s="693"/>
      <c r="RWN189" s="694"/>
      <c r="RWO189" s="138"/>
      <c r="RWP189" s="692"/>
      <c r="RWQ189" s="690"/>
      <c r="RWR189" s="691"/>
      <c r="RWS189" s="692"/>
      <c r="RWT189" s="693"/>
      <c r="RWU189" s="694"/>
      <c r="RWV189" s="138"/>
      <c r="RWW189" s="692"/>
      <c r="RWX189" s="690"/>
      <c r="RWY189" s="691"/>
      <c r="RWZ189" s="692"/>
      <c r="RXA189" s="693"/>
      <c r="RXB189" s="694"/>
      <c r="RXC189" s="138"/>
      <c r="RXD189" s="692"/>
      <c r="RXE189" s="690"/>
      <c r="RXF189" s="691"/>
      <c r="RXG189" s="692"/>
      <c r="RXH189" s="693"/>
      <c r="RXI189" s="694"/>
      <c r="RXJ189" s="138"/>
      <c r="RXK189" s="692"/>
      <c r="RXL189" s="690"/>
      <c r="RXM189" s="691"/>
      <c r="RXN189" s="692"/>
      <c r="RXO189" s="693"/>
      <c r="RXP189" s="694"/>
      <c r="RXQ189" s="138"/>
      <c r="RXR189" s="692"/>
      <c r="RXS189" s="690"/>
      <c r="RXT189" s="691"/>
      <c r="RXU189" s="692"/>
      <c r="RXV189" s="693"/>
      <c r="RXW189" s="694"/>
      <c r="RXX189" s="138"/>
      <c r="RXY189" s="692"/>
      <c r="RXZ189" s="690"/>
      <c r="RYA189" s="691"/>
      <c r="RYB189" s="692"/>
      <c r="RYC189" s="693"/>
      <c r="RYD189" s="694"/>
      <c r="RYE189" s="138"/>
      <c r="RYF189" s="692"/>
      <c r="RYG189" s="690"/>
      <c r="RYH189" s="691"/>
      <c r="RYI189" s="692"/>
      <c r="RYJ189" s="693"/>
      <c r="RYK189" s="694"/>
      <c r="RYL189" s="138"/>
      <c r="RYM189" s="692"/>
      <c r="RYN189" s="690"/>
      <c r="RYO189" s="691"/>
      <c r="RYP189" s="692"/>
      <c r="RYQ189" s="693"/>
      <c r="RYR189" s="694"/>
      <c r="RYS189" s="138"/>
      <c r="RYT189" s="692"/>
      <c r="RYU189" s="690"/>
      <c r="RYV189" s="691"/>
      <c r="RYW189" s="692"/>
      <c r="RYX189" s="693"/>
      <c r="RYY189" s="694"/>
      <c r="RYZ189" s="138"/>
      <c r="RZA189" s="692"/>
      <c r="RZB189" s="690"/>
      <c r="RZC189" s="691"/>
      <c r="RZD189" s="692"/>
      <c r="RZE189" s="693"/>
      <c r="RZF189" s="694"/>
      <c r="RZG189" s="138"/>
      <c r="RZH189" s="692"/>
      <c r="RZI189" s="690"/>
      <c r="RZJ189" s="691"/>
      <c r="RZK189" s="692"/>
      <c r="RZL189" s="693"/>
      <c r="RZM189" s="694"/>
      <c r="RZN189" s="138"/>
      <c r="RZO189" s="692"/>
      <c r="RZP189" s="690"/>
      <c r="RZQ189" s="691"/>
      <c r="RZR189" s="692"/>
      <c r="RZS189" s="693"/>
      <c r="RZT189" s="694"/>
      <c r="RZU189" s="138"/>
      <c r="RZV189" s="692"/>
      <c r="RZW189" s="690"/>
      <c r="RZX189" s="691"/>
      <c r="RZY189" s="692"/>
      <c r="RZZ189" s="693"/>
      <c r="SAA189" s="694"/>
      <c r="SAB189" s="138"/>
      <c r="SAC189" s="692"/>
      <c r="SAD189" s="690"/>
      <c r="SAE189" s="691"/>
      <c r="SAF189" s="692"/>
      <c r="SAG189" s="693"/>
      <c r="SAH189" s="694"/>
      <c r="SAI189" s="138"/>
      <c r="SAJ189" s="692"/>
      <c r="SAK189" s="690"/>
      <c r="SAL189" s="691"/>
      <c r="SAM189" s="692"/>
      <c r="SAN189" s="693"/>
      <c r="SAO189" s="694"/>
      <c r="SAP189" s="138"/>
      <c r="SAQ189" s="692"/>
      <c r="SAR189" s="690"/>
      <c r="SAS189" s="691"/>
      <c r="SAT189" s="692"/>
      <c r="SAU189" s="693"/>
      <c r="SAV189" s="694"/>
      <c r="SAW189" s="138"/>
      <c r="SAX189" s="692"/>
      <c r="SAY189" s="690"/>
      <c r="SAZ189" s="691"/>
      <c r="SBA189" s="692"/>
      <c r="SBB189" s="693"/>
      <c r="SBC189" s="694"/>
      <c r="SBD189" s="138"/>
      <c r="SBE189" s="692"/>
      <c r="SBF189" s="690"/>
      <c r="SBG189" s="691"/>
      <c r="SBH189" s="692"/>
      <c r="SBI189" s="693"/>
      <c r="SBJ189" s="694"/>
      <c r="SBK189" s="138"/>
      <c r="SBL189" s="692"/>
      <c r="SBM189" s="690"/>
      <c r="SBN189" s="691"/>
      <c r="SBO189" s="692"/>
      <c r="SBP189" s="693"/>
      <c r="SBQ189" s="694"/>
      <c r="SBR189" s="138"/>
      <c r="SBS189" s="692"/>
      <c r="SBT189" s="690"/>
      <c r="SBU189" s="691"/>
      <c r="SBV189" s="692"/>
      <c r="SBW189" s="693"/>
      <c r="SBX189" s="694"/>
      <c r="SBY189" s="138"/>
      <c r="SBZ189" s="692"/>
      <c r="SCA189" s="690"/>
      <c r="SCB189" s="691"/>
      <c r="SCC189" s="692"/>
      <c r="SCD189" s="693"/>
      <c r="SCE189" s="694"/>
      <c r="SCF189" s="138"/>
      <c r="SCG189" s="692"/>
      <c r="SCH189" s="690"/>
      <c r="SCI189" s="691"/>
      <c r="SCJ189" s="692"/>
      <c r="SCK189" s="693"/>
      <c r="SCL189" s="694"/>
      <c r="SCM189" s="138"/>
      <c r="SCN189" s="692"/>
      <c r="SCO189" s="690"/>
      <c r="SCP189" s="691"/>
      <c r="SCQ189" s="692"/>
      <c r="SCR189" s="693"/>
      <c r="SCS189" s="694"/>
      <c r="SCT189" s="138"/>
      <c r="SCU189" s="692"/>
      <c r="SCV189" s="690"/>
      <c r="SCW189" s="691"/>
      <c r="SCX189" s="692"/>
      <c r="SCY189" s="693"/>
      <c r="SCZ189" s="694"/>
      <c r="SDA189" s="138"/>
      <c r="SDB189" s="692"/>
      <c r="SDC189" s="690"/>
      <c r="SDD189" s="691"/>
      <c r="SDE189" s="692"/>
      <c r="SDF189" s="693"/>
      <c r="SDG189" s="694"/>
      <c r="SDH189" s="138"/>
      <c r="SDI189" s="692"/>
      <c r="SDJ189" s="690"/>
      <c r="SDK189" s="691"/>
      <c r="SDL189" s="692"/>
      <c r="SDM189" s="693"/>
      <c r="SDN189" s="694"/>
      <c r="SDO189" s="138"/>
      <c r="SDP189" s="692"/>
      <c r="SDQ189" s="690"/>
      <c r="SDR189" s="691"/>
      <c r="SDS189" s="692"/>
      <c r="SDT189" s="693"/>
      <c r="SDU189" s="694"/>
      <c r="SDV189" s="138"/>
      <c r="SDW189" s="692"/>
      <c r="SDX189" s="690"/>
      <c r="SDY189" s="691"/>
      <c r="SDZ189" s="692"/>
      <c r="SEA189" s="693"/>
      <c r="SEB189" s="694"/>
      <c r="SEC189" s="138"/>
      <c r="SED189" s="692"/>
      <c r="SEE189" s="690"/>
      <c r="SEF189" s="691"/>
      <c r="SEG189" s="692"/>
      <c r="SEH189" s="693"/>
      <c r="SEI189" s="694"/>
      <c r="SEJ189" s="138"/>
      <c r="SEK189" s="692"/>
      <c r="SEL189" s="690"/>
      <c r="SEM189" s="691"/>
      <c r="SEN189" s="692"/>
      <c r="SEO189" s="693"/>
      <c r="SEP189" s="694"/>
      <c r="SEQ189" s="138"/>
      <c r="SER189" s="692"/>
      <c r="SES189" s="690"/>
      <c r="SET189" s="691"/>
      <c r="SEU189" s="692"/>
      <c r="SEV189" s="693"/>
      <c r="SEW189" s="694"/>
      <c r="SEX189" s="138"/>
      <c r="SEY189" s="692"/>
      <c r="SEZ189" s="690"/>
      <c r="SFA189" s="691"/>
      <c r="SFB189" s="692"/>
      <c r="SFC189" s="693"/>
      <c r="SFD189" s="694"/>
      <c r="SFE189" s="138"/>
      <c r="SFF189" s="692"/>
      <c r="SFG189" s="690"/>
      <c r="SFH189" s="691"/>
      <c r="SFI189" s="692"/>
      <c r="SFJ189" s="693"/>
      <c r="SFK189" s="694"/>
      <c r="SFL189" s="138"/>
      <c r="SFM189" s="692"/>
      <c r="SFN189" s="690"/>
      <c r="SFO189" s="691"/>
      <c r="SFP189" s="692"/>
      <c r="SFQ189" s="693"/>
      <c r="SFR189" s="694"/>
      <c r="SFS189" s="138"/>
      <c r="SFT189" s="692"/>
      <c r="SFU189" s="690"/>
      <c r="SFV189" s="691"/>
      <c r="SFW189" s="692"/>
      <c r="SFX189" s="693"/>
      <c r="SFY189" s="694"/>
      <c r="SFZ189" s="138"/>
      <c r="SGA189" s="692"/>
      <c r="SGB189" s="690"/>
      <c r="SGC189" s="691"/>
      <c r="SGD189" s="692"/>
      <c r="SGE189" s="693"/>
      <c r="SGF189" s="694"/>
      <c r="SGG189" s="138"/>
      <c r="SGH189" s="692"/>
      <c r="SGI189" s="690"/>
      <c r="SGJ189" s="691"/>
      <c r="SGK189" s="692"/>
      <c r="SGL189" s="693"/>
      <c r="SGM189" s="694"/>
      <c r="SGN189" s="138"/>
      <c r="SGO189" s="692"/>
      <c r="SGP189" s="690"/>
      <c r="SGQ189" s="691"/>
      <c r="SGR189" s="692"/>
      <c r="SGS189" s="693"/>
      <c r="SGT189" s="694"/>
      <c r="SGU189" s="138"/>
      <c r="SGV189" s="692"/>
      <c r="SGW189" s="690"/>
      <c r="SGX189" s="691"/>
      <c r="SGY189" s="692"/>
      <c r="SGZ189" s="693"/>
      <c r="SHA189" s="694"/>
      <c r="SHB189" s="138"/>
      <c r="SHC189" s="692"/>
      <c r="SHD189" s="690"/>
      <c r="SHE189" s="691"/>
      <c r="SHF189" s="692"/>
      <c r="SHG189" s="693"/>
      <c r="SHH189" s="694"/>
      <c r="SHI189" s="138"/>
      <c r="SHJ189" s="692"/>
      <c r="SHK189" s="690"/>
      <c r="SHL189" s="691"/>
      <c r="SHM189" s="692"/>
      <c r="SHN189" s="693"/>
      <c r="SHO189" s="694"/>
      <c r="SHP189" s="138"/>
      <c r="SHQ189" s="692"/>
      <c r="SHR189" s="690"/>
      <c r="SHS189" s="691"/>
      <c r="SHT189" s="692"/>
      <c r="SHU189" s="693"/>
      <c r="SHV189" s="694"/>
      <c r="SHW189" s="138"/>
      <c r="SHX189" s="692"/>
      <c r="SHY189" s="690"/>
      <c r="SHZ189" s="691"/>
      <c r="SIA189" s="692"/>
      <c r="SIB189" s="693"/>
      <c r="SIC189" s="694"/>
      <c r="SID189" s="138"/>
      <c r="SIE189" s="692"/>
      <c r="SIF189" s="690"/>
      <c r="SIG189" s="691"/>
      <c r="SIH189" s="692"/>
      <c r="SII189" s="693"/>
      <c r="SIJ189" s="694"/>
      <c r="SIK189" s="138"/>
      <c r="SIL189" s="692"/>
      <c r="SIM189" s="690"/>
      <c r="SIN189" s="691"/>
      <c r="SIO189" s="692"/>
      <c r="SIP189" s="693"/>
      <c r="SIQ189" s="694"/>
      <c r="SIR189" s="138"/>
      <c r="SIS189" s="692"/>
      <c r="SIT189" s="690"/>
      <c r="SIU189" s="691"/>
      <c r="SIV189" s="692"/>
      <c r="SIW189" s="693"/>
      <c r="SIX189" s="694"/>
      <c r="SIY189" s="138"/>
      <c r="SIZ189" s="692"/>
      <c r="SJA189" s="690"/>
      <c r="SJB189" s="691"/>
      <c r="SJC189" s="692"/>
      <c r="SJD189" s="693"/>
      <c r="SJE189" s="694"/>
      <c r="SJF189" s="138"/>
      <c r="SJG189" s="692"/>
      <c r="SJH189" s="690"/>
      <c r="SJI189" s="691"/>
      <c r="SJJ189" s="692"/>
      <c r="SJK189" s="693"/>
      <c r="SJL189" s="694"/>
      <c r="SJM189" s="138"/>
      <c r="SJN189" s="692"/>
      <c r="SJO189" s="690"/>
      <c r="SJP189" s="691"/>
      <c r="SJQ189" s="692"/>
      <c r="SJR189" s="693"/>
      <c r="SJS189" s="694"/>
      <c r="SJT189" s="138"/>
      <c r="SJU189" s="692"/>
      <c r="SJV189" s="690"/>
      <c r="SJW189" s="691"/>
      <c r="SJX189" s="692"/>
      <c r="SJY189" s="693"/>
      <c r="SJZ189" s="694"/>
      <c r="SKA189" s="138"/>
      <c r="SKB189" s="692"/>
      <c r="SKC189" s="690"/>
      <c r="SKD189" s="691"/>
      <c r="SKE189" s="692"/>
      <c r="SKF189" s="693"/>
      <c r="SKG189" s="694"/>
      <c r="SKH189" s="138"/>
      <c r="SKI189" s="692"/>
      <c r="SKJ189" s="690"/>
      <c r="SKK189" s="691"/>
      <c r="SKL189" s="692"/>
      <c r="SKM189" s="693"/>
      <c r="SKN189" s="694"/>
      <c r="SKO189" s="138"/>
      <c r="SKP189" s="692"/>
      <c r="SKQ189" s="690"/>
      <c r="SKR189" s="691"/>
      <c r="SKS189" s="692"/>
      <c r="SKT189" s="693"/>
      <c r="SKU189" s="694"/>
      <c r="SKV189" s="138"/>
      <c r="SKW189" s="692"/>
      <c r="SKX189" s="690"/>
      <c r="SKY189" s="691"/>
      <c r="SKZ189" s="692"/>
      <c r="SLA189" s="693"/>
      <c r="SLB189" s="694"/>
      <c r="SLC189" s="138"/>
      <c r="SLD189" s="692"/>
      <c r="SLE189" s="690"/>
      <c r="SLF189" s="691"/>
      <c r="SLG189" s="692"/>
      <c r="SLH189" s="693"/>
      <c r="SLI189" s="694"/>
      <c r="SLJ189" s="138"/>
      <c r="SLK189" s="692"/>
      <c r="SLL189" s="690"/>
      <c r="SLM189" s="691"/>
      <c r="SLN189" s="692"/>
      <c r="SLO189" s="693"/>
      <c r="SLP189" s="694"/>
      <c r="SLQ189" s="138"/>
      <c r="SLR189" s="692"/>
      <c r="SLS189" s="690"/>
      <c r="SLT189" s="691"/>
      <c r="SLU189" s="692"/>
      <c r="SLV189" s="693"/>
      <c r="SLW189" s="694"/>
      <c r="SLX189" s="138"/>
      <c r="SLY189" s="692"/>
      <c r="SLZ189" s="690"/>
      <c r="SMA189" s="691"/>
      <c r="SMB189" s="692"/>
      <c r="SMC189" s="693"/>
      <c r="SMD189" s="694"/>
      <c r="SME189" s="138"/>
      <c r="SMF189" s="692"/>
      <c r="SMG189" s="690"/>
      <c r="SMH189" s="691"/>
      <c r="SMI189" s="692"/>
      <c r="SMJ189" s="693"/>
      <c r="SMK189" s="694"/>
      <c r="SML189" s="138"/>
      <c r="SMM189" s="692"/>
      <c r="SMN189" s="690"/>
      <c r="SMO189" s="691"/>
      <c r="SMP189" s="692"/>
      <c r="SMQ189" s="693"/>
      <c r="SMR189" s="694"/>
      <c r="SMS189" s="138"/>
      <c r="SMT189" s="692"/>
      <c r="SMU189" s="690"/>
      <c r="SMV189" s="691"/>
      <c r="SMW189" s="692"/>
      <c r="SMX189" s="693"/>
      <c r="SMY189" s="694"/>
      <c r="SMZ189" s="138"/>
      <c r="SNA189" s="692"/>
      <c r="SNB189" s="690"/>
      <c r="SNC189" s="691"/>
      <c r="SND189" s="692"/>
      <c r="SNE189" s="693"/>
      <c r="SNF189" s="694"/>
      <c r="SNG189" s="138"/>
      <c r="SNH189" s="692"/>
      <c r="SNI189" s="690"/>
      <c r="SNJ189" s="691"/>
      <c r="SNK189" s="692"/>
      <c r="SNL189" s="693"/>
      <c r="SNM189" s="694"/>
      <c r="SNN189" s="138"/>
      <c r="SNO189" s="692"/>
      <c r="SNP189" s="690"/>
      <c r="SNQ189" s="691"/>
      <c r="SNR189" s="692"/>
      <c r="SNS189" s="693"/>
      <c r="SNT189" s="694"/>
      <c r="SNU189" s="138"/>
      <c r="SNV189" s="692"/>
      <c r="SNW189" s="690"/>
      <c r="SNX189" s="691"/>
      <c r="SNY189" s="692"/>
      <c r="SNZ189" s="693"/>
      <c r="SOA189" s="694"/>
      <c r="SOB189" s="138"/>
      <c r="SOC189" s="692"/>
      <c r="SOD189" s="690"/>
      <c r="SOE189" s="691"/>
      <c r="SOF189" s="692"/>
      <c r="SOG189" s="693"/>
      <c r="SOH189" s="694"/>
      <c r="SOI189" s="138"/>
      <c r="SOJ189" s="692"/>
      <c r="SOK189" s="690"/>
      <c r="SOL189" s="691"/>
      <c r="SOM189" s="692"/>
      <c r="SON189" s="693"/>
      <c r="SOO189" s="694"/>
      <c r="SOP189" s="138"/>
      <c r="SOQ189" s="692"/>
      <c r="SOR189" s="690"/>
      <c r="SOS189" s="691"/>
      <c r="SOT189" s="692"/>
      <c r="SOU189" s="693"/>
      <c r="SOV189" s="694"/>
      <c r="SOW189" s="138"/>
      <c r="SOX189" s="692"/>
      <c r="SOY189" s="690"/>
      <c r="SOZ189" s="691"/>
      <c r="SPA189" s="692"/>
      <c r="SPB189" s="693"/>
      <c r="SPC189" s="694"/>
      <c r="SPD189" s="138"/>
      <c r="SPE189" s="692"/>
      <c r="SPF189" s="690"/>
      <c r="SPG189" s="691"/>
      <c r="SPH189" s="692"/>
      <c r="SPI189" s="693"/>
      <c r="SPJ189" s="694"/>
      <c r="SPK189" s="138"/>
      <c r="SPL189" s="692"/>
      <c r="SPM189" s="690"/>
      <c r="SPN189" s="691"/>
      <c r="SPO189" s="692"/>
      <c r="SPP189" s="693"/>
      <c r="SPQ189" s="694"/>
      <c r="SPR189" s="138"/>
      <c r="SPS189" s="692"/>
      <c r="SPT189" s="690"/>
      <c r="SPU189" s="691"/>
      <c r="SPV189" s="692"/>
      <c r="SPW189" s="693"/>
      <c r="SPX189" s="694"/>
      <c r="SPY189" s="138"/>
      <c r="SPZ189" s="692"/>
      <c r="SQA189" s="690"/>
      <c r="SQB189" s="691"/>
      <c r="SQC189" s="692"/>
      <c r="SQD189" s="693"/>
      <c r="SQE189" s="694"/>
      <c r="SQF189" s="138"/>
      <c r="SQG189" s="692"/>
      <c r="SQH189" s="690"/>
      <c r="SQI189" s="691"/>
      <c r="SQJ189" s="692"/>
      <c r="SQK189" s="693"/>
      <c r="SQL189" s="694"/>
      <c r="SQM189" s="138"/>
      <c r="SQN189" s="692"/>
      <c r="SQO189" s="690"/>
      <c r="SQP189" s="691"/>
      <c r="SQQ189" s="692"/>
      <c r="SQR189" s="693"/>
      <c r="SQS189" s="694"/>
      <c r="SQT189" s="138"/>
      <c r="SQU189" s="692"/>
      <c r="SQV189" s="690"/>
      <c r="SQW189" s="691"/>
      <c r="SQX189" s="692"/>
      <c r="SQY189" s="693"/>
      <c r="SQZ189" s="694"/>
      <c r="SRA189" s="138"/>
      <c r="SRB189" s="692"/>
      <c r="SRC189" s="690"/>
      <c r="SRD189" s="691"/>
      <c r="SRE189" s="692"/>
      <c r="SRF189" s="693"/>
      <c r="SRG189" s="694"/>
      <c r="SRH189" s="138"/>
      <c r="SRI189" s="692"/>
      <c r="SRJ189" s="690"/>
      <c r="SRK189" s="691"/>
      <c r="SRL189" s="692"/>
      <c r="SRM189" s="693"/>
      <c r="SRN189" s="694"/>
      <c r="SRO189" s="138"/>
      <c r="SRP189" s="692"/>
      <c r="SRQ189" s="690"/>
      <c r="SRR189" s="691"/>
      <c r="SRS189" s="692"/>
      <c r="SRT189" s="693"/>
      <c r="SRU189" s="694"/>
      <c r="SRV189" s="138"/>
      <c r="SRW189" s="692"/>
      <c r="SRX189" s="690"/>
      <c r="SRY189" s="691"/>
      <c r="SRZ189" s="692"/>
      <c r="SSA189" s="693"/>
      <c r="SSB189" s="694"/>
      <c r="SSC189" s="138"/>
      <c r="SSD189" s="692"/>
      <c r="SSE189" s="690"/>
      <c r="SSF189" s="691"/>
      <c r="SSG189" s="692"/>
      <c r="SSH189" s="693"/>
      <c r="SSI189" s="694"/>
      <c r="SSJ189" s="138"/>
      <c r="SSK189" s="692"/>
      <c r="SSL189" s="690"/>
      <c r="SSM189" s="691"/>
      <c r="SSN189" s="692"/>
      <c r="SSO189" s="693"/>
      <c r="SSP189" s="694"/>
      <c r="SSQ189" s="138"/>
      <c r="SSR189" s="692"/>
      <c r="SSS189" s="690"/>
      <c r="SST189" s="691"/>
      <c r="SSU189" s="692"/>
      <c r="SSV189" s="693"/>
      <c r="SSW189" s="694"/>
      <c r="SSX189" s="138"/>
      <c r="SSY189" s="692"/>
      <c r="SSZ189" s="690"/>
      <c r="STA189" s="691"/>
      <c r="STB189" s="692"/>
      <c r="STC189" s="693"/>
      <c r="STD189" s="694"/>
      <c r="STE189" s="138"/>
      <c r="STF189" s="692"/>
      <c r="STG189" s="690"/>
      <c r="STH189" s="691"/>
      <c r="STI189" s="692"/>
      <c r="STJ189" s="693"/>
      <c r="STK189" s="694"/>
      <c r="STL189" s="138"/>
      <c r="STM189" s="692"/>
      <c r="STN189" s="690"/>
      <c r="STO189" s="691"/>
      <c r="STP189" s="692"/>
      <c r="STQ189" s="693"/>
      <c r="STR189" s="694"/>
      <c r="STS189" s="138"/>
      <c r="STT189" s="692"/>
      <c r="STU189" s="690"/>
      <c r="STV189" s="691"/>
      <c r="STW189" s="692"/>
      <c r="STX189" s="693"/>
      <c r="STY189" s="694"/>
      <c r="STZ189" s="138"/>
      <c r="SUA189" s="692"/>
      <c r="SUB189" s="690"/>
      <c r="SUC189" s="691"/>
      <c r="SUD189" s="692"/>
      <c r="SUE189" s="693"/>
      <c r="SUF189" s="694"/>
      <c r="SUG189" s="138"/>
      <c r="SUH189" s="692"/>
      <c r="SUI189" s="690"/>
      <c r="SUJ189" s="691"/>
      <c r="SUK189" s="692"/>
      <c r="SUL189" s="693"/>
      <c r="SUM189" s="694"/>
      <c r="SUN189" s="138"/>
      <c r="SUO189" s="692"/>
      <c r="SUP189" s="690"/>
      <c r="SUQ189" s="691"/>
      <c r="SUR189" s="692"/>
      <c r="SUS189" s="693"/>
      <c r="SUT189" s="694"/>
      <c r="SUU189" s="138"/>
      <c r="SUV189" s="692"/>
      <c r="SUW189" s="690"/>
      <c r="SUX189" s="691"/>
      <c r="SUY189" s="692"/>
      <c r="SUZ189" s="693"/>
      <c r="SVA189" s="694"/>
      <c r="SVB189" s="138"/>
      <c r="SVC189" s="692"/>
      <c r="SVD189" s="690"/>
      <c r="SVE189" s="691"/>
      <c r="SVF189" s="692"/>
      <c r="SVG189" s="693"/>
      <c r="SVH189" s="694"/>
      <c r="SVI189" s="138"/>
      <c r="SVJ189" s="692"/>
      <c r="SVK189" s="690"/>
      <c r="SVL189" s="691"/>
      <c r="SVM189" s="692"/>
      <c r="SVN189" s="693"/>
      <c r="SVO189" s="694"/>
      <c r="SVP189" s="138"/>
      <c r="SVQ189" s="692"/>
      <c r="SVR189" s="690"/>
      <c r="SVS189" s="691"/>
      <c r="SVT189" s="692"/>
      <c r="SVU189" s="693"/>
      <c r="SVV189" s="694"/>
      <c r="SVW189" s="138"/>
      <c r="SVX189" s="692"/>
      <c r="SVY189" s="690"/>
      <c r="SVZ189" s="691"/>
      <c r="SWA189" s="692"/>
      <c r="SWB189" s="693"/>
      <c r="SWC189" s="694"/>
      <c r="SWD189" s="138"/>
      <c r="SWE189" s="692"/>
      <c r="SWF189" s="690"/>
      <c r="SWG189" s="691"/>
      <c r="SWH189" s="692"/>
      <c r="SWI189" s="693"/>
      <c r="SWJ189" s="694"/>
      <c r="SWK189" s="138"/>
      <c r="SWL189" s="692"/>
      <c r="SWM189" s="690"/>
      <c r="SWN189" s="691"/>
      <c r="SWO189" s="692"/>
      <c r="SWP189" s="693"/>
      <c r="SWQ189" s="694"/>
      <c r="SWR189" s="138"/>
      <c r="SWS189" s="692"/>
      <c r="SWT189" s="690"/>
      <c r="SWU189" s="691"/>
      <c r="SWV189" s="692"/>
      <c r="SWW189" s="693"/>
      <c r="SWX189" s="694"/>
      <c r="SWY189" s="138"/>
      <c r="SWZ189" s="692"/>
      <c r="SXA189" s="690"/>
      <c r="SXB189" s="691"/>
      <c r="SXC189" s="692"/>
      <c r="SXD189" s="693"/>
      <c r="SXE189" s="694"/>
      <c r="SXF189" s="138"/>
      <c r="SXG189" s="692"/>
      <c r="SXH189" s="690"/>
      <c r="SXI189" s="691"/>
      <c r="SXJ189" s="692"/>
      <c r="SXK189" s="693"/>
      <c r="SXL189" s="694"/>
      <c r="SXM189" s="138"/>
      <c r="SXN189" s="692"/>
      <c r="SXO189" s="690"/>
      <c r="SXP189" s="691"/>
      <c r="SXQ189" s="692"/>
      <c r="SXR189" s="693"/>
      <c r="SXS189" s="694"/>
      <c r="SXT189" s="138"/>
      <c r="SXU189" s="692"/>
      <c r="SXV189" s="690"/>
      <c r="SXW189" s="691"/>
      <c r="SXX189" s="692"/>
      <c r="SXY189" s="693"/>
      <c r="SXZ189" s="694"/>
      <c r="SYA189" s="138"/>
      <c r="SYB189" s="692"/>
      <c r="SYC189" s="690"/>
      <c r="SYD189" s="691"/>
      <c r="SYE189" s="692"/>
      <c r="SYF189" s="693"/>
      <c r="SYG189" s="694"/>
      <c r="SYH189" s="138"/>
      <c r="SYI189" s="692"/>
      <c r="SYJ189" s="690"/>
      <c r="SYK189" s="691"/>
      <c r="SYL189" s="692"/>
      <c r="SYM189" s="693"/>
      <c r="SYN189" s="694"/>
      <c r="SYO189" s="138"/>
      <c r="SYP189" s="692"/>
      <c r="SYQ189" s="690"/>
      <c r="SYR189" s="691"/>
      <c r="SYS189" s="692"/>
      <c r="SYT189" s="693"/>
      <c r="SYU189" s="694"/>
      <c r="SYV189" s="138"/>
      <c r="SYW189" s="692"/>
      <c r="SYX189" s="690"/>
      <c r="SYY189" s="691"/>
      <c r="SYZ189" s="692"/>
      <c r="SZA189" s="693"/>
      <c r="SZB189" s="694"/>
      <c r="SZC189" s="138"/>
      <c r="SZD189" s="692"/>
      <c r="SZE189" s="690"/>
      <c r="SZF189" s="691"/>
      <c r="SZG189" s="692"/>
      <c r="SZH189" s="693"/>
      <c r="SZI189" s="694"/>
      <c r="SZJ189" s="138"/>
      <c r="SZK189" s="692"/>
      <c r="SZL189" s="690"/>
      <c r="SZM189" s="691"/>
      <c r="SZN189" s="692"/>
      <c r="SZO189" s="693"/>
      <c r="SZP189" s="694"/>
      <c r="SZQ189" s="138"/>
      <c r="SZR189" s="692"/>
      <c r="SZS189" s="690"/>
      <c r="SZT189" s="691"/>
      <c r="SZU189" s="692"/>
      <c r="SZV189" s="693"/>
      <c r="SZW189" s="694"/>
      <c r="SZX189" s="138"/>
      <c r="SZY189" s="692"/>
      <c r="SZZ189" s="690"/>
      <c r="TAA189" s="691"/>
      <c r="TAB189" s="692"/>
      <c r="TAC189" s="693"/>
      <c r="TAD189" s="694"/>
      <c r="TAE189" s="138"/>
      <c r="TAF189" s="692"/>
      <c r="TAG189" s="690"/>
      <c r="TAH189" s="691"/>
      <c r="TAI189" s="692"/>
      <c r="TAJ189" s="693"/>
      <c r="TAK189" s="694"/>
      <c r="TAL189" s="138"/>
      <c r="TAM189" s="692"/>
      <c r="TAN189" s="690"/>
      <c r="TAO189" s="691"/>
      <c r="TAP189" s="692"/>
      <c r="TAQ189" s="693"/>
      <c r="TAR189" s="694"/>
      <c r="TAS189" s="138"/>
      <c r="TAT189" s="692"/>
      <c r="TAU189" s="690"/>
      <c r="TAV189" s="691"/>
      <c r="TAW189" s="692"/>
      <c r="TAX189" s="693"/>
      <c r="TAY189" s="694"/>
      <c r="TAZ189" s="138"/>
      <c r="TBA189" s="692"/>
      <c r="TBB189" s="690"/>
      <c r="TBC189" s="691"/>
      <c r="TBD189" s="692"/>
      <c r="TBE189" s="693"/>
      <c r="TBF189" s="694"/>
      <c r="TBG189" s="138"/>
      <c r="TBH189" s="692"/>
      <c r="TBI189" s="690"/>
      <c r="TBJ189" s="691"/>
      <c r="TBK189" s="692"/>
      <c r="TBL189" s="693"/>
      <c r="TBM189" s="694"/>
      <c r="TBN189" s="138"/>
      <c r="TBO189" s="692"/>
      <c r="TBP189" s="690"/>
      <c r="TBQ189" s="691"/>
      <c r="TBR189" s="692"/>
      <c r="TBS189" s="693"/>
      <c r="TBT189" s="694"/>
      <c r="TBU189" s="138"/>
      <c r="TBV189" s="692"/>
      <c r="TBW189" s="690"/>
      <c r="TBX189" s="691"/>
      <c r="TBY189" s="692"/>
      <c r="TBZ189" s="693"/>
      <c r="TCA189" s="694"/>
      <c r="TCB189" s="138"/>
      <c r="TCC189" s="692"/>
      <c r="TCD189" s="690"/>
      <c r="TCE189" s="691"/>
      <c r="TCF189" s="692"/>
      <c r="TCG189" s="693"/>
      <c r="TCH189" s="694"/>
      <c r="TCI189" s="138"/>
      <c r="TCJ189" s="692"/>
      <c r="TCK189" s="690"/>
      <c r="TCL189" s="691"/>
      <c r="TCM189" s="692"/>
      <c r="TCN189" s="693"/>
      <c r="TCO189" s="694"/>
      <c r="TCP189" s="138"/>
      <c r="TCQ189" s="692"/>
      <c r="TCR189" s="690"/>
      <c r="TCS189" s="691"/>
      <c r="TCT189" s="692"/>
      <c r="TCU189" s="693"/>
      <c r="TCV189" s="694"/>
      <c r="TCW189" s="138"/>
      <c r="TCX189" s="692"/>
      <c r="TCY189" s="690"/>
      <c r="TCZ189" s="691"/>
      <c r="TDA189" s="692"/>
      <c r="TDB189" s="693"/>
      <c r="TDC189" s="694"/>
      <c r="TDD189" s="138"/>
      <c r="TDE189" s="692"/>
      <c r="TDF189" s="690"/>
      <c r="TDG189" s="691"/>
      <c r="TDH189" s="692"/>
      <c r="TDI189" s="693"/>
      <c r="TDJ189" s="694"/>
      <c r="TDK189" s="138"/>
      <c r="TDL189" s="692"/>
      <c r="TDM189" s="690"/>
      <c r="TDN189" s="691"/>
      <c r="TDO189" s="692"/>
      <c r="TDP189" s="693"/>
      <c r="TDQ189" s="694"/>
      <c r="TDR189" s="138"/>
      <c r="TDS189" s="692"/>
      <c r="TDT189" s="690"/>
      <c r="TDU189" s="691"/>
      <c r="TDV189" s="692"/>
      <c r="TDW189" s="693"/>
      <c r="TDX189" s="694"/>
      <c r="TDY189" s="138"/>
      <c r="TDZ189" s="692"/>
      <c r="TEA189" s="690"/>
      <c r="TEB189" s="691"/>
      <c r="TEC189" s="692"/>
      <c r="TED189" s="693"/>
      <c r="TEE189" s="694"/>
      <c r="TEF189" s="138"/>
      <c r="TEG189" s="692"/>
      <c r="TEH189" s="690"/>
      <c r="TEI189" s="691"/>
      <c r="TEJ189" s="692"/>
      <c r="TEK189" s="693"/>
      <c r="TEL189" s="694"/>
      <c r="TEM189" s="138"/>
      <c r="TEN189" s="692"/>
      <c r="TEO189" s="690"/>
      <c r="TEP189" s="691"/>
      <c r="TEQ189" s="692"/>
      <c r="TER189" s="693"/>
      <c r="TES189" s="694"/>
      <c r="TET189" s="138"/>
      <c r="TEU189" s="692"/>
      <c r="TEV189" s="690"/>
      <c r="TEW189" s="691"/>
      <c r="TEX189" s="692"/>
      <c r="TEY189" s="693"/>
      <c r="TEZ189" s="694"/>
      <c r="TFA189" s="138"/>
      <c r="TFB189" s="692"/>
      <c r="TFC189" s="690"/>
      <c r="TFD189" s="691"/>
      <c r="TFE189" s="692"/>
      <c r="TFF189" s="693"/>
      <c r="TFG189" s="694"/>
      <c r="TFH189" s="138"/>
      <c r="TFI189" s="692"/>
      <c r="TFJ189" s="690"/>
      <c r="TFK189" s="691"/>
      <c r="TFL189" s="692"/>
      <c r="TFM189" s="693"/>
      <c r="TFN189" s="694"/>
      <c r="TFO189" s="138"/>
      <c r="TFP189" s="692"/>
      <c r="TFQ189" s="690"/>
      <c r="TFR189" s="691"/>
      <c r="TFS189" s="692"/>
      <c r="TFT189" s="693"/>
      <c r="TFU189" s="694"/>
      <c r="TFV189" s="138"/>
      <c r="TFW189" s="692"/>
      <c r="TFX189" s="690"/>
      <c r="TFY189" s="691"/>
      <c r="TFZ189" s="692"/>
      <c r="TGA189" s="693"/>
      <c r="TGB189" s="694"/>
      <c r="TGC189" s="138"/>
      <c r="TGD189" s="692"/>
      <c r="TGE189" s="690"/>
      <c r="TGF189" s="691"/>
      <c r="TGG189" s="692"/>
      <c r="TGH189" s="693"/>
      <c r="TGI189" s="694"/>
      <c r="TGJ189" s="138"/>
      <c r="TGK189" s="692"/>
      <c r="TGL189" s="690"/>
      <c r="TGM189" s="691"/>
      <c r="TGN189" s="692"/>
      <c r="TGO189" s="693"/>
      <c r="TGP189" s="694"/>
      <c r="TGQ189" s="138"/>
      <c r="TGR189" s="692"/>
      <c r="TGS189" s="690"/>
      <c r="TGT189" s="691"/>
      <c r="TGU189" s="692"/>
      <c r="TGV189" s="693"/>
      <c r="TGW189" s="694"/>
      <c r="TGX189" s="138"/>
      <c r="TGY189" s="692"/>
      <c r="TGZ189" s="690"/>
      <c r="THA189" s="691"/>
      <c r="THB189" s="692"/>
      <c r="THC189" s="693"/>
      <c r="THD189" s="694"/>
      <c r="THE189" s="138"/>
      <c r="THF189" s="692"/>
      <c r="THG189" s="690"/>
      <c r="THH189" s="691"/>
      <c r="THI189" s="692"/>
      <c r="THJ189" s="693"/>
      <c r="THK189" s="694"/>
      <c r="THL189" s="138"/>
      <c r="THM189" s="692"/>
      <c r="THN189" s="690"/>
      <c r="THO189" s="691"/>
      <c r="THP189" s="692"/>
      <c r="THQ189" s="693"/>
      <c r="THR189" s="694"/>
      <c r="THS189" s="138"/>
      <c r="THT189" s="692"/>
      <c r="THU189" s="690"/>
      <c r="THV189" s="691"/>
      <c r="THW189" s="692"/>
      <c r="THX189" s="693"/>
      <c r="THY189" s="694"/>
      <c r="THZ189" s="138"/>
      <c r="TIA189" s="692"/>
      <c r="TIB189" s="690"/>
      <c r="TIC189" s="691"/>
      <c r="TID189" s="692"/>
      <c r="TIE189" s="693"/>
      <c r="TIF189" s="694"/>
      <c r="TIG189" s="138"/>
      <c r="TIH189" s="692"/>
      <c r="TII189" s="690"/>
      <c r="TIJ189" s="691"/>
      <c r="TIK189" s="692"/>
      <c r="TIL189" s="693"/>
      <c r="TIM189" s="694"/>
      <c r="TIN189" s="138"/>
      <c r="TIO189" s="692"/>
      <c r="TIP189" s="690"/>
      <c r="TIQ189" s="691"/>
      <c r="TIR189" s="692"/>
      <c r="TIS189" s="693"/>
      <c r="TIT189" s="694"/>
      <c r="TIU189" s="138"/>
      <c r="TIV189" s="692"/>
      <c r="TIW189" s="690"/>
      <c r="TIX189" s="691"/>
      <c r="TIY189" s="692"/>
      <c r="TIZ189" s="693"/>
      <c r="TJA189" s="694"/>
      <c r="TJB189" s="138"/>
      <c r="TJC189" s="692"/>
      <c r="TJD189" s="690"/>
      <c r="TJE189" s="691"/>
      <c r="TJF189" s="692"/>
      <c r="TJG189" s="693"/>
      <c r="TJH189" s="694"/>
      <c r="TJI189" s="138"/>
      <c r="TJJ189" s="692"/>
      <c r="TJK189" s="690"/>
      <c r="TJL189" s="691"/>
      <c r="TJM189" s="692"/>
      <c r="TJN189" s="693"/>
      <c r="TJO189" s="694"/>
      <c r="TJP189" s="138"/>
      <c r="TJQ189" s="692"/>
      <c r="TJR189" s="690"/>
      <c r="TJS189" s="691"/>
      <c r="TJT189" s="692"/>
      <c r="TJU189" s="693"/>
      <c r="TJV189" s="694"/>
      <c r="TJW189" s="138"/>
      <c r="TJX189" s="692"/>
      <c r="TJY189" s="690"/>
      <c r="TJZ189" s="691"/>
      <c r="TKA189" s="692"/>
      <c r="TKB189" s="693"/>
      <c r="TKC189" s="694"/>
      <c r="TKD189" s="138"/>
      <c r="TKE189" s="692"/>
      <c r="TKF189" s="690"/>
      <c r="TKG189" s="691"/>
      <c r="TKH189" s="692"/>
      <c r="TKI189" s="693"/>
      <c r="TKJ189" s="694"/>
      <c r="TKK189" s="138"/>
      <c r="TKL189" s="692"/>
      <c r="TKM189" s="690"/>
      <c r="TKN189" s="691"/>
      <c r="TKO189" s="692"/>
      <c r="TKP189" s="693"/>
      <c r="TKQ189" s="694"/>
      <c r="TKR189" s="138"/>
      <c r="TKS189" s="692"/>
      <c r="TKT189" s="690"/>
      <c r="TKU189" s="691"/>
      <c r="TKV189" s="692"/>
      <c r="TKW189" s="693"/>
      <c r="TKX189" s="694"/>
      <c r="TKY189" s="138"/>
      <c r="TKZ189" s="692"/>
      <c r="TLA189" s="690"/>
      <c r="TLB189" s="691"/>
      <c r="TLC189" s="692"/>
      <c r="TLD189" s="693"/>
      <c r="TLE189" s="694"/>
      <c r="TLF189" s="138"/>
      <c r="TLG189" s="692"/>
      <c r="TLH189" s="690"/>
      <c r="TLI189" s="691"/>
      <c r="TLJ189" s="692"/>
      <c r="TLK189" s="693"/>
      <c r="TLL189" s="694"/>
      <c r="TLM189" s="138"/>
      <c r="TLN189" s="692"/>
      <c r="TLO189" s="690"/>
      <c r="TLP189" s="691"/>
      <c r="TLQ189" s="692"/>
      <c r="TLR189" s="693"/>
      <c r="TLS189" s="694"/>
      <c r="TLT189" s="138"/>
      <c r="TLU189" s="692"/>
      <c r="TLV189" s="690"/>
      <c r="TLW189" s="691"/>
      <c r="TLX189" s="692"/>
      <c r="TLY189" s="693"/>
      <c r="TLZ189" s="694"/>
      <c r="TMA189" s="138"/>
      <c r="TMB189" s="692"/>
      <c r="TMC189" s="690"/>
      <c r="TMD189" s="691"/>
      <c r="TME189" s="692"/>
      <c r="TMF189" s="693"/>
      <c r="TMG189" s="694"/>
      <c r="TMH189" s="138"/>
      <c r="TMI189" s="692"/>
      <c r="TMJ189" s="690"/>
      <c r="TMK189" s="691"/>
      <c r="TML189" s="692"/>
      <c r="TMM189" s="693"/>
      <c r="TMN189" s="694"/>
      <c r="TMO189" s="138"/>
      <c r="TMP189" s="692"/>
      <c r="TMQ189" s="690"/>
      <c r="TMR189" s="691"/>
      <c r="TMS189" s="692"/>
      <c r="TMT189" s="693"/>
      <c r="TMU189" s="694"/>
      <c r="TMV189" s="138"/>
      <c r="TMW189" s="692"/>
      <c r="TMX189" s="690"/>
      <c r="TMY189" s="691"/>
      <c r="TMZ189" s="692"/>
      <c r="TNA189" s="693"/>
      <c r="TNB189" s="694"/>
      <c r="TNC189" s="138"/>
      <c r="TND189" s="692"/>
      <c r="TNE189" s="690"/>
      <c r="TNF189" s="691"/>
      <c r="TNG189" s="692"/>
      <c r="TNH189" s="693"/>
      <c r="TNI189" s="694"/>
      <c r="TNJ189" s="138"/>
      <c r="TNK189" s="692"/>
      <c r="TNL189" s="690"/>
      <c r="TNM189" s="691"/>
      <c r="TNN189" s="692"/>
      <c r="TNO189" s="693"/>
      <c r="TNP189" s="694"/>
      <c r="TNQ189" s="138"/>
      <c r="TNR189" s="692"/>
      <c r="TNS189" s="690"/>
      <c r="TNT189" s="691"/>
      <c r="TNU189" s="692"/>
      <c r="TNV189" s="693"/>
      <c r="TNW189" s="694"/>
      <c r="TNX189" s="138"/>
      <c r="TNY189" s="692"/>
      <c r="TNZ189" s="690"/>
      <c r="TOA189" s="691"/>
      <c r="TOB189" s="692"/>
      <c r="TOC189" s="693"/>
      <c r="TOD189" s="694"/>
      <c r="TOE189" s="138"/>
      <c r="TOF189" s="692"/>
      <c r="TOG189" s="690"/>
      <c r="TOH189" s="691"/>
      <c r="TOI189" s="692"/>
      <c r="TOJ189" s="693"/>
      <c r="TOK189" s="694"/>
      <c r="TOL189" s="138"/>
      <c r="TOM189" s="692"/>
      <c r="TON189" s="690"/>
      <c r="TOO189" s="691"/>
      <c r="TOP189" s="692"/>
      <c r="TOQ189" s="693"/>
      <c r="TOR189" s="694"/>
      <c r="TOS189" s="138"/>
      <c r="TOT189" s="692"/>
      <c r="TOU189" s="690"/>
      <c r="TOV189" s="691"/>
      <c r="TOW189" s="692"/>
      <c r="TOX189" s="693"/>
      <c r="TOY189" s="694"/>
      <c r="TOZ189" s="138"/>
      <c r="TPA189" s="692"/>
      <c r="TPB189" s="690"/>
      <c r="TPC189" s="691"/>
      <c r="TPD189" s="692"/>
      <c r="TPE189" s="693"/>
      <c r="TPF189" s="694"/>
      <c r="TPG189" s="138"/>
      <c r="TPH189" s="692"/>
      <c r="TPI189" s="690"/>
      <c r="TPJ189" s="691"/>
      <c r="TPK189" s="692"/>
      <c r="TPL189" s="693"/>
      <c r="TPM189" s="694"/>
      <c r="TPN189" s="138"/>
      <c r="TPO189" s="692"/>
      <c r="TPP189" s="690"/>
      <c r="TPQ189" s="691"/>
      <c r="TPR189" s="692"/>
      <c r="TPS189" s="693"/>
      <c r="TPT189" s="694"/>
      <c r="TPU189" s="138"/>
      <c r="TPV189" s="692"/>
      <c r="TPW189" s="690"/>
      <c r="TPX189" s="691"/>
      <c r="TPY189" s="692"/>
      <c r="TPZ189" s="693"/>
      <c r="TQA189" s="694"/>
      <c r="TQB189" s="138"/>
      <c r="TQC189" s="692"/>
      <c r="TQD189" s="690"/>
      <c r="TQE189" s="691"/>
      <c r="TQF189" s="692"/>
      <c r="TQG189" s="693"/>
      <c r="TQH189" s="694"/>
      <c r="TQI189" s="138"/>
      <c r="TQJ189" s="692"/>
      <c r="TQK189" s="690"/>
      <c r="TQL189" s="691"/>
      <c r="TQM189" s="692"/>
      <c r="TQN189" s="693"/>
      <c r="TQO189" s="694"/>
      <c r="TQP189" s="138"/>
      <c r="TQQ189" s="692"/>
      <c r="TQR189" s="690"/>
      <c r="TQS189" s="691"/>
      <c r="TQT189" s="692"/>
      <c r="TQU189" s="693"/>
      <c r="TQV189" s="694"/>
      <c r="TQW189" s="138"/>
      <c r="TQX189" s="692"/>
      <c r="TQY189" s="690"/>
      <c r="TQZ189" s="691"/>
      <c r="TRA189" s="692"/>
      <c r="TRB189" s="693"/>
      <c r="TRC189" s="694"/>
      <c r="TRD189" s="138"/>
      <c r="TRE189" s="692"/>
      <c r="TRF189" s="690"/>
      <c r="TRG189" s="691"/>
      <c r="TRH189" s="692"/>
      <c r="TRI189" s="693"/>
      <c r="TRJ189" s="694"/>
      <c r="TRK189" s="138"/>
      <c r="TRL189" s="692"/>
      <c r="TRM189" s="690"/>
      <c r="TRN189" s="691"/>
      <c r="TRO189" s="692"/>
      <c r="TRP189" s="693"/>
      <c r="TRQ189" s="694"/>
      <c r="TRR189" s="138"/>
      <c r="TRS189" s="692"/>
      <c r="TRT189" s="690"/>
      <c r="TRU189" s="691"/>
      <c r="TRV189" s="692"/>
      <c r="TRW189" s="693"/>
      <c r="TRX189" s="694"/>
      <c r="TRY189" s="138"/>
      <c r="TRZ189" s="692"/>
      <c r="TSA189" s="690"/>
      <c r="TSB189" s="691"/>
      <c r="TSC189" s="692"/>
      <c r="TSD189" s="693"/>
      <c r="TSE189" s="694"/>
      <c r="TSF189" s="138"/>
      <c r="TSG189" s="692"/>
      <c r="TSH189" s="690"/>
      <c r="TSI189" s="691"/>
      <c r="TSJ189" s="692"/>
      <c r="TSK189" s="693"/>
      <c r="TSL189" s="694"/>
      <c r="TSM189" s="138"/>
      <c r="TSN189" s="692"/>
      <c r="TSO189" s="690"/>
      <c r="TSP189" s="691"/>
      <c r="TSQ189" s="692"/>
      <c r="TSR189" s="693"/>
      <c r="TSS189" s="694"/>
      <c r="TST189" s="138"/>
      <c r="TSU189" s="692"/>
      <c r="TSV189" s="690"/>
      <c r="TSW189" s="691"/>
      <c r="TSX189" s="692"/>
      <c r="TSY189" s="693"/>
      <c r="TSZ189" s="694"/>
      <c r="TTA189" s="138"/>
      <c r="TTB189" s="692"/>
      <c r="TTC189" s="690"/>
      <c r="TTD189" s="691"/>
      <c r="TTE189" s="692"/>
      <c r="TTF189" s="693"/>
      <c r="TTG189" s="694"/>
      <c r="TTH189" s="138"/>
      <c r="TTI189" s="692"/>
      <c r="TTJ189" s="690"/>
      <c r="TTK189" s="691"/>
      <c r="TTL189" s="692"/>
      <c r="TTM189" s="693"/>
      <c r="TTN189" s="694"/>
      <c r="TTO189" s="138"/>
      <c r="TTP189" s="692"/>
      <c r="TTQ189" s="690"/>
      <c r="TTR189" s="691"/>
      <c r="TTS189" s="692"/>
      <c r="TTT189" s="693"/>
      <c r="TTU189" s="694"/>
      <c r="TTV189" s="138"/>
      <c r="TTW189" s="692"/>
      <c r="TTX189" s="690"/>
      <c r="TTY189" s="691"/>
      <c r="TTZ189" s="692"/>
      <c r="TUA189" s="693"/>
      <c r="TUB189" s="694"/>
      <c r="TUC189" s="138"/>
      <c r="TUD189" s="692"/>
      <c r="TUE189" s="690"/>
      <c r="TUF189" s="691"/>
      <c r="TUG189" s="692"/>
      <c r="TUH189" s="693"/>
      <c r="TUI189" s="694"/>
      <c r="TUJ189" s="138"/>
      <c r="TUK189" s="692"/>
      <c r="TUL189" s="690"/>
      <c r="TUM189" s="691"/>
      <c r="TUN189" s="692"/>
      <c r="TUO189" s="693"/>
      <c r="TUP189" s="694"/>
      <c r="TUQ189" s="138"/>
      <c r="TUR189" s="692"/>
      <c r="TUS189" s="690"/>
      <c r="TUT189" s="691"/>
      <c r="TUU189" s="692"/>
      <c r="TUV189" s="693"/>
      <c r="TUW189" s="694"/>
      <c r="TUX189" s="138"/>
      <c r="TUY189" s="692"/>
      <c r="TUZ189" s="690"/>
      <c r="TVA189" s="691"/>
      <c r="TVB189" s="692"/>
      <c r="TVC189" s="693"/>
      <c r="TVD189" s="694"/>
      <c r="TVE189" s="138"/>
      <c r="TVF189" s="692"/>
      <c r="TVG189" s="690"/>
      <c r="TVH189" s="691"/>
      <c r="TVI189" s="692"/>
      <c r="TVJ189" s="693"/>
      <c r="TVK189" s="694"/>
      <c r="TVL189" s="138"/>
      <c r="TVM189" s="692"/>
      <c r="TVN189" s="690"/>
      <c r="TVO189" s="691"/>
      <c r="TVP189" s="692"/>
      <c r="TVQ189" s="693"/>
      <c r="TVR189" s="694"/>
      <c r="TVS189" s="138"/>
      <c r="TVT189" s="692"/>
      <c r="TVU189" s="690"/>
      <c r="TVV189" s="691"/>
      <c r="TVW189" s="692"/>
      <c r="TVX189" s="693"/>
      <c r="TVY189" s="694"/>
      <c r="TVZ189" s="138"/>
      <c r="TWA189" s="692"/>
      <c r="TWB189" s="690"/>
      <c r="TWC189" s="691"/>
      <c r="TWD189" s="692"/>
      <c r="TWE189" s="693"/>
      <c r="TWF189" s="694"/>
      <c r="TWG189" s="138"/>
      <c r="TWH189" s="692"/>
      <c r="TWI189" s="690"/>
      <c r="TWJ189" s="691"/>
      <c r="TWK189" s="692"/>
      <c r="TWL189" s="693"/>
      <c r="TWM189" s="694"/>
      <c r="TWN189" s="138"/>
      <c r="TWO189" s="692"/>
      <c r="TWP189" s="690"/>
      <c r="TWQ189" s="691"/>
      <c r="TWR189" s="692"/>
      <c r="TWS189" s="693"/>
      <c r="TWT189" s="694"/>
      <c r="TWU189" s="138"/>
      <c r="TWV189" s="692"/>
      <c r="TWW189" s="690"/>
      <c r="TWX189" s="691"/>
      <c r="TWY189" s="692"/>
      <c r="TWZ189" s="693"/>
      <c r="TXA189" s="694"/>
      <c r="TXB189" s="138"/>
      <c r="TXC189" s="692"/>
      <c r="TXD189" s="690"/>
      <c r="TXE189" s="691"/>
      <c r="TXF189" s="692"/>
      <c r="TXG189" s="693"/>
      <c r="TXH189" s="694"/>
      <c r="TXI189" s="138"/>
      <c r="TXJ189" s="692"/>
      <c r="TXK189" s="690"/>
      <c r="TXL189" s="691"/>
      <c r="TXM189" s="692"/>
      <c r="TXN189" s="693"/>
      <c r="TXO189" s="694"/>
      <c r="TXP189" s="138"/>
      <c r="TXQ189" s="692"/>
      <c r="TXR189" s="690"/>
      <c r="TXS189" s="691"/>
      <c r="TXT189" s="692"/>
      <c r="TXU189" s="693"/>
      <c r="TXV189" s="694"/>
      <c r="TXW189" s="138"/>
      <c r="TXX189" s="692"/>
      <c r="TXY189" s="690"/>
      <c r="TXZ189" s="691"/>
      <c r="TYA189" s="692"/>
      <c r="TYB189" s="693"/>
      <c r="TYC189" s="694"/>
      <c r="TYD189" s="138"/>
      <c r="TYE189" s="692"/>
      <c r="TYF189" s="690"/>
      <c r="TYG189" s="691"/>
      <c r="TYH189" s="692"/>
      <c r="TYI189" s="693"/>
      <c r="TYJ189" s="694"/>
      <c r="TYK189" s="138"/>
      <c r="TYL189" s="692"/>
      <c r="TYM189" s="690"/>
      <c r="TYN189" s="691"/>
      <c r="TYO189" s="692"/>
      <c r="TYP189" s="693"/>
      <c r="TYQ189" s="694"/>
      <c r="TYR189" s="138"/>
      <c r="TYS189" s="692"/>
      <c r="TYT189" s="690"/>
      <c r="TYU189" s="691"/>
      <c r="TYV189" s="692"/>
      <c r="TYW189" s="693"/>
      <c r="TYX189" s="694"/>
      <c r="TYY189" s="138"/>
      <c r="TYZ189" s="692"/>
      <c r="TZA189" s="690"/>
      <c r="TZB189" s="691"/>
      <c r="TZC189" s="692"/>
      <c r="TZD189" s="693"/>
      <c r="TZE189" s="694"/>
      <c r="TZF189" s="138"/>
      <c r="TZG189" s="692"/>
      <c r="TZH189" s="690"/>
      <c r="TZI189" s="691"/>
      <c r="TZJ189" s="692"/>
      <c r="TZK189" s="693"/>
      <c r="TZL189" s="694"/>
      <c r="TZM189" s="138"/>
      <c r="TZN189" s="692"/>
      <c r="TZO189" s="690"/>
      <c r="TZP189" s="691"/>
      <c r="TZQ189" s="692"/>
      <c r="TZR189" s="693"/>
      <c r="TZS189" s="694"/>
      <c r="TZT189" s="138"/>
      <c r="TZU189" s="692"/>
      <c r="TZV189" s="690"/>
      <c r="TZW189" s="691"/>
      <c r="TZX189" s="692"/>
      <c r="TZY189" s="693"/>
      <c r="TZZ189" s="694"/>
      <c r="UAA189" s="138"/>
      <c r="UAB189" s="692"/>
      <c r="UAC189" s="690"/>
      <c r="UAD189" s="691"/>
      <c r="UAE189" s="692"/>
      <c r="UAF189" s="693"/>
      <c r="UAG189" s="694"/>
      <c r="UAH189" s="138"/>
      <c r="UAI189" s="692"/>
      <c r="UAJ189" s="690"/>
      <c r="UAK189" s="691"/>
      <c r="UAL189" s="692"/>
      <c r="UAM189" s="693"/>
      <c r="UAN189" s="694"/>
      <c r="UAO189" s="138"/>
      <c r="UAP189" s="692"/>
      <c r="UAQ189" s="690"/>
      <c r="UAR189" s="691"/>
      <c r="UAS189" s="692"/>
      <c r="UAT189" s="693"/>
      <c r="UAU189" s="694"/>
      <c r="UAV189" s="138"/>
      <c r="UAW189" s="692"/>
      <c r="UAX189" s="690"/>
      <c r="UAY189" s="691"/>
      <c r="UAZ189" s="692"/>
      <c r="UBA189" s="693"/>
      <c r="UBB189" s="694"/>
      <c r="UBC189" s="138"/>
      <c r="UBD189" s="692"/>
      <c r="UBE189" s="690"/>
      <c r="UBF189" s="691"/>
      <c r="UBG189" s="692"/>
      <c r="UBH189" s="693"/>
      <c r="UBI189" s="694"/>
      <c r="UBJ189" s="138"/>
      <c r="UBK189" s="692"/>
      <c r="UBL189" s="690"/>
      <c r="UBM189" s="691"/>
      <c r="UBN189" s="692"/>
      <c r="UBO189" s="693"/>
      <c r="UBP189" s="694"/>
      <c r="UBQ189" s="138"/>
      <c r="UBR189" s="692"/>
      <c r="UBS189" s="690"/>
      <c r="UBT189" s="691"/>
      <c r="UBU189" s="692"/>
      <c r="UBV189" s="693"/>
      <c r="UBW189" s="694"/>
      <c r="UBX189" s="138"/>
      <c r="UBY189" s="692"/>
      <c r="UBZ189" s="690"/>
      <c r="UCA189" s="691"/>
      <c r="UCB189" s="692"/>
      <c r="UCC189" s="693"/>
      <c r="UCD189" s="694"/>
      <c r="UCE189" s="138"/>
      <c r="UCF189" s="692"/>
      <c r="UCG189" s="690"/>
      <c r="UCH189" s="691"/>
      <c r="UCI189" s="692"/>
      <c r="UCJ189" s="693"/>
      <c r="UCK189" s="694"/>
      <c r="UCL189" s="138"/>
      <c r="UCM189" s="692"/>
      <c r="UCN189" s="690"/>
      <c r="UCO189" s="691"/>
      <c r="UCP189" s="692"/>
      <c r="UCQ189" s="693"/>
      <c r="UCR189" s="694"/>
      <c r="UCS189" s="138"/>
      <c r="UCT189" s="692"/>
      <c r="UCU189" s="690"/>
      <c r="UCV189" s="691"/>
      <c r="UCW189" s="692"/>
      <c r="UCX189" s="693"/>
      <c r="UCY189" s="694"/>
      <c r="UCZ189" s="138"/>
      <c r="UDA189" s="692"/>
      <c r="UDB189" s="690"/>
      <c r="UDC189" s="691"/>
      <c r="UDD189" s="692"/>
      <c r="UDE189" s="693"/>
      <c r="UDF189" s="694"/>
      <c r="UDG189" s="138"/>
      <c r="UDH189" s="692"/>
      <c r="UDI189" s="690"/>
      <c r="UDJ189" s="691"/>
      <c r="UDK189" s="692"/>
      <c r="UDL189" s="693"/>
      <c r="UDM189" s="694"/>
      <c r="UDN189" s="138"/>
      <c r="UDO189" s="692"/>
      <c r="UDP189" s="690"/>
      <c r="UDQ189" s="691"/>
      <c r="UDR189" s="692"/>
      <c r="UDS189" s="693"/>
      <c r="UDT189" s="694"/>
      <c r="UDU189" s="138"/>
      <c r="UDV189" s="692"/>
      <c r="UDW189" s="690"/>
      <c r="UDX189" s="691"/>
      <c r="UDY189" s="692"/>
      <c r="UDZ189" s="693"/>
      <c r="UEA189" s="694"/>
      <c r="UEB189" s="138"/>
      <c r="UEC189" s="692"/>
      <c r="UED189" s="690"/>
      <c r="UEE189" s="691"/>
      <c r="UEF189" s="692"/>
      <c r="UEG189" s="693"/>
      <c r="UEH189" s="694"/>
      <c r="UEI189" s="138"/>
      <c r="UEJ189" s="692"/>
      <c r="UEK189" s="690"/>
      <c r="UEL189" s="691"/>
      <c r="UEM189" s="692"/>
      <c r="UEN189" s="693"/>
      <c r="UEO189" s="694"/>
      <c r="UEP189" s="138"/>
      <c r="UEQ189" s="692"/>
      <c r="UER189" s="690"/>
      <c r="UES189" s="691"/>
      <c r="UET189" s="692"/>
      <c r="UEU189" s="693"/>
      <c r="UEV189" s="694"/>
      <c r="UEW189" s="138"/>
      <c r="UEX189" s="692"/>
      <c r="UEY189" s="690"/>
      <c r="UEZ189" s="691"/>
      <c r="UFA189" s="692"/>
      <c r="UFB189" s="693"/>
      <c r="UFC189" s="694"/>
      <c r="UFD189" s="138"/>
      <c r="UFE189" s="692"/>
      <c r="UFF189" s="690"/>
      <c r="UFG189" s="691"/>
      <c r="UFH189" s="692"/>
      <c r="UFI189" s="693"/>
      <c r="UFJ189" s="694"/>
      <c r="UFK189" s="138"/>
      <c r="UFL189" s="692"/>
      <c r="UFM189" s="690"/>
      <c r="UFN189" s="691"/>
      <c r="UFO189" s="692"/>
      <c r="UFP189" s="693"/>
      <c r="UFQ189" s="694"/>
      <c r="UFR189" s="138"/>
      <c r="UFS189" s="692"/>
      <c r="UFT189" s="690"/>
      <c r="UFU189" s="691"/>
      <c r="UFV189" s="692"/>
      <c r="UFW189" s="693"/>
      <c r="UFX189" s="694"/>
      <c r="UFY189" s="138"/>
      <c r="UFZ189" s="692"/>
      <c r="UGA189" s="690"/>
      <c r="UGB189" s="691"/>
      <c r="UGC189" s="692"/>
      <c r="UGD189" s="693"/>
      <c r="UGE189" s="694"/>
      <c r="UGF189" s="138"/>
      <c r="UGG189" s="692"/>
      <c r="UGH189" s="690"/>
      <c r="UGI189" s="691"/>
      <c r="UGJ189" s="692"/>
      <c r="UGK189" s="693"/>
      <c r="UGL189" s="694"/>
      <c r="UGM189" s="138"/>
      <c r="UGN189" s="692"/>
      <c r="UGO189" s="690"/>
      <c r="UGP189" s="691"/>
      <c r="UGQ189" s="692"/>
      <c r="UGR189" s="693"/>
      <c r="UGS189" s="694"/>
      <c r="UGT189" s="138"/>
      <c r="UGU189" s="692"/>
      <c r="UGV189" s="690"/>
      <c r="UGW189" s="691"/>
      <c r="UGX189" s="692"/>
      <c r="UGY189" s="693"/>
      <c r="UGZ189" s="694"/>
      <c r="UHA189" s="138"/>
      <c r="UHB189" s="692"/>
      <c r="UHC189" s="690"/>
      <c r="UHD189" s="691"/>
      <c r="UHE189" s="692"/>
      <c r="UHF189" s="693"/>
      <c r="UHG189" s="694"/>
      <c r="UHH189" s="138"/>
      <c r="UHI189" s="692"/>
      <c r="UHJ189" s="690"/>
      <c r="UHK189" s="691"/>
      <c r="UHL189" s="692"/>
      <c r="UHM189" s="693"/>
      <c r="UHN189" s="694"/>
      <c r="UHO189" s="138"/>
      <c r="UHP189" s="692"/>
      <c r="UHQ189" s="690"/>
      <c r="UHR189" s="691"/>
      <c r="UHS189" s="692"/>
      <c r="UHT189" s="693"/>
      <c r="UHU189" s="694"/>
      <c r="UHV189" s="138"/>
      <c r="UHW189" s="692"/>
      <c r="UHX189" s="690"/>
      <c r="UHY189" s="691"/>
      <c r="UHZ189" s="692"/>
      <c r="UIA189" s="693"/>
      <c r="UIB189" s="694"/>
      <c r="UIC189" s="138"/>
      <c r="UID189" s="692"/>
      <c r="UIE189" s="690"/>
      <c r="UIF189" s="691"/>
      <c r="UIG189" s="692"/>
      <c r="UIH189" s="693"/>
      <c r="UII189" s="694"/>
      <c r="UIJ189" s="138"/>
      <c r="UIK189" s="692"/>
      <c r="UIL189" s="690"/>
      <c r="UIM189" s="691"/>
      <c r="UIN189" s="692"/>
      <c r="UIO189" s="693"/>
      <c r="UIP189" s="694"/>
      <c r="UIQ189" s="138"/>
      <c r="UIR189" s="692"/>
      <c r="UIS189" s="690"/>
      <c r="UIT189" s="691"/>
      <c r="UIU189" s="692"/>
      <c r="UIV189" s="693"/>
      <c r="UIW189" s="694"/>
      <c r="UIX189" s="138"/>
      <c r="UIY189" s="692"/>
      <c r="UIZ189" s="690"/>
      <c r="UJA189" s="691"/>
      <c r="UJB189" s="692"/>
      <c r="UJC189" s="693"/>
      <c r="UJD189" s="694"/>
      <c r="UJE189" s="138"/>
      <c r="UJF189" s="692"/>
      <c r="UJG189" s="690"/>
      <c r="UJH189" s="691"/>
      <c r="UJI189" s="692"/>
      <c r="UJJ189" s="693"/>
      <c r="UJK189" s="694"/>
      <c r="UJL189" s="138"/>
      <c r="UJM189" s="692"/>
      <c r="UJN189" s="690"/>
      <c r="UJO189" s="691"/>
      <c r="UJP189" s="692"/>
      <c r="UJQ189" s="693"/>
      <c r="UJR189" s="694"/>
      <c r="UJS189" s="138"/>
      <c r="UJT189" s="692"/>
      <c r="UJU189" s="690"/>
      <c r="UJV189" s="691"/>
      <c r="UJW189" s="692"/>
      <c r="UJX189" s="693"/>
      <c r="UJY189" s="694"/>
      <c r="UJZ189" s="138"/>
      <c r="UKA189" s="692"/>
      <c r="UKB189" s="690"/>
      <c r="UKC189" s="691"/>
      <c r="UKD189" s="692"/>
      <c r="UKE189" s="693"/>
      <c r="UKF189" s="694"/>
      <c r="UKG189" s="138"/>
      <c r="UKH189" s="692"/>
      <c r="UKI189" s="690"/>
      <c r="UKJ189" s="691"/>
      <c r="UKK189" s="692"/>
      <c r="UKL189" s="693"/>
      <c r="UKM189" s="694"/>
      <c r="UKN189" s="138"/>
      <c r="UKO189" s="692"/>
      <c r="UKP189" s="690"/>
      <c r="UKQ189" s="691"/>
      <c r="UKR189" s="692"/>
      <c r="UKS189" s="693"/>
      <c r="UKT189" s="694"/>
      <c r="UKU189" s="138"/>
      <c r="UKV189" s="692"/>
      <c r="UKW189" s="690"/>
      <c r="UKX189" s="691"/>
      <c r="UKY189" s="692"/>
      <c r="UKZ189" s="693"/>
      <c r="ULA189" s="694"/>
      <c r="ULB189" s="138"/>
      <c r="ULC189" s="692"/>
      <c r="ULD189" s="690"/>
      <c r="ULE189" s="691"/>
      <c r="ULF189" s="692"/>
      <c r="ULG189" s="693"/>
      <c r="ULH189" s="694"/>
      <c r="ULI189" s="138"/>
      <c r="ULJ189" s="692"/>
      <c r="ULK189" s="690"/>
      <c r="ULL189" s="691"/>
      <c r="ULM189" s="692"/>
      <c r="ULN189" s="693"/>
      <c r="ULO189" s="694"/>
      <c r="ULP189" s="138"/>
      <c r="ULQ189" s="692"/>
      <c r="ULR189" s="690"/>
      <c r="ULS189" s="691"/>
      <c r="ULT189" s="692"/>
      <c r="ULU189" s="693"/>
      <c r="ULV189" s="694"/>
      <c r="ULW189" s="138"/>
      <c r="ULX189" s="692"/>
      <c r="ULY189" s="690"/>
      <c r="ULZ189" s="691"/>
      <c r="UMA189" s="692"/>
      <c r="UMB189" s="693"/>
      <c r="UMC189" s="694"/>
      <c r="UMD189" s="138"/>
      <c r="UME189" s="692"/>
      <c r="UMF189" s="690"/>
      <c r="UMG189" s="691"/>
      <c r="UMH189" s="692"/>
      <c r="UMI189" s="693"/>
      <c r="UMJ189" s="694"/>
      <c r="UMK189" s="138"/>
      <c r="UML189" s="692"/>
      <c r="UMM189" s="690"/>
      <c r="UMN189" s="691"/>
      <c r="UMO189" s="692"/>
      <c r="UMP189" s="693"/>
      <c r="UMQ189" s="694"/>
      <c r="UMR189" s="138"/>
      <c r="UMS189" s="692"/>
      <c r="UMT189" s="690"/>
      <c r="UMU189" s="691"/>
      <c r="UMV189" s="692"/>
      <c r="UMW189" s="693"/>
      <c r="UMX189" s="694"/>
      <c r="UMY189" s="138"/>
      <c r="UMZ189" s="692"/>
      <c r="UNA189" s="690"/>
      <c r="UNB189" s="691"/>
      <c r="UNC189" s="692"/>
      <c r="UND189" s="693"/>
      <c r="UNE189" s="694"/>
      <c r="UNF189" s="138"/>
      <c r="UNG189" s="692"/>
      <c r="UNH189" s="690"/>
      <c r="UNI189" s="691"/>
      <c r="UNJ189" s="692"/>
      <c r="UNK189" s="693"/>
      <c r="UNL189" s="694"/>
      <c r="UNM189" s="138"/>
      <c r="UNN189" s="692"/>
      <c r="UNO189" s="690"/>
      <c r="UNP189" s="691"/>
      <c r="UNQ189" s="692"/>
      <c r="UNR189" s="693"/>
      <c r="UNS189" s="694"/>
      <c r="UNT189" s="138"/>
      <c r="UNU189" s="692"/>
      <c r="UNV189" s="690"/>
      <c r="UNW189" s="691"/>
      <c r="UNX189" s="692"/>
      <c r="UNY189" s="693"/>
      <c r="UNZ189" s="694"/>
      <c r="UOA189" s="138"/>
      <c r="UOB189" s="692"/>
      <c r="UOC189" s="690"/>
      <c r="UOD189" s="691"/>
      <c r="UOE189" s="692"/>
      <c r="UOF189" s="693"/>
      <c r="UOG189" s="694"/>
      <c r="UOH189" s="138"/>
      <c r="UOI189" s="692"/>
      <c r="UOJ189" s="690"/>
      <c r="UOK189" s="691"/>
      <c r="UOL189" s="692"/>
      <c r="UOM189" s="693"/>
      <c r="UON189" s="694"/>
      <c r="UOO189" s="138"/>
      <c r="UOP189" s="692"/>
      <c r="UOQ189" s="690"/>
      <c r="UOR189" s="691"/>
      <c r="UOS189" s="692"/>
      <c r="UOT189" s="693"/>
      <c r="UOU189" s="694"/>
      <c r="UOV189" s="138"/>
      <c r="UOW189" s="692"/>
      <c r="UOX189" s="690"/>
      <c r="UOY189" s="691"/>
      <c r="UOZ189" s="692"/>
      <c r="UPA189" s="693"/>
      <c r="UPB189" s="694"/>
      <c r="UPC189" s="138"/>
      <c r="UPD189" s="692"/>
      <c r="UPE189" s="690"/>
      <c r="UPF189" s="691"/>
      <c r="UPG189" s="692"/>
      <c r="UPH189" s="693"/>
      <c r="UPI189" s="694"/>
      <c r="UPJ189" s="138"/>
      <c r="UPK189" s="692"/>
      <c r="UPL189" s="690"/>
      <c r="UPM189" s="691"/>
      <c r="UPN189" s="692"/>
      <c r="UPO189" s="693"/>
      <c r="UPP189" s="694"/>
      <c r="UPQ189" s="138"/>
      <c r="UPR189" s="692"/>
      <c r="UPS189" s="690"/>
      <c r="UPT189" s="691"/>
      <c r="UPU189" s="692"/>
      <c r="UPV189" s="693"/>
      <c r="UPW189" s="694"/>
      <c r="UPX189" s="138"/>
      <c r="UPY189" s="692"/>
      <c r="UPZ189" s="690"/>
      <c r="UQA189" s="691"/>
      <c r="UQB189" s="692"/>
      <c r="UQC189" s="693"/>
      <c r="UQD189" s="694"/>
      <c r="UQE189" s="138"/>
      <c r="UQF189" s="692"/>
      <c r="UQG189" s="690"/>
      <c r="UQH189" s="691"/>
      <c r="UQI189" s="692"/>
      <c r="UQJ189" s="693"/>
      <c r="UQK189" s="694"/>
      <c r="UQL189" s="138"/>
      <c r="UQM189" s="692"/>
      <c r="UQN189" s="690"/>
      <c r="UQO189" s="691"/>
      <c r="UQP189" s="692"/>
      <c r="UQQ189" s="693"/>
      <c r="UQR189" s="694"/>
      <c r="UQS189" s="138"/>
      <c r="UQT189" s="692"/>
      <c r="UQU189" s="690"/>
      <c r="UQV189" s="691"/>
      <c r="UQW189" s="692"/>
      <c r="UQX189" s="693"/>
      <c r="UQY189" s="694"/>
      <c r="UQZ189" s="138"/>
      <c r="URA189" s="692"/>
      <c r="URB189" s="690"/>
      <c r="URC189" s="691"/>
      <c r="URD189" s="692"/>
      <c r="URE189" s="693"/>
      <c r="URF189" s="694"/>
      <c r="URG189" s="138"/>
      <c r="URH189" s="692"/>
      <c r="URI189" s="690"/>
      <c r="URJ189" s="691"/>
      <c r="URK189" s="692"/>
      <c r="URL189" s="693"/>
      <c r="URM189" s="694"/>
      <c r="URN189" s="138"/>
      <c r="URO189" s="692"/>
      <c r="URP189" s="690"/>
      <c r="URQ189" s="691"/>
      <c r="URR189" s="692"/>
      <c r="URS189" s="693"/>
      <c r="URT189" s="694"/>
      <c r="URU189" s="138"/>
      <c r="URV189" s="692"/>
      <c r="URW189" s="690"/>
      <c r="URX189" s="691"/>
      <c r="URY189" s="692"/>
      <c r="URZ189" s="693"/>
      <c r="USA189" s="694"/>
      <c r="USB189" s="138"/>
      <c r="USC189" s="692"/>
      <c r="USD189" s="690"/>
      <c r="USE189" s="691"/>
      <c r="USF189" s="692"/>
      <c r="USG189" s="693"/>
      <c r="USH189" s="694"/>
      <c r="USI189" s="138"/>
      <c r="USJ189" s="692"/>
      <c r="USK189" s="690"/>
      <c r="USL189" s="691"/>
      <c r="USM189" s="692"/>
      <c r="USN189" s="693"/>
      <c r="USO189" s="694"/>
      <c r="USP189" s="138"/>
      <c r="USQ189" s="692"/>
      <c r="USR189" s="690"/>
      <c r="USS189" s="691"/>
      <c r="UST189" s="692"/>
      <c r="USU189" s="693"/>
      <c r="USV189" s="694"/>
      <c r="USW189" s="138"/>
      <c r="USX189" s="692"/>
      <c r="USY189" s="690"/>
      <c r="USZ189" s="691"/>
      <c r="UTA189" s="692"/>
      <c r="UTB189" s="693"/>
      <c r="UTC189" s="694"/>
      <c r="UTD189" s="138"/>
      <c r="UTE189" s="692"/>
      <c r="UTF189" s="690"/>
      <c r="UTG189" s="691"/>
      <c r="UTH189" s="692"/>
      <c r="UTI189" s="693"/>
      <c r="UTJ189" s="694"/>
      <c r="UTK189" s="138"/>
      <c r="UTL189" s="692"/>
      <c r="UTM189" s="690"/>
      <c r="UTN189" s="691"/>
      <c r="UTO189" s="692"/>
      <c r="UTP189" s="693"/>
      <c r="UTQ189" s="694"/>
      <c r="UTR189" s="138"/>
      <c r="UTS189" s="692"/>
      <c r="UTT189" s="690"/>
      <c r="UTU189" s="691"/>
      <c r="UTV189" s="692"/>
      <c r="UTW189" s="693"/>
      <c r="UTX189" s="694"/>
      <c r="UTY189" s="138"/>
      <c r="UTZ189" s="692"/>
      <c r="UUA189" s="690"/>
      <c r="UUB189" s="691"/>
      <c r="UUC189" s="692"/>
      <c r="UUD189" s="693"/>
      <c r="UUE189" s="694"/>
      <c r="UUF189" s="138"/>
      <c r="UUG189" s="692"/>
      <c r="UUH189" s="690"/>
      <c r="UUI189" s="691"/>
      <c r="UUJ189" s="692"/>
      <c r="UUK189" s="693"/>
      <c r="UUL189" s="694"/>
      <c r="UUM189" s="138"/>
      <c r="UUN189" s="692"/>
      <c r="UUO189" s="690"/>
      <c r="UUP189" s="691"/>
      <c r="UUQ189" s="692"/>
      <c r="UUR189" s="693"/>
      <c r="UUS189" s="694"/>
      <c r="UUT189" s="138"/>
      <c r="UUU189" s="692"/>
      <c r="UUV189" s="690"/>
      <c r="UUW189" s="691"/>
      <c r="UUX189" s="692"/>
      <c r="UUY189" s="693"/>
      <c r="UUZ189" s="694"/>
      <c r="UVA189" s="138"/>
      <c r="UVB189" s="692"/>
      <c r="UVC189" s="690"/>
      <c r="UVD189" s="691"/>
      <c r="UVE189" s="692"/>
      <c r="UVF189" s="693"/>
      <c r="UVG189" s="694"/>
      <c r="UVH189" s="138"/>
      <c r="UVI189" s="692"/>
      <c r="UVJ189" s="690"/>
      <c r="UVK189" s="691"/>
      <c r="UVL189" s="692"/>
      <c r="UVM189" s="693"/>
      <c r="UVN189" s="694"/>
      <c r="UVO189" s="138"/>
      <c r="UVP189" s="692"/>
      <c r="UVQ189" s="690"/>
      <c r="UVR189" s="691"/>
      <c r="UVS189" s="692"/>
      <c r="UVT189" s="693"/>
      <c r="UVU189" s="694"/>
      <c r="UVV189" s="138"/>
      <c r="UVW189" s="692"/>
      <c r="UVX189" s="690"/>
      <c r="UVY189" s="691"/>
      <c r="UVZ189" s="692"/>
      <c r="UWA189" s="693"/>
      <c r="UWB189" s="694"/>
      <c r="UWC189" s="138"/>
      <c r="UWD189" s="692"/>
      <c r="UWE189" s="690"/>
      <c r="UWF189" s="691"/>
      <c r="UWG189" s="692"/>
      <c r="UWH189" s="693"/>
      <c r="UWI189" s="694"/>
      <c r="UWJ189" s="138"/>
      <c r="UWK189" s="692"/>
      <c r="UWL189" s="690"/>
      <c r="UWM189" s="691"/>
      <c r="UWN189" s="692"/>
      <c r="UWO189" s="693"/>
      <c r="UWP189" s="694"/>
      <c r="UWQ189" s="138"/>
      <c r="UWR189" s="692"/>
      <c r="UWS189" s="690"/>
      <c r="UWT189" s="691"/>
      <c r="UWU189" s="692"/>
      <c r="UWV189" s="693"/>
      <c r="UWW189" s="694"/>
      <c r="UWX189" s="138"/>
      <c r="UWY189" s="692"/>
      <c r="UWZ189" s="690"/>
      <c r="UXA189" s="691"/>
      <c r="UXB189" s="692"/>
      <c r="UXC189" s="693"/>
      <c r="UXD189" s="694"/>
      <c r="UXE189" s="138"/>
      <c r="UXF189" s="692"/>
      <c r="UXG189" s="690"/>
      <c r="UXH189" s="691"/>
      <c r="UXI189" s="692"/>
      <c r="UXJ189" s="693"/>
      <c r="UXK189" s="694"/>
      <c r="UXL189" s="138"/>
      <c r="UXM189" s="692"/>
      <c r="UXN189" s="690"/>
      <c r="UXO189" s="691"/>
      <c r="UXP189" s="692"/>
      <c r="UXQ189" s="693"/>
      <c r="UXR189" s="694"/>
      <c r="UXS189" s="138"/>
      <c r="UXT189" s="692"/>
      <c r="UXU189" s="690"/>
      <c r="UXV189" s="691"/>
      <c r="UXW189" s="692"/>
      <c r="UXX189" s="693"/>
      <c r="UXY189" s="694"/>
      <c r="UXZ189" s="138"/>
      <c r="UYA189" s="692"/>
      <c r="UYB189" s="690"/>
      <c r="UYC189" s="691"/>
      <c r="UYD189" s="692"/>
      <c r="UYE189" s="693"/>
      <c r="UYF189" s="694"/>
      <c r="UYG189" s="138"/>
      <c r="UYH189" s="692"/>
      <c r="UYI189" s="690"/>
      <c r="UYJ189" s="691"/>
      <c r="UYK189" s="692"/>
      <c r="UYL189" s="693"/>
      <c r="UYM189" s="694"/>
      <c r="UYN189" s="138"/>
      <c r="UYO189" s="692"/>
      <c r="UYP189" s="690"/>
      <c r="UYQ189" s="691"/>
      <c r="UYR189" s="692"/>
      <c r="UYS189" s="693"/>
      <c r="UYT189" s="694"/>
      <c r="UYU189" s="138"/>
      <c r="UYV189" s="692"/>
      <c r="UYW189" s="690"/>
      <c r="UYX189" s="691"/>
      <c r="UYY189" s="692"/>
      <c r="UYZ189" s="693"/>
      <c r="UZA189" s="694"/>
      <c r="UZB189" s="138"/>
      <c r="UZC189" s="692"/>
      <c r="UZD189" s="690"/>
      <c r="UZE189" s="691"/>
      <c r="UZF189" s="692"/>
      <c r="UZG189" s="693"/>
      <c r="UZH189" s="694"/>
      <c r="UZI189" s="138"/>
      <c r="UZJ189" s="692"/>
      <c r="UZK189" s="690"/>
      <c r="UZL189" s="691"/>
      <c r="UZM189" s="692"/>
      <c r="UZN189" s="693"/>
      <c r="UZO189" s="694"/>
      <c r="UZP189" s="138"/>
      <c r="UZQ189" s="692"/>
      <c r="UZR189" s="690"/>
      <c r="UZS189" s="691"/>
      <c r="UZT189" s="692"/>
      <c r="UZU189" s="693"/>
      <c r="UZV189" s="694"/>
      <c r="UZW189" s="138"/>
      <c r="UZX189" s="692"/>
      <c r="UZY189" s="690"/>
      <c r="UZZ189" s="691"/>
      <c r="VAA189" s="692"/>
      <c r="VAB189" s="693"/>
      <c r="VAC189" s="694"/>
      <c r="VAD189" s="138"/>
      <c r="VAE189" s="692"/>
      <c r="VAF189" s="690"/>
      <c r="VAG189" s="691"/>
      <c r="VAH189" s="692"/>
      <c r="VAI189" s="693"/>
      <c r="VAJ189" s="694"/>
      <c r="VAK189" s="138"/>
      <c r="VAL189" s="692"/>
      <c r="VAM189" s="690"/>
      <c r="VAN189" s="691"/>
      <c r="VAO189" s="692"/>
      <c r="VAP189" s="693"/>
      <c r="VAQ189" s="694"/>
      <c r="VAR189" s="138"/>
      <c r="VAS189" s="692"/>
      <c r="VAT189" s="690"/>
      <c r="VAU189" s="691"/>
      <c r="VAV189" s="692"/>
      <c r="VAW189" s="693"/>
      <c r="VAX189" s="694"/>
      <c r="VAY189" s="138"/>
      <c r="VAZ189" s="692"/>
      <c r="VBA189" s="690"/>
      <c r="VBB189" s="691"/>
      <c r="VBC189" s="692"/>
      <c r="VBD189" s="693"/>
      <c r="VBE189" s="694"/>
      <c r="VBF189" s="138"/>
      <c r="VBG189" s="692"/>
      <c r="VBH189" s="690"/>
      <c r="VBI189" s="691"/>
      <c r="VBJ189" s="692"/>
      <c r="VBK189" s="693"/>
      <c r="VBL189" s="694"/>
      <c r="VBM189" s="138"/>
      <c r="VBN189" s="692"/>
      <c r="VBO189" s="690"/>
      <c r="VBP189" s="691"/>
      <c r="VBQ189" s="692"/>
      <c r="VBR189" s="693"/>
      <c r="VBS189" s="694"/>
      <c r="VBT189" s="138"/>
      <c r="VBU189" s="692"/>
      <c r="VBV189" s="690"/>
      <c r="VBW189" s="691"/>
      <c r="VBX189" s="692"/>
      <c r="VBY189" s="693"/>
      <c r="VBZ189" s="694"/>
      <c r="VCA189" s="138"/>
      <c r="VCB189" s="692"/>
      <c r="VCC189" s="690"/>
      <c r="VCD189" s="691"/>
      <c r="VCE189" s="692"/>
      <c r="VCF189" s="693"/>
      <c r="VCG189" s="694"/>
      <c r="VCH189" s="138"/>
      <c r="VCI189" s="692"/>
      <c r="VCJ189" s="690"/>
      <c r="VCK189" s="691"/>
      <c r="VCL189" s="692"/>
      <c r="VCM189" s="693"/>
      <c r="VCN189" s="694"/>
      <c r="VCO189" s="138"/>
      <c r="VCP189" s="692"/>
      <c r="VCQ189" s="690"/>
      <c r="VCR189" s="691"/>
      <c r="VCS189" s="692"/>
      <c r="VCT189" s="693"/>
      <c r="VCU189" s="694"/>
      <c r="VCV189" s="138"/>
      <c r="VCW189" s="692"/>
      <c r="VCX189" s="690"/>
      <c r="VCY189" s="691"/>
      <c r="VCZ189" s="692"/>
      <c r="VDA189" s="693"/>
      <c r="VDB189" s="694"/>
      <c r="VDC189" s="138"/>
      <c r="VDD189" s="692"/>
      <c r="VDE189" s="690"/>
      <c r="VDF189" s="691"/>
      <c r="VDG189" s="692"/>
      <c r="VDH189" s="693"/>
      <c r="VDI189" s="694"/>
      <c r="VDJ189" s="138"/>
      <c r="VDK189" s="692"/>
      <c r="VDL189" s="690"/>
      <c r="VDM189" s="691"/>
      <c r="VDN189" s="692"/>
      <c r="VDO189" s="693"/>
      <c r="VDP189" s="694"/>
      <c r="VDQ189" s="138"/>
      <c r="VDR189" s="692"/>
      <c r="VDS189" s="690"/>
      <c r="VDT189" s="691"/>
      <c r="VDU189" s="692"/>
      <c r="VDV189" s="693"/>
      <c r="VDW189" s="694"/>
      <c r="VDX189" s="138"/>
      <c r="VDY189" s="692"/>
      <c r="VDZ189" s="690"/>
      <c r="VEA189" s="691"/>
      <c r="VEB189" s="692"/>
      <c r="VEC189" s="693"/>
      <c r="VED189" s="694"/>
      <c r="VEE189" s="138"/>
      <c r="VEF189" s="692"/>
      <c r="VEG189" s="690"/>
      <c r="VEH189" s="691"/>
      <c r="VEI189" s="692"/>
      <c r="VEJ189" s="693"/>
      <c r="VEK189" s="694"/>
      <c r="VEL189" s="138"/>
      <c r="VEM189" s="692"/>
      <c r="VEN189" s="690"/>
      <c r="VEO189" s="691"/>
      <c r="VEP189" s="692"/>
      <c r="VEQ189" s="693"/>
      <c r="VER189" s="694"/>
      <c r="VES189" s="138"/>
      <c r="VET189" s="692"/>
      <c r="VEU189" s="690"/>
      <c r="VEV189" s="691"/>
      <c r="VEW189" s="692"/>
      <c r="VEX189" s="693"/>
      <c r="VEY189" s="694"/>
      <c r="VEZ189" s="138"/>
      <c r="VFA189" s="692"/>
      <c r="VFB189" s="690"/>
      <c r="VFC189" s="691"/>
      <c r="VFD189" s="692"/>
      <c r="VFE189" s="693"/>
      <c r="VFF189" s="694"/>
      <c r="VFG189" s="138"/>
      <c r="VFH189" s="692"/>
      <c r="VFI189" s="690"/>
      <c r="VFJ189" s="691"/>
      <c r="VFK189" s="692"/>
      <c r="VFL189" s="693"/>
      <c r="VFM189" s="694"/>
      <c r="VFN189" s="138"/>
      <c r="VFO189" s="692"/>
      <c r="VFP189" s="690"/>
      <c r="VFQ189" s="691"/>
      <c r="VFR189" s="692"/>
      <c r="VFS189" s="693"/>
      <c r="VFT189" s="694"/>
      <c r="VFU189" s="138"/>
      <c r="VFV189" s="692"/>
      <c r="VFW189" s="690"/>
      <c r="VFX189" s="691"/>
      <c r="VFY189" s="692"/>
      <c r="VFZ189" s="693"/>
      <c r="VGA189" s="694"/>
      <c r="VGB189" s="138"/>
      <c r="VGC189" s="692"/>
      <c r="VGD189" s="690"/>
      <c r="VGE189" s="691"/>
      <c r="VGF189" s="692"/>
      <c r="VGG189" s="693"/>
      <c r="VGH189" s="694"/>
      <c r="VGI189" s="138"/>
      <c r="VGJ189" s="692"/>
      <c r="VGK189" s="690"/>
      <c r="VGL189" s="691"/>
      <c r="VGM189" s="692"/>
      <c r="VGN189" s="693"/>
      <c r="VGO189" s="694"/>
      <c r="VGP189" s="138"/>
      <c r="VGQ189" s="692"/>
      <c r="VGR189" s="690"/>
      <c r="VGS189" s="691"/>
      <c r="VGT189" s="692"/>
      <c r="VGU189" s="693"/>
      <c r="VGV189" s="694"/>
      <c r="VGW189" s="138"/>
      <c r="VGX189" s="692"/>
      <c r="VGY189" s="690"/>
      <c r="VGZ189" s="691"/>
      <c r="VHA189" s="692"/>
      <c r="VHB189" s="693"/>
      <c r="VHC189" s="694"/>
      <c r="VHD189" s="138"/>
      <c r="VHE189" s="692"/>
      <c r="VHF189" s="690"/>
      <c r="VHG189" s="691"/>
      <c r="VHH189" s="692"/>
      <c r="VHI189" s="693"/>
      <c r="VHJ189" s="694"/>
      <c r="VHK189" s="138"/>
      <c r="VHL189" s="692"/>
      <c r="VHM189" s="690"/>
      <c r="VHN189" s="691"/>
      <c r="VHO189" s="692"/>
      <c r="VHP189" s="693"/>
      <c r="VHQ189" s="694"/>
      <c r="VHR189" s="138"/>
      <c r="VHS189" s="692"/>
      <c r="VHT189" s="690"/>
      <c r="VHU189" s="691"/>
      <c r="VHV189" s="692"/>
      <c r="VHW189" s="693"/>
      <c r="VHX189" s="694"/>
      <c r="VHY189" s="138"/>
      <c r="VHZ189" s="692"/>
      <c r="VIA189" s="690"/>
      <c r="VIB189" s="691"/>
      <c r="VIC189" s="692"/>
      <c r="VID189" s="693"/>
      <c r="VIE189" s="694"/>
      <c r="VIF189" s="138"/>
      <c r="VIG189" s="692"/>
      <c r="VIH189" s="690"/>
      <c r="VII189" s="691"/>
      <c r="VIJ189" s="692"/>
      <c r="VIK189" s="693"/>
      <c r="VIL189" s="694"/>
      <c r="VIM189" s="138"/>
      <c r="VIN189" s="692"/>
      <c r="VIO189" s="690"/>
      <c r="VIP189" s="691"/>
      <c r="VIQ189" s="692"/>
      <c r="VIR189" s="693"/>
      <c r="VIS189" s="694"/>
      <c r="VIT189" s="138"/>
      <c r="VIU189" s="692"/>
      <c r="VIV189" s="690"/>
      <c r="VIW189" s="691"/>
      <c r="VIX189" s="692"/>
      <c r="VIY189" s="693"/>
      <c r="VIZ189" s="694"/>
      <c r="VJA189" s="138"/>
      <c r="VJB189" s="692"/>
      <c r="VJC189" s="690"/>
      <c r="VJD189" s="691"/>
      <c r="VJE189" s="692"/>
      <c r="VJF189" s="693"/>
      <c r="VJG189" s="694"/>
      <c r="VJH189" s="138"/>
      <c r="VJI189" s="692"/>
      <c r="VJJ189" s="690"/>
      <c r="VJK189" s="691"/>
      <c r="VJL189" s="692"/>
      <c r="VJM189" s="693"/>
      <c r="VJN189" s="694"/>
      <c r="VJO189" s="138"/>
      <c r="VJP189" s="692"/>
      <c r="VJQ189" s="690"/>
      <c r="VJR189" s="691"/>
      <c r="VJS189" s="692"/>
      <c r="VJT189" s="693"/>
      <c r="VJU189" s="694"/>
      <c r="VJV189" s="138"/>
      <c r="VJW189" s="692"/>
      <c r="VJX189" s="690"/>
      <c r="VJY189" s="691"/>
      <c r="VJZ189" s="692"/>
      <c r="VKA189" s="693"/>
      <c r="VKB189" s="694"/>
      <c r="VKC189" s="138"/>
      <c r="VKD189" s="692"/>
      <c r="VKE189" s="690"/>
      <c r="VKF189" s="691"/>
      <c r="VKG189" s="692"/>
      <c r="VKH189" s="693"/>
      <c r="VKI189" s="694"/>
      <c r="VKJ189" s="138"/>
      <c r="VKK189" s="692"/>
      <c r="VKL189" s="690"/>
      <c r="VKM189" s="691"/>
      <c r="VKN189" s="692"/>
      <c r="VKO189" s="693"/>
      <c r="VKP189" s="694"/>
      <c r="VKQ189" s="138"/>
      <c r="VKR189" s="692"/>
      <c r="VKS189" s="690"/>
      <c r="VKT189" s="691"/>
      <c r="VKU189" s="692"/>
      <c r="VKV189" s="693"/>
      <c r="VKW189" s="694"/>
      <c r="VKX189" s="138"/>
      <c r="VKY189" s="692"/>
      <c r="VKZ189" s="690"/>
      <c r="VLA189" s="691"/>
      <c r="VLB189" s="692"/>
      <c r="VLC189" s="693"/>
      <c r="VLD189" s="694"/>
      <c r="VLE189" s="138"/>
      <c r="VLF189" s="692"/>
      <c r="VLG189" s="690"/>
      <c r="VLH189" s="691"/>
      <c r="VLI189" s="692"/>
      <c r="VLJ189" s="693"/>
      <c r="VLK189" s="694"/>
      <c r="VLL189" s="138"/>
      <c r="VLM189" s="692"/>
      <c r="VLN189" s="690"/>
      <c r="VLO189" s="691"/>
      <c r="VLP189" s="692"/>
      <c r="VLQ189" s="693"/>
      <c r="VLR189" s="694"/>
      <c r="VLS189" s="138"/>
      <c r="VLT189" s="692"/>
      <c r="VLU189" s="690"/>
      <c r="VLV189" s="691"/>
      <c r="VLW189" s="692"/>
      <c r="VLX189" s="693"/>
      <c r="VLY189" s="694"/>
      <c r="VLZ189" s="138"/>
      <c r="VMA189" s="692"/>
      <c r="VMB189" s="690"/>
      <c r="VMC189" s="691"/>
      <c r="VMD189" s="692"/>
      <c r="VME189" s="693"/>
      <c r="VMF189" s="694"/>
      <c r="VMG189" s="138"/>
      <c r="VMH189" s="692"/>
      <c r="VMI189" s="690"/>
      <c r="VMJ189" s="691"/>
      <c r="VMK189" s="692"/>
      <c r="VML189" s="693"/>
      <c r="VMM189" s="694"/>
      <c r="VMN189" s="138"/>
      <c r="VMO189" s="692"/>
      <c r="VMP189" s="690"/>
      <c r="VMQ189" s="691"/>
      <c r="VMR189" s="692"/>
      <c r="VMS189" s="693"/>
      <c r="VMT189" s="694"/>
      <c r="VMU189" s="138"/>
      <c r="VMV189" s="692"/>
      <c r="VMW189" s="690"/>
      <c r="VMX189" s="691"/>
      <c r="VMY189" s="692"/>
      <c r="VMZ189" s="693"/>
      <c r="VNA189" s="694"/>
      <c r="VNB189" s="138"/>
      <c r="VNC189" s="692"/>
      <c r="VND189" s="690"/>
      <c r="VNE189" s="691"/>
      <c r="VNF189" s="692"/>
      <c r="VNG189" s="693"/>
      <c r="VNH189" s="694"/>
      <c r="VNI189" s="138"/>
      <c r="VNJ189" s="692"/>
      <c r="VNK189" s="690"/>
      <c r="VNL189" s="691"/>
      <c r="VNM189" s="692"/>
      <c r="VNN189" s="693"/>
      <c r="VNO189" s="694"/>
      <c r="VNP189" s="138"/>
      <c r="VNQ189" s="692"/>
      <c r="VNR189" s="690"/>
      <c r="VNS189" s="691"/>
      <c r="VNT189" s="692"/>
      <c r="VNU189" s="693"/>
      <c r="VNV189" s="694"/>
      <c r="VNW189" s="138"/>
      <c r="VNX189" s="692"/>
      <c r="VNY189" s="690"/>
      <c r="VNZ189" s="691"/>
      <c r="VOA189" s="692"/>
      <c r="VOB189" s="693"/>
      <c r="VOC189" s="694"/>
      <c r="VOD189" s="138"/>
      <c r="VOE189" s="692"/>
      <c r="VOF189" s="690"/>
      <c r="VOG189" s="691"/>
      <c r="VOH189" s="692"/>
      <c r="VOI189" s="693"/>
      <c r="VOJ189" s="694"/>
      <c r="VOK189" s="138"/>
      <c r="VOL189" s="692"/>
      <c r="VOM189" s="690"/>
      <c r="VON189" s="691"/>
      <c r="VOO189" s="692"/>
      <c r="VOP189" s="693"/>
      <c r="VOQ189" s="694"/>
      <c r="VOR189" s="138"/>
      <c r="VOS189" s="692"/>
      <c r="VOT189" s="690"/>
      <c r="VOU189" s="691"/>
      <c r="VOV189" s="692"/>
      <c r="VOW189" s="693"/>
      <c r="VOX189" s="694"/>
      <c r="VOY189" s="138"/>
      <c r="VOZ189" s="692"/>
      <c r="VPA189" s="690"/>
      <c r="VPB189" s="691"/>
      <c r="VPC189" s="692"/>
      <c r="VPD189" s="693"/>
      <c r="VPE189" s="694"/>
      <c r="VPF189" s="138"/>
      <c r="VPG189" s="692"/>
      <c r="VPH189" s="690"/>
      <c r="VPI189" s="691"/>
      <c r="VPJ189" s="692"/>
      <c r="VPK189" s="693"/>
      <c r="VPL189" s="694"/>
      <c r="VPM189" s="138"/>
      <c r="VPN189" s="692"/>
      <c r="VPO189" s="690"/>
      <c r="VPP189" s="691"/>
      <c r="VPQ189" s="692"/>
      <c r="VPR189" s="693"/>
      <c r="VPS189" s="694"/>
      <c r="VPT189" s="138"/>
      <c r="VPU189" s="692"/>
      <c r="VPV189" s="690"/>
      <c r="VPW189" s="691"/>
      <c r="VPX189" s="692"/>
      <c r="VPY189" s="693"/>
      <c r="VPZ189" s="694"/>
      <c r="VQA189" s="138"/>
      <c r="VQB189" s="692"/>
      <c r="VQC189" s="690"/>
      <c r="VQD189" s="691"/>
      <c r="VQE189" s="692"/>
      <c r="VQF189" s="693"/>
      <c r="VQG189" s="694"/>
      <c r="VQH189" s="138"/>
      <c r="VQI189" s="692"/>
      <c r="VQJ189" s="690"/>
      <c r="VQK189" s="691"/>
      <c r="VQL189" s="692"/>
      <c r="VQM189" s="693"/>
      <c r="VQN189" s="694"/>
      <c r="VQO189" s="138"/>
      <c r="VQP189" s="692"/>
      <c r="VQQ189" s="690"/>
      <c r="VQR189" s="691"/>
      <c r="VQS189" s="692"/>
      <c r="VQT189" s="693"/>
      <c r="VQU189" s="694"/>
      <c r="VQV189" s="138"/>
      <c r="VQW189" s="692"/>
      <c r="VQX189" s="690"/>
      <c r="VQY189" s="691"/>
      <c r="VQZ189" s="692"/>
      <c r="VRA189" s="693"/>
      <c r="VRB189" s="694"/>
      <c r="VRC189" s="138"/>
      <c r="VRD189" s="692"/>
      <c r="VRE189" s="690"/>
      <c r="VRF189" s="691"/>
      <c r="VRG189" s="692"/>
      <c r="VRH189" s="693"/>
      <c r="VRI189" s="694"/>
      <c r="VRJ189" s="138"/>
      <c r="VRK189" s="692"/>
      <c r="VRL189" s="690"/>
      <c r="VRM189" s="691"/>
      <c r="VRN189" s="692"/>
      <c r="VRO189" s="693"/>
      <c r="VRP189" s="694"/>
      <c r="VRQ189" s="138"/>
      <c r="VRR189" s="692"/>
      <c r="VRS189" s="690"/>
      <c r="VRT189" s="691"/>
      <c r="VRU189" s="692"/>
      <c r="VRV189" s="693"/>
      <c r="VRW189" s="694"/>
      <c r="VRX189" s="138"/>
      <c r="VRY189" s="692"/>
      <c r="VRZ189" s="690"/>
      <c r="VSA189" s="691"/>
      <c r="VSB189" s="692"/>
      <c r="VSC189" s="693"/>
      <c r="VSD189" s="694"/>
      <c r="VSE189" s="138"/>
      <c r="VSF189" s="692"/>
      <c r="VSG189" s="690"/>
      <c r="VSH189" s="691"/>
      <c r="VSI189" s="692"/>
      <c r="VSJ189" s="693"/>
      <c r="VSK189" s="694"/>
      <c r="VSL189" s="138"/>
      <c r="VSM189" s="692"/>
      <c r="VSN189" s="690"/>
      <c r="VSO189" s="691"/>
      <c r="VSP189" s="692"/>
      <c r="VSQ189" s="693"/>
      <c r="VSR189" s="694"/>
      <c r="VSS189" s="138"/>
      <c r="VST189" s="692"/>
      <c r="VSU189" s="690"/>
      <c r="VSV189" s="691"/>
      <c r="VSW189" s="692"/>
      <c r="VSX189" s="693"/>
      <c r="VSY189" s="694"/>
      <c r="VSZ189" s="138"/>
      <c r="VTA189" s="692"/>
      <c r="VTB189" s="690"/>
      <c r="VTC189" s="691"/>
      <c r="VTD189" s="692"/>
      <c r="VTE189" s="693"/>
      <c r="VTF189" s="694"/>
      <c r="VTG189" s="138"/>
      <c r="VTH189" s="692"/>
      <c r="VTI189" s="690"/>
      <c r="VTJ189" s="691"/>
      <c r="VTK189" s="692"/>
      <c r="VTL189" s="693"/>
      <c r="VTM189" s="694"/>
      <c r="VTN189" s="138"/>
      <c r="VTO189" s="692"/>
      <c r="VTP189" s="690"/>
      <c r="VTQ189" s="691"/>
      <c r="VTR189" s="692"/>
      <c r="VTS189" s="693"/>
      <c r="VTT189" s="694"/>
      <c r="VTU189" s="138"/>
      <c r="VTV189" s="692"/>
      <c r="VTW189" s="690"/>
      <c r="VTX189" s="691"/>
      <c r="VTY189" s="692"/>
      <c r="VTZ189" s="693"/>
      <c r="VUA189" s="694"/>
      <c r="VUB189" s="138"/>
      <c r="VUC189" s="692"/>
      <c r="VUD189" s="690"/>
      <c r="VUE189" s="691"/>
      <c r="VUF189" s="692"/>
      <c r="VUG189" s="693"/>
      <c r="VUH189" s="694"/>
      <c r="VUI189" s="138"/>
      <c r="VUJ189" s="692"/>
      <c r="VUK189" s="690"/>
      <c r="VUL189" s="691"/>
      <c r="VUM189" s="692"/>
      <c r="VUN189" s="693"/>
      <c r="VUO189" s="694"/>
      <c r="VUP189" s="138"/>
      <c r="VUQ189" s="692"/>
      <c r="VUR189" s="690"/>
      <c r="VUS189" s="691"/>
      <c r="VUT189" s="692"/>
      <c r="VUU189" s="693"/>
      <c r="VUV189" s="694"/>
      <c r="VUW189" s="138"/>
      <c r="VUX189" s="692"/>
      <c r="VUY189" s="690"/>
      <c r="VUZ189" s="691"/>
      <c r="VVA189" s="692"/>
      <c r="VVB189" s="693"/>
      <c r="VVC189" s="694"/>
      <c r="VVD189" s="138"/>
      <c r="VVE189" s="692"/>
      <c r="VVF189" s="690"/>
      <c r="VVG189" s="691"/>
      <c r="VVH189" s="692"/>
      <c r="VVI189" s="693"/>
      <c r="VVJ189" s="694"/>
      <c r="VVK189" s="138"/>
      <c r="VVL189" s="692"/>
      <c r="VVM189" s="690"/>
      <c r="VVN189" s="691"/>
      <c r="VVO189" s="692"/>
      <c r="VVP189" s="693"/>
      <c r="VVQ189" s="694"/>
      <c r="VVR189" s="138"/>
      <c r="VVS189" s="692"/>
      <c r="VVT189" s="690"/>
      <c r="VVU189" s="691"/>
      <c r="VVV189" s="692"/>
      <c r="VVW189" s="693"/>
      <c r="VVX189" s="694"/>
      <c r="VVY189" s="138"/>
      <c r="VVZ189" s="692"/>
      <c r="VWA189" s="690"/>
      <c r="VWB189" s="691"/>
      <c r="VWC189" s="692"/>
      <c r="VWD189" s="693"/>
      <c r="VWE189" s="694"/>
      <c r="VWF189" s="138"/>
      <c r="VWG189" s="692"/>
      <c r="VWH189" s="690"/>
      <c r="VWI189" s="691"/>
      <c r="VWJ189" s="692"/>
      <c r="VWK189" s="693"/>
      <c r="VWL189" s="694"/>
      <c r="VWM189" s="138"/>
      <c r="VWN189" s="692"/>
      <c r="VWO189" s="690"/>
      <c r="VWP189" s="691"/>
      <c r="VWQ189" s="692"/>
      <c r="VWR189" s="693"/>
      <c r="VWS189" s="694"/>
      <c r="VWT189" s="138"/>
      <c r="VWU189" s="692"/>
      <c r="VWV189" s="690"/>
      <c r="VWW189" s="691"/>
      <c r="VWX189" s="692"/>
      <c r="VWY189" s="693"/>
      <c r="VWZ189" s="694"/>
      <c r="VXA189" s="138"/>
      <c r="VXB189" s="692"/>
      <c r="VXC189" s="690"/>
      <c r="VXD189" s="691"/>
      <c r="VXE189" s="692"/>
      <c r="VXF189" s="693"/>
      <c r="VXG189" s="694"/>
      <c r="VXH189" s="138"/>
      <c r="VXI189" s="692"/>
      <c r="VXJ189" s="690"/>
      <c r="VXK189" s="691"/>
      <c r="VXL189" s="692"/>
      <c r="VXM189" s="693"/>
      <c r="VXN189" s="694"/>
      <c r="VXO189" s="138"/>
      <c r="VXP189" s="692"/>
      <c r="VXQ189" s="690"/>
      <c r="VXR189" s="691"/>
      <c r="VXS189" s="692"/>
      <c r="VXT189" s="693"/>
      <c r="VXU189" s="694"/>
      <c r="VXV189" s="138"/>
      <c r="VXW189" s="692"/>
      <c r="VXX189" s="690"/>
      <c r="VXY189" s="691"/>
      <c r="VXZ189" s="692"/>
      <c r="VYA189" s="693"/>
      <c r="VYB189" s="694"/>
      <c r="VYC189" s="138"/>
      <c r="VYD189" s="692"/>
      <c r="VYE189" s="690"/>
      <c r="VYF189" s="691"/>
      <c r="VYG189" s="692"/>
      <c r="VYH189" s="693"/>
      <c r="VYI189" s="694"/>
      <c r="VYJ189" s="138"/>
      <c r="VYK189" s="692"/>
      <c r="VYL189" s="690"/>
      <c r="VYM189" s="691"/>
      <c r="VYN189" s="692"/>
      <c r="VYO189" s="693"/>
      <c r="VYP189" s="694"/>
      <c r="VYQ189" s="138"/>
      <c r="VYR189" s="692"/>
      <c r="VYS189" s="690"/>
      <c r="VYT189" s="691"/>
      <c r="VYU189" s="692"/>
      <c r="VYV189" s="693"/>
      <c r="VYW189" s="694"/>
      <c r="VYX189" s="138"/>
      <c r="VYY189" s="692"/>
      <c r="VYZ189" s="690"/>
      <c r="VZA189" s="691"/>
      <c r="VZB189" s="692"/>
      <c r="VZC189" s="693"/>
      <c r="VZD189" s="694"/>
      <c r="VZE189" s="138"/>
      <c r="VZF189" s="692"/>
      <c r="VZG189" s="690"/>
      <c r="VZH189" s="691"/>
      <c r="VZI189" s="692"/>
      <c r="VZJ189" s="693"/>
      <c r="VZK189" s="694"/>
      <c r="VZL189" s="138"/>
      <c r="VZM189" s="692"/>
      <c r="VZN189" s="690"/>
      <c r="VZO189" s="691"/>
      <c r="VZP189" s="692"/>
      <c r="VZQ189" s="693"/>
      <c r="VZR189" s="694"/>
      <c r="VZS189" s="138"/>
      <c r="VZT189" s="692"/>
      <c r="VZU189" s="690"/>
      <c r="VZV189" s="691"/>
      <c r="VZW189" s="692"/>
      <c r="VZX189" s="693"/>
      <c r="VZY189" s="694"/>
      <c r="VZZ189" s="138"/>
      <c r="WAA189" s="692"/>
      <c r="WAB189" s="690"/>
      <c r="WAC189" s="691"/>
      <c r="WAD189" s="692"/>
      <c r="WAE189" s="693"/>
      <c r="WAF189" s="694"/>
      <c r="WAG189" s="138"/>
      <c r="WAH189" s="692"/>
      <c r="WAI189" s="690"/>
      <c r="WAJ189" s="691"/>
      <c r="WAK189" s="692"/>
      <c r="WAL189" s="693"/>
      <c r="WAM189" s="694"/>
      <c r="WAN189" s="138"/>
      <c r="WAO189" s="692"/>
      <c r="WAP189" s="690"/>
      <c r="WAQ189" s="691"/>
      <c r="WAR189" s="692"/>
      <c r="WAS189" s="693"/>
      <c r="WAT189" s="694"/>
      <c r="WAU189" s="138"/>
      <c r="WAV189" s="692"/>
      <c r="WAW189" s="690"/>
      <c r="WAX189" s="691"/>
      <c r="WAY189" s="692"/>
      <c r="WAZ189" s="693"/>
      <c r="WBA189" s="694"/>
      <c r="WBB189" s="138"/>
      <c r="WBC189" s="692"/>
      <c r="WBD189" s="690"/>
      <c r="WBE189" s="691"/>
      <c r="WBF189" s="692"/>
      <c r="WBG189" s="693"/>
      <c r="WBH189" s="694"/>
      <c r="WBI189" s="138"/>
      <c r="WBJ189" s="692"/>
      <c r="WBK189" s="690"/>
      <c r="WBL189" s="691"/>
      <c r="WBM189" s="692"/>
      <c r="WBN189" s="693"/>
      <c r="WBO189" s="694"/>
      <c r="WBP189" s="138"/>
      <c r="WBQ189" s="692"/>
      <c r="WBR189" s="690"/>
      <c r="WBS189" s="691"/>
      <c r="WBT189" s="692"/>
      <c r="WBU189" s="693"/>
      <c r="WBV189" s="694"/>
      <c r="WBW189" s="138"/>
      <c r="WBX189" s="692"/>
      <c r="WBY189" s="690"/>
      <c r="WBZ189" s="691"/>
      <c r="WCA189" s="692"/>
      <c r="WCB189" s="693"/>
      <c r="WCC189" s="694"/>
      <c r="WCD189" s="138"/>
      <c r="WCE189" s="692"/>
      <c r="WCF189" s="690"/>
      <c r="WCG189" s="691"/>
      <c r="WCH189" s="692"/>
      <c r="WCI189" s="693"/>
      <c r="WCJ189" s="694"/>
      <c r="WCK189" s="138"/>
      <c r="WCL189" s="692"/>
      <c r="WCM189" s="690"/>
      <c r="WCN189" s="691"/>
      <c r="WCO189" s="692"/>
      <c r="WCP189" s="693"/>
      <c r="WCQ189" s="694"/>
      <c r="WCR189" s="138"/>
      <c r="WCS189" s="692"/>
      <c r="WCT189" s="690"/>
      <c r="WCU189" s="691"/>
      <c r="WCV189" s="692"/>
      <c r="WCW189" s="693"/>
      <c r="WCX189" s="694"/>
      <c r="WCY189" s="138"/>
      <c r="WCZ189" s="692"/>
      <c r="WDA189" s="690"/>
      <c r="WDB189" s="691"/>
      <c r="WDC189" s="692"/>
      <c r="WDD189" s="693"/>
      <c r="WDE189" s="694"/>
      <c r="WDF189" s="138"/>
      <c r="WDG189" s="692"/>
      <c r="WDH189" s="690"/>
      <c r="WDI189" s="691"/>
      <c r="WDJ189" s="692"/>
      <c r="WDK189" s="693"/>
      <c r="WDL189" s="694"/>
      <c r="WDM189" s="138"/>
      <c r="WDN189" s="692"/>
      <c r="WDO189" s="690"/>
      <c r="WDP189" s="691"/>
      <c r="WDQ189" s="692"/>
      <c r="WDR189" s="693"/>
      <c r="WDS189" s="694"/>
      <c r="WDT189" s="138"/>
      <c r="WDU189" s="692"/>
      <c r="WDV189" s="690"/>
      <c r="WDW189" s="691"/>
      <c r="WDX189" s="692"/>
      <c r="WDY189" s="693"/>
      <c r="WDZ189" s="694"/>
      <c r="WEA189" s="138"/>
      <c r="WEB189" s="692"/>
      <c r="WEC189" s="690"/>
      <c r="WED189" s="691"/>
      <c r="WEE189" s="692"/>
      <c r="WEF189" s="693"/>
      <c r="WEG189" s="694"/>
      <c r="WEH189" s="138"/>
      <c r="WEI189" s="692"/>
      <c r="WEJ189" s="690"/>
      <c r="WEK189" s="691"/>
      <c r="WEL189" s="692"/>
      <c r="WEM189" s="693"/>
      <c r="WEN189" s="694"/>
      <c r="WEO189" s="138"/>
      <c r="WEP189" s="692"/>
      <c r="WEQ189" s="690"/>
      <c r="WER189" s="691"/>
      <c r="WES189" s="692"/>
      <c r="WET189" s="693"/>
      <c r="WEU189" s="694"/>
      <c r="WEV189" s="138"/>
      <c r="WEW189" s="692"/>
      <c r="WEX189" s="690"/>
      <c r="WEY189" s="691"/>
      <c r="WEZ189" s="692"/>
      <c r="WFA189" s="693"/>
      <c r="WFB189" s="694"/>
      <c r="WFC189" s="138"/>
      <c r="WFD189" s="692"/>
      <c r="WFE189" s="690"/>
      <c r="WFF189" s="691"/>
      <c r="WFG189" s="692"/>
      <c r="WFH189" s="693"/>
      <c r="WFI189" s="694"/>
      <c r="WFJ189" s="138"/>
      <c r="WFK189" s="692"/>
      <c r="WFL189" s="690"/>
      <c r="WFM189" s="691"/>
      <c r="WFN189" s="692"/>
      <c r="WFO189" s="693"/>
      <c r="WFP189" s="694"/>
      <c r="WFQ189" s="138"/>
      <c r="WFR189" s="692"/>
      <c r="WFS189" s="690"/>
      <c r="WFT189" s="691"/>
      <c r="WFU189" s="692"/>
      <c r="WFV189" s="693"/>
      <c r="WFW189" s="694"/>
      <c r="WFX189" s="138"/>
      <c r="WFY189" s="692"/>
      <c r="WFZ189" s="690"/>
      <c r="WGA189" s="691"/>
      <c r="WGB189" s="692"/>
      <c r="WGC189" s="693"/>
      <c r="WGD189" s="694"/>
      <c r="WGE189" s="138"/>
      <c r="WGF189" s="692"/>
      <c r="WGG189" s="690"/>
      <c r="WGH189" s="691"/>
      <c r="WGI189" s="692"/>
      <c r="WGJ189" s="693"/>
      <c r="WGK189" s="694"/>
      <c r="WGL189" s="138"/>
      <c r="WGM189" s="692"/>
      <c r="WGN189" s="690"/>
      <c r="WGO189" s="691"/>
      <c r="WGP189" s="692"/>
      <c r="WGQ189" s="693"/>
      <c r="WGR189" s="694"/>
      <c r="WGS189" s="138"/>
      <c r="WGT189" s="692"/>
      <c r="WGU189" s="690"/>
      <c r="WGV189" s="691"/>
      <c r="WGW189" s="692"/>
      <c r="WGX189" s="693"/>
      <c r="WGY189" s="694"/>
      <c r="WGZ189" s="138"/>
      <c r="WHA189" s="692"/>
      <c r="WHB189" s="690"/>
      <c r="WHC189" s="691"/>
      <c r="WHD189" s="692"/>
      <c r="WHE189" s="693"/>
      <c r="WHF189" s="694"/>
      <c r="WHG189" s="138"/>
      <c r="WHH189" s="692"/>
      <c r="WHI189" s="690"/>
      <c r="WHJ189" s="691"/>
      <c r="WHK189" s="692"/>
      <c r="WHL189" s="693"/>
      <c r="WHM189" s="694"/>
      <c r="WHN189" s="138"/>
      <c r="WHO189" s="692"/>
      <c r="WHP189" s="690"/>
      <c r="WHQ189" s="691"/>
      <c r="WHR189" s="692"/>
      <c r="WHS189" s="693"/>
      <c r="WHT189" s="694"/>
      <c r="WHU189" s="138"/>
      <c r="WHV189" s="692"/>
      <c r="WHW189" s="690"/>
      <c r="WHX189" s="691"/>
      <c r="WHY189" s="692"/>
      <c r="WHZ189" s="693"/>
      <c r="WIA189" s="694"/>
      <c r="WIB189" s="138"/>
      <c r="WIC189" s="692"/>
      <c r="WID189" s="690"/>
      <c r="WIE189" s="691"/>
      <c r="WIF189" s="692"/>
      <c r="WIG189" s="693"/>
      <c r="WIH189" s="694"/>
      <c r="WII189" s="138"/>
      <c r="WIJ189" s="692"/>
      <c r="WIK189" s="690"/>
      <c r="WIL189" s="691"/>
      <c r="WIM189" s="692"/>
      <c r="WIN189" s="693"/>
      <c r="WIO189" s="694"/>
      <c r="WIP189" s="138"/>
      <c r="WIQ189" s="692"/>
      <c r="WIR189" s="690"/>
      <c r="WIS189" s="691"/>
      <c r="WIT189" s="692"/>
      <c r="WIU189" s="693"/>
      <c r="WIV189" s="694"/>
      <c r="WIW189" s="138"/>
      <c r="WIX189" s="692"/>
      <c r="WIY189" s="690"/>
      <c r="WIZ189" s="691"/>
      <c r="WJA189" s="692"/>
      <c r="WJB189" s="693"/>
      <c r="WJC189" s="694"/>
      <c r="WJD189" s="138"/>
      <c r="WJE189" s="692"/>
      <c r="WJF189" s="690"/>
      <c r="WJG189" s="691"/>
      <c r="WJH189" s="692"/>
      <c r="WJI189" s="693"/>
      <c r="WJJ189" s="694"/>
      <c r="WJK189" s="138"/>
      <c r="WJL189" s="692"/>
      <c r="WJM189" s="690"/>
      <c r="WJN189" s="691"/>
      <c r="WJO189" s="692"/>
      <c r="WJP189" s="693"/>
      <c r="WJQ189" s="694"/>
      <c r="WJR189" s="138"/>
      <c r="WJS189" s="692"/>
      <c r="WJT189" s="690"/>
      <c r="WJU189" s="691"/>
      <c r="WJV189" s="692"/>
      <c r="WJW189" s="693"/>
      <c r="WJX189" s="694"/>
      <c r="WJY189" s="138"/>
      <c r="WJZ189" s="692"/>
      <c r="WKA189" s="690"/>
      <c r="WKB189" s="691"/>
      <c r="WKC189" s="692"/>
      <c r="WKD189" s="693"/>
      <c r="WKE189" s="694"/>
      <c r="WKF189" s="138"/>
      <c r="WKG189" s="692"/>
      <c r="WKH189" s="690"/>
      <c r="WKI189" s="691"/>
      <c r="WKJ189" s="692"/>
      <c r="WKK189" s="693"/>
      <c r="WKL189" s="694"/>
      <c r="WKM189" s="138"/>
      <c r="WKN189" s="692"/>
      <c r="WKO189" s="690"/>
      <c r="WKP189" s="691"/>
      <c r="WKQ189" s="692"/>
      <c r="WKR189" s="693"/>
      <c r="WKS189" s="694"/>
      <c r="WKT189" s="138"/>
      <c r="WKU189" s="692"/>
      <c r="WKV189" s="690"/>
      <c r="WKW189" s="691"/>
      <c r="WKX189" s="692"/>
      <c r="WKY189" s="693"/>
      <c r="WKZ189" s="694"/>
      <c r="WLA189" s="138"/>
      <c r="WLB189" s="692"/>
      <c r="WLC189" s="690"/>
      <c r="WLD189" s="691"/>
      <c r="WLE189" s="692"/>
      <c r="WLF189" s="693"/>
      <c r="WLG189" s="694"/>
      <c r="WLH189" s="138"/>
      <c r="WLI189" s="692"/>
      <c r="WLJ189" s="690"/>
      <c r="WLK189" s="691"/>
      <c r="WLL189" s="692"/>
      <c r="WLM189" s="693"/>
      <c r="WLN189" s="694"/>
      <c r="WLO189" s="138"/>
      <c r="WLP189" s="692"/>
      <c r="WLQ189" s="690"/>
      <c r="WLR189" s="691"/>
      <c r="WLS189" s="692"/>
      <c r="WLT189" s="693"/>
      <c r="WLU189" s="694"/>
      <c r="WLV189" s="138"/>
      <c r="WLW189" s="692"/>
      <c r="WLX189" s="690"/>
      <c r="WLY189" s="691"/>
      <c r="WLZ189" s="692"/>
      <c r="WMA189" s="693"/>
      <c r="WMB189" s="694"/>
      <c r="WMC189" s="138"/>
      <c r="WMD189" s="692"/>
      <c r="WME189" s="690"/>
      <c r="WMF189" s="691"/>
      <c r="WMG189" s="692"/>
      <c r="WMH189" s="693"/>
      <c r="WMI189" s="694"/>
      <c r="WMJ189" s="138"/>
      <c r="WMK189" s="692"/>
      <c r="WML189" s="690"/>
      <c r="WMM189" s="691"/>
      <c r="WMN189" s="692"/>
      <c r="WMO189" s="693"/>
      <c r="WMP189" s="694"/>
      <c r="WMQ189" s="138"/>
      <c r="WMR189" s="692"/>
      <c r="WMS189" s="690"/>
      <c r="WMT189" s="691"/>
      <c r="WMU189" s="692"/>
      <c r="WMV189" s="693"/>
      <c r="WMW189" s="694"/>
      <c r="WMX189" s="138"/>
      <c r="WMY189" s="692"/>
      <c r="WMZ189" s="690"/>
      <c r="WNA189" s="691"/>
      <c r="WNB189" s="692"/>
      <c r="WNC189" s="693"/>
      <c r="WND189" s="694"/>
      <c r="WNE189" s="138"/>
      <c r="WNF189" s="692"/>
      <c r="WNG189" s="690"/>
      <c r="WNH189" s="691"/>
      <c r="WNI189" s="692"/>
      <c r="WNJ189" s="693"/>
      <c r="WNK189" s="694"/>
      <c r="WNL189" s="138"/>
      <c r="WNM189" s="692"/>
      <c r="WNN189" s="690"/>
      <c r="WNO189" s="691"/>
      <c r="WNP189" s="692"/>
      <c r="WNQ189" s="693"/>
      <c r="WNR189" s="694"/>
      <c r="WNS189" s="138"/>
      <c r="WNT189" s="692"/>
      <c r="WNU189" s="690"/>
      <c r="WNV189" s="691"/>
      <c r="WNW189" s="692"/>
      <c r="WNX189" s="693"/>
      <c r="WNY189" s="694"/>
      <c r="WNZ189" s="138"/>
      <c r="WOA189" s="692"/>
      <c r="WOB189" s="690"/>
      <c r="WOC189" s="691"/>
      <c r="WOD189" s="692"/>
      <c r="WOE189" s="693"/>
      <c r="WOF189" s="694"/>
      <c r="WOG189" s="138"/>
      <c r="WOH189" s="692"/>
      <c r="WOI189" s="690"/>
      <c r="WOJ189" s="691"/>
      <c r="WOK189" s="692"/>
      <c r="WOL189" s="693"/>
      <c r="WOM189" s="694"/>
      <c r="WON189" s="138"/>
      <c r="WOO189" s="692"/>
      <c r="WOP189" s="690"/>
      <c r="WOQ189" s="691"/>
      <c r="WOR189" s="692"/>
      <c r="WOS189" s="693"/>
      <c r="WOT189" s="694"/>
      <c r="WOU189" s="138"/>
      <c r="WOV189" s="692"/>
      <c r="WOW189" s="690"/>
      <c r="WOX189" s="691"/>
      <c r="WOY189" s="692"/>
      <c r="WOZ189" s="693"/>
      <c r="WPA189" s="694"/>
      <c r="WPB189" s="138"/>
      <c r="WPC189" s="692"/>
      <c r="WPD189" s="690"/>
      <c r="WPE189" s="691"/>
      <c r="WPF189" s="692"/>
      <c r="WPG189" s="693"/>
      <c r="WPH189" s="694"/>
      <c r="WPI189" s="138"/>
      <c r="WPJ189" s="692"/>
      <c r="WPK189" s="690"/>
      <c r="WPL189" s="691"/>
      <c r="WPM189" s="692"/>
      <c r="WPN189" s="693"/>
      <c r="WPO189" s="694"/>
      <c r="WPP189" s="138"/>
      <c r="WPQ189" s="692"/>
      <c r="WPR189" s="690"/>
      <c r="WPS189" s="691"/>
      <c r="WPT189" s="692"/>
      <c r="WPU189" s="693"/>
      <c r="WPV189" s="694"/>
      <c r="WPW189" s="138"/>
      <c r="WPX189" s="692"/>
      <c r="WPY189" s="690"/>
      <c r="WPZ189" s="691"/>
      <c r="WQA189" s="692"/>
      <c r="WQB189" s="693"/>
      <c r="WQC189" s="694"/>
      <c r="WQD189" s="138"/>
      <c r="WQE189" s="692"/>
      <c r="WQF189" s="690"/>
      <c r="WQG189" s="691"/>
      <c r="WQH189" s="692"/>
      <c r="WQI189" s="693"/>
      <c r="WQJ189" s="694"/>
      <c r="WQK189" s="138"/>
      <c r="WQL189" s="692"/>
      <c r="WQM189" s="690"/>
      <c r="WQN189" s="691"/>
      <c r="WQO189" s="692"/>
      <c r="WQP189" s="693"/>
      <c r="WQQ189" s="694"/>
      <c r="WQR189" s="138"/>
      <c r="WQS189" s="692"/>
      <c r="WQT189" s="690"/>
      <c r="WQU189" s="691"/>
      <c r="WQV189" s="692"/>
      <c r="WQW189" s="693"/>
      <c r="WQX189" s="694"/>
      <c r="WQY189" s="138"/>
      <c r="WQZ189" s="692"/>
      <c r="WRA189" s="690"/>
      <c r="WRB189" s="691"/>
      <c r="WRC189" s="692"/>
      <c r="WRD189" s="693"/>
      <c r="WRE189" s="694"/>
      <c r="WRF189" s="138"/>
      <c r="WRG189" s="692"/>
      <c r="WRH189" s="690"/>
      <c r="WRI189" s="691"/>
      <c r="WRJ189" s="692"/>
      <c r="WRK189" s="693"/>
      <c r="WRL189" s="694"/>
      <c r="WRM189" s="138"/>
      <c r="WRN189" s="692"/>
      <c r="WRO189" s="690"/>
      <c r="WRP189" s="691"/>
      <c r="WRQ189" s="692"/>
      <c r="WRR189" s="693"/>
      <c r="WRS189" s="694"/>
      <c r="WRT189" s="138"/>
      <c r="WRU189" s="692"/>
      <c r="WRV189" s="690"/>
      <c r="WRW189" s="691"/>
      <c r="WRX189" s="692"/>
      <c r="WRY189" s="693"/>
      <c r="WRZ189" s="694"/>
      <c r="WSA189" s="138"/>
      <c r="WSB189" s="692"/>
      <c r="WSC189" s="690"/>
      <c r="WSD189" s="691"/>
      <c r="WSE189" s="692"/>
      <c r="WSF189" s="693"/>
      <c r="WSG189" s="694"/>
      <c r="WSH189" s="138"/>
      <c r="WSI189" s="692"/>
      <c r="WSJ189" s="690"/>
      <c r="WSK189" s="691"/>
      <c r="WSL189" s="692"/>
      <c r="WSM189" s="693"/>
      <c r="WSN189" s="694"/>
      <c r="WSO189" s="138"/>
      <c r="WSP189" s="692"/>
      <c r="WSQ189" s="690"/>
      <c r="WSR189" s="691"/>
      <c r="WSS189" s="692"/>
      <c r="WST189" s="693"/>
      <c r="WSU189" s="694"/>
      <c r="WSV189" s="138"/>
      <c r="WSW189" s="692"/>
      <c r="WSX189" s="690"/>
      <c r="WSY189" s="691"/>
      <c r="WSZ189" s="692"/>
      <c r="WTA189" s="693"/>
      <c r="WTB189" s="694"/>
      <c r="WTC189" s="138"/>
      <c r="WTD189" s="692"/>
      <c r="WTE189" s="690"/>
      <c r="WTF189" s="691"/>
      <c r="WTG189" s="692"/>
      <c r="WTH189" s="693"/>
      <c r="WTI189" s="694"/>
      <c r="WTJ189" s="138"/>
      <c r="WTK189" s="692"/>
      <c r="WTL189" s="690"/>
      <c r="WTM189" s="691"/>
      <c r="WTN189" s="692"/>
      <c r="WTO189" s="693"/>
      <c r="WTP189" s="694"/>
      <c r="WTQ189" s="138"/>
      <c r="WTR189" s="692"/>
      <c r="WTS189" s="690"/>
      <c r="WTT189" s="691"/>
      <c r="WTU189" s="692"/>
      <c r="WTV189" s="693"/>
      <c r="WTW189" s="694"/>
      <c r="WTX189" s="138"/>
      <c r="WTY189" s="692"/>
      <c r="WTZ189" s="690"/>
      <c r="WUA189" s="691"/>
      <c r="WUB189" s="692"/>
      <c r="WUC189" s="693"/>
      <c r="WUD189" s="694"/>
      <c r="WUE189" s="138"/>
      <c r="WUF189" s="692"/>
      <c r="WUG189" s="690"/>
      <c r="WUH189" s="691"/>
      <c r="WUI189" s="692"/>
      <c r="WUJ189" s="693"/>
      <c r="WUK189" s="694"/>
      <c r="WUL189" s="138"/>
      <c r="WUM189" s="692"/>
      <c r="WUN189" s="690"/>
      <c r="WUO189" s="691"/>
      <c r="WUP189" s="692"/>
      <c r="WUQ189" s="693"/>
      <c r="WUR189" s="694"/>
      <c r="WUS189" s="138"/>
      <c r="WUT189" s="692"/>
      <c r="WUU189" s="690"/>
      <c r="WUV189" s="691"/>
      <c r="WUW189" s="692"/>
      <c r="WUX189" s="693"/>
      <c r="WUY189" s="694"/>
      <c r="WUZ189" s="138"/>
      <c r="WVA189" s="692"/>
      <c r="WVB189" s="690"/>
      <c r="WVC189" s="691"/>
      <c r="WVD189" s="692"/>
      <c r="WVE189" s="693"/>
      <c r="WVF189" s="694"/>
      <c r="WVG189" s="138"/>
      <c r="WVH189" s="692"/>
      <c r="WVI189" s="690"/>
      <c r="WVJ189" s="691"/>
      <c r="WVK189" s="692"/>
      <c r="WVL189" s="693"/>
      <c r="WVM189" s="694"/>
      <c r="WVN189" s="138"/>
      <c r="WVO189" s="692"/>
      <c r="WVP189" s="690"/>
      <c r="WVQ189" s="691"/>
      <c r="WVR189" s="692"/>
      <c r="WVS189" s="693"/>
      <c r="WVT189" s="694"/>
      <c r="WVU189" s="138"/>
      <c r="WVV189" s="692"/>
      <c r="WVW189" s="690"/>
      <c r="WVX189" s="691"/>
      <c r="WVY189" s="692"/>
      <c r="WVZ189" s="693"/>
      <c r="WWA189" s="694"/>
      <c r="WWB189" s="138"/>
      <c r="WWC189" s="692"/>
      <c r="WWD189" s="690"/>
      <c r="WWE189" s="691"/>
      <c r="WWF189" s="692"/>
      <c r="WWG189" s="693"/>
      <c r="WWH189" s="694"/>
      <c r="WWI189" s="138"/>
      <c r="WWJ189" s="692"/>
      <c r="WWK189" s="690"/>
      <c r="WWL189" s="691"/>
      <c r="WWM189" s="692"/>
      <c r="WWN189" s="693"/>
      <c r="WWO189" s="694"/>
      <c r="WWP189" s="138"/>
      <c r="WWQ189" s="692"/>
      <c r="WWR189" s="690"/>
      <c r="WWS189" s="691"/>
      <c r="WWT189" s="692"/>
      <c r="WWU189" s="693"/>
      <c r="WWV189" s="694"/>
      <c r="WWW189" s="138"/>
      <c r="WWX189" s="692"/>
      <c r="WWY189" s="690"/>
      <c r="WWZ189" s="691"/>
      <c r="WXA189" s="692"/>
      <c r="WXB189" s="693"/>
      <c r="WXC189" s="694"/>
      <c r="WXD189" s="138"/>
      <c r="WXE189" s="692"/>
      <c r="WXF189" s="690"/>
      <c r="WXG189" s="691"/>
      <c r="WXH189" s="692"/>
      <c r="WXI189" s="693"/>
      <c r="WXJ189" s="694"/>
      <c r="WXK189" s="138"/>
      <c r="WXL189" s="692"/>
      <c r="WXM189" s="690"/>
      <c r="WXN189" s="691"/>
      <c r="WXO189" s="692"/>
      <c r="WXP189" s="693"/>
      <c r="WXQ189" s="694"/>
      <c r="WXR189" s="138"/>
      <c r="WXS189" s="692"/>
      <c r="WXT189" s="690"/>
      <c r="WXU189" s="691"/>
      <c r="WXV189" s="692"/>
      <c r="WXW189" s="693"/>
      <c r="WXX189" s="694"/>
      <c r="WXY189" s="138"/>
      <c r="WXZ189" s="692"/>
      <c r="WYA189" s="690"/>
      <c r="WYB189" s="691"/>
      <c r="WYC189" s="692"/>
      <c r="WYD189" s="693"/>
      <c r="WYE189" s="694"/>
      <c r="WYF189" s="138"/>
      <c r="WYG189" s="692"/>
      <c r="WYH189" s="690"/>
      <c r="WYI189" s="691"/>
      <c r="WYJ189" s="692"/>
      <c r="WYK189" s="693"/>
      <c r="WYL189" s="694"/>
      <c r="WYM189" s="138"/>
      <c r="WYN189" s="692"/>
      <c r="WYO189" s="690"/>
      <c r="WYP189" s="691"/>
      <c r="WYQ189" s="692"/>
      <c r="WYR189" s="693"/>
      <c r="WYS189" s="694"/>
      <c r="WYT189" s="138"/>
      <c r="WYU189" s="692"/>
      <c r="WYV189" s="690"/>
      <c r="WYW189" s="691"/>
      <c r="WYX189" s="692"/>
      <c r="WYY189" s="693"/>
      <c r="WYZ189" s="694"/>
      <c r="WZA189" s="138"/>
      <c r="WZB189" s="692"/>
      <c r="WZC189" s="690"/>
      <c r="WZD189" s="691"/>
      <c r="WZE189" s="692"/>
      <c r="WZF189" s="693"/>
      <c r="WZG189" s="694"/>
      <c r="WZH189" s="138"/>
      <c r="WZI189" s="692"/>
      <c r="WZJ189" s="690"/>
      <c r="WZK189" s="691"/>
      <c r="WZL189" s="692"/>
      <c r="WZM189" s="693"/>
      <c r="WZN189" s="694"/>
      <c r="WZO189" s="138"/>
      <c r="WZP189" s="692"/>
      <c r="WZQ189" s="690"/>
      <c r="WZR189" s="691"/>
      <c r="WZS189" s="692"/>
      <c r="WZT189" s="693"/>
      <c r="WZU189" s="694"/>
      <c r="WZV189" s="138"/>
      <c r="WZW189" s="692"/>
      <c r="WZX189" s="690"/>
      <c r="WZY189" s="691"/>
      <c r="WZZ189" s="692"/>
      <c r="XAA189" s="693"/>
      <c r="XAB189" s="694"/>
      <c r="XAC189" s="138"/>
      <c r="XAD189" s="692"/>
      <c r="XAE189" s="690"/>
      <c r="XAF189" s="691"/>
      <c r="XAG189" s="692"/>
      <c r="XAH189" s="693"/>
      <c r="XAI189" s="694"/>
      <c r="XAJ189" s="138"/>
      <c r="XAK189" s="692"/>
      <c r="XAL189" s="690"/>
      <c r="XAM189" s="691"/>
      <c r="XAN189" s="692"/>
      <c r="XAO189" s="693"/>
      <c r="XAP189" s="694"/>
      <c r="XAQ189" s="138"/>
      <c r="XAR189" s="692"/>
      <c r="XAS189" s="690"/>
      <c r="XAT189" s="691"/>
      <c r="XAU189" s="692"/>
      <c r="XAV189" s="693"/>
      <c r="XAW189" s="694"/>
      <c r="XAX189" s="138"/>
      <c r="XAY189" s="692"/>
      <c r="XAZ189" s="690"/>
      <c r="XBA189" s="691"/>
      <c r="XBB189" s="692"/>
      <c r="XBC189" s="693"/>
      <c r="XBD189" s="694"/>
      <c r="XBE189" s="138"/>
      <c r="XBF189" s="692"/>
      <c r="XBG189" s="690"/>
      <c r="XBH189" s="691"/>
      <c r="XBI189" s="692"/>
      <c r="XBJ189" s="693"/>
      <c r="XBK189" s="694"/>
      <c r="XBL189" s="138"/>
      <c r="XBM189" s="692"/>
      <c r="XBN189" s="690"/>
      <c r="XBO189" s="691"/>
      <c r="XBP189" s="692"/>
      <c r="XBQ189" s="693"/>
      <c r="XBR189" s="694"/>
      <c r="XBS189" s="138"/>
      <c r="XBT189" s="692"/>
      <c r="XBU189" s="690"/>
      <c r="XBV189" s="691"/>
      <c r="XBW189" s="692"/>
      <c r="XBX189" s="693"/>
      <c r="XBY189" s="694"/>
      <c r="XBZ189" s="138"/>
      <c r="XCA189" s="692"/>
      <c r="XCB189" s="690"/>
      <c r="XCC189" s="691"/>
      <c r="XCD189" s="692"/>
      <c r="XCE189" s="693"/>
      <c r="XCF189" s="694"/>
      <c r="XCG189" s="138"/>
      <c r="XCH189" s="692"/>
      <c r="XCI189" s="690"/>
      <c r="XCJ189" s="691"/>
      <c r="XCK189" s="692"/>
      <c r="XCL189" s="693"/>
      <c r="XCM189" s="694"/>
      <c r="XCN189" s="138"/>
      <c r="XCO189" s="692"/>
      <c r="XCP189" s="690"/>
      <c r="XCQ189" s="691"/>
      <c r="XCR189" s="692"/>
      <c r="XCS189" s="693"/>
      <c r="XCT189" s="694"/>
      <c r="XCU189" s="138"/>
      <c r="XCV189" s="692"/>
      <c r="XCW189" s="690"/>
      <c r="XCX189" s="691"/>
      <c r="XCY189" s="692"/>
      <c r="XCZ189" s="693"/>
      <c r="XDA189" s="694"/>
      <c r="XDB189" s="138"/>
      <c r="XDC189" s="692"/>
      <c r="XDD189" s="690"/>
      <c r="XDE189" s="691"/>
      <c r="XDF189" s="692"/>
      <c r="XDG189" s="693"/>
      <c r="XDH189" s="694"/>
      <c r="XDI189" s="138"/>
      <c r="XDJ189" s="692"/>
      <c r="XDK189" s="690"/>
      <c r="XDL189" s="691"/>
      <c r="XDM189" s="692"/>
      <c r="XDN189" s="693"/>
      <c r="XDO189" s="694"/>
      <c r="XDP189" s="138"/>
      <c r="XDQ189" s="692"/>
      <c r="XDR189" s="690"/>
      <c r="XDS189" s="691"/>
      <c r="XDT189" s="692"/>
      <c r="XDU189" s="693"/>
      <c r="XDV189" s="694"/>
      <c r="XDW189" s="138"/>
      <c r="XDX189" s="692"/>
      <c r="XDY189" s="690"/>
      <c r="XDZ189" s="691"/>
      <c r="XEA189" s="692"/>
      <c r="XEB189" s="693"/>
      <c r="XEC189" s="694"/>
      <c r="XED189" s="138"/>
      <c r="XEE189" s="692"/>
      <c r="XEF189" s="690"/>
      <c r="XEG189" s="691"/>
      <c r="XEH189" s="692"/>
      <c r="XEI189" s="693"/>
      <c r="XEJ189" s="694"/>
      <c r="XEK189" s="138"/>
      <c r="XEL189" s="692"/>
      <c r="XEM189" s="690"/>
      <c r="XEN189" s="691"/>
      <c r="XEO189" s="692"/>
      <c r="XEP189" s="693"/>
      <c r="XEQ189" s="694"/>
      <c r="XER189" s="138"/>
      <c r="XES189" s="692"/>
      <c r="XET189" s="690"/>
      <c r="XEU189" s="691"/>
      <c r="XEV189" s="692"/>
      <c r="XEW189" s="693"/>
      <c r="XEX189" s="694"/>
      <c r="XEY189" s="138"/>
      <c r="XEZ189" s="692"/>
      <c r="XFA189" s="690"/>
      <c r="XFB189" s="691"/>
      <c r="XFC189" s="692"/>
      <c r="XFD189" s="693"/>
    </row>
    <row r="190" spans="1:16384" s="270" customFormat="1" ht="36.75" customHeight="1" x14ac:dyDescent="0.2">
      <c r="A190" s="441">
        <v>45930</v>
      </c>
      <c r="B190" s="459" t="s">
        <v>889</v>
      </c>
      <c r="C190" s="264" t="s">
        <v>876</v>
      </c>
      <c r="D190" s="265">
        <v>80</v>
      </c>
      <c r="E190" s="679" t="s">
        <v>641</v>
      </c>
      <c r="F190" s="682">
        <v>9269388.4199999999</v>
      </c>
      <c r="G190" s="264" t="s">
        <v>890</v>
      </c>
      <c r="H190" s="690"/>
      <c r="I190" s="691"/>
      <c r="J190" s="692"/>
      <c r="K190" s="693"/>
      <c r="L190" s="694"/>
      <c r="M190" s="138"/>
      <c r="N190" s="692"/>
      <c r="O190" s="690"/>
      <c r="P190" s="691"/>
      <c r="Q190" s="692"/>
      <c r="R190" s="693"/>
      <c r="S190" s="694"/>
      <c r="T190" s="138"/>
      <c r="U190" s="692"/>
      <c r="V190" s="690"/>
      <c r="W190" s="691"/>
      <c r="X190" s="692"/>
      <c r="Y190" s="693"/>
      <c r="Z190" s="694"/>
      <c r="AA190" s="138"/>
      <c r="AB190" s="692"/>
      <c r="AC190" s="690"/>
      <c r="AD190" s="691"/>
      <c r="AE190" s="692"/>
      <c r="AF190" s="693"/>
      <c r="AG190" s="694"/>
      <c r="AH190" s="138"/>
      <c r="AI190" s="692"/>
      <c r="AJ190" s="690"/>
      <c r="AK190" s="691"/>
      <c r="AL190" s="692"/>
      <c r="AM190" s="693"/>
      <c r="AN190" s="694"/>
      <c r="AO190" s="138"/>
      <c r="AP190" s="692"/>
      <c r="AQ190" s="690"/>
      <c r="AR190" s="691"/>
      <c r="AS190" s="692"/>
      <c r="AT190" s="693"/>
      <c r="AU190" s="694"/>
      <c r="AV190" s="138"/>
      <c r="AW190" s="692"/>
      <c r="AX190" s="690"/>
      <c r="AY190" s="691"/>
      <c r="AZ190" s="692"/>
      <c r="BA190" s="693"/>
      <c r="BB190" s="694"/>
      <c r="BC190" s="138"/>
      <c r="BD190" s="692"/>
      <c r="BE190" s="690"/>
      <c r="BF190" s="691"/>
      <c r="BG190" s="692"/>
      <c r="BH190" s="693"/>
      <c r="BI190" s="694"/>
      <c r="BJ190" s="138"/>
      <c r="BK190" s="692"/>
      <c r="BL190" s="690"/>
      <c r="BM190" s="691"/>
      <c r="BN190" s="692"/>
      <c r="BO190" s="693"/>
      <c r="BP190" s="694"/>
      <c r="BQ190" s="138"/>
      <c r="BR190" s="692"/>
      <c r="BS190" s="690"/>
      <c r="BT190" s="691"/>
      <c r="BU190" s="692"/>
      <c r="BV190" s="693"/>
      <c r="BW190" s="694"/>
      <c r="BX190" s="138"/>
      <c r="BY190" s="692"/>
      <c r="BZ190" s="690"/>
      <c r="CA190" s="691"/>
      <c r="CB190" s="692"/>
      <c r="CC190" s="693"/>
      <c r="CD190" s="694"/>
      <c r="CE190" s="138"/>
      <c r="CF190" s="692"/>
      <c r="CG190" s="690"/>
      <c r="CH190" s="691"/>
      <c r="CI190" s="692"/>
      <c r="CJ190" s="693"/>
      <c r="CK190" s="694"/>
      <c r="CL190" s="138"/>
      <c r="CM190" s="692"/>
      <c r="CN190" s="690"/>
      <c r="CO190" s="691"/>
      <c r="CP190" s="692"/>
      <c r="CQ190" s="693"/>
      <c r="CR190" s="694"/>
      <c r="CS190" s="138"/>
      <c r="CT190" s="692"/>
      <c r="CU190" s="690"/>
      <c r="CV190" s="691"/>
      <c r="CW190" s="692"/>
      <c r="CX190" s="693"/>
      <c r="CY190" s="694"/>
      <c r="CZ190" s="138"/>
      <c r="DA190" s="692"/>
      <c r="DB190" s="690"/>
      <c r="DC190" s="691"/>
      <c r="DD190" s="692"/>
      <c r="DE190" s="693"/>
      <c r="DF190" s="694"/>
      <c r="DG190" s="138"/>
      <c r="DH190" s="692"/>
      <c r="DI190" s="690"/>
      <c r="DJ190" s="691"/>
      <c r="DK190" s="692"/>
      <c r="DL190" s="693"/>
      <c r="DM190" s="694"/>
      <c r="DN190" s="138"/>
      <c r="DO190" s="692"/>
      <c r="DP190" s="690"/>
      <c r="DQ190" s="691"/>
      <c r="DR190" s="692"/>
      <c r="DS190" s="693"/>
      <c r="DT190" s="694"/>
      <c r="DU190" s="138"/>
      <c r="DV190" s="692"/>
      <c r="DW190" s="690"/>
      <c r="DX190" s="691"/>
      <c r="DY190" s="692"/>
      <c r="DZ190" s="693"/>
      <c r="EA190" s="694"/>
      <c r="EB190" s="138"/>
      <c r="EC190" s="692"/>
      <c r="ED190" s="690"/>
      <c r="EE190" s="691"/>
      <c r="EF190" s="692"/>
      <c r="EG190" s="693"/>
      <c r="EH190" s="694"/>
      <c r="EI190" s="138"/>
      <c r="EJ190" s="692"/>
      <c r="EK190" s="690"/>
      <c r="EL190" s="691"/>
      <c r="EM190" s="692"/>
      <c r="EN190" s="693"/>
      <c r="EO190" s="694"/>
      <c r="EP190" s="138"/>
      <c r="EQ190" s="692"/>
      <c r="ER190" s="690"/>
      <c r="ES190" s="691"/>
      <c r="ET190" s="692"/>
      <c r="EU190" s="693"/>
      <c r="EV190" s="694"/>
      <c r="EW190" s="138"/>
      <c r="EX190" s="692"/>
      <c r="EY190" s="690"/>
      <c r="EZ190" s="691"/>
      <c r="FA190" s="692"/>
      <c r="FB190" s="693"/>
      <c r="FC190" s="694"/>
      <c r="FD190" s="138"/>
      <c r="FE190" s="692"/>
      <c r="FF190" s="690"/>
      <c r="FG190" s="691"/>
      <c r="FH190" s="692"/>
      <c r="FI190" s="693"/>
      <c r="FJ190" s="694"/>
      <c r="FK190" s="138"/>
      <c r="FL190" s="692"/>
      <c r="FM190" s="690"/>
      <c r="FN190" s="691"/>
      <c r="FO190" s="692"/>
      <c r="FP190" s="693"/>
      <c r="FQ190" s="694"/>
      <c r="FR190" s="138"/>
      <c r="FS190" s="692"/>
      <c r="FT190" s="690"/>
      <c r="FU190" s="691"/>
      <c r="FV190" s="692"/>
      <c r="FW190" s="693"/>
      <c r="FX190" s="694"/>
      <c r="FY190" s="138"/>
      <c r="FZ190" s="692"/>
      <c r="GA190" s="690"/>
      <c r="GB190" s="691"/>
      <c r="GC190" s="692"/>
      <c r="GD190" s="693"/>
      <c r="GE190" s="694"/>
      <c r="GF190" s="138"/>
      <c r="GG190" s="692"/>
      <c r="GH190" s="690"/>
      <c r="GI190" s="691"/>
      <c r="GJ190" s="692"/>
      <c r="GK190" s="693"/>
      <c r="GL190" s="694"/>
      <c r="GM190" s="138"/>
      <c r="GN190" s="692"/>
      <c r="GO190" s="690"/>
      <c r="GP190" s="691"/>
      <c r="GQ190" s="692"/>
      <c r="GR190" s="693"/>
      <c r="GS190" s="694"/>
      <c r="GT190" s="138"/>
      <c r="GU190" s="692"/>
      <c r="GV190" s="690"/>
      <c r="GW190" s="691"/>
      <c r="GX190" s="692"/>
      <c r="GY190" s="693"/>
      <c r="GZ190" s="694"/>
      <c r="HA190" s="138"/>
      <c r="HB190" s="692"/>
      <c r="HC190" s="690"/>
      <c r="HD190" s="691"/>
      <c r="HE190" s="692"/>
      <c r="HF190" s="693"/>
      <c r="HG190" s="694"/>
      <c r="HH190" s="138"/>
      <c r="HI190" s="692"/>
      <c r="HJ190" s="690"/>
      <c r="HK190" s="691"/>
      <c r="HL190" s="692"/>
      <c r="HM190" s="693"/>
      <c r="HN190" s="694"/>
      <c r="HO190" s="138"/>
      <c r="HP190" s="692"/>
      <c r="HQ190" s="690"/>
      <c r="HR190" s="691"/>
      <c r="HS190" s="692"/>
      <c r="HT190" s="693"/>
      <c r="HU190" s="694"/>
      <c r="HV190" s="138"/>
      <c r="HW190" s="692"/>
      <c r="HX190" s="690"/>
      <c r="HY190" s="691"/>
      <c r="HZ190" s="692"/>
      <c r="IA190" s="693"/>
      <c r="IB190" s="694"/>
      <c r="IC190" s="138"/>
      <c r="ID190" s="692"/>
      <c r="IE190" s="690"/>
      <c r="IF190" s="691"/>
      <c r="IG190" s="692"/>
      <c r="IH190" s="693"/>
      <c r="II190" s="694"/>
      <c r="IJ190" s="138"/>
      <c r="IK190" s="692"/>
      <c r="IL190" s="690"/>
      <c r="IM190" s="691"/>
      <c r="IN190" s="692"/>
      <c r="IO190" s="693"/>
      <c r="IP190" s="694"/>
      <c r="IQ190" s="138"/>
      <c r="IR190" s="692"/>
      <c r="IS190" s="690"/>
      <c r="IT190" s="691"/>
      <c r="IU190" s="692"/>
      <c r="IV190" s="693"/>
      <c r="IW190" s="694"/>
      <c r="IX190" s="138"/>
      <c r="IY190" s="692"/>
      <c r="IZ190" s="690"/>
      <c r="JA190" s="691"/>
      <c r="JB190" s="692"/>
      <c r="JC190" s="693"/>
      <c r="JD190" s="694"/>
      <c r="JE190" s="138"/>
      <c r="JF190" s="692"/>
      <c r="JG190" s="690"/>
      <c r="JH190" s="691"/>
      <c r="JI190" s="692"/>
      <c r="JJ190" s="693"/>
      <c r="JK190" s="694"/>
      <c r="JL190" s="138"/>
      <c r="JM190" s="692"/>
      <c r="JN190" s="690"/>
      <c r="JO190" s="691"/>
      <c r="JP190" s="692"/>
      <c r="JQ190" s="693"/>
      <c r="JR190" s="694"/>
      <c r="JS190" s="138"/>
      <c r="JT190" s="692"/>
      <c r="JU190" s="690"/>
      <c r="JV190" s="691"/>
      <c r="JW190" s="692"/>
      <c r="JX190" s="693"/>
      <c r="JY190" s="694"/>
      <c r="JZ190" s="138"/>
      <c r="KA190" s="692"/>
      <c r="KB190" s="690"/>
      <c r="KC190" s="691"/>
      <c r="KD190" s="692"/>
      <c r="KE190" s="693"/>
      <c r="KF190" s="694"/>
      <c r="KG190" s="138"/>
      <c r="KH190" s="692"/>
      <c r="KI190" s="690"/>
      <c r="KJ190" s="691"/>
      <c r="KK190" s="692"/>
      <c r="KL190" s="693"/>
      <c r="KM190" s="694"/>
      <c r="KN190" s="138"/>
      <c r="KO190" s="692"/>
      <c r="KP190" s="690"/>
      <c r="KQ190" s="691"/>
      <c r="KR190" s="692"/>
      <c r="KS190" s="693"/>
      <c r="KT190" s="694"/>
      <c r="KU190" s="138"/>
      <c r="KV190" s="692"/>
      <c r="KW190" s="690"/>
      <c r="KX190" s="691"/>
      <c r="KY190" s="692"/>
      <c r="KZ190" s="693"/>
      <c r="LA190" s="694"/>
      <c r="LB190" s="138"/>
      <c r="LC190" s="692"/>
      <c r="LD190" s="690"/>
      <c r="LE190" s="691"/>
      <c r="LF190" s="692"/>
      <c r="LG190" s="693"/>
      <c r="LH190" s="694"/>
      <c r="LI190" s="138"/>
      <c r="LJ190" s="692"/>
      <c r="LK190" s="690"/>
      <c r="LL190" s="691"/>
      <c r="LM190" s="692"/>
      <c r="LN190" s="693"/>
      <c r="LO190" s="694"/>
      <c r="LP190" s="138"/>
      <c r="LQ190" s="692"/>
      <c r="LR190" s="690"/>
      <c r="LS190" s="691"/>
      <c r="LT190" s="692"/>
      <c r="LU190" s="693"/>
      <c r="LV190" s="694"/>
      <c r="LW190" s="138"/>
      <c r="LX190" s="692"/>
      <c r="LY190" s="690"/>
      <c r="LZ190" s="691"/>
      <c r="MA190" s="692"/>
      <c r="MB190" s="693"/>
      <c r="MC190" s="694"/>
      <c r="MD190" s="138"/>
      <c r="ME190" s="692"/>
      <c r="MF190" s="690"/>
      <c r="MG190" s="691"/>
      <c r="MH190" s="692"/>
      <c r="MI190" s="693"/>
      <c r="MJ190" s="694"/>
      <c r="MK190" s="138"/>
      <c r="ML190" s="692"/>
      <c r="MM190" s="690"/>
      <c r="MN190" s="691"/>
      <c r="MO190" s="692"/>
      <c r="MP190" s="693"/>
      <c r="MQ190" s="694"/>
      <c r="MR190" s="138"/>
      <c r="MS190" s="692"/>
      <c r="MT190" s="690"/>
      <c r="MU190" s="691"/>
      <c r="MV190" s="692"/>
      <c r="MW190" s="693"/>
      <c r="MX190" s="694"/>
      <c r="MY190" s="138"/>
      <c r="MZ190" s="692"/>
      <c r="NA190" s="690"/>
      <c r="NB190" s="691"/>
      <c r="NC190" s="692"/>
      <c r="ND190" s="693"/>
      <c r="NE190" s="694"/>
      <c r="NF190" s="138"/>
      <c r="NG190" s="692"/>
      <c r="NH190" s="690"/>
      <c r="NI190" s="691"/>
      <c r="NJ190" s="692"/>
      <c r="NK190" s="693"/>
      <c r="NL190" s="694"/>
      <c r="NM190" s="138"/>
      <c r="NN190" s="692"/>
      <c r="NO190" s="690"/>
      <c r="NP190" s="691"/>
      <c r="NQ190" s="692"/>
      <c r="NR190" s="693"/>
      <c r="NS190" s="694"/>
      <c r="NT190" s="138"/>
      <c r="NU190" s="692"/>
      <c r="NV190" s="690"/>
      <c r="NW190" s="691"/>
      <c r="NX190" s="692"/>
      <c r="NY190" s="693"/>
      <c r="NZ190" s="694"/>
      <c r="OA190" s="138"/>
      <c r="OB190" s="692"/>
      <c r="OC190" s="690"/>
      <c r="OD190" s="691"/>
      <c r="OE190" s="692"/>
      <c r="OF190" s="693"/>
      <c r="OG190" s="694"/>
      <c r="OH190" s="138"/>
      <c r="OI190" s="692"/>
      <c r="OJ190" s="690"/>
      <c r="OK190" s="691"/>
      <c r="OL190" s="692"/>
      <c r="OM190" s="693"/>
      <c r="ON190" s="694"/>
      <c r="OO190" s="138"/>
      <c r="OP190" s="692"/>
      <c r="OQ190" s="690"/>
      <c r="OR190" s="691"/>
      <c r="OS190" s="692"/>
      <c r="OT190" s="693"/>
      <c r="OU190" s="694"/>
      <c r="OV190" s="138"/>
      <c r="OW190" s="692"/>
      <c r="OX190" s="690"/>
      <c r="OY190" s="691"/>
      <c r="OZ190" s="692"/>
      <c r="PA190" s="693"/>
      <c r="PB190" s="694"/>
      <c r="PC190" s="138"/>
      <c r="PD190" s="692"/>
      <c r="PE190" s="690"/>
      <c r="PF190" s="691"/>
      <c r="PG190" s="692"/>
      <c r="PH190" s="693"/>
      <c r="PI190" s="694"/>
      <c r="PJ190" s="138"/>
      <c r="PK190" s="692"/>
      <c r="PL190" s="690"/>
      <c r="PM190" s="691"/>
      <c r="PN190" s="692"/>
      <c r="PO190" s="693"/>
      <c r="PP190" s="694"/>
      <c r="PQ190" s="138"/>
      <c r="PR190" s="692"/>
      <c r="PS190" s="690"/>
      <c r="PT190" s="691"/>
      <c r="PU190" s="692"/>
      <c r="PV190" s="693"/>
      <c r="PW190" s="694"/>
      <c r="PX190" s="138"/>
      <c r="PY190" s="692"/>
      <c r="PZ190" s="690"/>
      <c r="QA190" s="691"/>
      <c r="QB190" s="692"/>
      <c r="QC190" s="693"/>
      <c r="QD190" s="694"/>
      <c r="QE190" s="138"/>
      <c r="QF190" s="692"/>
      <c r="QG190" s="690"/>
      <c r="QH190" s="691"/>
      <c r="QI190" s="692"/>
      <c r="QJ190" s="693"/>
      <c r="QK190" s="694"/>
      <c r="QL190" s="138"/>
      <c r="QM190" s="692"/>
      <c r="QN190" s="690"/>
      <c r="QO190" s="691"/>
      <c r="QP190" s="692"/>
      <c r="QQ190" s="693"/>
      <c r="QR190" s="694"/>
      <c r="QS190" s="138"/>
      <c r="QT190" s="692"/>
      <c r="QU190" s="690"/>
      <c r="QV190" s="691"/>
      <c r="QW190" s="692"/>
      <c r="QX190" s="693"/>
      <c r="QY190" s="694"/>
      <c r="QZ190" s="138"/>
      <c r="RA190" s="692"/>
      <c r="RB190" s="690"/>
      <c r="RC190" s="691"/>
      <c r="RD190" s="692"/>
      <c r="RE190" s="693"/>
      <c r="RF190" s="694"/>
      <c r="RG190" s="138"/>
      <c r="RH190" s="692"/>
      <c r="RI190" s="690"/>
      <c r="RJ190" s="691"/>
      <c r="RK190" s="692"/>
      <c r="RL190" s="693"/>
      <c r="RM190" s="694"/>
      <c r="RN190" s="138"/>
      <c r="RO190" s="692"/>
      <c r="RP190" s="690"/>
      <c r="RQ190" s="691"/>
      <c r="RR190" s="692"/>
      <c r="RS190" s="693"/>
      <c r="RT190" s="694"/>
      <c r="RU190" s="138"/>
      <c r="RV190" s="692"/>
      <c r="RW190" s="690"/>
      <c r="RX190" s="691"/>
      <c r="RY190" s="692"/>
      <c r="RZ190" s="693"/>
      <c r="SA190" s="694"/>
      <c r="SB190" s="138"/>
      <c r="SC190" s="692"/>
      <c r="SD190" s="690"/>
      <c r="SE190" s="691"/>
      <c r="SF190" s="692"/>
      <c r="SG190" s="693"/>
      <c r="SH190" s="694"/>
      <c r="SI190" s="138"/>
      <c r="SJ190" s="692"/>
      <c r="SK190" s="690"/>
      <c r="SL190" s="691"/>
      <c r="SM190" s="692"/>
      <c r="SN190" s="693"/>
      <c r="SO190" s="694"/>
      <c r="SP190" s="138"/>
      <c r="SQ190" s="692"/>
      <c r="SR190" s="690"/>
      <c r="SS190" s="691"/>
      <c r="ST190" s="692"/>
      <c r="SU190" s="693"/>
      <c r="SV190" s="694"/>
      <c r="SW190" s="138"/>
      <c r="SX190" s="692"/>
      <c r="SY190" s="690"/>
      <c r="SZ190" s="691"/>
      <c r="TA190" s="692"/>
      <c r="TB190" s="693"/>
      <c r="TC190" s="694"/>
      <c r="TD190" s="138"/>
      <c r="TE190" s="692"/>
      <c r="TF190" s="690"/>
      <c r="TG190" s="691"/>
      <c r="TH190" s="692"/>
      <c r="TI190" s="693"/>
      <c r="TJ190" s="694"/>
      <c r="TK190" s="138"/>
      <c r="TL190" s="692"/>
      <c r="TM190" s="690"/>
      <c r="TN190" s="691"/>
      <c r="TO190" s="692"/>
      <c r="TP190" s="693"/>
      <c r="TQ190" s="694"/>
      <c r="TR190" s="138"/>
      <c r="TS190" s="692"/>
      <c r="TT190" s="690"/>
      <c r="TU190" s="691"/>
      <c r="TV190" s="692"/>
      <c r="TW190" s="693"/>
      <c r="TX190" s="694"/>
      <c r="TY190" s="138"/>
      <c r="TZ190" s="692"/>
      <c r="UA190" s="690"/>
      <c r="UB190" s="691"/>
      <c r="UC190" s="692"/>
      <c r="UD190" s="693"/>
      <c r="UE190" s="694"/>
      <c r="UF190" s="138"/>
      <c r="UG190" s="692"/>
      <c r="UH190" s="690"/>
      <c r="UI190" s="691"/>
      <c r="UJ190" s="692"/>
      <c r="UK190" s="693"/>
      <c r="UL190" s="694"/>
      <c r="UM190" s="138"/>
      <c r="UN190" s="692"/>
      <c r="UO190" s="690"/>
      <c r="UP190" s="691"/>
      <c r="UQ190" s="692"/>
      <c r="UR190" s="693"/>
      <c r="US190" s="694"/>
      <c r="UT190" s="138"/>
      <c r="UU190" s="692"/>
      <c r="UV190" s="690"/>
      <c r="UW190" s="691"/>
      <c r="UX190" s="692"/>
      <c r="UY190" s="693"/>
      <c r="UZ190" s="694"/>
      <c r="VA190" s="138"/>
      <c r="VB190" s="692"/>
      <c r="VC190" s="690"/>
      <c r="VD190" s="691"/>
      <c r="VE190" s="692"/>
      <c r="VF190" s="693"/>
      <c r="VG190" s="694"/>
      <c r="VH190" s="138"/>
      <c r="VI190" s="692"/>
      <c r="VJ190" s="690"/>
      <c r="VK190" s="691"/>
      <c r="VL190" s="692"/>
      <c r="VM190" s="693"/>
      <c r="VN190" s="694"/>
      <c r="VO190" s="138"/>
      <c r="VP190" s="692"/>
      <c r="VQ190" s="690"/>
      <c r="VR190" s="691"/>
      <c r="VS190" s="692"/>
      <c r="VT190" s="693"/>
      <c r="VU190" s="694"/>
      <c r="VV190" s="138"/>
      <c r="VW190" s="692"/>
      <c r="VX190" s="690"/>
      <c r="VY190" s="691"/>
      <c r="VZ190" s="692"/>
      <c r="WA190" s="693"/>
      <c r="WB190" s="694"/>
      <c r="WC190" s="138"/>
      <c r="WD190" s="692"/>
      <c r="WE190" s="690"/>
      <c r="WF190" s="691"/>
      <c r="WG190" s="692"/>
      <c r="WH190" s="693"/>
      <c r="WI190" s="694"/>
      <c r="WJ190" s="138"/>
      <c r="WK190" s="692"/>
      <c r="WL190" s="690"/>
      <c r="WM190" s="691"/>
      <c r="WN190" s="692"/>
      <c r="WO190" s="693"/>
      <c r="WP190" s="694"/>
      <c r="WQ190" s="138"/>
      <c r="WR190" s="692"/>
      <c r="WS190" s="690"/>
      <c r="WT190" s="691"/>
      <c r="WU190" s="692"/>
      <c r="WV190" s="693"/>
      <c r="WW190" s="694"/>
      <c r="WX190" s="138"/>
      <c r="WY190" s="692"/>
      <c r="WZ190" s="690"/>
      <c r="XA190" s="691"/>
      <c r="XB190" s="692"/>
      <c r="XC190" s="693"/>
      <c r="XD190" s="694"/>
      <c r="XE190" s="138"/>
      <c r="XF190" s="692"/>
      <c r="XG190" s="690"/>
      <c r="XH190" s="691"/>
      <c r="XI190" s="692"/>
      <c r="XJ190" s="693"/>
      <c r="XK190" s="694"/>
      <c r="XL190" s="138"/>
      <c r="XM190" s="692"/>
      <c r="XN190" s="690"/>
      <c r="XO190" s="691"/>
      <c r="XP190" s="692"/>
      <c r="XQ190" s="693"/>
      <c r="XR190" s="694"/>
      <c r="XS190" s="138"/>
      <c r="XT190" s="692"/>
      <c r="XU190" s="690"/>
      <c r="XV190" s="691"/>
      <c r="XW190" s="692"/>
      <c r="XX190" s="693"/>
      <c r="XY190" s="694"/>
      <c r="XZ190" s="138"/>
      <c r="YA190" s="692"/>
      <c r="YB190" s="690"/>
      <c r="YC190" s="691"/>
      <c r="YD190" s="692"/>
      <c r="YE190" s="693"/>
      <c r="YF190" s="694"/>
      <c r="YG190" s="138"/>
      <c r="YH190" s="692"/>
      <c r="YI190" s="690"/>
      <c r="YJ190" s="691"/>
      <c r="YK190" s="692"/>
      <c r="YL190" s="693"/>
      <c r="YM190" s="694"/>
      <c r="YN190" s="138"/>
      <c r="YO190" s="692"/>
      <c r="YP190" s="690"/>
      <c r="YQ190" s="691"/>
      <c r="YR190" s="692"/>
      <c r="YS190" s="693"/>
      <c r="YT190" s="694"/>
      <c r="YU190" s="138"/>
      <c r="YV190" s="692"/>
      <c r="YW190" s="690"/>
      <c r="YX190" s="691"/>
      <c r="YY190" s="692"/>
      <c r="YZ190" s="693"/>
      <c r="ZA190" s="694"/>
      <c r="ZB190" s="138"/>
      <c r="ZC190" s="692"/>
      <c r="ZD190" s="690"/>
      <c r="ZE190" s="691"/>
      <c r="ZF190" s="692"/>
      <c r="ZG190" s="693"/>
      <c r="ZH190" s="694"/>
      <c r="ZI190" s="138"/>
      <c r="ZJ190" s="692"/>
      <c r="ZK190" s="690"/>
      <c r="ZL190" s="691"/>
      <c r="ZM190" s="692"/>
      <c r="ZN190" s="693"/>
      <c r="ZO190" s="694"/>
      <c r="ZP190" s="138"/>
      <c r="ZQ190" s="692"/>
      <c r="ZR190" s="690"/>
      <c r="ZS190" s="691"/>
      <c r="ZT190" s="692"/>
      <c r="ZU190" s="693"/>
      <c r="ZV190" s="694"/>
      <c r="ZW190" s="138"/>
      <c r="ZX190" s="692"/>
      <c r="ZY190" s="690"/>
      <c r="ZZ190" s="691"/>
      <c r="AAA190" s="692"/>
      <c r="AAB190" s="693"/>
      <c r="AAC190" s="694"/>
      <c r="AAD190" s="138"/>
      <c r="AAE190" s="692"/>
      <c r="AAF190" s="690"/>
      <c r="AAG190" s="691"/>
      <c r="AAH190" s="692"/>
      <c r="AAI190" s="693"/>
      <c r="AAJ190" s="694"/>
      <c r="AAK190" s="138"/>
      <c r="AAL190" s="692"/>
      <c r="AAM190" s="690"/>
      <c r="AAN190" s="691"/>
      <c r="AAO190" s="692"/>
      <c r="AAP190" s="693"/>
      <c r="AAQ190" s="694"/>
      <c r="AAR190" s="138"/>
      <c r="AAS190" s="692"/>
      <c r="AAT190" s="690"/>
      <c r="AAU190" s="691"/>
      <c r="AAV190" s="692"/>
      <c r="AAW190" s="693"/>
      <c r="AAX190" s="694"/>
      <c r="AAY190" s="138"/>
      <c r="AAZ190" s="692"/>
      <c r="ABA190" s="690"/>
      <c r="ABB190" s="691"/>
      <c r="ABC190" s="692"/>
      <c r="ABD190" s="693"/>
      <c r="ABE190" s="694"/>
      <c r="ABF190" s="138"/>
      <c r="ABG190" s="692"/>
      <c r="ABH190" s="690"/>
      <c r="ABI190" s="691"/>
      <c r="ABJ190" s="692"/>
      <c r="ABK190" s="693"/>
      <c r="ABL190" s="694"/>
      <c r="ABM190" s="138"/>
      <c r="ABN190" s="692"/>
      <c r="ABO190" s="690"/>
      <c r="ABP190" s="691"/>
      <c r="ABQ190" s="692"/>
      <c r="ABR190" s="693"/>
      <c r="ABS190" s="694"/>
      <c r="ABT190" s="138"/>
      <c r="ABU190" s="692"/>
      <c r="ABV190" s="690"/>
      <c r="ABW190" s="691"/>
      <c r="ABX190" s="692"/>
      <c r="ABY190" s="693"/>
      <c r="ABZ190" s="694"/>
      <c r="ACA190" s="138"/>
      <c r="ACB190" s="692"/>
      <c r="ACC190" s="690"/>
      <c r="ACD190" s="691"/>
      <c r="ACE190" s="692"/>
      <c r="ACF190" s="693"/>
      <c r="ACG190" s="694"/>
      <c r="ACH190" s="138"/>
      <c r="ACI190" s="692"/>
      <c r="ACJ190" s="690"/>
      <c r="ACK190" s="691"/>
      <c r="ACL190" s="692"/>
      <c r="ACM190" s="693"/>
      <c r="ACN190" s="694"/>
      <c r="ACO190" s="138"/>
      <c r="ACP190" s="692"/>
      <c r="ACQ190" s="690"/>
      <c r="ACR190" s="691"/>
      <c r="ACS190" s="692"/>
      <c r="ACT190" s="693"/>
      <c r="ACU190" s="694"/>
      <c r="ACV190" s="138"/>
      <c r="ACW190" s="692"/>
      <c r="ACX190" s="690"/>
      <c r="ACY190" s="691"/>
      <c r="ACZ190" s="692"/>
      <c r="ADA190" s="693"/>
      <c r="ADB190" s="694"/>
      <c r="ADC190" s="138"/>
      <c r="ADD190" s="692"/>
      <c r="ADE190" s="690"/>
      <c r="ADF190" s="691"/>
      <c r="ADG190" s="692"/>
      <c r="ADH190" s="693"/>
      <c r="ADI190" s="694"/>
      <c r="ADJ190" s="138"/>
      <c r="ADK190" s="692"/>
      <c r="ADL190" s="690"/>
      <c r="ADM190" s="691"/>
      <c r="ADN190" s="692"/>
      <c r="ADO190" s="693"/>
      <c r="ADP190" s="694"/>
      <c r="ADQ190" s="138"/>
      <c r="ADR190" s="692"/>
      <c r="ADS190" s="690"/>
      <c r="ADT190" s="691"/>
      <c r="ADU190" s="692"/>
      <c r="ADV190" s="693"/>
      <c r="ADW190" s="694"/>
      <c r="ADX190" s="138"/>
      <c r="ADY190" s="692"/>
      <c r="ADZ190" s="690"/>
      <c r="AEA190" s="691"/>
      <c r="AEB190" s="692"/>
      <c r="AEC190" s="693"/>
      <c r="AED190" s="694"/>
      <c r="AEE190" s="138"/>
      <c r="AEF190" s="692"/>
      <c r="AEG190" s="690"/>
      <c r="AEH190" s="691"/>
      <c r="AEI190" s="692"/>
      <c r="AEJ190" s="693"/>
      <c r="AEK190" s="694"/>
      <c r="AEL190" s="138"/>
      <c r="AEM190" s="692"/>
      <c r="AEN190" s="690"/>
      <c r="AEO190" s="691"/>
      <c r="AEP190" s="692"/>
      <c r="AEQ190" s="693"/>
      <c r="AER190" s="694"/>
      <c r="AES190" s="138"/>
      <c r="AET190" s="692"/>
      <c r="AEU190" s="690"/>
      <c r="AEV190" s="691"/>
      <c r="AEW190" s="692"/>
      <c r="AEX190" s="693"/>
      <c r="AEY190" s="694"/>
      <c r="AEZ190" s="138"/>
      <c r="AFA190" s="692"/>
      <c r="AFB190" s="690"/>
      <c r="AFC190" s="691"/>
      <c r="AFD190" s="692"/>
      <c r="AFE190" s="693"/>
      <c r="AFF190" s="694"/>
      <c r="AFG190" s="138"/>
      <c r="AFH190" s="692"/>
      <c r="AFI190" s="690"/>
      <c r="AFJ190" s="691"/>
      <c r="AFK190" s="692"/>
      <c r="AFL190" s="693"/>
      <c r="AFM190" s="694"/>
      <c r="AFN190" s="138"/>
      <c r="AFO190" s="692"/>
      <c r="AFP190" s="690"/>
      <c r="AFQ190" s="691"/>
      <c r="AFR190" s="692"/>
      <c r="AFS190" s="693"/>
      <c r="AFT190" s="694"/>
      <c r="AFU190" s="138"/>
      <c r="AFV190" s="692"/>
      <c r="AFW190" s="690"/>
      <c r="AFX190" s="691"/>
      <c r="AFY190" s="692"/>
      <c r="AFZ190" s="693"/>
      <c r="AGA190" s="694"/>
      <c r="AGB190" s="138"/>
      <c r="AGC190" s="692"/>
      <c r="AGD190" s="690"/>
      <c r="AGE190" s="691"/>
      <c r="AGF190" s="692"/>
      <c r="AGG190" s="693"/>
      <c r="AGH190" s="694"/>
      <c r="AGI190" s="138"/>
      <c r="AGJ190" s="692"/>
      <c r="AGK190" s="690"/>
      <c r="AGL190" s="691"/>
      <c r="AGM190" s="692"/>
      <c r="AGN190" s="693"/>
      <c r="AGO190" s="694"/>
      <c r="AGP190" s="138"/>
      <c r="AGQ190" s="692"/>
      <c r="AGR190" s="690"/>
      <c r="AGS190" s="691"/>
      <c r="AGT190" s="692"/>
      <c r="AGU190" s="693"/>
      <c r="AGV190" s="694"/>
      <c r="AGW190" s="138"/>
      <c r="AGX190" s="692"/>
      <c r="AGY190" s="690"/>
      <c r="AGZ190" s="691"/>
      <c r="AHA190" s="692"/>
      <c r="AHB190" s="693"/>
      <c r="AHC190" s="694"/>
      <c r="AHD190" s="138"/>
      <c r="AHE190" s="692"/>
      <c r="AHF190" s="690"/>
      <c r="AHG190" s="691"/>
      <c r="AHH190" s="692"/>
      <c r="AHI190" s="693"/>
      <c r="AHJ190" s="694"/>
      <c r="AHK190" s="138"/>
      <c r="AHL190" s="692"/>
      <c r="AHM190" s="690"/>
      <c r="AHN190" s="691"/>
      <c r="AHO190" s="692"/>
      <c r="AHP190" s="693"/>
      <c r="AHQ190" s="694"/>
      <c r="AHR190" s="138"/>
      <c r="AHS190" s="692"/>
      <c r="AHT190" s="690"/>
      <c r="AHU190" s="691"/>
      <c r="AHV190" s="692"/>
      <c r="AHW190" s="693"/>
      <c r="AHX190" s="694"/>
      <c r="AHY190" s="138"/>
      <c r="AHZ190" s="692"/>
      <c r="AIA190" s="690"/>
      <c r="AIB190" s="691"/>
      <c r="AIC190" s="692"/>
      <c r="AID190" s="693"/>
      <c r="AIE190" s="694"/>
      <c r="AIF190" s="138"/>
      <c r="AIG190" s="692"/>
      <c r="AIH190" s="690"/>
      <c r="AII190" s="691"/>
      <c r="AIJ190" s="692"/>
      <c r="AIK190" s="693"/>
      <c r="AIL190" s="694"/>
      <c r="AIM190" s="138"/>
      <c r="AIN190" s="692"/>
      <c r="AIO190" s="690"/>
      <c r="AIP190" s="691"/>
      <c r="AIQ190" s="692"/>
      <c r="AIR190" s="693"/>
      <c r="AIS190" s="694"/>
      <c r="AIT190" s="138"/>
      <c r="AIU190" s="692"/>
      <c r="AIV190" s="690"/>
      <c r="AIW190" s="691"/>
      <c r="AIX190" s="692"/>
      <c r="AIY190" s="693"/>
      <c r="AIZ190" s="694"/>
      <c r="AJA190" s="138"/>
      <c r="AJB190" s="692"/>
      <c r="AJC190" s="690"/>
      <c r="AJD190" s="691"/>
      <c r="AJE190" s="692"/>
      <c r="AJF190" s="693"/>
      <c r="AJG190" s="694"/>
      <c r="AJH190" s="138"/>
      <c r="AJI190" s="692"/>
      <c r="AJJ190" s="690"/>
      <c r="AJK190" s="691"/>
      <c r="AJL190" s="692"/>
      <c r="AJM190" s="693"/>
      <c r="AJN190" s="694"/>
      <c r="AJO190" s="138"/>
      <c r="AJP190" s="692"/>
      <c r="AJQ190" s="690"/>
      <c r="AJR190" s="691"/>
      <c r="AJS190" s="692"/>
      <c r="AJT190" s="693"/>
      <c r="AJU190" s="694"/>
      <c r="AJV190" s="138"/>
      <c r="AJW190" s="692"/>
      <c r="AJX190" s="690"/>
      <c r="AJY190" s="691"/>
      <c r="AJZ190" s="692"/>
      <c r="AKA190" s="693"/>
      <c r="AKB190" s="694"/>
      <c r="AKC190" s="138"/>
      <c r="AKD190" s="692"/>
      <c r="AKE190" s="690"/>
      <c r="AKF190" s="691"/>
      <c r="AKG190" s="692"/>
      <c r="AKH190" s="693"/>
      <c r="AKI190" s="694"/>
      <c r="AKJ190" s="138"/>
      <c r="AKK190" s="692"/>
      <c r="AKL190" s="690"/>
      <c r="AKM190" s="691"/>
      <c r="AKN190" s="692"/>
      <c r="AKO190" s="693"/>
      <c r="AKP190" s="694"/>
      <c r="AKQ190" s="138"/>
      <c r="AKR190" s="692"/>
      <c r="AKS190" s="690"/>
      <c r="AKT190" s="691"/>
      <c r="AKU190" s="692"/>
      <c r="AKV190" s="693"/>
      <c r="AKW190" s="694"/>
      <c r="AKX190" s="138"/>
      <c r="AKY190" s="692"/>
      <c r="AKZ190" s="690"/>
      <c r="ALA190" s="691"/>
      <c r="ALB190" s="692"/>
      <c r="ALC190" s="693"/>
      <c r="ALD190" s="694"/>
      <c r="ALE190" s="138"/>
      <c r="ALF190" s="692"/>
      <c r="ALG190" s="690"/>
      <c r="ALH190" s="691"/>
      <c r="ALI190" s="692"/>
      <c r="ALJ190" s="693"/>
      <c r="ALK190" s="694"/>
      <c r="ALL190" s="138"/>
      <c r="ALM190" s="692"/>
      <c r="ALN190" s="690"/>
      <c r="ALO190" s="691"/>
      <c r="ALP190" s="692"/>
      <c r="ALQ190" s="693"/>
      <c r="ALR190" s="694"/>
      <c r="ALS190" s="138"/>
      <c r="ALT190" s="692"/>
      <c r="ALU190" s="690"/>
      <c r="ALV190" s="691"/>
      <c r="ALW190" s="692"/>
      <c r="ALX190" s="693"/>
      <c r="ALY190" s="694"/>
      <c r="ALZ190" s="138"/>
      <c r="AMA190" s="692"/>
      <c r="AMB190" s="690"/>
      <c r="AMC190" s="691"/>
      <c r="AMD190" s="692"/>
      <c r="AME190" s="693"/>
      <c r="AMF190" s="694"/>
      <c r="AMG190" s="138"/>
      <c r="AMH190" s="692"/>
      <c r="AMI190" s="690"/>
      <c r="AMJ190" s="691"/>
      <c r="AMK190" s="692"/>
      <c r="AML190" s="693"/>
      <c r="AMM190" s="694"/>
      <c r="AMN190" s="138"/>
      <c r="AMO190" s="692"/>
      <c r="AMP190" s="690"/>
      <c r="AMQ190" s="691"/>
      <c r="AMR190" s="692"/>
      <c r="AMS190" s="693"/>
      <c r="AMT190" s="694"/>
      <c r="AMU190" s="138"/>
      <c r="AMV190" s="692"/>
      <c r="AMW190" s="690"/>
      <c r="AMX190" s="691"/>
      <c r="AMY190" s="692"/>
      <c r="AMZ190" s="693"/>
      <c r="ANA190" s="694"/>
      <c r="ANB190" s="138"/>
      <c r="ANC190" s="692"/>
      <c r="AND190" s="690"/>
      <c r="ANE190" s="691"/>
      <c r="ANF190" s="692"/>
      <c r="ANG190" s="693"/>
      <c r="ANH190" s="694"/>
      <c r="ANI190" s="138"/>
      <c r="ANJ190" s="692"/>
      <c r="ANK190" s="690"/>
      <c r="ANL190" s="691"/>
      <c r="ANM190" s="692"/>
      <c r="ANN190" s="693"/>
      <c r="ANO190" s="694"/>
      <c r="ANP190" s="138"/>
      <c r="ANQ190" s="692"/>
      <c r="ANR190" s="690"/>
      <c r="ANS190" s="691"/>
      <c r="ANT190" s="692"/>
      <c r="ANU190" s="693"/>
      <c r="ANV190" s="694"/>
      <c r="ANW190" s="138"/>
      <c r="ANX190" s="692"/>
      <c r="ANY190" s="690"/>
      <c r="ANZ190" s="691"/>
      <c r="AOA190" s="692"/>
      <c r="AOB190" s="693"/>
      <c r="AOC190" s="694"/>
      <c r="AOD190" s="138"/>
      <c r="AOE190" s="692"/>
      <c r="AOF190" s="690"/>
      <c r="AOG190" s="691"/>
      <c r="AOH190" s="692"/>
      <c r="AOI190" s="693"/>
      <c r="AOJ190" s="694"/>
      <c r="AOK190" s="138"/>
      <c r="AOL190" s="692"/>
      <c r="AOM190" s="690"/>
      <c r="AON190" s="691"/>
      <c r="AOO190" s="692"/>
      <c r="AOP190" s="693"/>
      <c r="AOQ190" s="694"/>
      <c r="AOR190" s="138"/>
      <c r="AOS190" s="692"/>
      <c r="AOT190" s="690"/>
      <c r="AOU190" s="691"/>
      <c r="AOV190" s="692"/>
      <c r="AOW190" s="693"/>
      <c r="AOX190" s="694"/>
      <c r="AOY190" s="138"/>
      <c r="AOZ190" s="692"/>
      <c r="APA190" s="690"/>
      <c r="APB190" s="691"/>
      <c r="APC190" s="692"/>
      <c r="APD190" s="693"/>
      <c r="APE190" s="694"/>
      <c r="APF190" s="138"/>
      <c r="APG190" s="692"/>
      <c r="APH190" s="690"/>
      <c r="API190" s="691"/>
      <c r="APJ190" s="692"/>
      <c r="APK190" s="693"/>
      <c r="APL190" s="694"/>
      <c r="APM190" s="138"/>
      <c r="APN190" s="692"/>
      <c r="APO190" s="690"/>
      <c r="APP190" s="691"/>
      <c r="APQ190" s="692"/>
      <c r="APR190" s="693"/>
      <c r="APS190" s="694"/>
      <c r="APT190" s="138"/>
      <c r="APU190" s="692"/>
      <c r="APV190" s="690"/>
      <c r="APW190" s="691"/>
      <c r="APX190" s="692"/>
      <c r="APY190" s="693"/>
      <c r="APZ190" s="694"/>
      <c r="AQA190" s="138"/>
      <c r="AQB190" s="692"/>
      <c r="AQC190" s="690"/>
      <c r="AQD190" s="691"/>
      <c r="AQE190" s="692"/>
      <c r="AQF190" s="693"/>
      <c r="AQG190" s="694"/>
      <c r="AQH190" s="138"/>
      <c r="AQI190" s="692"/>
      <c r="AQJ190" s="690"/>
      <c r="AQK190" s="691"/>
      <c r="AQL190" s="692"/>
      <c r="AQM190" s="693"/>
      <c r="AQN190" s="694"/>
      <c r="AQO190" s="138"/>
      <c r="AQP190" s="692"/>
      <c r="AQQ190" s="690"/>
      <c r="AQR190" s="691"/>
      <c r="AQS190" s="692"/>
      <c r="AQT190" s="693"/>
      <c r="AQU190" s="694"/>
      <c r="AQV190" s="138"/>
      <c r="AQW190" s="692"/>
      <c r="AQX190" s="690"/>
      <c r="AQY190" s="691"/>
      <c r="AQZ190" s="692"/>
      <c r="ARA190" s="693"/>
      <c r="ARB190" s="694"/>
      <c r="ARC190" s="138"/>
      <c r="ARD190" s="692"/>
      <c r="ARE190" s="690"/>
      <c r="ARF190" s="691"/>
      <c r="ARG190" s="692"/>
      <c r="ARH190" s="693"/>
      <c r="ARI190" s="694"/>
      <c r="ARJ190" s="138"/>
      <c r="ARK190" s="692"/>
      <c r="ARL190" s="690"/>
      <c r="ARM190" s="691"/>
      <c r="ARN190" s="692"/>
      <c r="ARO190" s="693"/>
      <c r="ARP190" s="694"/>
      <c r="ARQ190" s="138"/>
      <c r="ARR190" s="692"/>
      <c r="ARS190" s="690"/>
      <c r="ART190" s="691"/>
      <c r="ARU190" s="692"/>
      <c r="ARV190" s="693"/>
      <c r="ARW190" s="694"/>
      <c r="ARX190" s="138"/>
      <c r="ARY190" s="692"/>
      <c r="ARZ190" s="690"/>
      <c r="ASA190" s="691"/>
      <c r="ASB190" s="692"/>
      <c r="ASC190" s="693"/>
      <c r="ASD190" s="694"/>
      <c r="ASE190" s="138"/>
      <c r="ASF190" s="692"/>
      <c r="ASG190" s="690"/>
      <c r="ASH190" s="691"/>
      <c r="ASI190" s="692"/>
      <c r="ASJ190" s="693"/>
      <c r="ASK190" s="694"/>
      <c r="ASL190" s="138"/>
      <c r="ASM190" s="692"/>
      <c r="ASN190" s="690"/>
      <c r="ASO190" s="691"/>
      <c r="ASP190" s="692"/>
      <c r="ASQ190" s="693"/>
      <c r="ASR190" s="694"/>
      <c r="ASS190" s="138"/>
      <c r="AST190" s="692"/>
      <c r="ASU190" s="690"/>
      <c r="ASV190" s="691"/>
      <c r="ASW190" s="692"/>
      <c r="ASX190" s="693"/>
      <c r="ASY190" s="694"/>
      <c r="ASZ190" s="138"/>
      <c r="ATA190" s="692"/>
      <c r="ATB190" s="690"/>
      <c r="ATC190" s="691"/>
      <c r="ATD190" s="692"/>
      <c r="ATE190" s="693"/>
      <c r="ATF190" s="694"/>
      <c r="ATG190" s="138"/>
      <c r="ATH190" s="692"/>
      <c r="ATI190" s="690"/>
      <c r="ATJ190" s="691"/>
      <c r="ATK190" s="692"/>
      <c r="ATL190" s="693"/>
      <c r="ATM190" s="694"/>
      <c r="ATN190" s="138"/>
      <c r="ATO190" s="692"/>
      <c r="ATP190" s="690"/>
      <c r="ATQ190" s="691"/>
      <c r="ATR190" s="692"/>
      <c r="ATS190" s="693"/>
      <c r="ATT190" s="694"/>
      <c r="ATU190" s="138"/>
      <c r="ATV190" s="692"/>
      <c r="ATW190" s="690"/>
      <c r="ATX190" s="691"/>
      <c r="ATY190" s="692"/>
      <c r="ATZ190" s="693"/>
      <c r="AUA190" s="694"/>
      <c r="AUB190" s="138"/>
      <c r="AUC190" s="692"/>
      <c r="AUD190" s="690"/>
      <c r="AUE190" s="691"/>
      <c r="AUF190" s="692"/>
      <c r="AUG190" s="693"/>
      <c r="AUH190" s="694"/>
      <c r="AUI190" s="138"/>
      <c r="AUJ190" s="692"/>
      <c r="AUK190" s="690"/>
      <c r="AUL190" s="691"/>
      <c r="AUM190" s="692"/>
      <c r="AUN190" s="693"/>
      <c r="AUO190" s="694"/>
      <c r="AUP190" s="138"/>
      <c r="AUQ190" s="692"/>
      <c r="AUR190" s="690"/>
      <c r="AUS190" s="691"/>
      <c r="AUT190" s="692"/>
      <c r="AUU190" s="693"/>
      <c r="AUV190" s="694"/>
      <c r="AUW190" s="138"/>
      <c r="AUX190" s="692"/>
      <c r="AUY190" s="690"/>
      <c r="AUZ190" s="691"/>
      <c r="AVA190" s="692"/>
      <c r="AVB190" s="693"/>
      <c r="AVC190" s="694"/>
      <c r="AVD190" s="138"/>
      <c r="AVE190" s="692"/>
      <c r="AVF190" s="690"/>
      <c r="AVG190" s="691"/>
      <c r="AVH190" s="692"/>
      <c r="AVI190" s="693"/>
      <c r="AVJ190" s="694"/>
      <c r="AVK190" s="138"/>
      <c r="AVL190" s="692"/>
      <c r="AVM190" s="690"/>
      <c r="AVN190" s="691"/>
      <c r="AVO190" s="692"/>
      <c r="AVP190" s="693"/>
      <c r="AVQ190" s="694"/>
      <c r="AVR190" s="138"/>
      <c r="AVS190" s="692"/>
      <c r="AVT190" s="690"/>
      <c r="AVU190" s="691"/>
      <c r="AVV190" s="692"/>
      <c r="AVW190" s="693"/>
      <c r="AVX190" s="694"/>
      <c r="AVY190" s="138"/>
      <c r="AVZ190" s="692"/>
      <c r="AWA190" s="690"/>
      <c r="AWB190" s="691"/>
      <c r="AWC190" s="692"/>
      <c r="AWD190" s="693"/>
      <c r="AWE190" s="694"/>
      <c r="AWF190" s="138"/>
      <c r="AWG190" s="692"/>
      <c r="AWH190" s="690"/>
      <c r="AWI190" s="691"/>
      <c r="AWJ190" s="692"/>
      <c r="AWK190" s="693"/>
      <c r="AWL190" s="694"/>
      <c r="AWM190" s="138"/>
      <c r="AWN190" s="692"/>
      <c r="AWO190" s="690"/>
      <c r="AWP190" s="691"/>
      <c r="AWQ190" s="692"/>
      <c r="AWR190" s="693"/>
      <c r="AWS190" s="694"/>
      <c r="AWT190" s="138"/>
      <c r="AWU190" s="692"/>
      <c r="AWV190" s="690"/>
      <c r="AWW190" s="691"/>
      <c r="AWX190" s="692"/>
      <c r="AWY190" s="693"/>
      <c r="AWZ190" s="694"/>
      <c r="AXA190" s="138"/>
      <c r="AXB190" s="692"/>
      <c r="AXC190" s="690"/>
      <c r="AXD190" s="691"/>
      <c r="AXE190" s="692"/>
      <c r="AXF190" s="693"/>
      <c r="AXG190" s="694"/>
      <c r="AXH190" s="138"/>
      <c r="AXI190" s="692"/>
      <c r="AXJ190" s="690"/>
      <c r="AXK190" s="691"/>
      <c r="AXL190" s="692"/>
      <c r="AXM190" s="693"/>
      <c r="AXN190" s="694"/>
      <c r="AXO190" s="138"/>
      <c r="AXP190" s="692"/>
      <c r="AXQ190" s="690"/>
      <c r="AXR190" s="691"/>
      <c r="AXS190" s="692"/>
      <c r="AXT190" s="693"/>
      <c r="AXU190" s="694"/>
      <c r="AXV190" s="138"/>
      <c r="AXW190" s="692"/>
      <c r="AXX190" s="690"/>
      <c r="AXY190" s="691"/>
      <c r="AXZ190" s="692"/>
      <c r="AYA190" s="693"/>
      <c r="AYB190" s="694"/>
      <c r="AYC190" s="138"/>
      <c r="AYD190" s="692"/>
      <c r="AYE190" s="690"/>
      <c r="AYF190" s="691"/>
      <c r="AYG190" s="692"/>
      <c r="AYH190" s="693"/>
      <c r="AYI190" s="694"/>
      <c r="AYJ190" s="138"/>
      <c r="AYK190" s="692"/>
      <c r="AYL190" s="690"/>
      <c r="AYM190" s="691"/>
      <c r="AYN190" s="692"/>
      <c r="AYO190" s="693"/>
      <c r="AYP190" s="694"/>
      <c r="AYQ190" s="138"/>
      <c r="AYR190" s="692"/>
      <c r="AYS190" s="690"/>
      <c r="AYT190" s="691"/>
      <c r="AYU190" s="692"/>
      <c r="AYV190" s="693"/>
      <c r="AYW190" s="694"/>
      <c r="AYX190" s="138"/>
      <c r="AYY190" s="692"/>
      <c r="AYZ190" s="690"/>
      <c r="AZA190" s="691"/>
      <c r="AZB190" s="692"/>
      <c r="AZC190" s="693"/>
      <c r="AZD190" s="694"/>
      <c r="AZE190" s="138"/>
      <c r="AZF190" s="692"/>
      <c r="AZG190" s="690"/>
      <c r="AZH190" s="691"/>
      <c r="AZI190" s="692"/>
      <c r="AZJ190" s="693"/>
      <c r="AZK190" s="694"/>
      <c r="AZL190" s="138"/>
      <c r="AZM190" s="692"/>
      <c r="AZN190" s="690"/>
      <c r="AZO190" s="691"/>
      <c r="AZP190" s="692"/>
      <c r="AZQ190" s="693"/>
      <c r="AZR190" s="694"/>
      <c r="AZS190" s="138"/>
      <c r="AZT190" s="692"/>
      <c r="AZU190" s="690"/>
      <c r="AZV190" s="691"/>
      <c r="AZW190" s="692"/>
      <c r="AZX190" s="693"/>
      <c r="AZY190" s="694"/>
      <c r="AZZ190" s="138"/>
      <c r="BAA190" s="692"/>
      <c r="BAB190" s="690"/>
      <c r="BAC190" s="691"/>
      <c r="BAD190" s="692"/>
      <c r="BAE190" s="693"/>
      <c r="BAF190" s="694"/>
      <c r="BAG190" s="138"/>
      <c r="BAH190" s="692"/>
      <c r="BAI190" s="690"/>
      <c r="BAJ190" s="691"/>
      <c r="BAK190" s="692"/>
      <c r="BAL190" s="693"/>
      <c r="BAM190" s="694"/>
      <c r="BAN190" s="138"/>
      <c r="BAO190" s="692"/>
      <c r="BAP190" s="690"/>
      <c r="BAQ190" s="691"/>
      <c r="BAR190" s="692"/>
      <c r="BAS190" s="693"/>
      <c r="BAT190" s="694"/>
      <c r="BAU190" s="138"/>
      <c r="BAV190" s="692"/>
      <c r="BAW190" s="690"/>
      <c r="BAX190" s="691"/>
      <c r="BAY190" s="692"/>
      <c r="BAZ190" s="693"/>
      <c r="BBA190" s="694"/>
      <c r="BBB190" s="138"/>
      <c r="BBC190" s="692"/>
      <c r="BBD190" s="690"/>
      <c r="BBE190" s="691"/>
      <c r="BBF190" s="692"/>
      <c r="BBG190" s="693"/>
      <c r="BBH190" s="694"/>
      <c r="BBI190" s="138"/>
      <c r="BBJ190" s="692"/>
      <c r="BBK190" s="690"/>
      <c r="BBL190" s="691"/>
      <c r="BBM190" s="692"/>
      <c r="BBN190" s="693"/>
      <c r="BBO190" s="694"/>
      <c r="BBP190" s="138"/>
      <c r="BBQ190" s="692"/>
      <c r="BBR190" s="690"/>
      <c r="BBS190" s="691"/>
      <c r="BBT190" s="692"/>
      <c r="BBU190" s="693"/>
      <c r="BBV190" s="694"/>
      <c r="BBW190" s="138"/>
      <c r="BBX190" s="692"/>
      <c r="BBY190" s="690"/>
      <c r="BBZ190" s="691"/>
      <c r="BCA190" s="692"/>
      <c r="BCB190" s="693"/>
      <c r="BCC190" s="694"/>
      <c r="BCD190" s="138"/>
      <c r="BCE190" s="692"/>
      <c r="BCF190" s="690"/>
      <c r="BCG190" s="691"/>
      <c r="BCH190" s="692"/>
      <c r="BCI190" s="693"/>
      <c r="BCJ190" s="694"/>
      <c r="BCK190" s="138"/>
      <c r="BCL190" s="692"/>
      <c r="BCM190" s="690"/>
      <c r="BCN190" s="691"/>
      <c r="BCO190" s="692"/>
      <c r="BCP190" s="693"/>
      <c r="BCQ190" s="694"/>
      <c r="BCR190" s="138"/>
      <c r="BCS190" s="692"/>
      <c r="BCT190" s="690"/>
      <c r="BCU190" s="691"/>
      <c r="BCV190" s="692"/>
      <c r="BCW190" s="693"/>
      <c r="BCX190" s="694"/>
      <c r="BCY190" s="138"/>
      <c r="BCZ190" s="692"/>
      <c r="BDA190" s="690"/>
      <c r="BDB190" s="691"/>
      <c r="BDC190" s="692"/>
      <c r="BDD190" s="693"/>
      <c r="BDE190" s="694"/>
      <c r="BDF190" s="138"/>
      <c r="BDG190" s="692"/>
      <c r="BDH190" s="690"/>
      <c r="BDI190" s="691"/>
      <c r="BDJ190" s="692"/>
      <c r="BDK190" s="693"/>
      <c r="BDL190" s="694"/>
      <c r="BDM190" s="138"/>
      <c r="BDN190" s="692"/>
      <c r="BDO190" s="690"/>
      <c r="BDP190" s="691"/>
      <c r="BDQ190" s="692"/>
      <c r="BDR190" s="693"/>
      <c r="BDS190" s="694"/>
      <c r="BDT190" s="138"/>
      <c r="BDU190" s="692"/>
      <c r="BDV190" s="690"/>
      <c r="BDW190" s="691"/>
      <c r="BDX190" s="692"/>
      <c r="BDY190" s="693"/>
      <c r="BDZ190" s="694"/>
      <c r="BEA190" s="138"/>
      <c r="BEB190" s="692"/>
      <c r="BEC190" s="690"/>
      <c r="BED190" s="691"/>
      <c r="BEE190" s="692"/>
      <c r="BEF190" s="693"/>
      <c r="BEG190" s="694"/>
      <c r="BEH190" s="138"/>
      <c r="BEI190" s="692"/>
      <c r="BEJ190" s="690"/>
      <c r="BEK190" s="691"/>
      <c r="BEL190" s="692"/>
      <c r="BEM190" s="693"/>
      <c r="BEN190" s="694"/>
      <c r="BEO190" s="138"/>
      <c r="BEP190" s="692"/>
      <c r="BEQ190" s="690"/>
      <c r="BER190" s="691"/>
      <c r="BES190" s="692"/>
      <c r="BET190" s="693"/>
      <c r="BEU190" s="694"/>
      <c r="BEV190" s="138"/>
      <c r="BEW190" s="692"/>
      <c r="BEX190" s="690"/>
      <c r="BEY190" s="691"/>
      <c r="BEZ190" s="692"/>
      <c r="BFA190" s="693"/>
      <c r="BFB190" s="694"/>
      <c r="BFC190" s="138"/>
      <c r="BFD190" s="692"/>
      <c r="BFE190" s="690"/>
      <c r="BFF190" s="691"/>
      <c r="BFG190" s="692"/>
      <c r="BFH190" s="693"/>
      <c r="BFI190" s="694"/>
      <c r="BFJ190" s="138"/>
      <c r="BFK190" s="692"/>
      <c r="BFL190" s="690"/>
      <c r="BFM190" s="691"/>
      <c r="BFN190" s="692"/>
      <c r="BFO190" s="693"/>
      <c r="BFP190" s="694"/>
      <c r="BFQ190" s="138"/>
      <c r="BFR190" s="692"/>
      <c r="BFS190" s="690"/>
      <c r="BFT190" s="691"/>
      <c r="BFU190" s="692"/>
      <c r="BFV190" s="693"/>
      <c r="BFW190" s="694"/>
      <c r="BFX190" s="138"/>
      <c r="BFY190" s="692"/>
      <c r="BFZ190" s="690"/>
      <c r="BGA190" s="691"/>
      <c r="BGB190" s="692"/>
      <c r="BGC190" s="693"/>
      <c r="BGD190" s="694"/>
      <c r="BGE190" s="138"/>
      <c r="BGF190" s="692"/>
      <c r="BGG190" s="690"/>
      <c r="BGH190" s="691"/>
      <c r="BGI190" s="692"/>
      <c r="BGJ190" s="693"/>
      <c r="BGK190" s="694"/>
      <c r="BGL190" s="138"/>
      <c r="BGM190" s="692"/>
      <c r="BGN190" s="690"/>
      <c r="BGO190" s="691"/>
      <c r="BGP190" s="692"/>
      <c r="BGQ190" s="693"/>
      <c r="BGR190" s="694"/>
      <c r="BGS190" s="138"/>
      <c r="BGT190" s="692"/>
      <c r="BGU190" s="690"/>
      <c r="BGV190" s="691"/>
      <c r="BGW190" s="692"/>
      <c r="BGX190" s="693"/>
      <c r="BGY190" s="694"/>
      <c r="BGZ190" s="138"/>
      <c r="BHA190" s="692"/>
      <c r="BHB190" s="690"/>
      <c r="BHC190" s="691"/>
      <c r="BHD190" s="692"/>
      <c r="BHE190" s="693"/>
      <c r="BHF190" s="694"/>
      <c r="BHG190" s="138"/>
      <c r="BHH190" s="692"/>
      <c r="BHI190" s="690"/>
      <c r="BHJ190" s="691"/>
      <c r="BHK190" s="692"/>
      <c r="BHL190" s="693"/>
      <c r="BHM190" s="694"/>
      <c r="BHN190" s="138"/>
      <c r="BHO190" s="692"/>
      <c r="BHP190" s="690"/>
      <c r="BHQ190" s="691"/>
      <c r="BHR190" s="692"/>
      <c r="BHS190" s="693"/>
      <c r="BHT190" s="694"/>
      <c r="BHU190" s="138"/>
      <c r="BHV190" s="692"/>
      <c r="BHW190" s="690"/>
      <c r="BHX190" s="691"/>
      <c r="BHY190" s="692"/>
      <c r="BHZ190" s="693"/>
      <c r="BIA190" s="694"/>
      <c r="BIB190" s="138"/>
      <c r="BIC190" s="692"/>
      <c r="BID190" s="690"/>
      <c r="BIE190" s="691"/>
      <c r="BIF190" s="692"/>
      <c r="BIG190" s="693"/>
      <c r="BIH190" s="694"/>
      <c r="BII190" s="138"/>
      <c r="BIJ190" s="692"/>
      <c r="BIK190" s="690"/>
      <c r="BIL190" s="691"/>
      <c r="BIM190" s="692"/>
      <c r="BIN190" s="693"/>
      <c r="BIO190" s="694"/>
      <c r="BIP190" s="138"/>
      <c r="BIQ190" s="692"/>
      <c r="BIR190" s="690"/>
      <c r="BIS190" s="691"/>
      <c r="BIT190" s="692"/>
      <c r="BIU190" s="693"/>
      <c r="BIV190" s="694"/>
      <c r="BIW190" s="138"/>
      <c r="BIX190" s="692"/>
      <c r="BIY190" s="690"/>
      <c r="BIZ190" s="691"/>
      <c r="BJA190" s="692"/>
      <c r="BJB190" s="693"/>
      <c r="BJC190" s="694"/>
      <c r="BJD190" s="138"/>
      <c r="BJE190" s="692"/>
      <c r="BJF190" s="690"/>
      <c r="BJG190" s="691"/>
      <c r="BJH190" s="692"/>
      <c r="BJI190" s="693"/>
      <c r="BJJ190" s="694"/>
      <c r="BJK190" s="138"/>
      <c r="BJL190" s="692"/>
      <c r="BJM190" s="690"/>
      <c r="BJN190" s="691"/>
      <c r="BJO190" s="692"/>
      <c r="BJP190" s="693"/>
      <c r="BJQ190" s="694"/>
      <c r="BJR190" s="138"/>
      <c r="BJS190" s="692"/>
      <c r="BJT190" s="690"/>
      <c r="BJU190" s="691"/>
      <c r="BJV190" s="692"/>
      <c r="BJW190" s="693"/>
      <c r="BJX190" s="694"/>
      <c r="BJY190" s="138"/>
      <c r="BJZ190" s="692"/>
      <c r="BKA190" s="690"/>
      <c r="BKB190" s="691"/>
      <c r="BKC190" s="692"/>
      <c r="BKD190" s="693"/>
      <c r="BKE190" s="694"/>
      <c r="BKF190" s="138"/>
      <c r="BKG190" s="692"/>
      <c r="BKH190" s="690"/>
      <c r="BKI190" s="691"/>
      <c r="BKJ190" s="692"/>
      <c r="BKK190" s="693"/>
      <c r="BKL190" s="694"/>
      <c r="BKM190" s="138"/>
      <c r="BKN190" s="692"/>
      <c r="BKO190" s="690"/>
      <c r="BKP190" s="691"/>
      <c r="BKQ190" s="692"/>
      <c r="BKR190" s="693"/>
      <c r="BKS190" s="694"/>
      <c r="BKT190" s="138"/>
      <c r="BKU190" s="692"/>
      <c r="BKV190" s="690"/>
      <c r="BKW190" s="691"/>
      <c r="BKX190" s="692"/>
      <c r="BKY190" s="693"/>
      <c r="BKZ190" s="694"/>
      <c r="BLA190" s="138"/>
      <c r="BLB190" s="692"/>
      <c r="BLC190" s="690"/>
      <c r="BLD190" s="691"/>
      <c r="BLE190" s="692"/>
      <c r="BLF190" s="693"/>
      <c r="BLG190" s="694"/>
      <c r="BLH190" s="138"/>
      <c r="BLI190" s="692"/>
      <c r="BLJ190" s="690"/>
      <c r="BLK190" s="691"/>
      <c r="BLL190" s="692"/>
      <c r="BLM190" s="693"/>
      <c r="BLN190" s="694"/>
      <c r="BLO190" s="138"/>
      <c r="BLP190" s="692"/>
      <c r="BLQ190" s="690"/>
      <c r="BLR190" s="691"/>
      <c r="BLS190" s="692"/>
      <c r="BLT190" s="693"/>
      <c r="BLU190" s="694"/>
      <c r="BLV190" s="138"/>
      <c r="BLW190" s="692"/>
      <c r="BLX190" s="690"/>
      <c r="BLY190" s="691"/>
      <c r="BLZ190" s="692"/>
      <c r="BMA190" s="693"/>
      <c r="BMB190" s="694"/>
      <c r="BMC190" s="138"/>
      <c r="BMD190" s="692"/>
      <c r="BME190" s="690"/>
      <c r="BMF190" s="691"/>
      <c r="BMG190" s="692"/>
      <c r="BMH190" s="693"/>
      <c r="BMI190" s="694"/>
      <c r="BMJ190" s="138"/>
      <c r="BMK190" s="692"/>
      <c r="BML190" s="690"/>
      <c r="BMM190" s="691"/>
      <c r="BMN190" s="692"/>
      <c r="BMO190" s="693"/>
      <c r="BMP190" s="694"/>
      <c r="BMQ190" s="138"/>
      <c r="BMR190" s="692"/>
      <c r="BMS190" s="690"/>
      <c r="BMT190" s="691"/>
      <c r="BMU190" s="692"/>
      <c r="BMV190" s="693"/>
      <c r="BMW190" s="694"/>
      <c r="BMX190" s="138"/>
      <c r="BMY190" s="692"/>
      <c r="BMZ190" s="690"/>
      <c r="BNA190" s="691"/>
      <c r="BNB190" s="692"/>
      <c r="BNC190" s="693"/>
      <c r="BND190" s="694"/>
      <c r="BNE190" s="138"/>
      <c r="BNF190" s="692"/>
      <c r="BNG190" s="690"/>
      <c r="BNH190" s="691"/>
      <c r="BNI190" s="692"/>
      <c r="BNJ190" s="693"/>
      <c r="BNK190" s="694"/>
      <c r="BNL190" s="138"/>
      <c r="BNM190" s="692"/>
      <c r="BNN190" s="690"/>
      <c r="BNO190" s="691"/>
      <c r="BNP190" s="692"/>
      <c r="BNQ190" s="693"/>
      <c r="BNR190" s="694"/>
      <c r="BNS190" s="138"/>
      <c r="BNT190" s="692"/>
      <c r="BNU190" s="690"/>
      <c r="BNV190" s="691"/>
      <c r="BNW190" s="692"/>
      <c r="BNX190" s="693"/>
      <c r="BNY190" s="694"/>
      <c r="BNZ190" s="138"/>
      <c r="BOA190" s="692"/>
      <c r="BOB190" s="690"/>
      <c r="BOC190" s="691"/>
      <c r="BOD190" s="692"/>
      <c r="BOE190" s="693"/>
      <c r="BOF190" s="694"/>
      <c r="BOG190" s="138"/>
      <c r="BOH190" s="692"/>
      <c r="BOI190" s="690"/>
      <c r="BOJ190" s="691"/>
      <c r="BOK190" s="692"/>
      <c r="BOL190" s="693"/>
      <c r="BOM190" s="694"/>
      <c r="BON190" s="138"/>
      <c r="BOO190" s="692"/>
      <c r="BOP190" s="690"/>
      <c r="BOQ190" s="691"/>
      <c r="BOR190" s="692"/>
      <c r="BOS190" s="693"/>
      <c r="BOT190" s="694"/>
      <c r="BOU190" s="138"/>
      <c r="BOV190" s="692"/>
      <c r="BOW190" s="690"/>
      <c r="BOX190" s="691"/>
      <c r="BOY190" s="692"/>
      <c r="BOZ190" s="693"/>
      <c r="BPA190" s="694"/>
      <c r="BPB190" s="138"/>
      <c r="BPC190" s="692"/>
      <c r="BPD190" s="690"/>
      <c r="BPE190" s="691"/>
      <c r="BPF190" s="692"/>
      <c r="BPG190" s="693"/>
      <c r="BPH190" s="694"/>
      <c r="BPI190" s="138"/>
      <c r="BPJ190" s="692"/>
      <c r="BPK190" s="690"/>
      <c r="BPL190" s="691"/>
      <c r="BPM190" s="692"/>
      <c r="BPN190" s="693"/>
      <c r="BPO190" s="694"/>
      <c r="BPP190" s="138"/>
      <c r="BPQ190" s="692"/>
      <c r="BPR190" s="690"/>
      <c r="BPS190" s="691"/>
      <c r="BPT190" s="692"/>
      <c r="BPU190" s="693"/>
      <c r="BPV190" s="694"/>
      <c r="BPW190" s="138"/>
      <c r="BPX190" s="692"/>
      <c r="BPY190" s="690"/>
      <c r="BPZ190" s="691"/>
      <c r="BQA190" s="692"/>
      <c r="BQB190" s="693"/>
      <c r="BQC190" s="694"/>
      <c r="BQD190" s="138"/>
      <c r="BQE190" s="692"/>
      <c r="BQF190" s="690"/>
      <c r="BQG190" s="691"/>
      <c r="BQH190" s="692"/>
      <c r="BQI190" s="693"/>
      <c r="BQJ190" s="694"/>
      <c r="BQK190" s="138"/>
      <c r="BQL190" s="692"/>
      <c r="BQM190" s="690"/>
      <c r="BQN190" s="691"/>
      <c r="BQO190" s="692"/>
      <c r="BQP190" s="693"/>
      <c r="BQQ190" s="694"/>
      <c r="BQR190" s="138"/>
      <c r="BQS190" s="692"/>
      <c r="BQT190" s="690"/>
      <c r="BQU190" s="691"/>
      <c r="BQV190" s="692"/>
      <c r="BQW190" s="693"/>
      <c r="BQX190" s="694"/>
      <c r="BQY190" s="138"/>
      <c r="BQZ190" s="692"/>
      <c r="BRA190" s="690"/>
      <c r="BRB190" s="691"/>
      <c r="BRC190" s="692"/>
      <c r="BRD190" s="693"/>
      <c r="BRE190" s="694"/>
      <c r="BRF190" s="138"/>
      <c r="BRG190" s="692"/>
      <c r="BRH190" s="690"/>
      <c r="BRI190" s="691"/>
      <c r="BRJ190" s="692"/>
      <c r="BRK190" s="693"/>
      <c r="BRL190" s="694"/>
      <c r="BRM190" s="138"/>
      <c r="BRN190" s="692"/>
      <c r="BRO190" s="690"/>
      <c r="BRP190" s="691"/>
      <c r="BRQ190" s="692"/>
      <c r="BRR190" s="693"/>
      <c r="BRS190" s="694"/>
      <c r="BRT190" s="138"/>
      <c r="BRU190" s="692"/>
      <c r="BRV190" s="690"/>
      <c r="BRW190" s="691"/>
      <c r="BRX190" s="692"/>
      <c r="BRY190" s="693"/>
      <c r="BRZ190" s="694"/>
      <c r="BSA190" s="138"/>
      <c r="BSB190" s="692"/>
      <c r="BSC190" s="690"/>
      <c r="BSD190" s="691"/>
      <c r="BSE190" s="692"/>
      <c r="BSF190" s="693"/>
      <c r="BSG190" s="694"/>
      <c r="BSH190" s="138"/>
      <c r="BSI190" s="692"/>
      <c r="BSJ190" s="690"/>
      <c r="BSK190" s="691"/>
      <c r="BSL190" s="692"/>
      <c r="BSM190" s="693"/>
      <c r="BSN190" s="694"/>
      <c r="BSO190" s="138"/>
      <c r="BSP190" s="692"/>
      <c r="BSQ190" s="690"/>
      <c r="BSR190" s="691"/>
      <c r="BSS190" s="692"/>
      <c r="BST190" s="693"/>
      <c r="BSU190" s="694"/>
      <c r="BSV190" s="138"/>
      <c r="BSW190" s="692"/>
      <c r="BSX190" s="690"/>
      <c r="BSY190" s="691"/>
      <c r="BSZ190" s="692"/>
      <c r="BTA190" s="693"/>
      <c r="BTB190" s="694"/>
      <c r="BTC190" s="138"/>
      <c r="BTD190" s="692"/>
      <c r="BTE190" s="690"/>
      <c r="BTF190" s="691"/>
      <c r="BTG190" s="692"/>
      <c r="BTH190" s="693"/>
      <c r="BTI190" s="694"/>
      <c r="BTJ190" s="138"/>
      <c r="BTK190" s="692"/>
      <c r="BTL190" s="690"/>
      <c r="BTM190" s="691"/>
      <c r="BTN190" s="692"/>
      <c r="BTO190" s="693"/>
      <c r="BTP190" s="694"/>
      <c r="BTQ190" s="138"/>
      <c r="BTR190" s="692"/>
      <c r="BTS190" s="690"/>
      <c r="BTT190" s="691"/>
      <c r="BTU190" s="692"/>
      <c r="BTV190" s="693"/>
      <c r="BTW190" s="694"/>
      <c r="BTX190" s="138"/>
      <c r="BTY190" s="692"/>
      <c r="BTZ190" s="690"/>
      <c r="BUA190" s="691"/>
      <c r="BUB190" s="692"/>
      <c r="BUC190" s="693"/>
      <c r="BUD190" s="694"/>
      <c r="BUE190" s="138"/>
      <c r="BUF190" s="692"/>
      <c r="BUG190" s="690"/>
      <c r="BUH190" s="691"/>
      <c r="BUI190" s="692"/>
      <c r="BUJ190" s="693"/>
      <c r="BUK190" s="694"/>
      <c r="BUL190" s="138"/>
      <c r="BUM190" s="692"/>
      <c r="BUN190" s="690"/>
      <c r="BUO190" s="691"/>
      <c r="BUP190" s="692"/>
      <c r="BUQ190" s="693"/>
      <c r="BUR190" s="694"/>
      <c r="BUS190" s="138"/>
      <c r="BUT190" s="692"/>
      <c r="BUU190" s="690"/>
      <c r="BUV190" s="691"/>
      <c r="BUW190" s="692"/>
      <c r="BUX190" s="693"/>
      <c r="BUY190" s="694"/>
      <c r="BUZ190" s="138"/>
      <c r="BVA190" s="692"/>
      <c r="BVB190" s="690"/>
      <c r="BVC190" s="691"/>
      <c r="BVD190" s="692"/>
      <c r="BVE190" s="693"/>
      <c r="BVF190" s="694"/>
      <c r="BVG190" s="138"/>
      <c r="BVH190" s="692"/>
      <c r="BVI190" s="690"/>
      <c r="BVJ190" s="691"/>
      <c r="BVK190" s="692"/>
      <c r="BVL190" s="693"/>
      <c r="BVM190" s="694"/>
      <c r="BVN190" s="138"/>
      <c r="BVO190" s="692"/>
      <c r="BVP190" s="690"/>
      <c r="BVQ190" s="691"/>
      <c r="BVR190" s="692"/>
      <c r="BVS190" s="693"/>
      <c r="BVT190" s="694"/>
      <c r="BVU190" s="138"/>
      <c r="BVV190" s="692"/>
      <c r="BVW190" s="690"/>
      <c r="BVX190" s="691"/>
      <c r="BVY190" s="692"/>
      <c r="BVZ190" s="693"/>
      <c r="BWA190" s="694"/>
      <c r="BWB190" s="138"/>
      <c r="BWC190" s="692"/>
      <c r="BWD190" s="690"/>
      <c r="BWE190" s="691"/>
      <c r="BWF190" s="692"/>
      <c r="BWG190" s="693"/>
      <c r="BWH190" s="694"/>
      <c r="BWI190" s="138"/>
      <c r="BWJ190" s="692"/>
      <c r="BWK190" s="690"/>
      <c r="BWL190" s="691"/>
      <c r="BWM190" s="692"/>
      <c r="BWN190" s="693"/>
      <c r="BWO190" s="694"/>
      <c r="BWP190" s="138"/>
      <c r="BWQ190" s="692"/>
      <c r="BWR190" s="690"/>
      <c r="BWS190" s="691"/>
      <c r="BWT190" s="692"/>
      <c r="BWU190" s="693"/>
      <c r="BWV190" s="694"/>
      <c r="BWW190" s="138"/>
      <c r="BWX190" s="692"/>
      <c r="BWY190" s="690"/>
      <c r="BWZ190" s="691"/>
      <c r="BXA190" s="692"/>
      <c r="BXB190" s="693"/>
      <c r="BXC190" s="694"/>
      <c r="BXD190" s="138"/>
      <c r="BXE190" s="692"/>
      <c r="BXF190" s="690"/>
      <c r="BXG190" s="691"/>
      <c r="BXH190" s="692"/>
      <c r="BXI190" s="693"/>
      <c r="BXJ190" s="694"/>
      <c r="BXK190" s="138"/>
      <c r="BXL190" s="692"/>
      <c r="BXM190" s="690"/>
      <c r="BXN190" s="691"/>
      <c r="BXO190" s="692"/>
      <c r="BXP190" s="693"/>
      <c r="BXQ190" s="694"/>
      <c r="BXR190" s="138"/>
      <c r="BXS190" s="692"/>
      <c r="BXT190" s="690"/>
      <c r="BXU190" s="691"/>
      <c r="BXV190" s="692"/>
      <c r="BXW190" s="693"/>
      <c r="BXX190" s="694"/>
      <c r="BXY190" s="138"/>
      <c r="BXZ190" s="692"/>
      <c r="BYA190" s="690"/>
      <c r="BYB190" s="691"/>
      <c r="BYC190" s="692"/>
      <c r="BYD190" s="693"/>
      <c r="BYE190" s="694"/>
      <c r="BYF190" s="138"/>
      <c r="BYG190" s="692"/>
      <c r="BYH190" s="690"/>
      <c r="BYI190" s="691"/>
      <c r="BYJ190" s="692"/>
      <c r="BYK190" s="693"/>
      <c r="BYL190" s="694"/>
      <c r="BYM190" s="138"/>
      <c r="BYN190" s="692"/>
      <c r="BYO190" s="690"/>
      <c r="BYP190" s="691"/>
      <c r="BYQ190" s="692"/>
      <c r="BYR190" s="693"/>
      <c r="BYS190" s="694"/>
      <c r="BYT190" s="138"/>
      <c r="BYU190" s="692"/>
      <c r="BYV190" s="690"/>
      <c r="BYW190" s="691"/>
      <c r="BYX190" s="692"/>
      <c r="BYY190" s="693"/>
      <c r="BYZ190" s="694"/>
      <c r="BZA190" s="138"/>
      <c r="BZB190" s="692"/>
      <c r="BZC190" s="690"/>
      <c r="BZD190" s="691"/>
      <c r="BZE190" s="692"/>
      <c r="BZF190" s="693"/>
      <c r="BZG190" s="694"/>
      <c r="BZH190" s="138"/>
      <c r="BZI190" s="692"/>
      <c r="BZJ190" s="690"/>
      <c r="BZK190" s="691"/>
      <c r="BZL190" s="692"/>
      <c r="BZM190" s="693"/>
      <c r="BZN190" s="694"/>
      <c r="BZO190" s="138"/>
      <c r="BZP190" s="692"/>
      <c r="BZQ190" s="690"/>
      <c r="BZR190" s="691"/>
      <c r="BZS190" s="692"/>
      <c r="BZT190" s="693"/>
      <c r="BZU190" s="694"/>
      <c r="BZV190" s="138"/>
      <c r="BZW190" s="692"/>
      <c r="BZX190" s="690"/>
      <c r="BZY190" s="691"/>
      <c r="BZZ190" s="692"/>
      <c r="CAA190" s="693"/>
      <c r="CAB190" s="694"/>
      <c r="CAC190" s="138"/>
      <c r="CAD190" s="692"/>
      <c r="CAE190" s="690"/>
      <c r="CAF190" s="691"/>
      <c r="CAG190" s="692"/>
      <c r="CAH190" s="693"/>
      <c r="CAI190" s="694"/>
      <c r="CAJ190" s="138"/>
      <c r="CAK190" s="692"/>
      <c r="CAL190" s="690"/>
      <c r="CAM190" s="691"/>
      <c r="CAN190" s="692"/>
      <c r="CAO190" s="693"/>
      <c r="CAP190" s="694"/>
      <c r="CAQ190" s="138"/>
      <c r="CAR190" s="692"/>
      <c r="CAS190" s="690"/>
      <c r="CAT190" s="691"/>
      <c r="CAU190" s="692"/>
      <c r="CAV190" s="693"/>
      <c r="CAW190" s="694"/>
      <c r="CAX190" s="138"/>
      <c r="CAY190" s="692"/>
      <c r="CAZ190" s="690"/>
      <c r="CBA190" s="691"/>
      <c r="CBB190" s="692"/>
      <c r="CBC190" s="693"/>
      <c r="CBD190" s="694"/>
      <c r="CBE190" s="138"/>
      <c r="CBF190" s="692"/>
      <c r="CBG190" s="690"/>
      <c r="CBH190" s="691"/>
      <c r="CBI190" s="692"/>
      <c r="CBJ190" s="693"/>
      <c r="CBK190" s="694"/>
      <c r="CBL190" s="138"/>
      <c r="CBM190" s="692"/>
      <c r="CBN190" s="690"/>
      <c r="CBO190" s="691"/>
      <c r="CBP190" s="692"/>
      <c r="CBQ190" s="693"/>
      <c r="CBR190" s="694"/>
      <c r="CBS190" s="138"/>
      <c r="CBT190" s="692"/>
      <c r="CBU190" s="690"/>
      <c r="CBV190" s="691"/>
      <c r="CBW190" s="692"/>
      <c r="CBX190" s="693"/>
      <c r="CBY190" s="694"/>
      <c r="CBZ190" s="138"/>
      <c r="CCA190" s="692"/>
      <c r="CCB190" s="690"/>
      <c r="CCC190" s="691"/>
      <c r="CCD190" s="692"/>
      <c r="CCE190" s="693"/>
      <c r="CCF190" s="694"/>
      <c r="CCG190" s="138"/>
      <c r="CCH190" s="692"/>
      <c r="CCI190" s="690"/>
      <c r="CCJ190" s="691"/>
      <c r="CCK190" s="692"/>
      <c r="CCL190" s="693"/>
      <c r="CCM190" s="694"/>
      <c r="CCN190" s="138"/>
      <c r="CCO190" s="692"/>
      <c r="CCP190" s="690"/>
      <c r="CCQ190" s="691"/>
      <c r="CCR190" s="692"/>
      <c r="CCS190" s="693"/>
      <c r="CCT190" s="694"/>
      <c r="CCU190" s="138"/>
      <c r="CCV190" s="692"/>
      <c r="CCW190" s="690"/>
      <c r="CCX190" s="691"/>
      <c r="CCY190" s="692"/>
      <c r="CCZ190" s="693"/>
      <c r="CDA190" s="694"/>
      <c r="CDB190" s="138"/>
      <c r="CDC190" s="692"/>
      <c r="CDD190" s="690"/>
      <c r="CDE190" s="691"/>
      <c r="CDF190" s="692"/>
      <c r="CDG190" s="693"/>
      <c r="CDH190" s="694"/>
      <c r="CDI190" s="138"/>
      <c r="CDJ190" s="692"/>
      <c r="CDK190" s="690"/>
      <c r="CDL190" s="691"/>
      <c r="CDM190" s="692"/>
      <c r="CDN190" s="693"/>
      <c r="CDO190" s="694"/>
      <c r="CDP190" s="138"/>
      <c r="CDQ190" s="692"/>
      <c r="CDR190" s="690"/>
      <c r="CDS190" s="691"/>
      <c r="CDT190" s="692"/>
      <c r="CDU190" s="693"/>
      <c r="CDV190" s="694"/>
      <c r="CDW190" s="138"/>
      <c r="CDX190" s="692"/>
      <c r="CDY190" s="690"/>
      <c r="CDZ190" s="691"/>
      <c r="CEA190" s="692"/>
      <c r="CEB190" s="693"/>
      <c r="CEC190" s="694"/>
      <c r="CED190" s="138"/>
      <c r="CEE190" s="692"/>
      <c r="CEF190" s="690"/>
      <c r="CEG190" s="691"/>
      <c r="CEH190" s="692"/>
      <c r="CEI190" s="693"/>
      <c r="CEJ190" s="694"/>
      <c r="CEK190" s="138"/>
      <c r="CEL190" s="692"/>
      <c r="CEM190" s="690"/>
      <c r="CEN190" s="691"/>
      <c r="CEO190" s="692"/>
      <c r="CEP190" s="693"/>
      <c r="CEQ190" s="694"/>
      <c r="CER190" s="138"/>
      <c r="CES190" s="692"/>
      <c r="CET190" s="690"/>
      <c r="CEU190" s="691"/>
      <c r="CEV190" s="692"/>
      <c r="CEW190" s="693"/>
      <c r="CEX190" s="694"/>
      <c r="CEY190" s="138"/>
      <c r="CEZ190" s="692"/>
      <c r="CFA190" s="690"/>
      <c r="CFB190" s="691"/>
      <c r="CFC190" s="692"/>
      <c r="CFD190" s="693"/>
      <c r="CFE190" s="694"/>
      <c r="CFF190" s="138"/>
      <c r="CFG190" s="692"/>
      <c r="CFH190" s="690"/>
      <c r="CFI190" s="691"/>
      <c r="CFJ190" s="692"/>
      <c r="CFK190" s="693"/>
      <c r="CFL190" s="694"/>
      <c r="CFM190" s="138"/>
      <c r="CFN190" s="692"/>
      <c r="CFO190" s="690"/>
      <c r="CFP190" s="691"/>
      <c r="CFQ190" s="692"/>
      <c r="CFR190" s="693"/>
      <c r="CFS190" s="694"/>
      <c r="CFT190" s="138"/>
      <c r="CFU190" s="692"/>
      <c r="CFV190" s="690"/>
      <c r="CFW190" s="691"/>
      <c r="CFX190" s="692"/>
      <c r="CFY190" s="693"/>
      <c r="CFZ190" s="694"/>
      <c r="CGA190" s="138"/>
      <c r="CGB190" s="692"/>
      <c r="CGC190" s="690"/>
      <c r="CGD190" s="691"/>
      <c r="CGE190" s="692"/>
      <c r="CGF190" s="693"/>
      <c r="CGG190" s="694"/>
      <c r="CGH190" s="138"/>
      <c r="CGI190" s="692"/>
      <c r="CGJ190" s="690"/>
      <c r="CGK190" s="691"/>
      <c r="CGL190" s="692"/>
      <c r="CGM190" s="693"/>
      <c r="CGN190" s="694"/>
      <c r="CGO190" s="138"/>
      <c r="CGP190" s="692"/>
      <c r="CGQ190" s="690"/>
      <c r="CGR190" s="691"/>
      <c r="CGS190" s="692"/>
      <c r="CGT190" s="693"/>
      <c r="CGU190" s="694"/>
      <c r="CGV190" s="138"/>
      <c r="CGW190" s="692"/>
      <c r="CGX190" s="690"/>
      <c r="CGY190" s="691"/>
      <c r="CGZ190" s="692"/>
      <c r="CHA190" s="693"/>
      <c r="CHB190" s="694"/>
      <c r="CHC190" s="138"/>
      <c r="CHD190" s="692"/>
      <c r="CHE190" s="690"/>
      <c r="CHF190" s="691"/>
      <c r="CHG190" s="692"/>
      <c r="CHH190" s="693"/>
      <c r="CHI190" s="694"/>
      <c r="CHJ190" s="138"/>
      <c r="CHK190" s="692"/>
      <c r="CHL190" s="690"/>
      <c r="CHM190" s="691"/>
      <c r="CHN190" s="692"/>
      <c r="CHO190" s="693"/>
      <c r="CHP190" s="694"/>
      <c r="CHQ190" s="138"/>
      <c r="CHR190" s="692"/>
      <c r="CHS190" s="690"/>
      <c r="CHT190" s="691"/>
      <c r="CHU190" s="692"/>
      <c r="CHV190" s="693"/>
      <c r="CHW190" s="694"/>
      <c r="CHX190" s="138"/>
      <c r="CHY190" s="692"/>
      <c r="CHZ190" s="690"/>
      <c r="CIA190" s="691"/>
      <c r="CIB190" s="692"/>
      <c r="CIC190" s="693"/>
      <c r="CID190" s="694"/>
      <c r="CIE190" s="138"/>
      <c r="CIF190" s="692"/>
      <c r="CIG190" s="690"/>
      <c r="CIH190" s="691"/>
      <c r="CII190" s="692"/>
      <c r="CIJ190" s="693"/>
      <c r="CIK190" s="694"/>
      <c r="CIL190" s="138"/>
      <c r="CIM190" s="692"/>
      <c r="CIN190" s="690"/>
      <c r="CIO190" s="691"/>
      <c r="CIP190" s="692"/>
      <c r="CIQ190" s="693"/>
      <c r="CIR190" s="694"/>
      <c r="CIS190" s="138"/>
      <c r="CIT190" s="692"/>
      <c r="CIU190" s="690"/>
      <c r="CIV190" s="691"/>
      <c r="CIW190" s="692"/>
      <c r="CIX190" s="693"/>
      <c r="CIY190" s="694"/>
      <c r="CIZ190" s="138"/>
      <c r="CJA190" s="692"/>
      <c r="CJB190" s="690"/>
      <c r="CJC190" s="691"/>
      <c r="CJD190" s="692"/>
      <c r="CJE190" s="693"/>
      <c r="CJF190" s="694"/>
      <c r="CJG190" s="138"/>
      <c r="CJH190" s="692"/>
      <c r="CJI190" s="690"/>
      <c r="CJJ190" s="691"/>
      <c r="CJK190" s="692"/>
      <c r="CJL190" s="693"/>
      <c r="CJM190" s="694"/>
      <c r="CJN190" s="138"/>
      <c r="CJO190" s="692"/>
      <c r="CJP190" s="690"/>
      <c r="CJQ190" s="691"/>
      <c r="CJR190" s="692"/>
      <c r="CJS190" s="693"/>
      <c r="CJT190" s="694"/>
      <c r="CJU190" s="138"/>
      <c r="CJV190" s="692"/>
      <c r="CJW190" s="690"/>
      <c r="CJX190" s="691"/>
      <c r="CJY190" s="692"/>
      <c r="CJZ190" s="693"/>
      <c r="CKA190" s="694"/>
      <c r="CKB190" s="138"/>
      <c r="CKC190" s="692"/>
      <c r="CKD190" s="690"/>
      <c r="CKE190" s="691"/>
      <c r="CKF190" s="692"/>
      <c r="CKG190" s="693"/>
      <c r="CKH190" s="694"/>
      <c r="CKI190" s="138"/>
      <c r="CKJ190" s="692"/>
      <c r="CKK190" s="690"/>
      <c r="CKL190" s="691"/>
      <c r="CKM190" s="692"/>
      <c r="CKN190" s="693"/>
      <c r="CKO190" s="694"/>
      <c r="CKP190" s="138"/>
      <c r="CKQ190" s="692"/>
      <c r="CKR190" s="690"/>
      <c r="CKS190" s="691"/>
      <c r="CKT190" s="692"/>
      <c r="CKU190" s="693"/>
      <c r="CKV190" s="694"/>
      <c r="CKW190" s="138"/>
      <c r="CKX190" s="692"/>
      <c r="CKY190" s="690"/>
      <c r="CKZ190" s="691"/>
      <c r="CLA190" s="692"/>
      <c r="CLB190" s="693"/>
      <c r="CLC190" s="694"/>
      <c r="CLD190" s="138"/>
      <c r="CLE190" s="692"/>
      <c r="CLF190" s="690"/>
      <c r="CLG190" s="691"/>
      <c r="CLH190" s="692"/>
      <c r="CLI190" s="693"/>
      <c r="CLJ190" s="694"/>
      <c r="CLK190" s="138"/>
      <c r="CLL190" s="692"/>
      <c r="CLM190" s="690"/>
      <c r="CLN190" s="691"/>
      <c r="CLO190" s="692"/>
      <c r="CLP190" s="693"/>
      <c r="CLQ190" s="694"/>
      <c r="CLR190" s="138"/>
      <c r="CLS190" s="692"/>
      <c r="CLT190" s="690"/>
      <c r="CLU190" s="691"/>
      <c r="CLV190" s="692"/>
      <c r="CLW190" s="693"/>
      <c r="CLX190" s="694"/>
      <c r="CLY190" s="138"/>
      <c r="CLZ190" s="692"/>
      <c r="CMA190" s="690"/>
      <c r="CMB190" s="691"/>
      <c r="CMC190" s="692"/>
      <c r="CMD190" s="693"/>
      <c r="CME190" s="694"/>
      <c r="CMF190" s="138"/>
      <c r="CMG190" s="692"/>
      <c r="CMH190" s="690"/>
      <c r="CMI190" s="691"/>
      <c r="CMJ190" s="692"/>
      <c r="CMK190" s="693"/>
      <c r="CML190" s="694"/>
      <c r="CMM190" s="138"/>
      <c r="CMN190" s="692"/>
      <c r="CMO190" s="690"/>
      <c r="CMP190" s="691"/>
      <c r="CMQ190" s="692"/>
      <c r="CMR190" s="693"/>
      <c r="CMS190" s="694"/>
      <c r="CMT190" s="138"/>
      <c r="CMU190" s="692"/>
      <c r="CMV190" s="690"/>
      <c r="CMW190" s="691"/>
      <c r="CMX190" s="692"/>
      <c r="CMY190" s="693"/>
      <c r="CMZ190" s="694"/>
      <c r="CNA190" s="138"/>
      <c r="CNB190" s="692"/>
      <c r="CNC190" s="690"/>
      <c r="CND190" s="691"/>
      <c r="CNE190" s="692"/>
      <c r="CNF190" s="693"/>
      <c r="CNG190" s="694"/>
      <c r="CNH190" s="138"/>
      <c r="CNI190" s="692"/>
      <c r="CNJ190" s="690"/>
      <c r="CNK190" s="691"/>
      <c r="CNL190" s="692"/>
      <c r="CNM190" s="693"/>
      <c r="CNN190" s="694"/>
      <c r="CNO190" s="138"/>
      <c r="CNP190" s="692"/>
      <c r="CNQ190" s="690"/>
      <c r="CNR190" s="691"/>
      <c r="CNS190" s="692"/>
      <c r="CNT190" s="693"/>
      <c r="CNU190" s="694"/>
      <c r="CNV190" s="138"/>
      <c r="CNW190" s="692"/>
      <c r="CNX190" s="690"/>
      <c r="CNY190" s="691"/>
      <c r="CNZ190" s="692"/>
      <c r="COA190" s="693"/>
      <c r="COB190" s="694"/>
      <c r="COC190" s="138"/>
      <c r="COD190" s="692"/>
      <c r="COE190" s="690"/>
      <c r="COF190" s="691"/>
      <c r="COG190" s="692"/>
      <c r="COH190" s="693"/>
      <c r="COI190" s="694"/>
      <c r="COJ190" s="138"/>
      <c r="COK190" s="692"/>
      <c r="COL190" s="690"/>
      <c r="COM190" s="691"/>
      <c r="CON190" s="692"/>
      <c r="COO190" s="693"/>
      <c r="COP190" s="694"/>
      <c r="COQ190" s="138"/>
      <c r="COR190" s="692"/>
      <c r="COS190" s="690"/>
      <c r="COT190" s="691"/>
      <c r="COU190" s="692"/>
      <c r="COV190" s="693"/>
      <c r="COW190" s="694"/>
      <c r="COX190" s="138"/>
      <c r="COY190" s="692"/>
      <c r="COZ190" s="690"/>
      <c r="CPA190" s="691"/>
      <c r="CPB190" s="692"/>
      <c r="CPC190" s="693"/>
      <c r="CPD190" s="694"/>
      <c r="CPE190" s="138"/>
      <c r="CPF190" s="692"/>
      <c r="CPG190" s="690"/>
      <c r="CPH190" s="691"/>
      <c r="CPI190" s="692"/>
      <c r="CPJ190" s="693"/>
      <c r="CPK190" s="694"/>
      <c r="CPL190" s="138"/>
      <c r="CPM190" s="692"/>
      <c r="CPN190" s="690"/>
      <c r="CPO190" s="691"/>
      <c r="CPP190" s="692"/>
      <c r="CPQ190" s="693"/>
      <c r="CPR190" s="694"/>
      <c r="CPS190" s="138"/>
      <c r="CPT190" s="692"/>
      <c r="CPU190" s="690"/>
      <c r="CPV190" s="691"/>
      <c r="CPW190" s="692"/>
      <c r="CPX190" s="693"/>
      <c r="CPY190" s="694"/>
      <c r="CPZ190" s="138"/>
      <c r="CQA190" s="692"/>
      <c r="CQB190" s="690"/>
      <c r="CQC190" s="691"/>
      <c r="CQD190" s="692"/>
      <c r="CQE190" s="693"/>
      <c r="CQF190" s="694"/>
      <c r="CQG190" s="138"/>
      <c r="CQH190" s="692"/>
      <c r="CQI190" s="690"/>
      <c r="CQJ190" s="691"/>
      <c r="CQK190" s="692"/>
      <c r="CQL190" s="693"/>
      <c r="CQM190" s="694"/>
      <c r="CQN190" s="138"/>
      <c r="CQO190" s="692"/>
      <c r="CQP190" s="690"/>
      <c r="CQQ190" s="691"/>
      <c r="CQR190" s="692"/>
      <c r="CQS190" s="693"/>
      <c r="CQT190" s="694"/>
      <c r="CQU190" s="138"/>
      <c r="CQV190" s="692"/>
      <c r="CQW190" s="690"/>
      <c r="CQX190" s="691"/>
      <c r="CQY190" s="692"/>
      <c r="CQZ190" s="693"/>
      <c r="CRA190" s="694"/>
      <c r="CRB190" s="138"/>
      <c r="CRC190" s="692"/>
      <c r="CRD190" s="690"/>
      <c r="CRE190" s="691"/>
      <c r="CRF190" s="692"/>
      <c r="CRG190" s="693"/>
      <c r="CRH190" s="694"/>
      <c r="CRI190" s="138"/>
      <c r="CRJ190" s="692"/>
      <c r="CRK190" s="690"/>
      <c r="CRL190" s="691"/>
      <c r="CRM190" s="692"/>
      <c r="CRN190" s="693"/>
      <c r="CRO190" s="694"/>
      <c r="CRP190" s="138"/>
      <c r="CRQ190" s="692"/>
      <c r="CRR190" s="690"/>
      <c r="CRS190" s="691"/>
      <c r="CRT190" s="692"/>
      <c r="CRU190" s="693"/>
      <c r="CRV190" s="694"/>
      <c r="CRW190" s="138"/>
      <c r="CRX190" s="692"/>
      <c r="CRY190" s="690"/>
      <c r="CRZ190" s="691"/>
      <c r="CSA190" s="692"/>
      <c r="CSB190" s="693"/>
      <c r="CSC190" s="694"/>
      <c r="CSD190" s="138"/>
      <c r="CSE190" s="692"/>
      <c r="CSF190" s="690"/>
      <c r="CSG190" s="691"/>
      <c r="CSH190" s="692"/>
      <c r="CSI190" s="693"/>
      <c r="CSJ190" s="694"/>
      <c r="CSK190" s="138"/>
      <c r="CSL190" s="692"/>
      <c r="CSM190" s="690"/>
      <c r="CSN190" s="691"/>
      <c r="CSO190" s="692"/>
      <c r="CSP190" s="693"/>
      <c r="CSQ190" s="694"/>
      <c r="CSR190" s="138"/>
      <c r="CSS190" s="692"/>
      <c r="CST190" s="690"/>
      <c r="CSU190" s="691"/>
      <c r="CSV190" s="692"/>
      <c r="CSW190" s="693"/>
      <c r="CSX190" s="694"/>
      <c r="CSY190" s="138"/>
      <c r="CSZ190" s="692"/>
      <c r="CTA190" s="690"/>
      <c r="CTB190" s="691"/>
      <c r="CTC190" s="692"/>
      <c r="CTD190" s="693"/>
      <c r="CTE190" s="694"/>
      <c r="CTF190" s="138"/>
      <c r="CTG190" s="692"/>
      <c r="CTH190" s="690"/>
      <c r="CTI190" s="691"/>
      <c r="CTJ190" s="692"/>
      <c r="CTK190" s="693"/>
      <c r="CTL190" s="694"/>
      <c r="CTM190" s="138"/>
      <c r="CTN190" s="692"/>
      <c r="CTO190" s="690"/>
      <c r="CTP190" s="691"/>
      <c r="CTQ190" s="692"/>
      <c r="CTR190" s="693"/>
      <c r="CTS190" s="694"/>
      <c r="CTT190" s="138"/>
      <c r="CTU190" s="692"/>
      <c r="CTV190" s="690"/>
      <c r="CTW190" s="691"/>
      <c r="CTX190" s="692"/>
      <c r="CTY190" s="693"/>
      <c r="CTZ190" s="694"/>
      <c r="CUA190" s="138"/>
      <c r="CUB190" s="692"/>
      <c r="CUC190" s="690"/>
      <c r="CUD190" s="691"/>
      <c r="CUE190" s="692"/>
      <c r="CUF190" s="693"/>
      <c r="CUG190" s="694"/>
      <c r="CUH190" s="138"/>
      <c r="CUI190" s="692"/>
      <c r="CUJ190" s="690"/>
      <c r="CUK190" s="691"/>
      <c r="CUL190" s="692"/>
      <c r="CUM190" s="693"/>
      <c r="CUN190" s="694"/>
      <c r="CUO190" s="138"/>
      <c r="CUP190" s="692"/>
      <c r="CUQ190" s="690"/>
      <c r="CUR190" s="691"/>
      <c r="CUS190" s="692"/>
      <c r="CUT190" s="693"/>
      <c r="CUU190" s="694"/>
      <c r="CUV190" s="138"/>
      <c r="CUW190" s="692"/>
      <c r="CUX190" s="690"/>
      <c r="CUY190" s="691"/>
      <c r="CUZ190" s="692"/>
      <c r="CVA190" s="693"/>
      <c r="CVB190" s="694"/>
      <c r="CVC190" s="138"/>
      <c r="CVD190" s="692"/>
      <c r="CVE190" s="690"/>
      <c r="CVF190" s="691"/>
      <c r="CVG190" s="692"/>
      <c r="CVH190" s="693"/>
      <c r="CVI190" s="694"/>
      <c r="CVJ190" s="138"/>
      <c r="CVK190" s="692"/>
      <c r="CVL190" s="690"/>
      <c r="CVM190" s="691"/>
      <c r="CVN190" s="692"/>
      <c r="CVO190" s="693"/>
      <c r="CVP190" s="694"/>
      <c r="CVQ190" s="138"/>
      <c r="CVR190" s="692"/>
      <c r="CVS190" s="690"/>
      <c r="CVT190" s="691"/>
      <c r="CVU190" s="692"/>
      <c r="CVV190" s="693"/>
      <c r="CVW190" s="694"/>
      <c r="CVX190" s="138"/>
      <c r="CVY190" s="692"/>
      <c r="CVZ190" s="690"/>
      <c r="CWA190" s="691"/>
      <c r="CWB190" s="692"/>
      <c r="CWC190" s="693"/>
      <c r="CWD190" s="694"/>
      <c r="CWE190" s="138"/>
      <c r="CWF190" s="692"/>
      <c r="CWG190" s="690"/>
      <c r="CWH190" s="691"/>
      <c r="CWI190" s="692"/>
      <c r="CWJ190" s="693"/>
      <c r="CWK190" s="694"/>
      <c r="CWL190" s="138"/>
      <c r="CWM190" s="692"/>
      <c r="CWN190" s="690"/>
      <c r="CWO190" s="691"/>
      <c r="CWP190" s="692"/>
      <c r="CWQ190" s="693"/>
      <c r="CWR190" s="694"/>
      <c r="CWS190" s="138"/>
      <c r="CWT190" s="692"/>
      <c r="CWU190" s="690"/>
      <c r="CWV190" s="691"/>
      <c r="CWW190" s="692"/>
      <c r="CWX190" s="693"/>
      <c r="CWY190" s="694"/>
      <c r="CWZ190" s="138"/>
      <c r="CXA190" s="692"/>
      <c r="CXB190" s="690"/>
      <c r="CXC190" s="691"/>
      <c r="CXD190" s="692"/>
      <c r="CXE190" s="693"/>
      <c r="CXF190" s="694"/>
      <c r="CXG190" s="138"/>
      <c r="CXH190" s="692"/>
      <c r="CXI190" s="690"/>
      <c r="CXJ190" s="691"/>
      <c r="CXK190" s="692"/>
      <c r="CXL190" s="693"/>
      <c r="CXM190" s="694"/>
      <c r="CXN190" s="138"/>
      <c r="CXO190" s="692"/>
      <c r="CXP190" s="690"/>
      <c r="CXQ190" s="691"/>
      <c r="CXR190" s="692"/>
      <c r="CXS190" s="693"/>
      <c r="CXT190" s="694"/>
      <c r="CXU190" s="138"/>
      <c r="CXV190" s="692"/>
      <c r="CXW190" s="690"/>
      <c r="CXX190" s="691"/>
      <c r="CXY190" s="692"/>
      <c r="CXZ190" s="693"/>
      <c r="CYA190" s="694"/>
      <c r="CYB190" s="138"/>
      <c r="CYC190" s="692"/>
      <c r="CYD190" s="690"/>
      <c r="CYE190" s="691"/>
      <c r="CYF190" s="692"/>
      <c r="CYG190" s="693"/>
      <c r="CYH190" s="694"/>
      <c r="CYI190" s="138"/>
      <c r="CYJ190" s="692"/>
      <c r="CYK190" s="690"/>
      <c r="CYL190" s="691"/>
      <c r="CYM190" s="692"/>
      <c r="CYN190" s="693"/>
      <c r="CYO190" s="694"/>
      <c r="CYP190" s="138"/>
      <c r="CYQ190" s="692"/>
      <c r="CYR190" s="690"/>
      <c r="CYS190" s="691"/>
      <c r="CYT190" s="692"/>
      <c r="CYU190" s="693"/>
      <c r="CYV190" s="694"/>
      <c r="CYW190" s="138"/>
      <c r="CYX190" s="692"/>
      <c r="CYY190" s="690"/>
      <c r="CYZ190" s="691"/>
      <c r="CZA190" s="692"/>
      <c r="CZB190" s="693"/>
      <c r="CZC190" s="694"/>
      <c r="CZD190" s="138"/>
      <c r="CZE190" s="692"/>
      <c r="CZF190" s="690"/>
      <c r="CZG190" s="691"/>
      <c r="CZH190" s="692"/>
      <c r="CZI190" s="693"/>
      <c r="CZJ190" s="694"/>
      <c r="CZK190" s="138"/>
      <c r="CZL190" s="692"/>
      <c r="CZM190" s="690"/>
      <c r="CZN190" s="691"/>
      <c r="CZO190" s="692"/>
      <c r="CZP190" s="693"/>
      <c r="CZQ190" s="694"/>
      <c r="CZR190" s="138"/>
      <c r="CZS190" s="692"/>
      <c r="CZT190" s="690"/>
      <c r="CZU190" s="691"/>
      <c r="CZV190" s="692"/>
      <c r="CZW190" s="693"/>
      <c r="CZX190" s="694"/>
      <c r="CZY190" s="138"/>
      <c r="CZZ190" s="692"/>
      <c r="DAA190" s="690"/>
      <c r="DAB190" s="691"/>
      <c r="DAC190" s="692"/>
      <c r="DAD190" s="693"/>
      <c r="DAE190" s="694"/>
      <c r="DAF190" s="138"/>
      <c r="DAG190" s="692"/>
      <c r="DAH190" s="690"/>
      <c r="DAI190" s="691"/>
      <c r="DAJ190" s="692"/>
      <c r="DAK190" s="693"/>
      <c r="DAL190" s="694"/>
      <c r="DAM190" s="138"/>
      <c r="DAN190" s="692"/>
      <c r="DAO190" s="690"/>
      <c r="DAP190" s="691"/>
      <c r="DAQ190" s="692"/>
      <c r="DAR190" s="693"/>
      <c r="DAS190" s="694"/>
      <c r="DAT190" s="138"/>
      <c r="DAU190" s="692"/>
      <c r="DAV190" s="690"/>
      <c r="DAW190" s="691"/>
      <c r="DAX190" s="692"/>
      <c r="DAY190" s="693"/>
      <c r="DAZ190" s="694"/>
      <c r="DBA190" s="138"/>
      <c r="DBB190" s="692"/>
      <c r="DBC190" s="690"/>
      <c r="DBD190" s="691"/>
      <c r="DBE190" s="692"/>
      <c r="DBF190" s="693"/>
      <c r="DBG190" s="694"/>
      <c r="DBH190" s="138"/>
      <c r="DBI190" s="692"/>
      <c r="DBJ190" s="690"/>
      <c r="DBK190" s="691"/>
      <c r="DBL190" s="692"/>
      <c r="DBM190" s="693"/>
      <c r="DBN190" s="694"/>
      <c r="DBO190" s="138"/>
      <c r="DBP190" s="692"/>
      <c r="DBQ190" s="690"/>
      <c r="DBR190" s="691"/>
      <c r="DBS190" s="692"/>
      <c r="DBT190" s="693"/>
      <c r="DBU190" s="694"/>
      <c r="DBV190" s="138"/>
      <c r="DBW190" s="692"/>
      <c r="DBX190" s="690"/>
      <c r="DBY190" s="691"/>
      <c r="DBZ190" s="692"/>
      <c r="DCA190" s="693"/>
      <c r="DCB190" s="694"/>
      <c r="DCC190" s="138"/>
      <c r="DCD190" s="692"/>
      <c r="DCE190" s="690"/>
      <c r="DCF190" s="691"/>
      <c r="DCG190" s="692"/>
      <c r="DCH190" s="693"/>
      <c r="DCI190" s="694"/>
      <c r="DCJ190" s="138"/>
      <c r="DCK190" s="692"/>
      <c r="DCL190" s="690"/>
      <c r="DCM190" s="691"/>
      <c r="DCN190" s="692"/>
      <c r="DCO190" s="693"/>
      <c r="DCP190" s="694"/>
      <c r="DCQ190" s="138"/>
      <c r="DCR190" s="692"/>
      <c r="DCS190" s="690"/>
      <c r="DCT190" s="691"/>
      <c r="DCU190" s="692"/>
      <c r="DCV190" s="693"/>
      <c r="DCW190" s="694"/>
      <c r="DCX190" s="138"/>
      <c r="DCY190" s="692"/>
      <c r="DCZ190" s="690"/>
      <c r="DDA190" s="691"/>
      <c r="DDB190" s="692"/>
      <c r="DDC190" s="693"/>
      <c r="DDD190" s="694"/>
      <c r="DDE190" s="138"/>
      <c r="DDF190" s="692"/>
      <c r="DDG190" s="690"/>
      <c r="DDH190" s="691"/>
      <c r="DDI190" s="692"/>
      <c r="DDJ190" s="693"/>
      <c r="DDK190" s="694"/>
      <c r="DDL190" s="138"/>
      <c r="DDM190" s="692"/>
      <c r="DDN190" s="690"/>
      <c r="DDO190" s="691"/>
      <c r="DDP190" s="692"/>
      <c r="DDQ190" s="693"/>
      <c r="DDR190" s="694"/>
      <c r="DDS190" s="138"/>
      <c r="DDT190" s="692"/>
      <c r="DDU190" s="690"/>
      <c r="DDV190" s="691"/>
      <c r="DDW190" s="692"/>
      <c r="DDX190" s="693"/>
      <c r="DDY190" s="694"/>
      <c r="DDZ190" s="138"/>
      <c r="DEA190" s="692"/>
      <c r="DEB190" s="690"/>
      <c r="DEC190" s="691"/>
      <c r="DED190" s="692"/>
      <c r="DEE190" s="693"/>
      <c r="DEF190" s="694"/>
      <c r="DEG190" s="138"/>
      <c r="DEH190" s="692"/>
      <c r="DEI190" s="690"/>
      <c r="DEJ190" s="691"/>
      <c r="DEK190" s="692"/>
      <c r="DEL190" s="693"/>
      <c r="DEM190" s="694"/>
      <c r="DEN190" s="138"/>
      <c r="DEO190" s="692"/>
      <c r="DEP190" s="690"/>
      <c r="DEQ190" s="691"/>
      <c r="DER190" s="692"/>
      <c r="DES190" s="693"/>
      <c r="DET190" s="694"/>
      <c r="DEU190" s="138"/>
      <c r="DEV190" s="692"/>
      <c r="DEW190" s="690"/>
      <c r="DEX190" s="691"/>
      <c r="DEY190" s="692"/>
      <c r="DEZ190" s="693"/>
      <c r="DFA190" s="694"/>
      <c r="DFB190" s="138"/>
      <c r="DFC190" s="692"/>
      <c r="DFD190" s="690"/>
      <c r="DFE190" s="691"/>
      <c r="DFF190" s="692"/>
      <c r="DFG190" s="693"/>
      <c r="DFH190" s="694"/>
      <c r="DFI190" s="138"/>
      <c r="DFJ190" s="692"/>
      <c r="DFK190" s="690"/>
      <c r="DFL190" s="691"/>
      <c r="DFM190" s="692"/>
      <c r="DFN190" s="693"/>
      <c r="DFO190" s="694"/>
      <c r="DFP190" s="138"/>
      <c r="DFQ190" s="692"/>
      <c r="DFR190" s="690"/>
      <c r="DFS190" s="691"/>
      <c r="DFT190" s="692"/>
      <c r="DFU190" s="693"/>
      <c r="DFV190" s="694"/>
      <c r="DFW190" s="138"/>
      <c r="DFX190" s="692"/>
      <c r="DFY190" s="690"/>
      <c r="DFZ190" s="691"/>
      <c r="DGA190" s="692"/>
      <c r="DGB190" s="693"/>
      <c r="DGC190" s="694"/>
      <c r="DGD190" s="138"/>
      <c r="DGE190" s="692"/>
      <c r="DGF190" s="690"/>
      <c r="DGG190" s="691"/>
      <c r="DGH190" s="692"/>
      <c r="DGI190" s="693"/>
      <c r="DGJ190" s="694"/>
      <c r="DGK190" s="138"/>
      <c r="DGL190" s="692"/>
      <c r="DGM190" s="690"/>
      <c r="DGN190" s="691"/>
      <c r="DGO190" s="692"/>
      <c r="DGP190" s="693"/>
      <c r="DGQ190" s="694"/>
      <c r="DGR190" s="138"/>
      <c r="DGS190" s="692"/>
      <c r="DGT190" s="690"/>
      <c r="DGU190" s="691"/>
      <c r="DGV190" s="692"/>
      <c r="DGW190" s="693"/>
      <c r="DGX190" s="694"/>
      <c r="DGY190" s="138"/>
      <c r="DGZ190" s="692"/>
      <c r="DHA190" s="690"/>
      <c r="DHB190" s="691"/>
      <c r="DHC190" s="692"/>
      <c r="DHD190" s="693"/>
      <c r="DHE190" s="694"/>
      <c r="DHF190" s="138"/>
      <c r="DHG190" s="692"/>
      <c r="DHH190" s="690"/>
      <c r="DHI190" s="691"/>
      <c r="DHJ190" s="692"/>
      <c r="DHK190" s="693"/>
      <c r="DHL190" s="694"/>
      <c r="DHM190" s="138"/>
      <c r="DHN190" s="692"/>
      <c r="DHO190" s="690"/>
      <c r="DHP190" s="691"/>
      <c r="DHQ190" s="692"/>
      <c r="DHR190" s="693"/>
      <c r="DHS190" s="694"/>
      <c r="DHT190" s="138"/>
      <c r="DHU190" s="692"/>
      <c r="DHV190" s="690"/>
      <c r="DHW190" s="691"/>
      <c r="DHX190" s="692"/>
      <c r="DHY190" s="693"/>
      <c r="DHZ190" s="694"/>
      <c r="DIA190" s="138"/>
      <c r="DIB190" s="692"/>
      <c r="DIC190" s="690"/>
      <c r="DID190" s="691"/>
      <c r="DIE190" s="692"/>
      <c r="DIF190" s="693"/>
      <c r="DIG190" s="694"/>
      <c r="DIH190" s="138"/>
      <c r="DII190" s="692"/>
      <c r="DIJ190" s="690"/>
      <c r="DIK190" s="691"/>
      <c r="DIL190" s="692"/>
      <c r="DIM190" s="693"/>
      <c r="DIN190" s="694"/>
      <c r="DIO190" s="138"/>
      <c r="DIP190" s="692"/>
      <c r="DIQ190" s="690"/>
      <c r="DIR190" s="691"/>
      <c r="DIS190" s="692"/>
      <c r="DIT190" s="693"/>
      <c r="DIU190" s="694"/>
      <c r="DIV190" s="138"/>
      <c r="DIW190" s="692"/>
      <c r="DIX190" s="690"/>
      <c r="DIY190" s="691"/>
      <c r="DIZ190" s="692"/>
      <c r="DJA190" s="693"/>
      <c r="DJB190" s="694"/>
      <c r="DJC190" s="138"/>
      <c r="DJD190" s="692"/>
      <c r="DJE190" s="690"/>
      <c r="DJF190" s="691"/>
      <c r="DJG190" s="692"/>
      <c r="DJH190" s="693"/>
      <c r="DJI190" s="694"/>
      <c r="DJJ190" s="138"/>
      <c r="DJK190" s="692"/>
      <c r="DJL190" s="690"/>
      <c r="DJM190" s="691"/>
      <c r="DJN190" s="692"/>
      <c r="DJO190" s="693"/>
      <c r="DJP190" s="694"/>
      <c r="DJQ190" s="138"/>
      <c r="DJR190" s="692"/>
      <c r="DJS190" s="690"/>
      <c r="DJT190" s="691"/>
      <c r="DJU190" s="692"/>
      <c r="DJV190" s="693"/>
      <c r="DJW190" s="694"/>
      <c r="DJX190" s="138"/>
      <c r="DJY190" s="692"/>
      <c r="DJZ190" s="690"/>
      <c r="DKA190" s="691"/>
      <c r="DKB190" s="692"/>
      <c r="DKC190" s="693"/>
      <c r="DKD190" s="694"/>
      <c r="DKE190" s="138"/>
      <c r="DKF190" s="692"/>
      <c r="DKG190" s="690"/>
      <c r="DKH190" s="691"/>
      <c r="DKI190" s="692"/>
      <c r="DKJ190" s="693"/>
      <c r="DKK190" s="694"/>
      <c r="DKL190" s="138"/>
      <c r="DKM190" s="692"/>
      <c r="DKN190" s="690"/>
      <c r="DKO190" s="691"/>
      <c r="DKP190" s="692"/>
      <c r="DKQ190" s="693"/>
      <c r="DKR190" s="694"/>
      <c r="DKS190" s="138"/>
      <c r="DKT190" s="692"/>
      <c r="DKU190" s="690"/>
      <c r="DKV190" s="691"/>
      <c r="DKW190" s="692"/>
      <c r="DKX190" s="693"/>
      <c r="DKY190" s="694"/>
      <c r="DKZ190" s="138"/>
      <c r="DLA190" s="692"/>
      <c r="DLB190" s="690"/>
      <c r="DLC190" s="691"/>
      <c r="DLD190" s="692"/>
      <c r="DLE190" s="693"/>
      <c r="DLF190" s="694"/>
      <c r="DLG190" s="138"/>
      <c r="DLH190" s="692"/>
      <c r="DLI190" s="690"/>
      <c r="DLJ190" s="691"/>
      <c r="DLK190" s="692"/>
      <c r="DLL190" s="693"/>
      <c r="DLM190" s="694"/>
      <c r="DLN190" s="138"/>
      <c r="DLO190" s="692"/>
      <c r="DLP190" s="690"/>
      <c r="DLQ190" s="691"/>
      <c r="DLR190" s="692"/>
      <c r="DLS190" s="693"/>
      <c r="DLT190" s="694"/>
      <c r="DLU190" s="138"/>
      <c r="DLV190" s="692"/>
      <c r="DLW190" s="690"/>
      <c r="DLX190" s="691"/>
      <c r="DLY190" s="692"/>
      <c r="DLZ190" s="693"/>
      <c r="DMA190" s="694"/>
      <c r="DMB190" s="138"/>
      <c r="DMC190" s="692"/>
      <c r="DMD190" s="690"/>
      <c r="DME190" s="691"/>
      <c r="DMF190" s="692"/>
      <c r="DMG190" s="693"/>
      <c r="DMH190" s="694"/>
      <c r="DMI190" s="138"/>
      <c r="DMJ190" s="692"/>
      <c r="DMK190" s="690"/>
      <c r="DML190" s="691"/>
      <c r="DMM190" s="692"/>
      <c r="DMN190" s="693"/>
      <c r="DMO190" s="694"/>
      <c r="DMP190" s="138"/>
      <c r="DMQ190" s="692"/>
      <c r="DMR190" s="690"/>
      <c r="DMS190" s="691"/>
      <c r="DMT190" s="692"/>
      <c r="DMU190" s="693"/>
      <c r="DMV190" s="694"/>
      <c r="DMW190" s="138"/>
      <c r="DMX190" s="692"/>
      <c r="DMY190" s="690"/>
      <c r="DMZ190" s="691"/>
      <c r="DNA190" s="692"/>
      <c r="DNB190" s="693"/>
      <c r="DNC190" s="694"/>
      <c r="DND190" s="138"/>
      <c r="DNE190" s="692"/>
      <c r="DNF190" s="690"/>
      <c r="DNG190" s="691"/>
      <c r="DNH190" s="692"/>
      <c r="DNI190" s="693"/>
      <c r="DNJ190" s="694"/>
      <c r="DNK190" s="138"/>
      <c r="DNL190" s="692"/>
      <c r="DNM190" s="690"/>
      <c r="DNN190" s="691"/>
      <c r="DNO190" s="692"/>
      <c r="DNP190" s="693"/>
      <c r="DNQ190" s="694"/>
      <c r="DNR190" s="138"/>
      <c r="DNS190" s="692"/>
      <c r="DNT190" s="690"/>
      <c r="DNU190" s="691"/>
      <c r="DNV190" s="692"/>
      <c r="DNW190" s="693"/>
      <c r="DNX190" s="694"/>
      <c r="DNY190" s="138"/>
      <c r="DNZ190" s="692"/>
      <c r="DOA190" s="690"/>
      <c r="DOB190" s="691"/>
      <c r="DOC190" s="692"/>
      <c r="DOD190" s="693"/>
      <c r="DOE190" s="694"/>
      <c r="DOF190" s="138"/>
      <c r="DOG190" s="692"/>
      <c r="DOH190" s="690"/>
      <c r="DOI190" s="691"/>
      <c r="DOJ190" s="692"/>
      <c r="DOK190" s="693"/>
      <c r="DOL190" s="694"/>
      <c r="DOM190" s="138"/>
      <c r="DON190" s="692"/>
      <c r="DOO190" s="690"/>
      <c r="DOP190" s="691"/>
      <c r="DOQ190" s="692"/>
      <c r="DOR190" s="693"/>
      <c r="DOS190" s="694"/>
      <c r="DOT190" s="138"/>
      <c r="DOU190" s="692"/>
      <c r="DOV190" s="690"/>
      <c r="DOW190" s="691"/>
      <c r="DOX190" s="692"/>
      <c r="DOY190" s="693"/>
      <c r="DOZ190" s="694"/>
      <c r="DPA190" s="138"/>
      <c r="DPB190" s="692"/>
      <c r="DPC190" s="690"/>
      <c r="DPD190" s="691"/>
      <c r="DPE190" s="692"/>
      <c r="DPF190" s="693"/>
      <c r="DPG190" s="694"/>
      <c r="DPH190" s="138"/>
      <c r="DPI190" s="692"/>
      <c r="DPJ190" s="690"/>
      <c r="DPK190" s="691"/>
      <c r="DPL190" s="692"/>
      <c r="DPM190" s="693"/>
      <c r="DPN190" s="694"/>
      <c r="DPO190" s="138"/>
      <c r="DPP190" s="692"/>
      <c r="DPQ190" s="690"/>
      <c r="DPR190" s="691"/>
      <c r="DPS190" s="692"/>
      <c r="DPT190" s="693"/>
      <c r="DPU190" s="694"/>
      <c r="DPV190" s="138"/>
      <c r="DPW190" s="692"/>
      <c r="DPX190" s="690"/>
      <c r="DPY190" s="691"/>
      <c r="DPZ190" s="692"/>
      <c r="DQA190" s="693"/>
      <c r="DQB190" s="694"/>
      <c r="DQC190" s="138"/>
      <c r="DQD190" s="692"/>
      <c r="DQE190" s="690"/>
      <c r="DQF190" s="691"/>
      <c r="DQG190" s="692"/>
      <c r="DQH190" s="693"/>
      <c r="DQI190" s="694"/>
      <c r="DQJ190" s="138"/>
      <c r="DQK190" s="692"/>
      <c r="DQL190" s="690"/>
      <c r="DQM190" s="691"/>
      <c r="DQN190" s="692"/>
      <c r="DQO190" s="693"/>
      <c r="DQP190" s="694"/>
      <c r="DQQ190" s="138"/>
      <c r="DQR190" s="692"/>
      <c r="DQS190" s="690"/>
      <c r="DQT190" s="691"/>
      <c r="DQU190" s="692"/>
      <c r="DQV190" s="693"/>
      <c r="DQW190" s="694"/>
      <c r="DQX190" s="138"/>
      <c r="DQY190" s="692"/>
      <c r="DQZ190" s="690"/>
      <c r="DRA190" s="691"/>
      <c r="DRB190" s="692"/>
      <c r="DRC190" s="693"/>
      <c r="DRD190" s="694"/>
      <c r="DRE190" s="138"/>
      <c r="DRF190" s="692"/>
      <c r="DRG190" s="690"/>
      <c r="DRH190" s="691"/>
      <c r="DRI190" s="692"/>
      <c r="DRJ190" s="693"/>
      <c r="DRK190" s="694"/>
      <c r="DRL190" s="138"/>
      <c r="DRM190" s="692"/>
      <c r="DRN190" s="690"/>
      <c r="DRO190" s="691"/>
      <c r="DRP190" s="692"/>
      <c r="DRQ190" s="693"/>
      <c r="DRR190" s="694"/>
      <c r="DRS190" s="138"/>
      <c r="DRT190" s="692"/>
      <c r="DRU190" s="690"/>
      <c r="DRV190" s="691"/>
      <c r="DRW190" s="692"/>
      <c r="DRX190" s="693"/>
      <c r="DRY190" s="694"/>
      <c r="DRZ190" s="138"/>
      <c r="DSA190" s="692"/>
      <c r="DSB190" s="690"/>
      <c r="DSC190" s="691"/>
      <c r="DSD190" s="692"/>
      <c r="DSE190" s="693"/>
      <c r="DSF190" s="694"/>
      <c r="DSG190" s="138"/>
      <c r="DSH190" s="692"/>
      <c r="DSI190" s="690"/>
      <c r="DSJ190" s="691"/>
      <c r="DSK190" s="692"/>
      <c r="DSL190" s="693"/>
      <c r="DSM190" s="694"/>
      <c r="DSN190" s="138"/>
      <c r="DSO190" s="692"/>
      <c r="DSP190" s="690"/>
      <c r="DSQ190" s="691"/>
      <c r="DSR190" s="692"/>
      <c r="DSS190" s="693"/>
      <c r="DST190" s="694"/>
      <c r="DSU190" s="138"/>
      <c r="DSV190" s="692"/>
      <c r="DSW190" s="690"/>
      <c r="DSX190" s="691"/>
      <c r="DSY190" s="692"/>
      <c r="DSZ190" s="693"/>
      <c r="DTA190" s="694"/>
      <c r="DTB190" s="138"/>
      <c r="DTC190" s="692"/>
      <c r="DTD190" s="690"/>
      <c r="DTE190" s="691"/>
      <c r="DTF190" s="692"/>
      <c r="DTG190" s="693"/>
      <c r="DTH190" s="694"/>
      <c r="DTI190" s="138"/>
      <c r="DTJ190" s="692"/>
      <c r="DTK190" s="690"/>
      <c r="DTL190" s="691"/>
      <c r="DTM190" s="692"/>
      <c r="DTN190" s="693"/>
      <c r="DTO190" s="694"/>
      <c r="DTP190" s="138"/>
      <c r="DTQ190" s="692"/>
      <c r="DTR190" s="690"/>
      <c r="DTS190" s="691"/>
      <c r="DTT190" s="692"/>
      <c r="DTU190" s="693"/>
      <c r="DTV190" s="694"/>
      <c r="DTW190" s="138"/>
      <c r="DTX190" s="692"/>
      <c r="DTY190" s="690"/>
      <c r="DTZ190" s="691"/>
      <c r="DUA190" s="692"/>
      <c r="DUB190" s="693"/>
      <c r="DUC190" s="694"/>
      <c r="DUD190" s="138"/>
      <c r="DUE190" s="692"/>
      <c r="DUF190" s="690"/>
      <c r="DUG190" s="691"/>
      <c r="DUH190" s="692"/>
      <c r="DUI190" s="693"/>
      <c r="DUJ190" s="694"/>
      <c r="DUK190" s="138"/>
      <c r="DUL190" s="692"/>
      <c r="DUM190" s="690"/>
      <c r="DUN190" s="691"/>
      <c r="DUO190" s="692"/>
      <c r="DUP190" s="693"/>
      <c r="DUQ190" s="694"/>
      <c r="DUR190" s="138"/>
      <c r="DUS190" s="692"/>
      <c r="DUT190" s="690"/>
      <c r="DUU190" s="691"/>
      <c r="DUV190" s="692"/>
      <c r="DUW190" s="693"/>
      <c r="DUX190" s="694"/>
      <c r="DUY190" s="138"/>
      <c r="DUZ190" s="692"/>
      <c r="DVA190" s="690"/>
      <c r="DVB190" s="691"/>
      <c r="DVC190" s="692"/>
      <c r="DVD190" s="693"/>
      <c r="DVE190" s="694"/>
      <c r="DVF190" s="138"/>
      <c r="DVG190" s="692"/>
      <c r="DVH190" s="690"/>
      <c r="DVI190" s="691"/>
      <c r="DVJ190" s="692"/>
      <c r="DVK190" s="693"/>
      <c r="DVL190" s="694"/>
      <c r="DVM190" s="138"/>
      <c r="DVN190" s="692"/>
      <c r="DVO190" s="690"/>
      <c r="DVP190" s="691"/>
      <c r="DVQ190" s="692"/>
      <c r="DVR190" s="693"/>
      <c r="DVS190" s="694"/>
      <c r="DVT190" s="138"/>
      <c r="DVU190" s="692"/>
      <c r="DVV190" s="690"/>
      <c r="DVW190" s="691"/>
      <c r="DVX190" s="692"/>
      <c r="DVY190" s="693"/>
      <c r="DVZ190" s="694"/>
      <c r="DWA190" s="138"/>
      <c r="DWB190" s="692"/>
      <c r="DWC190" s="690"/>
      <c r="DWD190" s="691"/>
      <c r="DWE190" s="692"/>
      <c r="DWF190" s="693"/>
      <c r="DWG190" s="694"/>
      <c r="DWH190" s="138"/>
      <c r="DWI190" s="692"/>
      <c r="DWJ190" s="690"/>
      <c r="DWK190" s="691"/>
      <c r="DWL190" s="692"/>
      <c r="DWM190" s="693"/>
      <c r="DWN190" s="694"/>
      <c r="DWO190" s="138"/>
      <c r="DWP190" s="692"/>
      <c r="DWQ190" s="690"/>
      <c r="DWR190" s="691"/>
      <c r="DWS190" s="692"/>
      <c r="DWT190" s="693"/>
      <c r="DWU190" s="694"/>
      <c r="DWV190" s="138"/>
      <c r="DWW190" s="692"/>
      <c r="DWX190" s="690"/>
      <c r="DWY190" s="691"/>
      <c r="DWZ190" s="692"/>
      <c r="DXA190" s="693"/>
      <c r="DXB190" s="694"/>
      <c r="DXC190" s="138"/>
      <c r="DXD190" s="692"/>
      <c r="DXE190" s="690"/>
      <c r="DXF190" s="691"/>
      <c r="DXG190" s="692"/>
      <c r="DXH190" s="693"/>
      <c r="DXI190" s="694"/>
      <c r="DXJ190" s="138"/>
      <c r="DXK190" s="692"/>
      <c r="DXL190" s="690"/>
      <c r="DXM190" s="691"/>
      <c r="DXN190" s="692"/>
      <c r="DXO190" s="693"/>
      <c r="DXP190" s="694"/>
      <c r="DXQ190" s="138"/>
      <c r="DXR190" s="692"/>
      <c r="DXS190" s="690"/>
      <c r="DXT190" s="691"/>
      <c r="DXU190" s="692"/>
      <c r="DXV190" s="693"/>
      <c r="DXW190" s="694"/>
      <c r="DXX190" s="138"/>
      <c r="DXY190" s="692"/>
      <c r="DXZ190" s="690"/>
      <c r="DYA190" s="691"/>
      <c r="DYB190" s="692"/>
      <c r="DYC190" s="693"/>
      <c r="DYD190" s="694"/>
      <c r="DYE190" s="138"/>
      <c r="DYF190" s="692"/>
      <c r="DYG190" s="690"/>
      <c r="DYH190" s="691"/>
      <c r="DYI190" s="692"/>
      <c r="DYJ190" s="693"/>
      <c r="DYK190" s="694"/>
      <c r="DYL190" s="138"/>
      <c r="DYM190" s="692"/>
      <c r="DYN190" s="690"/>
      <c r="DYO190" s="691"/>
      <c r="DYP190" s="692"/>
      <c r="DYQ190" s="693"/>
      <c r="DYR190" s="694"/>
      <c r="DYS190" s="138"/>
      <c r="DYT190" s="692"/>
      <c r="DYU190" s="690"/>
      <c r="DYV190" s="691"/>
      <c r="DYW190" s="692"/>
      <c r="DYX190" s="693"/>
      <c r="DYY190" s="694"/>
      <c r="DYZ190" s="138"/>
      <c r="DZA190" s="692"/>
      <c r="DZB190" s="690"/>
      <c r="DZC190" s="691"/>
      <c r="DZD190" s="692"/>
      <c r="DZE190" s="693"/>
      <c r="DZF190" s="694"/>
      <c r="DZG190" s="138"/>
      <c r="DZH190" s="692"/>
      <c r="DZI190" s="690"/>
      <c r="DZJ190" s="691"/>
      <c r="DZK190" s="692"/>
      <c r="DZL190" s="693"/>
      <c r="DZM190" s="694"/>
      <c r="DZN190" s="138"/>
      <c r="DZO190" s="692"/>
      <c r="DZP190" s="690"/>
      <c r="DZQ190" s="691"/>
      <c r="DZR190" s="692"/>
      <c r="DZS190" s="693"/>
      <c r="DZT190" s="694"/>
      <c r="DZU190" s="138"/>
      <c r="DZV190" s="692"/>
      <c r="DZW190" s="690"/>
      <c r="DZX190" s="691"/>
      <c r="DZY190" s="692"/>
      <c r="DZZ190" s="693"/>
      <c r="EAA190" s="694"/>
      <c r="EAB190" s="138"/>
      <c r="EAC190" s="692"/>
      <c r="EAD190" s="690"/>
      <c r="EAE190" s="691"/>
      <c r="EAF190" s="692"/>
      <c r="EAG190" s="693"/>
      <c r="EAH190" s="694"/>
      <c r="EAI190" s="138"/>
      <c r="EAJ190" s="692"/>
      <c r="EAK190" s="690"/>
      <c r="EAL190" s="691"/>
      <c r="EAM190" s="692"/>
      <c r="EAN190" s="693"/>
      <c r="EAO190" s="694"/>
      <c r="EAP190" s="138"/>
      <c r="EAQ190" s="692"/>
      <c r="EAR190" s="690"/>
      <c r="EAS190" s="691"/>
      <c r="EAT190" s="692"/>
      <c r="EAU190" s="693"/>
      <c r="EAV190" s="694"/>
      <c r="EAW190" s="138"/>
      <c r="EAX190" s="692"/>
      <c r="EAY190" s="690"/>
      <c r="EAZ190" s="691"/>
      <c r="EBA190" s="692"/>
      <c r="EBB190" s="693"/>
      <c r="EBC190" s="694"/>
      <c r="EBD190" s="138"/>
      <c r="EBE190" s="692"/>
      <c r="EBF190" s="690"/>
      <c r="EBG190" s="691"/>
      <c r="EBH190" s="692"/>
      <c r="EBI190" s="693"/>
      <c r="EBJ190" s="694"/>
      <c r="EBK190" s="138"/>
      <c r="EBL190" s="692"/>
      <c r="EBM190" s="690"/>
      <c r="EBN190" s="691"/>
      <c r="EBO190" s="692"/>
      <c r="EBP190" s="693"/>
      <c r="EBQ190" s="694"/>
      <c r="EBR190" s="138"/>
      <c r="EBS190" s="692"/>
      <c r="EBT190" s="690"/>
      <c r="EBU190" s="691"/>
      <c r="EBV190" s="692"/>
      <c r="EBW190" s="693"/>
      <c r="EBX190" s="694"/>
      <c r="EBY190" s="138"/>
      <c r="EBZ190" s="692"/>
      <c r="ECA190" s="690"/>
      <c r="ECB190" s="691"/>
      <c r="ECC190" s="692"/>
      <c r="ECD190" s="693"/>
      <c r="ECE190" s="694"/>
      <c r="ECF190" s="138"/>
      <c r="ECG190" s="692"/>
      <c r="ECH190" s="690"/>
      <c r="ECI190" s="691"/>
      <c r="ECJ190" s="692"/>
      <c r="ECK190" s="693"/>
      <c r="ECL190" s="694"/>
      <c r="ECM190" s="138"/>
      <c r="ECN190" s="692"/>
      <c r="ECO190" s="690"/>
      <c r="ECP190" s="691"/>
      <c r="ECQ190" s="692"/>
      <c r="ECR190" s="693"/>
      <c r="ECS190" s="694"/>
      <c r="ECT190" s="138"/>
      <c r="ECU190" s="692"/>
      <c r="ECV190" s="690"/>
      <c r="ECW190" s="691"/>
      <c r="ECX190" s="692"/>
      <c r="ECY190" s="693"/>
      <c r="ECZ190" s="694"/>
      <c r="EDA190" s="138"/>
      <c r="EDB190" s="692"/>
      <c r="EDC190" s="690"/>
      <c r="EDD190" s="691"/>
      <c r="EDE190" s="692"/>
      <c r="EDF190" s="693"/>
      <c r="EDG190" s="694"/>
      <c r="EDH190" s="138"/>
      <c r="EDI190" s="692"/>
      <c r="EDJ190" s="690"/>
      <c r="EDK190" s="691"/>
      <c r="EDL190" s="692"/>
      <c r="EDM190" s="693"/>
      <c r="EDN190" s="694"/>
      <c r="EDO190" s="138"/>
      <c r="EDP190" s="692"/>
      <c r="EDQ190" s="690"/>
      <c r="EDR190" s="691"/>
      <c r="EDS190" s="692"/>
      <c r="EDT190" s="693"/>
      <c r="EDU190" s="694"/>
      <c r="EDV190" s="138"/>
      <c r="EDW190" s="692"/>
      <c r="EDX190" s="690"/>
      <c r="EDY190" s="691"/>
      <c r="EDZ190" s="692"/>
      <c r="EEA190" s="693"/>
      <c r="EEB190" s="694"/>
      <c r="EEC190" s="138"/>
      <c r="EED190" s="692"/>
      <c r="EEE190" s="690"/>
      <c r="EEF190" s="691"/>
      <c r="EEG190" s="692"/>
      <c r="EEH190" s="693"/>
      <c r="EEI190" s="694"/>
      <c r="EEJ190" s="138"/>
      <c r="EEK190" s="692"/>
      <c r="EEL190" s="690"/>
      <c r="EEM190" s="691"/>
      <c r="EEN190" s="692"/>
      <c r="EEO190" s="693"/>
      <c r="EEP190" s="694"/>
      <c r="EEQ190" s="138"/>
      <c r="EER190" s="692"/>
      <c r="EES190" s="690"/>
      <c r="EET190" s="691"/>
      <c r="EEU190" s="692"/>
      <c r="EEV190" s="693"/>
      <c r="EEW190" s="694"/>
      <c r="EEX190" s="138"/>
      <c r="EEY190" s="692"/>
      <c r="EEZ190" s="690"/>
      <c r="EFA190" s="691"/>
      <c r="EFB190" s="692"/>
      <c r="EFC190" s="693"/>
      <c r="EFD190" s="694"/>
      <c r="EFE190" s="138"/>
      <c r="EFF190" s="692"/>
      <c r="EFG190" s="690"/>
      <c r="EFH190" s="691"/>
      <c r="EFI190" s="692"/>
      <c r="EFJ190" s="693"/>
      <c r="EFK190" s="694"/>
      <c r="EFL190" s="138"/>
      <c r="EFM190" s="692"/>
      <c r="EFN190" s="690"/>
      <c r="EFO190" s="691"/>
      <c r="EFP190" s="692"/>
      <c r="EFQ190" s="693"/>
      <c r="EFR190" s="694"/>
      <c r="EFS190" s="138"/>
      <c r="EFT190" s="692"/>
      <c r="EFU190" s="690"/>
      <c r="EFV190" s="691"/>
      <c r="EFW190" s="692"/>
      <c r="EFX190" s="693"/>
      <c r="EFY190" s="694"/>
      <c r="EFZ190" s="138"/>
      <c r="EGA190" s="692"/>
      <c r="EGB190" s="690"/>
      <c r="EGC190" s="691"/>
      <c r="EGD190" s="692"/>
      <c r="EGE190" s="693"/>
      <c r="EGF190" s="694"/>
      <c r="EGG190" s="138"/>
      <c r="EGH190" s="692"/>
      <c r="EGI190" s="690"/>
      <c r="EGJ190" s="691"/>
      <c r="EGK190" s="692"/>
      <c r="EGL190" s="693"/>
      <c r="EGM190" s="694"/>
      <c r="EGN190" s="138"/>
      <c r="EGO190" s="692"/>
      <c r="EGP190" s="690"/>
      <c r="EGQ190" s="691"/>
      <c r="EGR190" s="692"/>
      <c r="EGS190" s="693"/>
      <c r="EGT190" s="694"/>
      <c r="EGU190" s="138"/>
      <c r="EGV190" s="692"/>
      <c r="EGW190" s="690"/>
      <c r="EGX190" s="691"/>
      <c r="EGY190" s="692"/>
      <c r="EGZ190" s="693"/>
      <c r="EHA190" s="694"/>
      <c r="EHB190" s="138"/>
      <c r="EHC190" s="692"/>
      <c r="EHD190" s="690"/>
      <c r="EHE190" s="691"/>
      <c r="EHF190" s="692"/>
      <c r="EHG190" s="693"/>
      <c r="EHH190" s="694"/>
      <c r="EHI190" s="138"/>
      <c r="EHJ190" s="692"/>
      <c r="EHK190" s="690"/>
      <c r="EHL190" s="691"/>
      <c r="EHM190" s="692"/>
      <c r="EHN190" s="693"/>
      <c r="EHO190" s="694"/>
      <c r="EHP190" s="138"/>
      <c r="EHQ190" s="692"/>
      <c r="EHR190" s="690"/>
      <c r="EHS190" s="691"/>
      <c r="EHT190" s="692"/>
      <c r="EHU190" s="693"/>
      <c r="EHV190" s="694"/>
      <c r="EHW190" s="138"/>
      <c r="EHX190" s="692"/>
      <c r="EHY190" s="690"/>
      <c r="EHZ190" s="691"/>
      <c r="EIA190" s="692"/>
      <c r="EIB190" s="693"/>
      <c r="EIC190" s="694"/>
      <c r="EID190" s="138"/>
      <c r="EIE190" s="692"/>
      <c r="EIF190" s="690"/>
      <c r="EIG190" s="691"/>
      <c r="EIH190" s="692"/>
      <c r="EII190" s="693"/>
      <c r="EIJ190" s="694"/>
      <c r="EIK190" s="138"/>
      <c r="EIL190" s="692"/>
      <c r="EIM190" s="690"/>
      <c r="EIN190" s="691"/>
      <c r="EIO190" s="692"/>
      <c r="EIP190" s="693"/>
      <c r="EIQ190" s="694"/>
      <c r="EIR190" s="138"/>
      <c r="EIS190" s="692"/>
      <c r="EIT190" s="690"/>
      <c r="EIU190" s="691"/>
      <c r="EIV190" s="692"/>
      <c r="EIW190" s="693"/>
      <c r="EIX190" s="694"/>
      <c r="EIY190" s="138"/>
      <c r="EIZ190" s="692"/>
      <c r="EJA190" s="690"/>
      <c r="EJB190" s="691"/>
      <c r="EJC190" s="692"/>
      <c r="EJD190" s="693"/>
      <c r="EJE190" s="694"/>
      <c r="EJF190" s="138"/>
      <c r="EJG190" s="692"/>
      <c r="EJH190" s="690"/>
      <c r="EJI190" s="691"/>
      <c r="EJJ190" s="692"/>
      <c r="EJK190" s="693"/>
      <c r="EJL190" s="694"/>
      <c r="EJM190" s="138"/>
      <c r="EJN190" s="692"/>
      <c r="EJO190" s="690"/>
      <c r="EJP190" s="691"/>
      <c r="EJQ190" s="692"/>
      <c r="EJR190" s="693"/>
      <c r="EJS190" s="694"/>
      <c r="EJT190" s="138"/>
      <c r="EJU190" s="692"/>
      <c r="EJV190" s="690"/>
      <c r="EJW190" s="691"/>
      <c r="EJX190" s="692"/>
      <c r="EJY190" s="693"/>
      <c r="EJZ190" s="694"/>
      <c r="EKA190" s="138"/>
      <c r="EKB190" s="692"/>
      <c r="EKC190" s="690"/>
      <c r="EKD190" s="691"/>
      <c r="EKE190" s="692"/>
      <c r="EKF190" s="693"/>
      <c r="EKG190" s="694"/>
      <c r="EKH190" s="138"/>
      <c r="EKI190" s="692"/>
      <c r="EKJ190" s="690"/>
      <c r="EKK190" s="691"/>
      <c r="EKL190" s="692"/>
      <c r="EKM190" s="693"/>
      <c r="EKN190" s="694"/>
      <c r="EKO190" s="138"/>
      <c r="EKP190" s="692"/>
      <c r="EKQ190" s="690"/>
      <c r="EKR190" s="691"/>
      <c r="EKS190" s="692"/>
      <c r="EKT190" s="693"/>
      <c r="EKU190" s="694"/>
      <c r="EKV190" s="138"/>
      <c r="EKW190" s="692"/>
      <c r="EKX190" s="690"/>
      <c r="EKY190" s="691"/>
      <c r="EKZ190" s="692"/>
      <c r="ELA190" s="693"/>
      <c r="ELB190" s="694"/>
      <c r="ELC190" s="138"/>
      <c r="ELD190" s="692"/>
      <c r="ELE190" s="690"/>
      <c r="ELF190" s="691"/>
      <c r="ELG190" s="692"/>
      <c r="ELH190" s="693"/>
      <c r="ELI190" s="694"/>
      <c r="ELJ190" s="138"/>
      <c r="ELK190" s="692"/>
      <c r="ELL190" s="690"/>
      <c r="ELM190" s="691"/>
      <c r="ELN190" s="692"/>
      <c r="ELO190" s="693"/>
      <c r="ELP190" s="694"/>
      <c r="ELQ190" s="138"/>
      <c r="ELR190" s="692"/>
      <c r="ELS190" s="690"/>
      <c r="ELT190" s="691"/>
      <c r="ELU190" s="692"/>
      <c r="ELV190" s="693"/>
      <c r="ELW190" s="694"/>
      <c r="ELX190" s="138"/>
      <c r="ELY190" s="692"/>
      <c r="ELZ190" s="690"/>
      <c r="EMA190" s="691"/>
      <c r="EMB190" s="692"/>
      <c r="EMC190" s="693"/>
      <c r="EMD190" s="694"/>
      <c r="EME190" s="138"/>
      <c r="EMF190" s="692"/>
      <c r="EMG190" s="690"/>
      <c r="EMH190" s="691"/>
      <c r="EMI190" s="692"/>
      <c r="EMJ190" s="693"/>
      <c r="EMK190" s="694"/>
      <c r="EML190" s="138"/>
      <c r="EMM190" s="692"/>
      <c r="EMN190" s="690"/>
      <c r="EMO190" s="691"/>
      <c r="EMP190" s="692"/>
      <c r="EMQ190" s="693"/>
      <c r="EMR190" s="694"/>
      <c r="EMS190" s="138"/>
      <c r="EMT190" s="692"/>
      <c r="EMU190" s="690"/>
      <c r="EMV190" s="691"/>
      <c r="EMW190" s="692"/>
      <c r="EMX190" s="693"/>
      <c r="EMY190" s="694"/>
      <c r="EMZ190" s="138"/>
      <c r="ENA190" s="692"/>
      <c r="ENB190" s="690"/>
      <c r="ENC190" s="691"/>
      <c r="END190" s="692"/>
      <c r="ENE190" s="693"/>
      <c r="ENF190" s="694"/>
      <c r="ENG190" s="138"/>
      <c r="ENH190" s="692"/>
      <c r="ENI190" s="690"/>
      <c r="ENJ190" s="691"/>
      <c r="ENK190" s="692"/>
      <c r="ENL190" s="693"/>
      <c r="ENM190" s="694"/>
      <c r="ENN190" s="138"/>
      <c r="ENO190" s="692"/>
      <c r="ENP190" s="690"/>
      <c r="ENQ190" s="691"/>
      <c r="ENR190" s="692"/>
      <c r="ENS190" s="693"/>
      <c r="ENT190" s="694"/>
      <c r="ENU190" s="138"/>
      <c r="ENV190" s="692"/>
      <c r="ENW190" s="690"/>
      <c r="ENX190" s="691"/>
      <c r="ENY190" s="692"/>
      <c r="ENZ190" s="693"/>
      <c r="EOA190" s="694"/>
      <c r="EOB190" s="138"/>
      <c r="EOC190" s="692"/>
      <c r="EOD190" s="690"/>
      <c r="EOE190" s="691"/>
      <c r="EOF190" s="692"/>
      <c r="EOG190" s="693"/>
      <c r="EOH190" s="694"/>
      <c r="EOI190" s="138"/>
      <c r="EOJ190" s="692"/>
      <c r="EOK190" s="690"/>
      <c r="EOL190" s="691"/>
      <c r="EOM190" s="692"/>
      <c r="EON190" s="693"/>
      <c r="EOO190" s="694"/>
      <c r="EOP190" s="138"/>
      <c r="EOQ190" s="692"/>
      <c r="EOR190" s="690"/>
      <c r="EOS190" s="691"/>
      <c r="EOT190" s="692"/>
      <c r="EOU190" s="693"/>
      <c r="EOV190" s="694"/>
      <c r="EOW190" s="138"/>
      <c r="EOX190" s="692"/>
      <c r="EOY190" s="690"/>
      <c r="EOZ190" s="691"/>
      <c r="EPA190" s="692"/>
      <c r="EPB190" s="693"/>
      <c r="EPC190" s="694"/>
      <c r="EPD190" s="138"/>
      <c r="EPE190" s="692"/>
      <c r="EPF190" s="690"/>
      <c r="EPG190" s="691"/>
      <c r="EPH190" s="692"/>
      <c r="EPI190" s="693"/>
      <c r="EPJ190" s="694"/>
      <c r="EPK190" s="138"/>
      <c r="EPL190" s="692"/>
      <c r="EPM190" s="690"/>
      <c r="EPN190" s="691"/>
      <c r="EPO190" s="692"/>
      <c r="EPP190" s="693"/>
      <c r="EPQ190" s="694"/>
      <c r="EPR190" s="138"/>
      <c r="EPS190" s="692"/>
      <c r="EPT190" s="690"/>
      <c r="EPU190" s="691"/>
      <c r="EPV190" s="692"/>
      <c r="EPW190" s="693"/>
      <c r="EPX190" s="694"/>
      <c r="EPY190" s="138"/>
      <c r="EPZ190" s="692"/>
      <c r="EQA190" s="690"/>
      <c r="EQB190" s="691"/>
      <c r="EQC190" s="692"/>
      <c r="EQD190" s="693"/>
      <c r="EQE190" s="694"/>
      <c r="EQF190" s="138"/>
      <c r="EQG190" s="692"/>
      <c r="EQH190" s="690"/>
      <c r="EQI190" s="691"/>
      <c r="EQJ190" s="692"/>
      <c r="EQK190" s="693"/>
      <c r="EQL190" s="694"/>
      <c r="EQM190" s="138"/>
      <c r="EQN190" s="692"/>
      <c r="EQO190" s="690"/>
      <c r="EQP190" s="691"/>
      <c r="EQQ190" s="692"/>
      <c r="EQR190" s="693"/>
      <c r="EQS190" s="694"/>
      <c r="EQT190" s="138"/>
      <c r="EQU190" s="692"/>
      <c r="EQV190" s="690"/>
      <c r="EQW190" s="691"/>
      <c r="EQX190" s="692"/>
      <c r="EQY190" s="693"/>
      <c r="EQZ190" s="694"/>
      <c r="ERA190" s="138"/>
      <c r="ERB190" s="692"/>
      <c r="ERC190" s="690"/>
      <c r="ERD190" s="691"/>
      <c r="ERE190" s="692"/>
      <c r="ERF190" s="693"/>
      <c r="ERG190" s="694"/>
      <c r="ERH190" s="138"/>
      <c r="ERI190" s="692"/>
      <c r="ERJ190" s="690"/>
      <c r="ERK190" s="691"/>
      <c r="ERL190" s="692"/>
      <c r="ERM190" s="693"/>
      <c r="ERN190" s="694"/>
      <c r="ERO190" s="138"/>
      <c r="ERP190" s="692"/>
      <c r="ERQ190" s="690"/>
      <c r="ERR190" s="691"/>
      <c r="ERS190" s="692"/>
      <c r="ERT190" s="693"/>
      <c r="ERU190" s="694"/>
      <c r="ERV190" s="138"/>
      <c r="ERW190" s="692"/>
      <c r="ERX190" s="690"/>
      <c r="ERY190" s="691"/>
      <c r="ERZ190" s="692"/>
      <c r="ESA190" s="693"/>
      <c r="ESB190" s="694"/>
      <c r="ESC190" s="138"/>
      <c r="ESD190" s="692"/>
      <c r="ESE190" s="690"/>
      <c r="ESF190" s="691"/>
      <c r="ESG190" s="692"/>
      <c r="ESH190" s="693"/>
      <c r="ESI190" s="694"/>
      <c r="ESJ190" s="138"/>
      <c r="ESK190" s="692"/>
      <c r="ESL190" s="690"/>
      <c r="ESM190" s="691"/>
      <c r="ESN190" s="692"/>
      <c r="ESO190" s="693"/>
      <c r="ESP190" s="694"/>
      <c r="ESQ190" s="138"/>
      <c r="ESR190" s="692"/>
      <c r="ESS190" s="690"/>
      <c r="EST190" s="691"/>
      <c r="ESU190" s="692"/>
      <c r="ESV190" s="693"/>
      <c r="ESW190" s="694"/>
      <c r="ESX190" s="138"/>
      <c r="ESY190" s="692"/>
      <c r="ESZ190" s="690"/>
      <c r="ETA190" s="691"/>
      <c r="ETB190" s="692"/>
      <c r="ETC190" s="693"/>
      <c r="ETD190" s="694"/>
      <c r="ETE190" s="138"/>
      <c r="ETF190" s="692"/>
      <c r="ETG190" s="690"/>
      <c r="ETH190" s="691"/>
      <c r="ETI190" s="692"/>
      <c r="ETJ190" s="693"/>
      <c r="ETK190" s="694"/>
      <c r="ETL190" s="138"/>
      <c r="ETM190" s="692"/>
      <c r="ETN190" s="690"/>
      <c r="ETO190" s="691"/>
      <c r="ETP190" s="692"/>
      <c r="ETQ190" s="693"/>
      <c r="ETR190" s="694"/>
      <c r="ETS190" s="138"/>
      <c r="ETT190" s="692"/>
      <c r="ETU190" s="690"/>
      <c r="ETV190" s="691"/>
      <c r="ETW190" s="692"/>
      <c r="ETX190" s="693"/>
      <c r="ETY190" s="694"/>
      <c r="ETZ190" s="138"/>
      <c r="EUA190" s="692"/>
      <c r="EUB190" s="690"/>
      <c r="EUC190" s="691"/>
      <c r="EUD190" s="692"/>
      <c r="EUE190" s="693"/>
      <c r="EUF190" s="694"/>
      <c r="EUG190" s="138"/>
      <c r="EUH190" s="692"/>
      <c r="EUI190" s="690"/>
      <c r="EUJ190" s="691"/>
      <c r="EUK190" s="692"/>
      <c r="EUL190" s="693"/>
      <c r="EUM190" s="694"/>
      <c r="EUN190" s="138"/>
      <c r="EUO190" s="692"/>
      <c r="EUP190" s="690"/>
      <c r="EUQ190" s="691"/>
      <c r="EUR190" s="692"/>
      <c r="EUS190" s="693"/>
      <c r="EUT190" s="694"/>
      <c r="EUU190" s="138"/>
      <c r="EUV190" s="692"/>
      <c r="EUW190" s="690"/>
      <c r="EUX190" s="691"/>
      <c r="EUY190" s="692"/>
      <c r="EUZ190" s="693"/>
      <c r="EVA190" s="694"/>
      <c r="EVB190" s="138"/>
      <c r="EVC190" s="692"/>
      <c r="EVD190" s="690"/>
      <c r="EVE190" s="691"/>
      <c r="EVF190" s="692"/>
      <c r="EVG190" s="693"/>
      <c r="EVH190" s="694"/>
      <c r="EVI190" s="138"/>
      <c r="EVJ190" s="692"/>
      <c r="EVK190" s="690"/>
      <c r="EVL190" s="691"/>
      <c r="EVM190" s="692"/>
      <c r="EVN190" s="693"/>
      <c r="EVO190" s="694"/>
      <c r="EVP190" s="138"/>
      <c r="EVQ190" s="692"/>
      <c r="EVR190" s="690"/>
      <c r="EVS190" s="691"/>
      <c r="EVT190" s="692"/>
      <c r="EVU190" s="693"/>
      <c r="EVV190" s="694"/>
      <c r="EVW190" s="138"/>
      <c r="EVX190" s="692"/>
      <c r="EVY190" s="690"/>
      <c r="EVZ190" s="691"/>
      <c r="EWA190" s="692"/>
      <c r="EWB190" s="693"/>
      <c r="EWC190" s="694"/>
      <c r="EWD190" s="138"/>
      <c r="EWE190" s="692"/>
      <c r="EWF190" s="690"/>
      <c r="EWG190" s="691"/>
      <c r="EWH190" s="692"/>
      <c r="EWI190" s="693"/>
      <c r="EWJ190" s="694"/>
      <c r="EWK190" s="138"/>
      <c r="EWL190" s="692"/>
      <c r="EWM190" s="690"/>
      <c r="EWN190" s="691"/>
      <c r="EWO190" s="692"/>
      <c r="EWP190" s="693"/>
      <c r="EWQ190" s="694"/>
      <c r="EWR190" s="138"/>
      <c r="EWS190" s="692"/>
      <c r="EWT190" s="690"/>
      <c r="EWU190" s="691"/>
      <c r="EWV190" s="692"/>
      <c r="EWW190" s="693"/>
      <c r="EWX190" s="694"/>
      <c r="EWY190" s="138"/>
      <c r="EWZ190" s="692"/>
      <c r="EXA190" s="690"/>
      <c r="EXB190" s="691"/>
      <c r="EXC190" s="692"/>
      <c r="EXD190" s="693"/>
      <c r="EXE190" s="694"/>
      <c r="EXF190" s="138"/>
      <c r="EXG190" s="692"/>
      <c r="EXH190" s="690"/>
      <c r="EXI190" s="691"/>
      <c r="EXJ190" s="692"/>
      <c r="EXK190" s="693"/>
      <c r="EXL190" s="694"/>
      <c r="EXM190" s="138"/>
      <c r="EXN190" s="692"/>
      <c r="EXO190" s="690"/>
      <c r="EXP190" s="691"/>
      <c r="EXQ190" s="692"/>
      <c r="EXR190" s="693"/>
      <c r="EXS190" s="694"/>
      <c r="EXT190" s="138"/>
      <c r="EXU190" s="692"/>
      <c r="EXV190" s="690"/>
      <c r="EXW190" s="691"/>
      <c r="EXX190" s="692"/>
      <c r="EXY190" s="693"/>
      <c r="EXZ190" s="694"/>
      <c r="EYA190" s="138"/>
      <c r="EYB190" s="692"/>
      <c r="EYC190" s="690"/>
      <c r="EYD190" s="691"/>
      <c r="EYE190" s="692"/>
      <c r="EYF190" s="693"/>
      <c r="EYG190" s="694"/>
      <c r="EYH190" s="138"/>
      <c r="EYI190" s="692"/>
      <c r="EYJ190" s="690"/>
      <c r="EYK190" s="691"/>
      <c r="EYL190" s="692"/>
      <c r="EYM190" s="693"/>
      <c r="EYN190" s="694"/>
      <c r="EYO190" s="138"/>
      <c r="EYP190" s="692"/>
      <c r="EYQ190" s="690"/>
      <c r="EYR190" s="691"/>
      <c r="EYS190" s="692"/>
      <c r="EYT190" s="693"/>
      <c r="EYU190" s="694"/>
      <c r="EYV190" s="138"/>
      <c r="EYW190" s="692"/>
      <c r="EYX190" s="690"/>
      <c r="EYY190" s="691"/>
      <c r="EYZ190" s="692"/>
      <c r="EZA190" s="693"/>
      <c r="EZB190" s="694"/>
      <c r="EZC190" s="138"/>
      <c r="EZD190" s="692"/>
      <c r="EZE190" s="690"/>
      <c r="EZF190" s="691"/>
      <c r="EZG190" s="692"/>
      <c r="EZH190" s="693"/>
      <c r="EZI190" s="694"/>
      <c r="EZJ190" s="138"/>
      <c r="EZK190" s="692"/>
      <c r="EZL190" s="690"/>
      <c r="EZM190" s="691"/>
      <c r="EZN190" s="692"/>
      <c r="EZO190" s="693"/>
      <c r="EZP190" s="694"/>
      <c r="EZQ190" s="138"/>
      <c r="EZR190" s="692"/>
      <c r="EZS190" s="690"/>
      <c r="EZT190" s="691"/>
      <c r="EZU190" s="692"/>
      <c r="EZV190" s="693"/>
      <c r="EZW190" s="694"/>
      <c r="EZX190" s="138"/>
      <c r="EZY190" s="692"/>
      <c r="EZZ190" s="690"/>
      <c r="FAA190" s="691"/>
      <c r="FAB190" s="692"/>
      <c r="FAC190" s="693"/>
      <c r="FAD190" s="694"/>
      <c r="FAE190" s="138"/>
      <c r="FAF190" s="692"/>
      <c r="FAG190" s="690"/>
      <c r="FAH190" s="691"/>
      <c r="FAI190" s="692"/>
      <c r="FAJ190" s="693"/>
      <c r="FAK190" s="694"/>
      <c r="FAL190" s="138"/>
      <c r="FAM190" s="692"/>
      <c r="FAN190" s="690"/>
      <c r="FAO190" s="691"/>
      <c r="FAP190" s="692"/>
      <c r="FAQ190" s="693"/>
      <c r="FAR190" s="694"/>
      <c r="FAS190" s="138"/>
      <c r="FAT190" s="692"/>
      <c r="FAU190" s="690"/>
      <c r="FAV190" s="691"/>
      <c r="FAW190" s="692"/>
      <c r="FAX190" s="693"/>
      <c r="FAY190" s="694"/>
      <c r="FAZ190" s="138"/>
      <c r="FBA190" s="692"/>
      <c r="FBB190" s="690"/>
      <c r="FBC190" s="691"/>
      <c r="FBD190" s="692"/>
      <c r="FBE190" s="693"/>
      <c r="FBF190" s="694"/>
      <c r="FBG190" s="138"/>
      <c r="FBH190" s="692"/>
      <c r="FBI190" s="690"/>
      <c r="FBJ190" s="691"/>
      <c r="FBK190" s="692"/>
      <c r="FBL190" s="693"/>
      <c r="FBM190" s="694"/>
      <c r="FBN190" s="138"/>
      <c r="FBO190" s="692"/>
      <c r="FBP190" s="690"/>
      <c r="FBQ190" s="691"/>
      <c r="FBR190" s="692"/>
      <c r="FBS190" s="693"/>
      <c r="FBT190" s="694"/>
      <c r="FBU190" s="138"/>
      <c r="FBV190" s="692"/>
      <c r="FBW190" s="690"/>
      <c r="FBX190" s="691"/>
      <c r="FBY190" s="692"/>
      <c r="FBZ190" s="693"/>
      <c r="FCA190" s="694"/>
      <c r="FCB190" s="138"/>
      <c r="FCC190" s="692"/>
      <c r="FCD190" s="690"/>
      <c r="FCE190" s="691"/>
      <c r="FCF190" s="692"/>
      <c r="FCG190" s="693"/>
      <c r="FCH190" s="694"/>
      <c r="FCI190" s="138"/>
      <c r="FCJ190" s="692"/>
      <c r="FCK190" s="690"/>
      <c r="FCL190" s="691"/>
      <c r="FCM190" s="692"/>
      <c r="FCN190" s="693"/>
      <c r="FCO190" s="694"/>
      <c r="FCP190" s="138"/>
      <c r="FCQ190" s="692"/>
      <c r="FCR190" s="690"/>
      <c r="FCS190" s="691"/>
      <c r="FCT190" s="692"/>
      <c r="FCU190" s="693"/>
      <c r="FCV190" s="694"/>
      <c r="FCW190" s="138"/>
      <c r="FCX190" s="692"/>
      <c r="FCY190" s="690"/>
      <c r="FCZ190" s="691"/>
      <c r="FDA190" s="692"/>
      <c r="FDB190" s="693"/>
      <c r="FDC190" s="694"/>
      <c r="FDD190" s="138"/>
      <c r="FDE190" s="692"/>
      <c r="FDF190" s="690"/>
      <c r="FDG190" s="691"/>
      <c r="FDH190" s="692"/>
      <c r="FDI190" s="693"/>
      <c r="FDJ190" s="694"/>
      <c r="FDK190" s="138"/>
      <c r="FDL190" s="692"/>
      <c r="FDM190" s="690"/>
      <c r="FDN190" s="691"/>
      <c r="FDO190" s="692"/>
      <c r="FDP190" s="693"/>
      <c r="FDQ190" s="694"/>
      <c r="FDR190" s="138"/>
      <c r="FDS190" s="692"/>
      <c r="FDT190" s="690"/>
      <c r="FDU190" s="691"/>
      <c r="FDV190" s="692"/>
      <c r="FDW190" s="693"/>
      <c r="FDX190" s="694"/>
      <c r="FDY190" s="138"/>
      <c r="FDZ190" s="692"/>
      <c r="FEA190" s="690"/>
      <c r="FEB190" s="691"/>
      <c r="FEC190" s="692"/>
      <c r="FED190" s="693"/>
      <c r="FEE190" s="694"/>
      <c r="FEF190" s="138"/>
      <c r="FEG190" s="692"/>
      <c r="FEH190" s="690"/>
      <c r="FEI190" s="691"/>
      <c r="FEJ190" s="692"/>
      <c r="FEK190" s="693"/>
      <c r="FEL190" s="694"/>
      <c r="FEM190" s="138"/>
      <c r="FEN190" s="692"/>
      <c r="FEO190" s="690"/>
      <c r="FEP190" s="691"/>
      <c r="FEQ190" s="692"/>
      <c r="FER190" s="693"/>
      <c r="FES190" s="694"/>
      <c r="FET190" s="138"/>
      <c r="FEU190" s="692"/>
      <c r="FEV190" s="690"/>
      <c r="FEW190" s="691"/>
      <c r="FEX190" s="692"/>
      <c r="FEY190" s="693"/>
      <c r="FEZ190" s="694"/>
      <c r="FFA190" s="138"/>
      <c r="FFB190" s="692"/>
      <c r="FFC190" s="690"/>
      <c r="FFD190" s="691"/>
      <c r="FFE190" s="692"/>
      <c r="FFF190" s="693"/>
      <c r="FFG190" s="694"/>
      <c r="FFH190" s="138"/>
      <c r="FFI190" s="692"/>
      <c r="FFJ190" s="690"/>
      <c r="FFK190" s="691"/>
      <c r="FFL190" s="692"/>
      <c r="FFM190" s="693"/>
      <c r="FFN190" s="694"/>
      <c r="FFO190" s="138"/>
      <c r="FFP190" s="692"/>
      <c r="FFQ190" s="690"/>
      <c r="FFR190" s="691"/>
      <c r="FFS190" s="692"/>
      <c r="FFT190" s="693"/>
      <c r="FFU190" s="694"/>
      <c r="FFV190" s="138"/>
      <c r="FFW190" s="692"/>
      <c r="FFX190" s="690"/>
      <c r="FFY190" s="691"/>
      <c r="FFZ190" s="692"/>
      <c r="FGA190" s="693"/>
      <c r="FGB190" s="694"/>
      <c r="FGC190" s="138"/>
      <c r="FGD190" s="692"/>
      <c r="FGE190" s="690"/>
      <c r="FGF190" s="691"/>
      <c r="FGG190" s="692"/>
      <c r="FGH190" s="693"/>
      <c r="FGI190" s="694"/>
      <c r="FGJ190" s="138"/>
      <c r="FGK190" s="692"/>
      <c r="FGL190" s="690"/>
      <c r="FGM190" s="691"/>
      <c r="FGN190" s="692"/>
      <c r="FGO190" s="693"/>
      <c r="FGP190" s="694"/>
      <c r="FGQ190" s="138"/>
      <c r="FGR190" s="692"/>
      <c r="FGS190" s="690"/>
      <c r="FGT190" s="691"/>
      <c r="FGU190" s="692"/>
      <c r="FGV190" s="693"/>
      <c r="FGW190" s="694"/>
      <c r="FGX190" s="138"/>
      <c r="FGY190" s="692"/>
      <c r="FGZ190" s="690"/>
      <c r="FHA190" s="691"/>
      <c r="FHB190" s="692"/>
      <c r="FHC190" s="693"/>
      <c r="FHD190" s="694"/>
      <c r="FHE190" s="138"/>
      <c r="FHF190" s="692"/>
      <c r="FHG190" s="690"/>
      <c r="FHH190" s="691"/>
      <c r="FHI190" s="692"/>
      <c r="FHJ190" s="693"/>
      <c r="FHK190" s="694"/>
      <c r="FHL190" s="138"/>
      <c r="FHM190" s="692"/>
      <c r="FHN190" s="690"/>
      <c r="FHO190" s="691"/>
      <c r="FHP190" s="692"/>
      <c r="FHQ190" s="693"/>
      <c r="FHR190" s="694"/>
      <c r="FHS190" s="138"/>
      <c r="FHT190" s="692"/>
      <c r="FHU190" s="690"/>
      <c r="FHV190" s="691"/>
      <c r="FHW190" s="692"/>
      <c r="FHX190" s="693"/>
      <c r="FHY190" s="694"/>
      <c r="FHZ190" s="138"/>
      <c r="FIA190" s="692"/>
      <c r="FIB190" s="690"/>
      <c r="FIC190" s="691"/>
      <c r="FID190" s="692"/>
      <c r="FIE190" s="693"/>
      <c r="FIF190" s="694"/>
      <c r="FIG190" s="138"/>
      <c r="FIH190" s="692"/>
      <c r="FII190" s="690"/>
      <c r="FIJ190" s="691"/>
      <c r="FIK190" s="692"/>
      <c r="FIL190" s="693"/>
      <c r="FIM190" s="694"/>
      <c r="FIN190" s="138"/>
      <c r="FIO190" s="692"/>
      <c r="FIP190" s="690"/>
      <c r="FIQ190" s="691"/>
      <c r="FIR190" s="692"/>
      <c r="FIS190" s="693"/>
      <c r="FIT190" s="694"/>
      <c r="FIU190" s="138"/>
      <c r="FIV190" s="692"/>
      <c r="FIW190" s="690"/>
      <c r="FIX190" s="691"/>
      <c r="FIY190" s="692"/>
      <c r="FIZ190" s="693"/>
      <c r="FJA190" s="694"/>
      <c r="FJB190" s="138"/>
      <c r="FJC190" s="692"/>
      <c r="FJD190" s="690"/>
      <c r="FJE190" s="691"/>
      <c r="FJF190" s="692"/>
      <c r="FJG190" s="693"/>
      <c r="FJH190" s="694"/>
      <c r="FJI190" s="138"/>
      <c r="FJJ190" s="692"/>
      <c r="FJK190" s="690"/>
      <c r="FJL190" s="691"/>
      <c r="FJM190" s="692"/>
      <c r="FJN190" s="693"/>
      <c r="FJO190" s="694"/>
      <c r="FJP190" s="138"/>
      <c r="FJQ190" s="692"/>
      <c r="FJR190" s="690"/>
      <c r="FJS190" s="691"/>
      <c r="FJT190" s="692"/>
      <c r="FJU190" s="693"/>
      <c r="FJV190" s="694"/>
      <c r="FJW190" s="138"/>
      <c r="FJX190" s="692"/>
      <c r="FJY190" s="690"/>
      <c r="FJZ190" s="691"/>
      <c r="FKA190" s="692"/>
      <c r="FKB190" s="693"/>
      <c r="FKC190" s="694"/>
      <c r="FKD190" s="138"/>
      <c r="FKE190" s="692"/>
      <c r="FKF190" s="690"/>
      <c r="FKG190" s="691"/>
      <c r="FKH190" s="692"/>
      <c r="FKI190" s="693"/>
      <c r="FKJ190" s="694"/>
      <c r="FKK190" s="138"/>
      <c r="FKL190" s="692"/>
      <c r="FKM190" s="690"/>
      <c r="FKN190" s="691"/>
      <c r="FKO190" s="692"/>
      <c r="FKP190" s="693"/>
      <c r="FKQ190" s="694"/>
      <c r="FKR190" s="138"/>
      <c r="FKS190" s="692"/>
      <c r="FKT190" s="690"/>
      <c r="FKU190" s="691"/>
      <c r="FKV190" s="692"/>
      <c r="FKW190" s="693"/>
      <c r="FKX190" s="694"/>
      <c r="FKY190" s="138"/>
      <c r="FKZ190" s="692"/>
      <c r="FLA190" s="690"/>
      <c r="FLB190" s="691"/>
      <c r="FLC190" s="692"/>
      <c r="FLD190" s="693"/>
      <c r="FLE190" s="694"/>
      <c r="FLF190" s="138"/>
      <c r="FLG190" s="692"/>
      <c r="FLH190" s="690"/>
      <c r="FLI190" s="691"/>
      <c r="FLJ190" s="692"/>
      <c r="FLK190" s="693"/>
      <c r="FLL190" s="694"/>
      <c r="FLM190" s="138"/>
      <c r="FLN190" s="692"/>
      <c r="FLO190" s="690"/>
      <c r="FLP190" s="691"/>
      <c r="FLQ190" s="692"/>
      <c r="FLR190" s="693"/>
      <c r="FLS190" s="694"/>
      <c r="FLT190" s="138"/>
      <c r="FLU190" s="692"/>
      <c r="FLV190" s="690"/>
      <c r="FLW190" s="691"/>
      <c r="FLX190" s="692"/>
      <c r="FLY190" s="693"/>
      <c r="FLZ190" s="694"/>
      <c r="FMA190" s="138"/>
      <c r="FMB190" s="692"/>
      <c r="FMC190" s="690"/>
      <c r="FMD190" s="691"/>
      <c r="FME190" s="692"/>
      <c r="FMF190" s="693"/>
      <c r="FMG190" s="694"/>
      <c r="FMH190" s="138"/>
      <c r="FMI190" s="692"/>
      <c r="FMJ190" s="690"/>
      <c r="FMK190" s="691"/>
      <c r="FML190" s="692"/>
      <c r="FMM190" s="693"/>
      <c r="FMN190" s="694"/>
      <c r="FMO190" s="138"/>
      <c r="FMP190" s="692"/>
      <c r="FMQ190" s="690"/>
      <c r="FMR190" s="691"/>
      <c r="FMS190" s="692"/>
      <c r="FMT190" s="693"/>
      <c r="FMU190" s="694"/>
      <c r="FMV190" s="138"/>
      <c r="FMW190" s="692"/>
      <c r="FMX190" s="690"/>
      <c r="FMY190" s="691"/>
      <c r="FMZ190" s="692"/>
      <c r="FNA190" s="693"/>
      <c r="FNB190" s="694"/>
      <c r="FNC190" s="138"/>
      <c r="FND190" s="692"/>
      <c r="FNE190" s="690"/>
      <c r="FNF190" s="691"/>
      <c r="FNG190" s="692"/>
      <c r="FNH190" s="693"/>
      <c r="FNI190" s="694"/>
      <c r="FNJ190" s="138"/>
      <c r="FNK190" s="692"/>
      <c r="FNL190" s="690"/>
      <c r="FNM190" s="691"/>
      <c r="FNN190" s="692"/>
      <c r="FNO190" s="693"/>
      <c r="FNP190" s="694"/>
      <c r="FNQ190" s="138"/>
      <c r="FNR190" s="692"/>
      <c r="FNS190" s="690"/>
      <c r="FNT190" s="691"/>
      <c r="FNU190" s="692"/>
      <c r="FNV190" s="693"/>
      <c r="FNW190" s="694"/>
      <c r="FNX190" s="138"/>
      <c r="FNY190" s="692"/>
      <c r="FNZ190" s="690"/>
      <c r="FOA190" s="691"/>
      <c r="FOB190" s="692"/>
      <c r="FOC190" s="693"/>
      <c r="FOD190" s="694"/>
      <c r="FOE190" s="138"/>
      <c r="FOF190" s="692"/>
      <c r="FOG190" s="690"/>
      <c r="FOH190" s="691"/>
      <c r="FOI190" s="692"/>
      <c r="FOJ190" s="693"/>
      <c r="FOK190" s="694"/>
      <c r="FOL190" s="138"/>
      <c r="FOM190" s="692"/>
      <c r="FON190" s="690"/>
      <c r="FOO190" s="691"/>
      <c r="FOP190" s="692"/>
      <c r="FOQ190" s="693"/>
      <c r="FOR190" s="694"/>
      <c r="FOS190" s="138"/>
      <c r="FOT190" s="692"/>
      <c r="FOU190" s="690"/>
      <c r="FOV190" s="691"/>
      <c r="FOW190" s="692"/>
      <c r="FOX190" s="693"/>
      <c r="FOY190" s="694"/>
      <c r="FOZ190" s="138"/>
      <c r="FPA190" s="692"/>
      <c r="FPB190" s="690"/>
      <c r="FPC190" s="691"/>
      <c r="FPD190" s="692"/>
      <c r="FPE190" s="693"/>
      <c r="FPF190" s="694"/>
      <c r="FPG190" s="138"/>
      <c r="FPH190" s="692"/>
      <c r="FPI190" s="690"/>
      <c r="FPJ190" s="691"/>
      <c r="FPK190" s="692"/>
      <c r="FPL190" s="693"/>
      <c r="FPM190" s="694"/>
      <c r="FPN190" s="138"/>
      <c r="FPO190" s="692"/>
      <c r="FPP190" s="690"/>
      <c r="FPQ190" s="691"/>
      <c r="FPR190" s="692"/>
      <c r="FPS190" s="693"/>
      <c r="FPT190" s="694"/>
      <c r="FPU190" s="138"/>
      <c r="FPV190" s="692"/>
      <c r="FPW190" s="690"/>
      <c r="FPX190" s="691"/>
      <c r="FPY190" s="692"/>
      <c r="FPZ190" s="693"/>
      <c r="FQA190" s="694"/>
      <c r="FQB190" s="138"/>
      <c r="FQC190" s="692"/>
      <c r="FQD190" s="690"/>
      <c r="FQE190" s="691"/>
      <c r="FQF190" s="692"/>
      <c r="FQG190" s="693"/>
      <c r="FQH190" s="694"/>
      <c r="FQI190" s="138"/>
      <c r="FQJ190" s="692"/>
      <c r="FQK190" s="690"/>
      <c r="FQL190" s="691"/>
      <c r="FQM190" s="692"/>
      <c r="FQN190" s="693"/>
      <c r="FQO190" s="694"/>
      <c r="FQP190" s="138"/>
      <c r="FQQ190" s="692"/>
      <c r="FQR190" s="690"/>
      <c r="FQS190" s="691"/>
      <c r="FQT190" s="692"/>
      <c r="FQU190" s="693"/>
      <c r="FQV190" s="694"/>
      <c r="FQW190" s="138"/>
      <c r="FQX190" s="692"/>
      <c r="FQY190" s="690"/>
      <c r="FQZ190" s="691"/>
      <c r="FRA190" s="692"/>
      <c r="FRB190" s="693"/>
      <c r="FRC190" s="694"/>
      <c r="FRD190" s="138"/>
      <c r="FRE190" s="692"/>
      <c r="FRF190" s="690"/>
      <c r="FRG190" s="691"/>
      <c r="FRH190" s="692"/>
      <c r="FRI190" s="693"/>
      <c r="FRJ190" s="694"/>
      <c r="FRK190" s="138"/>
      <c r="FRL190" s="692"/>
      <c r="FRM190" s="690"/>
      <c r="FRN190" s="691"/>
      <c r="FRO190" s="692"/>
      <c r="FRP190" s="693"/>
      <c r="FRQ190" s="694"/>
      <c r="FRR190" s="138"/>
      <c r="FRS190" s="692"/>
      <c r="FRT190" s="690"/>
      <c r="FRU190" s="691"/>
      <c r="FRV190" s="692"/>
      <c r="FRW190" s="693"/>
      <c r="FRX190" s="694"/>
      <c r="FRY190" s="138"/>
      <c r="FRZ190" s="692"/>
      <c r="FSA190" s="690"/>
      <c r="FSB190" s="691"/>
      <c r="FSC190" s="692"/>
      <c r="FSD190" s="693"/>
      <c r="FSE190" s="694"/>
      <c r="FSF190" s="138"/>
      <c r="FSG190" s="692"/>
      <c r="FSH190" s="690"/>
      <c r="FSI190" s="691"/>
      <c r="FSJ190" s="692"/>
      <c r="FSK190" s="693"/>
      <c r="FSL190" s="694"/>
      <c r="FSM190" s="138"/>
      <c r="FSN190" s="692"/>
      <c r="FSO190" s="690"/>
      <c r="FSP190" s="691"/>
      <c r="FSQ190" s="692"/>
      <c r="FSR190" s="693"/>
      <c r="FSS190" s="694"/>
      <c r="FST190" s="138"/>
      <c r="FSU190" s="692"/>
      <c r="FSV190" s="690"/>
      <c r="FSW190" s="691"/>
      <c r="FSX190" s="692"/>
      <c r="FSY190" s="693"/>
      <c r="FSZ190" s="694"/>
      <c r="FTA190" s="138"/>
      <c r="FTB190" s="692"/>
      <c r="FTC190" s="690"/>
      <c r="FTD190" s="691"/>
      <c r="FTE190" s="692"/>
      <c r="FTF190" s="693"/>
      <c r="FTG190" s="694"/>
      <c r="FTH190" s="138"/>
      <c r="FTI190" s="692"/>
      <c r="FTJ190" s="690"/>
      <c r="FTK190" s="691"/>
      <c r="FTL190" s="692"/>
      <c r="FTM190" s="693"/>
      <c r="FTN190" s="694"/>
      <c r="FTO190" s="138"/>
      <c r="FTP190" s="692"/>
      <c r="FTQ190" s="690"/>
      <c r="FTR190" s="691"/>
      <c r="FTS190" s="692"/>
      <c r="FTT190" s="693"/>
      <c r="FTU190" s="694"/>
      <c r="FTV190" s="138"/>
      <c r="FTW190" s="692"/>
      <c r="FTX190" s="690"/>
      <c r="FTY190" s="691"/>
      <c r="FTZ190" s="692"/>
      <c r="FUA190" s="693"/>
      <c r="FUB190" s="694"/>
      <c r="FUC190" s="138"/>
      <c r="FUD190" s="692"/>
      <c r="FUE190" s="690"/>
      <c r="FUF190" s="691"/>
      <c r="FUG190" s="692"/>
      <c r="FUH190" s="693"/>
      <c r="FUI190" s="694"/>
      <c r="FUJ190" s="138"/>
      <c r="FUK190" s="692"/>
      <c r="FUL190" s="690"/>
      <c r="FUM190" s="691"/>
      <c r="FUN190" s="692"/>
      <c r="FUO190" s="693"/>
      <c r="FUP190" s="694"/>
      <c r="FUQ190" s="138"/>
      <c r="FUR190" s="692"/>
      <c r="FUS190" s="690"/>
      <c r="FUT190" s="691"/>
      <c r="FUU190" s="692"/>
      <c r="FUV190" s="693"/>
      <c r="FUW190" s="694"/>
      <c r="FUX190" s="138"/>
      <c r="FUY190" s="692"/>
      <c r="FUZ190" s="690"/>
      <c r="FVA190" s="691"/>
      <c r="FVB190" s="692"/>
      <c r="FVC190" s="693"/>
      <c r="FVD190" s="694"/>
      <c r="FVE190" s="138"/>
      <c r="FVF190" s="692"/>
      <c r="FVG190" s="690"/>
      <c r="FVH190" s="691"/>
      <c r="FVI190" s="692"/>
      <c r="FVJ190" s="693"/>
      <c r="FVK190" s="694"/>
      <c r="FVL190" s="138"/>
      <c r="FVM190" s="692"/>
      <c r="FVN190" s="690"/>
      <c r="FVO190" s="691"/>
      <c r="FVP190" s="692"/>
      <c r="FVQ190" s="693"/>
      <c r="FVR190" s="694"/>
      <c r="FVS190" s="138"/>
      <c r="FVT190" s="692"/>
      <c r="FVU190" s="690"/>
      <c r="FVV190" s="691"/>
      <c r="FVW190" s="692"/>
      <c r="FVX190" s="693"/>
      <c r="FVY190" s="694"/>
      <c r="FVZ190" s="138"/>
      <c r="FWA190" s="692"/>
      <c r="FWB190" s="690"/>
      <c r="FWC190" s="691"/>
      <c r="FWD190" s="692"/>
      <c r="FWE190" s="693"/>
      <c r="FWF190" s="694"/>
      <c r="FWG190" s="138"/>
      <c r="FWH190" s="692"/>
      <c r="FWI190" s="690"/>
      <c r="FWJ190" s="691"/>
      <c r="FWK190" s="692"/>
      <c r="FWL190" s="693"/>
      <c r="FWM190" s="694"/>
      <c r="FWN190" s="138"/>
      <c r="FWO190" s="692"/>
      <c r="FWP190" s="690"/>
      <c r="FWQ190" s="691"/>
      <c r="FWR190" s="692"/>
      <c r="FWS190" s="693"/>
      <c r="FWT190" s="694"/>
      <c r="FWU190" s="138"/>
      <c r="FWV190" s="692"/>
      <c r="FWW190" s="690"/>
      <c r="FWX190" s="691"/>
      <c r="FWY190" s="692"/>
      <c r="FWZ190" s="693"/>
      <c r="FXA190" s="694"/>
      <c r="FXB190" s="138"/>
      <c r="FXC190" s="692"/>
      <c r="FXD190" s="690"/>
      <c r="FXE190" s="691"/>
      <c r="FXF190" s="692"/>
      <c r="FXG190" s="693"/>
      <c r="FXH190" s="694"/>
      <c r="FXI190" s="138"/>
      <c r="FXJ190" s="692"/>
      <c r="FXK190" s="690"/>
      <c r="FXL190" s="691"/>
      <c r="FXM190" s="692"/>
      <c r="FXN190" s="693"/>
      <c r="FXO190" s="694"/>
      <c r="FXP190" s="138"/>
      <c r="FXQ190" s="692"/>
      <c r="FXR190" s="690"/>
      <c r="FXS190" s="691"/>
      <c r="FXT190" s="692"/>
      <c r="FXU190" s="693"/>
      <c r="FXV190" s="694"/>
      <c r="FXW190" s="138"/>
      <c r="FXX190" s="692"/>
      <c r="FXY190" s="690"/>
      <c r="FXZ190" s="691"/>
      <c r="FYA190" s="692"/>
      <c r="FYB190" s="693"/>
      <c r="FYC190" s="694"/>
      <c r="FYD190" s="138"/>
      <c r="FYE190" s="692"/>
      <c r="FYF190" s="690"/>
      <c r="FYG190" s="691"/>
      <c r="FYH190" s="692"/>
      <c r="FYI190" s="693"/>
      <c r="FYJ190" s="694"/>
      <c r="FYK190" s="138"/>
      <c r="FYL190" s="692"/>
      <c r="FYM190" s="690"/>
      <c r="FYN190" s="691"/>
      <c r="FYO190" s="692"/>
      <c r="FYP190" s="693"/>
      <c r="FYQ190" s="694"/>
      <c r="FYR190" s="138"/>
      <c r="FYS190" s="692"/>
      <c r="FYT190" s="690"/>
      <c r="FYU190" s="691"/>
      <c r="FYV190" s="692"/>
      <c r="FYW190" s="693"/>
      <c r="FYX190" s="694"/>
      <c r="FYY190" s="138"/>
      <c r="FYZ190" s="692"/>
      <c r="FZA190" s="690"/>
      <c r="FZB190" s="691"/>
      <c r="FZC190" s="692"/>
      <c r="FZD190" s="693"/>
      <c r="FZE190" s="694"/>
      <c r="FZF190" s="138"/>
      <c r="FZG190" s="692"/>
      <c r="FZH190" s="690"/>
      <c r="FZI190" s="691"/>
      <c r="FZJ190" s="692"/>
      <c r="FZK190" s="693"/>
      <c r="FZL190" s="694"/>
      <c r="FZM190" s="138"/>
      <c r="FZN190" s="692"/>
      <c r="FZO190" s="690"/>
      <c r="FZP190" s="691"/>
      <c r="FZQ190" s="692"/>
      <c r="FZR190" s="693"/>
      <c r="FZS190" s="694"/>
      <c r="FZT190" s="138"/>
      <c r="FZU190" s="692"/>
      <c r="FZV190" s="690"/>
      <c r="FZW190" s="691"/>
      <c r="FZX190" s="692"/>
      <c r="FZY190" s="693"/>
      <c r="FZZ190" s="694"/>
      <c r="GAA190" s="138"/>
      <c r="GAB190" s="692"/>
      <c r="GAC190" s="690"/>
      <c r="GAD190" s="691"/>
      <c r="GAE190" s="692"/>
      <c r="GAF190" s="693"/>
      <c r="GAG190" s="694"/>
      <c r="GAH190" s="138"/>
      <c r="GAI190" s="692"/>
      <c r="GAJ190" s="690"/>
      <c r="GAK190" s="691"/>
      <c r="GAL190" s="692"/>
      <c r="GAM190" s="693"/>
      <c r="GAN190" s="694"/>
      <c r="GAO190" s="138"/>
      <c r="GAP190" s="692"/>
      <c r="GAQ190" s="690"/>
      <c r="GAR190" s="691"/>
      <c r="GAS190" s="692"/>
      <c r="GAT190" s="693"/>
      <c r="GAU190" s="694"/>
      <c r="GAV190" s="138"/>
      <c r="GAW190" s="692"/>
      <c r="GAX190" s="690"/>
      <c r="GAY190" s="691"/>
      <c r="GAZ190" s="692"/>
      <c r="GBA190" s="693"/>
      <c r="GBB190" s="694"/>
      <c r="GBC190" s="138"/>
      <c r="GBD190" s="692"/>
      <c r="GBE190" s="690"/>
      <c r="GBF190" s="691"/>
      <c r="GBG190" s="692"/>
      <c r="GBH190" s="693"/>
      <c r="GBI190" s="694"/>
      <c r="GBJ190" s="138"/>
      <c r="GBK190" s="692"/>
      <c r="GBL190" s="690"/>
      <c r="GBM190" s="691"/>
      <c r="GBN190" s="692"/>
      <c r="GBO190" s="693"/>
      <c r="GBP190" s="694"/>
      <c r="GBQ190" s="138"/>
      <c r="GBR190" s="692"/>
      <c r="GBS190" s="690"/>
      <c r="GBT190" s="691"/>
      <c r="GBU190" s="692"/>
      <c r="GBV190" s="693"/>
      <c r="GBW190" s="694"/>
      <c r="GBX190" s="138"/>
      <c r="GBY190" s="692"/>
      <c r="GBZ190" s="690"/>
      <c r="GCA190" s="691"/>
      <c r="GCB190" s="692"/>
      <c r="GCC190" s="693"/>
      <c r="GCD190" s="694"/>
      <c r="GCE190" s="138"/>
      <c r="GCF190" s="692"/>
      <c r="GCG190" s="690"/>
      <c r="GCH190" s="691"/>
      <c r="GCI190" s="692"/>
      <c r="GCJ190" s="693"/>
      <c r="GCK190" s="694"/>
      <c r="GCL190" s="138"/>
      <c r="GCM190" s="692"/>
      <c r="GCN190" s="690"/>
      <c r="GCO190" s="691"/>
      <c r="GCP190" s="692"/>
      <c r="GCQ190" s="693"/>
      <c r="GCR190" s="694"/>
      <c r="GCS190" s="138"/>
      <c r="GCT190" s="692"/>
      <c r="GCU190" s="690"/>
      <c r="GCV190" s="691"/>
      <c r="GCW190" s="692"/>
      <c r="GCX190" s="693"/>
      <c r="GCY190" s="694"/>
      <c r="GCZ190" s="138"/>
      <c r="GDA190" s="692"/>
      <c r="GDB190" s="690"/>
      <c r="GDC190" s="691"/>
      <c r="GDD190" s="692"/>
      <c r="GDE190" s="693"/>
      <c r="GDF190" s="694"/>
      <c r="GDG190" s="138"/>
      <c r="GDH190" s="692"/>
      <c r="GDI190" s="690"/>
      <c r="GDJ190" s="691"/>
      <c r="GDK190" s="692"/>
      <c r="GDL190" s="693"/>
      <c r="GDM190" s="694"/>
      <c r="GDN190" s="138"/>
      <c r="GDO190" s="692"/>
      <c r="GDP190" s="690"/>
      <c r="GDQ190" s="691"/>
      <c r="GDR190" s="692"/>
      <c r="GDS190" s="693"/>
      <c r="GDT190" s="694"/>
      <c r="GDU190" s="138"/>
      <c r="GDV190" s="692"/>
      <c r="GDW190" s="690"/>
      <c r="GDX190" s="691"/>
      <c r="GDY190" s="692"/>
      <c r="GDZ190" s="693"/>
      <c r="GEA190" s="694"/>
      <c r="GEB190" s="138"/>
      <c r="GEC190" s="692"/>
      <c r="GED190" s="690"/>
      <c r="GEE190" s="691"/>
      <c r="GEF190" s="692"/>
      <c r="GEG190" s="693"/>
      <c r="GEH190" s="694"/>
      <c r="GEI190" s="138"/>
      <c r="GEJ190" s="692"/>
      <c r="GEK190" s="690"/>
      <c r="GEL190" s="691"/>
      <c r="GEM190" s="692"/>
      <c r="GEN190" s="693"/>
      <c r="GEO190" s="694"/>
      <c r="GEP190" s="138"/>
      <c r="GEQ190" s="692"/>
      <c r="GER190" s="690"/>
      <c r="GES190" s="691"/>
      <c r="GET190" s="692"/>
      <c r="GEU190" s="693"/>
      <c r="GEV190" s="694"/>
      <c r="GEW190" s="138"/>
      <c r="GEX190" s="692"/>
      <c r="GEY190" s="690"/>
      <c r="GEZ190" s="691"/>
      <c r="GFA190" s="692"/>
      <c r="GFB190" s="693"/>
      <c r="GFC190" s="694"/>
      <c r="GFD190" s="138"/>
      <c r="GFE190" s="692"/>
      <c r="GFF190" s="690"/>
      <c r="GFG190" s="691"/>
      <c r="GFH190" s="692"/>
      <c r="GFI190" s="693"/>
      <c r="GFJ190" s="694"/>
      <c r="GFK190" s="138"/>
      <c r="GFL190" s="692"/>
      <c r="GFM190" s="690"/>
      <c r="GFN190" s="691"/>
      <c r="GFO190" s="692"/>
      <c r="GFP190" s="693"/>
      <c r="GFQ190" s="694"/>
      <c r="GFR190" s="138"/>
      <c r="GFS190" s="692"/>
      <c r="GFT190" s="690"/>
      <c r="GFU190" s="691"/>
      <c r="GFV190" s="692"/>
      <c r="GFW190" s="693"/>
      <c r="GFX190" s="694"/>
      <c r="GFY190" s="138"/>
      <c r="GFZ190" s="692"/>
      <c r="GGA190" s="690"/>
      <c r="GGB190" s="691"/>
      <c r="GGC190" s="692"/>
      <c r="GGD190" s="693"/>
      <c r="GGE190" s="694"/>
      <c r="GGF190" s="138"/>
      <c r="GGG190" s="692"/>
      <c r="GGH190" s="690"/>
      <c r="GGI190" s="691"/>
      <c r="GGJ190" s="692"/>
      <c r="GGK190" s="693"/>
      <c r="GGL190" s="694"/>
      <c r="GGM190" s="138"/>
      <c r="GGN190" s="692"/>
      <c r="GGO190" s="690"/>
      <c r="GGP190" s="691"/>
      <c r="GGQ190" s="692"/>
      <c r="GGR190" s="693"/>
      <c r="GGS190" s="694"/>
      <c r="GGT190" s="138"/>
      <c r="GGU190" s="692"/>
      <c r="GGV190" s="690"/>
      <c r="GGW190" s="691"/>
      <c r="GGX190" s="692"/>
      <c r="GGY190" s="693"/>
      <c r="GGZ190" s="694"/>
      <c r="GHA190" s="138"/>
      <c r="GHB190" s="692"/>
      <c r="GHC190" s="690"/>
      <c r="GHD190" s="691"/>
      <c r="GHE190" s="692"/>
      <c r="GHF190" s="693"/>
      <c r="GHG190" s="694"/>
      <c r="GHH190" s="138"/>
      <c r="GHI190" s="692"/>
      <c r="GHJ190" s="690"/>
      <c r="GHK190" s="691"/>
      <c r="GHL190" s="692"/>
      <c r="GHM190" s="693"/>
      <c r="GHN190" s="694"/>
      <c r="GHO190" s="138"/>
      <c r="GHP190" s="692"/>
      <c r="GHQ190" s="690"/>
      <c r="GHR190" s="691"/>
      <c r="GHS190" s="692"/>
      <c r="GHT190" s="693"/>
      <c r="GHU190" s="694"/>
      <c r="GHV190" s="138"/>
      <c r="GHW190" s="692"/>
      <c r="GHX190" s="690"/>
      <c r="GHY190" s="691"/>
      <c r="GHZ190" s="692"/>
      <c r="GIA190" s="693"/>
      <c r="GIB190" s="694"/>
      <c r="GIC190" s="138"/>
      <c r="GID190" s="692"/>
      <c r="GIE190" s="690"/>
      <c r="GIF190" s="691"/>
      <c r="GIG190" s="692"/>
      <c r="GIH190" s="693"/>
      <c r="GII190" s="694"/>
      <c r="GIJ190" s="138"/>
      <c r="GIK190" s="692"/>
      <c r="GIL190" s="690"/>
      <c r="GIM190" s="691"/>
      <c r="GIN190" s="692"/>
      <c r="GIO190" s="693"/>
      <c r="GIP190" s="694"/>
      <c r="GIQ190" s="138"/>
      <c r="GIR190" s="692"/>
      <c r="GIS190" s="690"/>
      <c r="GIT190" s="691"/>
      <c r="GIU190" s="692"/>
      <c r="GIV190" s="693"/>
      <c r="GIW190" s="694"/>
      <c r="GIX190" s="138"/>
      <c r="GIY190" s="692"/>
      <c r="GIZ190" s="690"/>
      <c r="GJA190" s="691"/>
      <c r="GJB190" s="692"/>
      <c r="GJC190" s="693"/>
      <c r="GJD190" s="694"/>
      <c r="GJE190" s="138"/>
      <c r="GJF190" s="692"/>
      <c r="GJG190" s="690"/>
      <c r="GJH190" s="691"/>
      <c r="GJI190" s="692"/>
      <c r="GJJ190" s="693"/>
      <c r="GJK190" s="694"/>
      <c r="GJL190" s="138"/>
      <c r="GJM190" s="692"/>
      <c r="GJN190" s="690"/>
      <c r="GJO190" s="691"/>
      <c r="GJP190" s="692"/>
      <c r="GJQ190" s="693"/>
      <c r="GJR190" s="694"/>
      <c r="GJS190" s="138"/>
      <c r="GJT190" s="692"/>
      <c r="GJU190" s="690"/>
      <c r="GJV190" s="691"/>
      <c r="GJW190" s="692"/>
      <c r="GJX190" s="693"/>
      <c r="GJY190" s="694"/>
      <c r="GJZ190" s="138"/>
      <c r="GKA190" s="692"/>
      <c r="GKB190" s="690"/>
      <c r="GKC190" s="691"/>
      <c r="GKD190" s="692"/>
      <c r="GKE190" s="693"/>
      <c r="GKF190" s="694"/>
      <c r="GKG190" s="138"/>
      <c r="GKH190" s="692"/>
      <c r="GKI190" s="690"/>
      <c r="GKJ190" s="691"/>
      <c r="GKK190" s="692"/>
      <c r="GKL190" s="693"/>
      <c r="GKM190" s="694"/>
      <c r="GKN190" s="138"/>
      <c r="GKO190" s="692"/>
      <c r="GKP190" s="690"/>
      <c r="GKQ190" s="691"/>
      <c r="GKR190" s="692"/>
      <c r="GKS190" s="693"/>
      <c r="GKT190" s="694"/>
      <c r="GKU190" s="138"/>
      <c r="GKV190" s="692"/>
      <c r="GKW190" s="690"/>
      <c r="GKX190" s="691"/>
      <c r="GKY190" s="692"/>
      <c r="GKZ190" s="693"/>
      <c r="GLA190" s="694"/>
      <c r="GLB190" s="138"/>
      <c r="GLC190" s="692"/>
      <c r="GLD190" s="690"/>
      <c r="GLE190" s="691"/>
      <c r="GLF190" s="692"/>
      <c r="GLG190" s="693"/>
      <c r="GLH190" s="694"/>
      <c r="GLI190" s="138"/>
      <c r="GLJ190" s="692"/>
      <c r="GLK190" s="690"/>
      <c r="GLL190" s="691"/>
      <c r="GLM190" s="692"/>
      <c r="GLN190" s="693"/>
      <c r="GLO190" s="694"/>
      <c r="GLP190" s="138"/>
      <c r="GLQ190" s="692"/>
      <c r="GLR190" s="690"/>
      <c r="GLS190" s="691"/>
      <c r="GLT190" s="692"/>
      <c r="GLU190" s="693"/>
      <c r="GLV190" s="694"/>
      <c r="GLW190" s="138"/>
      <c r="GLX190" s="692"/>
      <c r="GLY190" s="690"/>
      <c r="GLZ190" s="691"/>
      <c r="GMA190" s="692"/>
      <c r="GMB190" s="693"/>
      <c r="GMC190" s="694"/>
      <c r="GMD190" s="138"/>
      <c r="GME190" s="692"/>
      <c r="GMF190" s="690"/>
      <c r="GMG190" s="691"/>
      <c r="GMH190" s="692"/>
      <c r="GMI190" s="693"/>
      <c r="GMJ190" s="694"/>
      <c r="GMK190" s="138"/>
      <c r="GML190" s="692"/>
      <c r="GMM190" s="690"/>
      <c r="GMN190" s="691"/>
      <c r="GMO190" s="692"/>
      <c r="GMP190" s="693"/>
      <c r="GMQ190" s="694"/>
      <c r="GMR190" s="138"/>
      <c r="GMS190" s="692"/>
      <c r="GMT190" s="690"/>
      <c r="GMU190" s="691"/>
      <c r="GMV190" s="692"/>
      <c r="GMW190" s="693"/>
      <c r="GMX190" s="694"/>
      <c r="GMY190" s="138"/>
      <c r="GMZ190" s="692"/>
      <c r="GNA190" s="690"/>
      <c r="GNB190" s="691"/>
      <c r="GNC190" s="692"/>
      <c r="GND190" s="693"/>
      <c r="GNE190" s="694"/>
      <c r="GNF190" s="138"/>
      <c r="GNG190" s="692"/>
      <c r="GNH190" s="690"/>
      <c r="GNI190" s="691"/>
      <c r="GNJ190" s="692"/>
      <c r="GNK190" s="693"/>
      <c r="GNL190" s="694"/>
      <c r="GNM190" s="138"/>
      <c r="GNN190" s="692"/>
      <c r="GNO190" s="690"/>
      <c r="GNP190" s="691"/>
      <c r="GNQ190" s="692"/>
      <c r="GNR190" s="693"/>
      <c r="GNS190" s="694"/>
      <c r="GNT190" s="138"/>
      <c r="GNU190" s="692"/>
      <c r="GNV190" s="690"/>
      <c r="GNW190" s="691"/>
      <c r="GNX190" s="692"/>
      <c r="GNY190" s="693"/>
      <c r="GNZ190" s="694"/>
      <c r="GOA190" s="138"/>
      <c r="GOB190" s="692"/>
      <c r="GOC190" s="690"/>
      <c r="GOD190" s="691"/>
      <c r="GOE190" s="692"/>
      <c r="GOF190" s="693"/>
      <c r="GOG190" s="694"/>
      <c r="GOH190" s="138"/>
      <c r="GOI190" s="692"/>
      <c r="GOJ190" s="690"/>
      <c r="GOK190" s="691"/>
      <c r="GOL190" s="692"/>
      <c r="GOM190" s="693"/>
      <c r="GON190" s="694"/>
      <c r="GOO190" s="138"/>
      <c r="GOP190" s="692"/>
      <c r="GOQ190" s="690"/>
      <c r="GOR190" s="691"/>
      <c r="GOS190" s="692"/>
      <c r="GOT190" s="693"/>
      <c r="GOU190" s="694"/>
      <c r="GOV190" s="138"/>
      <c r="GOW190" s="692"/>
      <c r="GOX190" s="690"/>
      <c r="GOY190" s="691"/>
      <c r="GOZ190" s="692"/>
      <c r="GPA190" s="693"/>
      <c r="GPB190" s="694"/>
      <c r="GPC190" s="138"/>
      <c r="GPD190" s="692"/>
      <c r="GPE190" s="690"/>
      <c r="GPF190" s="691"/>
      <c r="GPG190" s="692"/>
      <c r="GPH190" s="693"/>
      <c r="GPI190" s="694"/>
      <c r="GPJ190" s="138"/>
      <c r="GPK190" s="692"/>
      <c r="GPL190" s="690"/>
      <c r="GPM190" s="691"/>
      <c r="GPN190" s="692"/>
      <c r="GPO190" s="693"/>
      <c r="GPP190" s="694"/>
      <c r="GPQ190" s="138"/>
      <c r="GPR190" s="692"/>
      <c r="GPS190" s="690"/>
      <c r="GPT190" s="691"/>
      <c r="GPU190" s="692"/>
      <c r="GPV190" s="693"/>
      <c r="GPW190" s="694"/>
      <c r="GPX190" s="138"/>
      <c r="GPY190" s="692"/>
      <c r="GPZ190" s="690"/>
      <c r="GQA190" s="691"/>
      <c r="GQB190" s="692"/>
      <c r="GQC190" s="693"/>
      <c r="GQD190" s="694"/>
      <c r="GQE190" s="138"/>
      <c r="GQF190" s="692"/>
      <c r="GQG190" s="690"/>
      <c r="GQH190" s="691"/>
      <c r="GQI190" s="692"/>
      <c r="GQJ190" s="693"/>
      <c r="GQK190" s="694"/>
      <c r="GQL190" s="138"/>
      <c r="GQM190" s="692"/>
      <c r="GQN190" s="690"/>
      <c r="GQO190" s="691"/>
      <c r="GQP190" s="692"/>
      <c r="GQQ190" s="693"/>
      <c r="GQR190" s="694"/>
      <c r="GQS190" s="138"/>
      <c r="GQT190" s="692"/>
      <c r="GQU190" s="690"/>
      <c r="GQV190" s="691"/>
      <c r="GQW190" s="692"/>
      <c r="GQX190" s="693"/>
      <c r="GQY190" s="694"/>
      <c r="GQZ190" s="138"/>
      <c r="GRA190" s="692"/>
      <c r="GRB190" s="690"/>
      <c r="GRC190" s="691"/>
      <c r="GRD190" s="692"/>
      <c r="GRE190" s="693"/>
      <c r="GRF190" s="694"/>
      <c r="GRG190" s="138"/>
      <c r="GRH190" s="692"/>
      <c r="GRI190" s="690"/>
      <c r="GRJ190" s="691"/>
      <c r="GRK190" s="692"/>
      <c r="GRL190" s="693"/>
      <c r="GRM190" s="694"/>
      <c r="GRN190" s="138"/>
      <c r="GRO190" s="692"/>
      <c r="GRP190" s="690"/>
      <c r="GRQ190" s="691"/>
      <c r="GRR190" s="692"/>
      <c r="GRS190" s="693"/>
      <c r="GRT190" s="694"/>
      <c r="GRU190" s="138"/>
      <c r="GRV190" s="692"/>
      <c r="GRW190" s="690"/>
      <c r="GRX190" s="691"/>
      <c r="GRY190" s="692"/>
      <c r="GRZ190" s="693"/>
      <c r="GSA190" s="694"/>
      <c r="GSB190" s="138"/>
      <c r="GSC190" s="692"/>
      <c r="GSD190" s="690"/>
      <c r="GSE190" s="691"/>
      <c r="GSF190" s="692"/>
      <c r="GSG190" s="693"/>
      <c r="GSH190" s="694"/>
      <c r="GSI190" s="138"/>
      <c r="GSJ190" s="692"/>
      <c r="GSK190" s="690"/>
      <c r="GSL190" s="691"/>
      <c r="GSM190" s="692"/>
      <c r="GSN190" s="693"/>
      <c r="GSO190" s="694"/>
      <c r="GSP190" s="138"/>
      <c r="GSQ190" s="692"/>
      <c r="GSR190" s="690"/>
      <c r="GSS190" s="691"/>
      <c r="GST190" s="692"/>
      <c r="GSU190" s="693"/>
      <c r="GSV190" s="694"/>
      <c r="GSW190" s="138"/>
      <c r="GSX190" s="692"/>
      <c r="GSY190" s="690"/>
      <c r="GSZ190" s="691"/>
      <c r="GTA190" s="692"/>
      <c r="GTB190" s="693"/>
      <c r="GTC190" s="694"/>
      <c r="GTD190" s="138"/>
      <c r="GTE190" s="692"/>
      <c r="GTF190" s="690"/>
      <c r="GTG190" s="691"/>
      <c r="GTH190" s="692"/>
      <c r="GTI190" s="693"/>
      <c r="GTJ190" s="694"/>
      <c r="GTK190" s="138"/>
      <c r="GTL190" s="692"/>
      <c r="GTM190" s="690"/>
      <c r="GTN190" s="691"/>
      <c r="GTO190" s="692"/>
      <c r="GTP190" s="693"/>
      <c r="GTQ190" s="694"/>
      <c r="GTR190" s="138"/>
      <c r="GTS190" s="692"/>
      <c r="GTT190" s="690"/>
      <c r="GTU190" s="691"/>
      <c r="GTV190" s="692"/>
      <c r="GTW190" s="693"/>
      <c r="GTX190" s="694"/>
      <c r="GTY190" s="138"/>
      <c r="GTZ190" s="692"/>
      <c r="GUA190" s="690"/>
      <c r="GUB190" s="691"/>
      <c r="GUC190" s="692"/>
      <c r="GUD190" s="693"/>
      <c r="GUE190" s="694"/>
      <c r="GUF190" s="138"/>
      <c r="GUG190" s="692"/>
      <c r="GUH190" s="690"/>
      <c r="GUI190" s="691"/>
      <c r="GUJ190" s="692"/>
      <c r="GUK190" s="693"/>
      <c r="GUL190" s="694"/>
      <c r="GUM190" s="138"/>
      <c r="GUN190" s="692"/>
      <c r="GUO190" s="690"/>
      <c r="GUP190" s="691"/>
      <c r="GUQ190" s="692"/>
      <c r="GUR190" s="693"/>
      <c r="GUS190" s="694"/>
      <c r="GUT190" s="138"/>
      <c r="GUU190" s="692"/>
      <c r="GUV190" s="690"/>
      <c r="GUW190" s="691"/>
      <c r="GUX190" s="692"/>
      <c r="GUY190" s="693"/>
      <c r="GUZ190" s="694"/>
      <c r="GVA190" s="138"/>
      <c r="GVB190" s="692"/>
      <c r="GVC190" s="690"/>
      <c r="GVD190" s="691"/>
      <c r="GVE190" s="692"/>
      <c r="GVF190" s="693"/>
      <c r="GVG190" s="694"/>
      <c r="GVH190" s="138"/>
      <c r="GVI190" s="692"/>
      <c r="GVJ190" s="690"/>
      <c r="GVK190" s="691"/>
      <c r="GVL190" s="692"/>
      <c r="GVM190" s="693"/>
      <c r="GVN190" s="694"/>
      <c r="GVO190" s="138"/>
      <c r="GVP190" s="692"/>
      <c r="GVQ190" s="690"/>
      <c r="GVR190" s="691"/>
      <c r="GVS190" s="692"/>
      <c r="GVT190" s="693"/>
      <c r="GVU190" s="694"/>
      <c r="GVV190" s="138"/>
      <c r="GVW190" s="692"/>
      <c r="GVX190" s="690"/>
      <c r="GVY190" s="691"/>
      <c r="GVZ190" s="692"/>
      <c r="GWA190" s="693"/>
      <c r="GWB190" s="694"/>
      <c r="GWC190" s="138"/>
      <c r="GWD190" s="692"/>
      <c r="GWE190" s="690"/>
      <c r="GWF190" s="691"/>
      <c r="GWG190" s="692"/>
      <c r="GWH190" s="693"/>
      <c r="GWI190" s="694"/>
      <c r="GWJ190" s="138"/>
      <c r="GWK190" s="692"/>
      <c r="GWL190" s="690"/>
      <c r="GWM190" s="691"/>
      <c r="GWN190" s="692"/>
      <c r="GWO190" s="693"/>
      <c r="GWP190" s="694"/>
      <c r="GWQ190" s="138"/>
      <c r="GWR190" s="692"/>
      <c r="GWS190" s="690"/>
      <c r="GWT190" s="691"/>
      <c r="GWU190" s="692"/>
      <c r="GWV190" s="693"/>
      <c r="GWW190" s="694"/>
      <c r="GWX190" s="138"/>
      <c r="GWY190" s="692"/>
      <c r="GWZ190" s="690"/>
      <c r="GXA190" s="691"/>
      <c r="GXB190" s="692"/>
      <c r="GXC190" s="693"/>
      <c r="GXD190" s="694"/>
      <c r="GXE190" s="138"/>
      <c r="GXF190" s="692"/>
      <c r="GXG190" s="690"/>
      <c r="GXH190" s="691"/>
      <c r="GXI190" s="692"/>
      <c r="GXJ190" s="693"/>
      <c r="GXK190" s="694"/>
      <c r="GXL190" s="138"/>
      <c r="GXM190" s="692"/>
      <c r="GXN190" s="690"/>
      <c r="GXO190" s="691"/>
      <c r="GXP190" s="692"/>
      <c r="GXQ190" s="693"/>
      <c r="GXR190" s="694"/>
      <c r="GXS190" s="138"/>
      <c r="GXT190" s="692"/>
      <c r="GXU190" s="690"/>
      <c r="GXV190" s="691"/>
      <c r="GXW190" s="692"/>
      <c r="GXX190" s="693"/>
      <c r="GXY190" s="694"/>
      <c r="GXZ190" s="138"/>
      <c r="GYA190" s="692"/>
      <c r="GYB190" s="690"/>
      <c r="GYC190" s="691"/>
      <c r="GYD190" s="692"/>
      <c r="GYE190" s="693"/>
      <c r="GYF190" s="694"/>
      <c r="GYG190" s="138"/>
      <c r="GYH190" s="692"/>
      <c r="GYI190" s="690"/>
      <c r="GYJ190" s="691"/>
      <c r="GYK190" s="692"/>
      <c r="GYL190" s="693"/>
      <c r="GYM190" s="694"/>
      <c r="GYN190" s="138"/>
      <c r="GYO190" s="692"/>
      <c r="GYP190" s="690"/>
      <c r="GYQ190" s="691"/>
      <c r="GYR190" s="692"/>
      <c r="GYS190" s="693"/>
      <c r="GYT190" s="694"/>
      <c r="GYU190" s="138"/>
      <c r="GYV190" s="692"/>
      <c r="GYW190" s="690"/>
      <c r="GYX190" s="691"/>
      <c r="GYY190" s="692"/>
      <c r="GYZ190" s="693"/>
      <c r="GZA190" s="694"/>
      <c r="GZB190" s="138"/>
      <c r="GZC190" s="692"/>
      <c r="GZD190" s="690"/>
      <c r="GZE190" s="691"/>
      <c r="GZF190" s="692"/>
      <c r="GZG190" s="693"/>
      <c r="GZH190" s="694"/>
      <c r="GZI190" s="138"/>
      <c r="GZJ190" s="692"/>
      <c r="GZK190" s="690"/>
      <c r="GZL190" s="691"/>
      <c r="GZM190" s="692"/>
      <c r="GZN190" s="693"/>
      <c r="GZO190" s="694"/>
      <c r="GZP190" s="138"/>
      <c r="GZQ190" s="692"/>
      <c r="GZR190" s="690"/>
      <c r="GZS190" s="691"/>
      <c r="GZT190" s="692"/>
      <c r="GZU190" s="693"/>
      <c r="GZV190" s="694"/>
      <c r="GZW190" s="138"/>
      <c r="GZX190" s="692"/>
      <c r="GZY190" s="690"/>
      <c r="GZZ190" s="691"/>
      <c r="HAA190" s="692"/>
      <c r="HAB190" s="693"/>
      <c r="HAC190" s="694"/>
      <c r="HAD190" s="138"/>
      <c r="HAE190" s="692"/>
      <c r="HAF190" s="690"/>
      <c r="HAG190" s="691"/>
      <c r="HAH190" s="692"/>
      <c r="HAI190" s="693"/>
      <c r="HAJ190" s="694"/>
      <c r="HAK190" s="138"/>
      <c r="HAL190" s="692"/>
      <c r="HAM190" s="690"/>
      <c r="HAN190" s="691"/>
      <c r="HAO190" s="692"/>
      <c r="HAP190" s="693"/>
      <c r="HAQ190" s="694"/>
      <c r="HAR190" s="138"/>
      <c r="HAS190" s="692"/>
      <c r="HAT190" s="690"/>
      <c r="HAU190" s="691"/>
      <c r="HAV190" s="692"/>
      <c r="HAW190" s="693"/>
      <c r="HAX190" s="694"/>
      <c r="HAY190" s="138"/>
      <c r="HAZ190" s="692"/>
      <c r="HBA190" s="690"/>
      <c r="HBB190" s="691"/>
      <c r="HBC190" s="692"/>
      <c r="HBD190" s="693"/>
      <c r="HBE190" s="694"/>
      <c r="HBF190" s="138"/>
      <c r="HBG190" s="692"/>
      <c r="HBH190" s="690"/>
      <c r="HBI190" s="691"/>
      <c r="HBJ190" s="692"/>
      <c r="HBK190" s="693"/>
      <c r="HBL190" s="694"/>
      <c r="HBM190" s="138"/>
      <c r="HBN190" s="692"/>
      <c r="HBO190" s="690"/>
      <c r="HBP190" s="691"/>
      <c r="HBQ190" s="692"/>
      <c r="HBR190" s="693"/>
      <c r="HBS190" s="694"/>
      <c r="HBT190" s="138"/>
      <c r="HBU190" s="692"/>
      <c r="HBV190" s="690"/>
      <c r="HBW190" s="691"/>
      <c r="HBX190" s="692"/>
      <c r="HBY190" s="693"/>
      <c r="HBZ190" s="694"/>
      <c r="HCA190" s="138"/>
      <c r="HCB190" s="692"/>
      <c r="HCC190" s="690"/>
      <c r="HCD190" s="691"/>
      <c r="HCE190" s="692"/>
      <c r="HCF190" s="693"/>
      <c r="HCG190" s="694"/>
      <c r="HCH190" s="138"/>
      <c r="HCI190" s="692"/>
      <c r="HCJ190" s="690"/>
      <c r="HCK190" s="691"/>
      <c r="HCL190" s="692"/>
      <c r="HCM190" s="693"/>
      <c r="HCN190" s="694"/>
      <c r="HCO190" s="138"/>
      <c r="HCP190" s="692"/>
      <c r="HCQ190" s="690"/>
      <c r="HCR190" s="691"/>
      <c r="HCS190" s="692"/>
      <c r="HCT190" s="693"/>
      <c r="HCU190" s="694"/>
      <c r="HCV190" s="138"/>
      <c r="HCW190" s="692"/>
      <c r="HCX190" s="690"/>
      <c r="HCY190" s="691"/>
      <c r="HCZ190" s="692"/>
      <c r="HDA190" s="693"/>
      <c r="HDB190" s="694"/>
      <c r="HDC190" s="138"/>
      <c r="HDD190" s="692"/>
      <c r="HDE190" s="690"/>
      <c r="HDF190" s="691"/>
      <c r="HDG190" s="692"/>
      <c r="HDH190" s="693"/>
      <c r="HDI190" s="694"/>
      <c r="HDJ190" s="138"/>
      <c r="HDK190" s="692"/>
      <c r="HDL190" s="690"/>
      <c r="HDM190" s="691"/>
      <c r="HDN190" s="692"/>
      <c r="HDO190" s="693"/>
      <c r="HDP190" s="694"/>
      <c r="HDQ190" s="138"/>
      <c r="HDR190" s="692"/>
      <c r="HDS190" s="690"/>
      <c r="HDT190" s="691"/>
      <c r="HDU190" s="692"/>
      <c r="HDV190" s="693"/>
      <c r="HDW190" s="694"/>
      <c r="HDX190" s="138"/>
      <c r="HDY190" s="692"/>
      <c r="HDZ190" s="690"/>
      <c r="HEA190" s="691"/>
      <c r="HEB190" s="692"/>
      <c r="HEC190" s="693"/>
      <c r="HED190" s="694"/>
      <c r="HEE190" s="138"/>
      <c r="HEF190" s="692"/>
      <c r="HEG190" s="690"/>
      <c r="HEH190" s="691"/>
      <c r="HEI190" s="692"/>
      <c r="HEJ190" s="693"/>
      <c r="HEK190" s="694"/>
      <c r="HEL190" s="138"/>
      <c r="HEM190" s="692"/>
      <c r="HEN190" s="690"/>
      <c r="HEO190" s="691"/>
      <c r="HEP190" s="692"/>
      <c r="HEQ190" s="693"/>
      <c r="HER190" s="694"/>
      <c r="HES190" s="138"/>
      <c r="HET190" s="692"/>
      <c r="HEU190" s="690"/>
      <c r="HEV190" s="691"/>
      <c r="HEW190" s="692"/>
      <c r="HEX190" s="693"/>
      <c r="HEY190" s="694"/>
      <c r="HEZ190" s="138"/>
      <c r="HFA190" s="692"/>
      <c r="HFB190" s="690"/>
      <c r="HFC190" s="691"/>
      <c r="HFD190" s="692"/>
      <c r="HFE190" s="693"/>
      <c r="HFF190" s="694"/>
      <c r="HFG190" s="138"/>
      <c r="HFH190" s="692"/>
      <c r="HFI190" s="690"/>
      <c r="HFJ190" s="691"/>
      <c r="HFK190" s="692"/>
      <c r="HFL190" s="693"/>
      <c r="HFM190" s="694"/>
      <c r="HFN190" s="138"/>
      <c r="HFO190" s="692"/>
      <c r="HFP190" s="690"/>
      <c r="HFQ190" s="691"/>
      <c r="HFR190" s="692"/>
      <c r="HFS190" s="693"/>
      <c r="HFT190" s="694"/>
      <c r="HFU190" s="138"/>
      <c r="HFV190" s="692"/>
      <c r="HFW190" s="690"/>
      <c r="HFX190" s="691"/>
      <c r="HFY190" s="692"/>
      <c r="HFZ190" s="693"/>
      <c r="HGA190" s="694"/>
      <c r="HGB190" s="138"/>
      <c r="HGC190" s="692"/>
      <c r="HGD190" s="690"/>
      <c r="HGE190" s="691"/>
      <c r="HGF190" s="692"/>
      <c r="HGG190" s="693"/>
      <c r="HGH190" s="694"/>
      <c r="HGI190" s="138"/>
      <c r="HGJ190" s="692"/>
      <c r="HGK190" s="690"/>
      <c r="HGL190" s="691"/>
      <c r="HGM190" s="692"/>
      <c r="HGN190" s="693"/>
      <c r="HGO190" s="694"/>
      <c r="HGP190" s="138"/>
      <c r="HGQ190" s="692"/>
      <c r="HGR190" s="690"/>
      <c r="HGS190" s="691"/>
      <c r="HGT190" s="692"/>
      <c r="HGU190" s="693"/>
      <c r="HGV190" s="694"/>
      <c r="HGW190" s="138"/>
      <c r="HGX190" s="692"/>
      <c r="HGY190" s="690"/>
      <c r="HGZ190" s="691"/>
      <c r="HHA190" s="692"/>
      <c r="HHB190" s="693"/>
      <c r="HHC190" s="694"/>
      <c r="HHD190" s="138"/>
      <c r="HHE190" s="692"/>
      <c r="HHF190" s="690"/>
      <c r="HHG190" s="691"/>
      <c r="HHH190" s="692"/>
      <c r="HHI190" s="693"/>
      <c r="HHJ190" s="694"/>
      <c r="HHK190" s="138"/>
      <c r="HHL190" s="692"/>
      <c r="HHM190" s="690"/>
      <c r="HHN190" s="691"/>
      <c r="HHO190" s="692"/>
      <c r="HHP190" s="693"/>
      <c r="HHQ190" s="694"/>
      <c r="HHR190" s="138"/>
      <c r="HHS190" s="692"/>
      <c r="HHT190" s="690"/>
      <c r="HHU190" s="691"/>
      <c r="HHV190" s="692"/>
      <c r="HHW190" s="693"/>
      <c r="HHX190" s="694"/>
      <c r="HHY190" s="138"/>
      <c r="HHZ190" s="692"/>
      <c r="HIA190" s="690"/>
      <c r="HIB190" s="691"/>
      <c r="HIC190" s="692"/>
      <c r="HID190" s="693"/>
      <c r="HIE190" s="694"/>
      <c r="HIF190" s="138"/>
      <c r="HIG190" s="692"/>
      <c r="HIH190" s="690"/>
      <c r="HII190" s="691"/>
      <c r="HIJ190" s="692"/>
      <c r="HIK190" s="693"/>
      <c r="HIL190" s="694"/>
      <c r="HIM190" s="138"/>
      <c r="HIN190" s="692"/>
      <c r="HIO190" s="690"/>
      <c r="HIP190" s="691"/>
      <c r="HIQ190" s="692"/>
      <c r="HIR190" s="693"/>
      <c r="HIS190" s="694"/>
      <c r="HIT190" s="138"/>
      <c r="HIU190" s="692"/>
      <c r="HIV190" s="690"/>
      <c r="HIW190" s="691"/>
      <c r="HIX190" s="692"/>
      <c r="HIY190" s="693"/>
      <c r="HIZ190" s="694"/>
      <c r="HJA190" s="138"/>
      <c r="HJB190" s="692"/>
      <c r="HJC190" s="690"/>
      <c r="HJD190" s="691"/>
      <c r="HJE190" s="692"/>
      <c r="HJF190" s="693"/>
      <c r="HJG190" s="694"/>
      <c r="HJH190" s="138"/>
      <c r="HJI190" s="692"/>
      <c r="HJJ190" s="690"/>
      <c r="HJK190" s="691"/>
      <c r="HJL190" s="692"/>
      <c r="HJM190" s="693"/>
      <c r="HJN190" s="694"/>
      <c r="HJO190" s="138"/>
      <c r="HJP190" s="692"/>
      <c r="HJQ190" s="690"/>
      <c r="HJR190" s="691"/>
      <c r="HJS190" s="692"/>
      <c r="HJT190" s="693"/>
      <c r="HJU190" s="694"/>
      <c r="HJV190" s="138"/>
      <c r="HJW190" s="692"/>
      <c r="HJX190" s="690"/>
      <c r="HJY190" s="691"/>
      <c r="HJZ190" s="692"/>
      <c r="HKA190" s="693"/>
      <c r="HKB190" s="694"/>
      <c r="HKC190" s="138"/>
      <c r="HKD190" s="692"/>
      <c r="HKE190" s="690"/>
      <c r="HKF190" s="691"/>
      <c r="HKG190" s="692"/>
      <c r="HKH190" s="693"/>
      <c r="HKI190" s="694"/>
      <c r="HKJ190" s="138"/>
      <c r="HKK190" s="692"/>
      <c r="HKL190" s="690"/>
      <c r="HKM190" s="691"/>
      <c r="HKN190" s="692"/>
      <c r="HKO190" s="693"/>
      <c r="HKP190" s="694"/>
      <c r="HKQ190" s="138"/>
      <c r="HKR190" s="692"/>
      <c r="HKS190" s="690"/>
      <c r="HKT190" s="691"/>
      <c r="HKU190" s="692"/>
      <c r="HKV190" s="693"/>
      <c r="HKW190" s="694"/>
      <c r="HKX190" s="138"/>
      <c r="HKY190" s="692"/>
      <c r="HKZ190" s="690"/>
      <c r="HLA190" s="691"/>
      <c r="HLB190" s="692"/>
      <c r="HLC190" s="693"/>
      <c r="HLD190" s="694"/>
      <c r="HLE190" s="138"/>
      <c r="HLF190" s="692"/>
      <c r="HLG190" s="690"/>
      <c r="HLH190" s="691"/>
      <c r="HLI190" s="692"/>
      <c r="HLJ190" s="693"/>
      <c r="HLK190" s="694"/>
      <c r="HLL190" s="138"/>
      <c r="HLM190" s="692"/>
      <c r="HLN190" s="690"/>
      <c r="HLO190" s="691"/>
      <c r="HLP190" s="692"/>
      <c r="HLQ190" s="693"/>
      <c r="HLR190" s="694"/>
      <c r="HLS190" s="138"/>
      <c r="HLT190" s="692"/>
      <c r="HLU190" s="690"/>
      <c r="HLV190" s="691"/>
      <c r="HLW190" s="692"/>
      <c r="HLX190" s="693"/>
      <c r="HLY190" s="694"/>
      <c r="HLZ190" s="138"/>
      <c r="HMA190" s="692"/>
      <c r="HMB190" s="690"/>
      <c r="HMC190" s="691"/>
      <c r="HMD190" s="692"/>
      <c r="HME190" s="693"/>
      <c r="HMF190" s="694"/>
      <c r="HMG190" s="138"/>
      <c r="HMH190" s="692"/>
      <c r="HMI190" s="690"/>
      <c r="HMJ190" s="691"/>
      <c r="HMK190" s="692"/>
      <c r="HML190" s="693"/>
      <c r="HMM190" s="694"/>
      <c r="HMN190" s="138"/>
      <c r="HMO190" s="692"/>
      <c r="HMP190" s="690"/>
      <c r="HMQ190" s="691"/>
      <c r="HMR190" s="692"/>
      <c r="HMS190" s="693"/>
      <c r="HMT190" s="694"/>
      <c r="HMU190" s="138"/>
      <c r="HMV190" s="692"/>
      <c r="HMW190" s="690"/>
      <c r="HMX190" s="691"/>
      <c r="HMY190" s="692"/>
      <c r="HMZ190" s="693"/>
      <c r="HNA190" s="694"/>
      <c r="HNB190" s="138"/>
      <c r="HNC190" s="692"/>
      <c r="HND190" s="690"/>
      <c r="HNE190" s="691"/>
      <c r="HNF190" s="692"/>
      <c r="HNG190" s="693"/>
      <c r="HNH190" s="694"/>
      <c r="HNI190" s="138"/>
      <c r="HNJ190" s="692"/>
      <c r="HNK190" s="690"/>
      <c r="HNL190" s="691"/>
      <c r="HNM190" s="692"/>
      <c r="HNN190" s="693"/>
      <c r="HNO190" s="694"/>
      <c r="HNP190" s="138"/>
      <c r="HNQ190" s="692"/>
      <c r="HNR190" s="690"/>
      <c r="HNS190" s="691"/>
      <c r="HNT190" s="692"/>
      <c r="HNU190" s="693"/>
      <c r="HNV190" s="694"/>
      <c r="HNW190" s="138"/>
      <c r="HNX190" s="692"/>
      <c r="HNY190" s="690"/>
      <c r="HNZ190" s="691"/>
      <c r="HOA190" s="692"/>
      <c r="HOB190" s="693"/>
      <c r="HOC190" s="694"/>
      <c r="HOD190" s="138"/>
      <c r="HOE190" s="692"/>
      <c r="HOF190" s="690"/>
      <c r="HOG190" s="691"/>
      <c r="HOH190" s="692"/>
      <c r="HOI190" s="693"/>
      <c r="HOJ190" s="694"/>
      <c r="HOK190" s="138"/>
      <c r="HOL190" s="692"/>
      <c r="HOM190" s="690"/>
      <c r="HON190" s="691"/>
      <c r="HOO190" s="692"/>
      <c r="HOP190" s="693"/>
      <c r="HOQ190" s="694"/>
      <c r="HOR190" s="138"/>
      <c r="HOS190" s="692"/>
      <c r="HOT190" s="690"/>
      <c r="HOU190" s="691"/>
      <c r="HOV190" s="692"/>
      <c r="HOW190" s="693"/>
      <c r="HOX190" s="694"/>
      <c r="HOY190" s="138"/>
      <c r="HOZ190" s="692"/>
      <c r="HPA190" s="690"/>
      <c r="HPB190" s="691"/>
      <c r="HPC190" s="692"/>
      <c r="HPD190" s="693"/>
      <c r="HPE190" s="694"/>
      <c r="HPF190" s="138"/>
      <c r="HPG190" s="692"/>
      <c r="HPH190" s="690"/>
      <c r="HPI190" s="691"/>
      <c r="HPJ190" s="692"/>
      <c r="HPK190" s="693"/>
      <c r="HPL190" s="694"/>
      <c r="HPM190" s="138"/>
      <c r="HPN190" s="692"/>
      <c r="HPO190" s="690"/>
      <c r="HPP190" s="691"/>
      <c r="HPQ190" s="692"/>
      <c r="HPR190" s="693"/>
      <c r="HPS190" s="694"/>
      <c r="HPT190" s="138"/>
      <c r="HPU190" s="692"/>
      <c r="HPV190" s="690"/>
      <c r="HPW190" s="691"/>
      <c r="HPX190" s="692"/>
      <c r="HPY190" s="693"/>
      <c r="HPZ190" s="694"/>
      <c r="HQA190" s="138"/>
      <c r="HQB190" s="692"/>
      <c r="HQC190" s="690"/>
      <c r="HQD190" s="691"/>
      <c r="HQE190" s="692"/>
      <c r="HQF190" s="693"/>
      <c r="HQG190" s="694"/>
      <c r="HQH190" s="138"/>
      <c r="HQI190" s="692"/>
      <c r="HQJ190" s="690"/>
      <c r="HQK190" s="691"/>
      <c r="HQL190" s="692"/>
      <c r="HQM190" s="693"/>
      <c r="HQN190" s="694"/>
      <c r="HQO190" s="138"/>
      <c r="HQP190" s="692"/>
      <c r="HQQ190" s="690"/>
      <c r="HQR190" s="691"/>
      <c r="HQS190" s="692"/>
      <c r="HQT190" s="693"/>
      <c r="HQU190" s="694"/>
      <c r="HQV190" s="138"/>
      <c r="HQW190" s="692"/>
      <c r="HQX190" s="690"/>
      <c r="HQY190" s="691"/>
      <c r="HQZ190" s="692"/>
      <c r="HRA190" s="693"/>
      <c r="HRB190" s="694"/>
      <c r="HRC190" s="138"/>
      <c r="HRD190" s="692"/>
      <c r="HRE190" s="690"/>
      <c r="HRF190" s="691"/>
      <c r="HRG190" s="692"/>
      <c r="HRH190" s="693"/>
      <c r="HRI190" s="694"/>
      <c r="HRJ190" s="138"/>
      <c r="HRK190" s="692"/>
      <c r="HRL190" s="690"/>
      <c r="HRM190" s="691"/>
      <c r="HRN190" s="692"/>
      <c r="HRO190" s="693"/>
      <c r="HRP190" s="694"/>
      <c r="HRQ190" s="138"/>
      <c r="HRR190" s="692"/>
      <c r="HRS190" s="690"/>
      <c r="HRT190" s="691"/>
      <c r="HRU190" s="692"/>
      <c r="HRV190" s="693"/>
      <c r="HRW190" s="694"/>
      <c r="HRX190" s="138"/>
      <c r="HRY190" s="692"/>
      <c r="HRZ190" s="690"/>
      <c r="HSA190" s="691"/>
      <c r="HSB190" s="692"/>
      <c r="HSC190" s="693"/>
      <c r="HSD190" s="694"/>
      <c r="HSE190" s="138"/>
      <c r="HSF190" s="692"/>
      <c r="HSG190" s="690"/>
      <c r="HSH190" s="691"/>
      <c r="HSI190" s="692"/>
      <c r="HSJ190" s="693"/>
      <c r="HSK190" s="694"/>
      <c r="HSL190" s="138"/>
      <c r="HSM190" s="692"/>
      <c r="HSN190" s="690"/>
      <c r="HSO190" s="691"/>
      <c r="HSP190" s="692"/>
      <c r="HSQ190" s="693"/>
      <c r="HSR190" s="694"/>
      <c r="HSS190" s="138"/>
      <c r="HST190" s="692"/>
      <c r="HSU190" s="690"/>
      <c r="HSV190" s="691"/>
      <c r="HSW190" s="692"/>
      <c r="HSX190" s="693"/>
      <c r="HSY190" s="694"/>
      <c r="HSZ190" s="138"/>
      <c r="HTA190" s="692"/>
      <c r="HTB190" s="690"/>
      <c r="HTC190" s="691"/>
      <c r="HTD190" s="692"/>
      <c r="HTE190" s="693"/>
      <c r="HTF190" s="694"/>
      <c r="HTG190" s="138"/>
      <c r="HTH190" s="692"/>
      <c r="HTI190" s="690"/>
      <c r="HTJ190" s="691"/>
      <c r="HTK190" s="692"/>
      <c r="HTL190" s="693"/>
      <c r="HTM190" s="694"/>
      <c r="HTN190" s="138"/>
      <c r="HTO190" s="692"/>
      <c r="HTP190" s="690"/>
      <c r="HTQ190" s="691"/>
      <c r="HTR190" s="692"/>
      <c r="HTS190" s="693"/>
      <c r="HTT190" s="694"/>
      <c r="HTU190" s="138"/>
      <c r="HTV190" s="692"/>
      <c r="HTW190" s="690"/>
      <c r="HTX190" s="691"/>
      <c r="HTY190" s="692"/>
      <c r="HTZ190" s="693"/>
      <c r="HUA190" s="694"/>
      <c r="HUB190" s="138"/>
      <c r="HUC190" s="692"/>
      <c r="HUD190" s="690"/>
      <c r="HUE190" s="691"/>
      <c r="HUF190" s="692"/>
      <c r="HUG190" s="693"/>
      <c r="HUH190" s="694"/>
      <c r="HUI190" s="138"/>
      <c r="HUJ190" s="692"/>
      <c r="HUK190" s="690"/>
      <c r="HUL190" s="691"/>
      <c r="HUM190" s="692"/>
      <c r="HUN190" s="693"/>
      <c r="HUO190" s="694"/>
      <c r="HUP190" s="138"/>
      <c r="HUQ190" s="692"/>
      <c r="HUR190" s="690"/>
      <c r="HUS190" s="691"/>
      <c r="HUT190" s="692"/>
      <c r="HUU190" s="693"/>
      <c r="HUV190" s="694"/>
      <c r="HUW190" s="138"/>
      <c r="HUX190" s="692"/>
      <c r="HUY190" s="690"/>
      <c r="HUZ190" s="691"/>
      <c r="HVA190" s="692"/>
      <c r="HVB190" s="693"/>
      <c r="HVC190" s="694"/>
      <c r="HVD190" s="138"/>
      <c r="HVE190" s="692"/>
      <c r="HVF190" s="690"/>
      <c r="HVG190" s="691"/>
      <c r="HVH190" s="692"/>
      <c r="HVI190" s="693"/>
      <c r="HVJ190" s="694"/>
      <c r="HVK190" s="138"/>
      <c r="HVL190" s="692"/>
      <c r="HVM190" s="690"/>
      <c r="HVN190" s="691"/>
      <c r="HVO190" s="692"/>
      <c r="HVP190" s="693"/>
      <c r="HVQ190" s="694"/>
      <c r="HVR190" s="138"/>
      <c r="HVS190" s="692"/>
      <c r="HVT190" s="690"/>
      <c r="HVU190" s="691"/>
      <c r="HVV190" s="692"/>
      <c r="HVW190" s="693"/>
      <c r="HVX190" s="694"/>
      <c r="HVY190" s="138"/>
      <c r="HVZ190" s="692"/>
      <c r="HWA190" s="690"/>
      <c r="HWB190" s="691"/>
      <c r="HWC190" s="692"/>
      <c r="HWD190" s="693"/>
      <c r="HWE190" s="694"/>
      <c r="HWF190" s="138"/>
      <c r="HWG190" s="692"/>
      <c r="HWH190" s="690"/>
      <c r="HWI190" s="691"/>
      <c r="HWJ190" s="692"/>
      <c r="HWK190" s="693"/>
      <c r="HWL190" s="694"/>
      <c r="HWM190" s="138"/>
      <c r="HWN190" s="692"/>
      <c r="HWO190" s="690"/>
      <c r="HWP190" s="691"/>
      <c r="HWQ190" s="692"/>
      <c r="HWR190" s="693"/>
      <c r="HWS190" s="694"/>
      <c r="HWT190" s="138"/>
      <c r="HWU190" s="692"/>
      <c r="HWV190" s="690"/>
      <c r="HWW190" s="691"/>
      <c r="HWX190" s="692"/>
      <c r="HWY190" s="693"/>
      <c r="HWZ190" s="694"/>
      <c r="HXA190" s="138"/>
      <c r="HXB190" s="692"/>
      <c r="HXC190" s="690"/>
      <c r="HXD190" s="691"/>
      <c r="HXE190" s="692"/>
      <c r="HXF190" s="693"/>
      <c r="HXG190" s="694"/>
      <c r="HXH190" s="138"/>
      <c r="HXI190" s="692"/>
      <c r="HXJ190" s="690"/>
      <c r="HXK190" s="691"/>
      <c r="HXL190" s="692"/>
      <c r="HXM190" s="693"/>
      <c r="HXN190" s="694"/>
      <c r="HXO190" s="138"/>
      <c r="HXP190" s="692"/>
      <c r="HXQ190" s="690"/>
      <c r="HXR190" s="691"/>
      <c r="HXS190" s="692"/>
      <c r="HXT190" s="693"/>
      <c r="HXU190" s="694"/>
      <c r="HXV190" s="138"/>
      <c r="HXW190" s="692"/>
      <c r="HXX190" s="690"/>
      <c r="HXY190" s="691"/>
      <c r="HXZ190" s="692"/>
      <c r="HYA190" s="693"/>
      <c r="HYB190" s="694"/>
      <c r="HYC190" s="138"/>
      <c r="HYD190" s="692"/>
      <c r="HYE190" s="690"/>
      <c r="HYF190" s="691"/>
      <c r="HYG190" s="692"/>
      <c r="HYH190" s="693"/>
      <c r="HYI190" s="694"/>
      <c r="HYJ190" s="138"/>
      <c r="HYK190" s="692"/>
      <c r="HYL190" s="690"/>
      <c r="HYM190" s="691"/>
      <c r="HYN190" s="692"/>
      <c r="HYO190" s="693"/>
      <c r="HYP190" s="694"/>
      <c r="HYQ190" s="138"/>
      <c r="HYR190" s="692"/>
      <c r="HYS190" s="690"/>
      <c r="HYT190" s="691"/>
      <c r="HYU190" s="692"/>
      <c r="HYV190" s="693"/>
      <c r="HYW190" s="694"/>
      <c r="HYX190" s="138"/>
      <c r="HYY190" s="692"/>
      <c r="HYZ190" s="690"/>
      <c r="HZA190" s="691"/>
      <c r="HZB190" s="692"/>
      <c r="HZC190" s="693"/>
      <c r="HZD190" s="694"/>
      <c r="HZE190" s="138"/>
      <c r="HZF190" s="692"/>
      <c r="HZG190" s="690"/>
      <c r="HZH190" s="691"/>
      <c r="HZI190" s="692"/>
      <c r="HZJ190" s="693"/>
      <c r="HZK190" s="694"/>
      <c r="HZL190" s="138"/>
      <c r="HZM190" s="692"/>
      <c r="HZN190" s="690"/>
      <c r="HZO190" s="691"/>
      <c r="HZP190" s="692"/>
      <c r="HZQ190" s="693"/>
      <c r="HZR190" s="694"/>
      <c r="HZS190" s="138"/>
      <c r="HZT190" s="692"/>
      <c r="HZU190" s="690"/>
      <c r="HZV190" s="691"/>
      <c r="HZW190" s="692"/>
      <c r="HZX190" s="693"/>
      <c r="HZY190" s="694"/>
      <c r="HZZ190" s="138"/>
      <c r="IAA190" s="692"/>
      <c r="IAB190" s="690"/>
      <c r="IAC190" s="691"/>
      <c r="IAD190" s="692"/>
      <c r="IAE190" s="693"/>
      <c r="IAF190" s="694"/>
      <c r="IAG190" s="138"/>
      <c r="IAH190" s="692"/>
      <c r="IAI190" s="690"/>
      <c r="IAJ190" s="691"/>
      <c r="IAK190" s="692"/>
      <c r="IAL190" s="693"/>
      <c r="IAM190" s="694"/>
      <c r="IAN190" s="138"/>
      <c r="IAO190" s="692"/>
      <c r="IAP190" s="690"/>
      <c r="IAQ190" s="691"/>
      <c r="IAR190" s="692"/>
      <c r="IAS190" s="693"/>
      <c r="IAT190" s="694"/>
      <c r="IAU190" s="138"/>
      <c r="IAV190" s="692"/>
      <c r="IAW190" s="690"/>
      <c r="IAX190" s="691"/>
      <c r="IAY190" s="692"/>
      <c r="IAZ190" s="693"/>
      <c r="IBA190" s="694"/>
      <c r="IBB190" s="138"/>
      <c r="IBC190" s="692"/>
      <c r="IBD190" s="690"/>
      <c r="IBE190" s="691"/>
      <c r="IBF190" s="692"/>
      <c r="IBG190" s="693"/>
      <c r="IBH190" s="694"/>
      <c r="IBI190" s="138"/>
      <c r="IBJ190" s="692"/>
      <c r="IBK190" s="690"/>
      <c r="IBL190" s="691"/>
      <c r="IBM190" s="692"/>
      <c r="IBN190" s="693"/>
      <c r="IBO190" s="694"/>
      <c r="IBP190" s="138"/>
      <c r="IBQ190" s="692"/>
      <c r="IBR190" s="690"/>
      <c r="IBS190" s="691"/>
      <c r="IBT190" s="692"/>
      <c r="IBU190" s="693"/>
      <c r="IBV190" s="694"/>
      <c r="IBW190" s="138"/>
      <c r="IBX190" s="692"/>
      <c r="IBY190" s="690"/>
      <c r="IBZ190" s="691"/>
      <c r="ICA190" s="692"/>
      <c r="ICB190" s="693"/>
      <c r="ICC190" s="694"/>
      <c r="ICD190" s="138"/>
      <c r="ICE190" s="692"/>
      <c r="ICF190" s="690"/>
      <c r="ICG190" s="691"/>
      <c r="ICH190" s="692"/>
      <c r="ICI190" s="693"/>
      <c r="ICJ190" s="694"/>
      <c r="ICK190" s="138"/>
      <c r="ICL190" s="692"/>
      <c r="ICM190" s="690"/>
      <c r="ICN190" s="691"/>
      <c r="ICO190" s="692"/>
      <c r="ICP190" s="693"/>
      <c r="ICQ190" s="694"/>
      <c r="ICR190" s="138"/>
      <c r="ICS190" s="692"/>
      <c r="ICT190" s="690"/>
      <c r="ICU190" s="691"/>
      <c r="ICV190" s="692"/>
      <c r="ICW190" s="693"/>
      <c r="ICX190" s="694"/>
      <c r="ICY190" s="138"/>
      <c r="ICZ190" s="692"/>
      <c r="IDA190" s="690"/>
      <c r="IDB190" s="691"/>
      <c r="IDC190" s="692"/>
      <c r="IDD190" s="693"/>
      <c r="IDE190" s="694"/>
      <c r="IDF190" s="138"/>
      <c r="IDG190" s="692"/>
      <c r="IDH190" s="690"/>
      <c r="IDI190" s="691"/>
      <c r="IDJ190" s="692"/>
      <c r="IDK190" s="693"/>
      <c r="IDL190" s="694"/>
      <c r="IDM190" s="138"/>
      <c r="IDN190" s="692"/>
      <c r="IDO190" s="690"/>
      <c r="IDP190" s="691"/>
      <c r="IDQ190" s="692"/>
      <c r="IDR190" s="693"/>
      <c r="IDS190" s="694"/>
      <c r="IDT190" s="138"/>
      <c r="IDU190" s="692"/>
      <c r="IDV190" s="690"/>
      <c r="IDW190" s="691"/>
      <c r="IDX190" s="692"/>
      <c r="IDY190" s="693"/>
      <c r="IDZ190" s="694"/>
      <c r="IEA190" s="138"/>
      <c r="IEB190" s="692"/>
      <c r="IEC190" s="690"/>
      <c r="IED190" s="691"/>
      <c r="IEE190" s="692"/>
      <c r="IEF190" s="693"/>
      <c r="IEG190" s="694"/>
      <c r="IEH190" s="138"/>
      <c r="IEI190" s="692"/>
      <c r="IEJ190" s="690"/>
      <c r="IEK190" s="691"/>
      <c r="IEL190" s="692"/>
      <c r="IEM190" s="693"/>
      <c r="IEN190" s="694"/>
      <c r="IEO190" s="138"/>
      <c r="IEP190" s="692"/>
      <c r="IEQ190" s="690"/>
      <c r="IER190" s="691"/>
      <c r="IES190" s="692"/>
      <c r="IET190" s="693"/>
      <c r="IEU190" s="694"/>
      <c r="IEV190" s="138"/>
      <c r="IEW190" s="692"/>
      <c r="IEX190" s="690"/>
      <c r="IEY190" s="691"/>
      <c r="IEZ190" s="692"/>
      <c r="IFA190" s="693"/>
      <c r="IFB190" s="694"/>
      <c r="IFC190" s="138"/>
      <c r="IFD190" s="692"/>
      <c r="IFE190" s="690"/>
      <c r="IFF190" s="691"/>
      <c r="IFG190" s="692"/>
      <c r="IFH190" s="693"/>
      <c r="IFI190" s="694"/>
      <c r="IFJ190" s="138"/>
      <c r="IFK190" s="692"/>
      <c r="IFL190" s="690"/>
      <c r="IFM190" s="691"/>
      <c r="IFN190" s="692"/>
      <c r="IFO190" s="693"/>
      <c r="IFP190" s="694"/>
      <c r="IFQ190" s="138"/>
      <c r="IFR190" s="692"/>
      <c r="IFS190" s="690"/>
      <c r="IFT190" s="691"/>
      <c r="IFU190" s="692"/>
      <c r="IFV190" s="693"/>
      <c r="IFW190" s="694"/>
      <c r="IFX190" s="138"/>
      <c r="IFY190" s="692"/>
      <c r="IFZ190" s="690"/>
      <c r="IGA190" s="691"/>
      <c r="IGB190" s="692"/>
      <c r="IGC190" s="693"/>
      <c r="IGD190" s="694"/>
      <c r="IGE190" s="138"/>
      <c r="IGF190" s="692"/>
      <c r="IGG190" s="690"/>
      <c r="IGH190" s="691"/>
      <c r="IGI190" s="692"/>
      <c r="IGJ190" s="693"/>
      <c r="IGK190" s="694"/>
      <c r="IGL190" s="138"/>
      <c r="IGM190" s="692"/>
      <c r="IGN190" s="690"/>
      <c r="IGO190" s="691"/>
      <c r="IGP190" s="692"/>
      <c r="IGQ190" s="693"/>
      <c r="IGR190" s="694"/>
      <c r="IGS190" s="138"/>
      <c r="IGT190" s="692"/>
      <c r="IGU190" s="690"/>
      <c r="IGV190" s="691"/>
      <c r="IGW190" s="692"/>
      <c r="IGX190" s="693"/>
      <c r="IGY190" s="694"/>
      <c r="IGZ190" s="138"/>
      <c r="IHA190" s="692"/>
      <c r="IHB190" s="690"/>
      <c r="IHC190" s="691"/>
      <c r="IHD190" s="692"/>
      <c r="IHE190" s="693"/>
      <c r="IHF190" s="694"/>
      <c r="IHG190" s="138"/>
      <c r="IHH190" s="692"/>
      <c r="IHI190" s="690"/>
      <c r="IHJ190" s="691"/>
      <c r="IHK190" s="692"/>
      <c r="IHL190" s="693"/>
      <c r="IHM190" s="694"/>
      <c r="IHN190" s="138"/>
      <c r="IHO190" s="692"/>
      <c r="IHP190" s="690"/>
      <c r="IHQ190" s="691"/>
      <c r="IHR190" s="692"/>
      <c r="IHS190" s="693"/>
      <c r="IHT190" s="694"/>
      <c r="IHU190" s="138"/>
      <c r="IHV190" s="692"/>
      <c r="IHW190" s="690"/>
      <c r="IHX190" s="691"/>
      <c r="IHY190" s="692"/>
      <c r="IHZ190" s="693"/>
      <c r="IIA190" s="694"/>
      <c r="IIB190" s="138"/>
      <c r="IIC190" s="692"/>
      <c r="IID190" s="690"/>
      <c r="IIE190" s="691"/>
      <c r="IIF190" s="692"/>
      <c r="IIG190" s="693"/>
      <c r="IIH190" s="694"/>
      <c r="III190" s="138"/>
      <c r="IIJ190" s="692"/>
      <c r="IIK190" s="690"/>
      <c r="IIL190" s="691"/>
      <c r="IIM190" s="692"/>
      <c r="IIN190" s="693"/>
      <c r="IIO190" s="694"/>
      <c r="IIP190" s="138"/>
      <c r="IIQ190" s="692"/>
      <c r="IIR190" s="690"/>
      <c r="IIS190" s="691"/>
      <c r="IIT190" s="692"/>
      <c r="IIU190" s="693"/>
      <c r="IIV190" s="694"/>
      <c r="IIW190" s="138"/>
      <c r="IIX190" s="692"/>
      <c r="IIY190" s="690"/>
      <c r="IIZ190" s="691"/>
      <c r="IJA190" s="692"/>
      <c r="IJB190" s="693"/>
      <c r="IJC190" s="694"/>
      <c r="IJD190" s="138"/>
      <c r="IJE190" s="692"/>
      <c r="IJF190" s="690"/>
      <c r="IJG190" s="691"/>
      <c r="IJH190" s="692"/>
      <c r="IJI190" s="693"/>
      <c r="IJJ190" s="694"/>
      <c r="IJK190" s="138"/>
      <c r="IJL190" s="692"/>
      <c r="IJM190" s="690"/>
      <c r="IJN190" s="691"/>
      <c r="IJO190" s="692"/>
      <c r="IJP190" s="693"/>
      <c r="IJQ190" s="694"/>
      <c r="IJR190" s="138"/>
      <c r="IJS190" s="692"/>
      <c r="IJT190" s="690"/>
      <c r="IJU190" s="691"/>
      <c r="IJV190" s="692"/>
      <c r="IJW190" s="693"/>
      <c r="IJX190" s="694"/>
      <c r="IJY190" s="138"/>
      <c r="IJZ190" s="692"/>
      <c r="IKA190" s="690"/>
      <c r="IKB190" s="691"/>
      <c r="IKC190" s="692"/>
      <c r="IKD190" s="693"/>
      <c r="IKE190" s="694"/>
      <c r="IKF190" s="138"/>
      <c r="IKG190" s="692"/>
      <c r="IKH190" s="690"/>
      <c r="IKI190" s="691"/>
      <c r="IKJ190" s="692"/>
      <c r="IKK190" s="693"/>
      <c r="IKL190" s="694"/>
      <c r="IKM190" s="138"/>
      <c r="IKN190" s="692"/>
      <c r="IKO190" s="690"/>
      <c r="IKP190" s="691"/>
      <c r="IKQ190" s="692"/>
      <c r="IKR190" s="693"/>
      <c r="IKS190" s="694"/>
      <c r="IKT190" s="138"/>
      <c r="IKU190" s="692"/>
      <c r="IKV190" s="690"/>
      <c r="IKW190" s="691"/>
      <c r="IKX190" s="692"/>
      <c r="IKY190" s="693"/>
      <c r="IKZ190" s="694"/>
      <c r="ILA190" s="138"/>
      <c r="ILB190" s="692"/>
      <c r="ILC190" s="690"/>
      <c r="ILD190" s="691"/>
      <c r="ILE190" s="692"/>
      <c r="ILF190" s="693"/>
      <c r="ILG190" s="694"/>
      <c r="ILH190" s="138"/>
      <c r="ILI190" s="692"/>
      <c r="ILJ190" s="690"/>
      <c r="ILK190" s="691"/>
      <c r="ILL190" s="692"/>
      <c r="ILM190" s="693"/>
      <c r="ILN190" s="694"/>
      <c r="ILO190" s="138"/>
      <c r="ILP190" s="692"/>
      <c r="ILQ190" s="690"/>
      <c r="ILR190" s="691"/>
      <c r="ILS190" s="692"/>
      <c r="ILT190" s="693"/>
      <c r="ILU190" s="694"/>
      <c r="ILV190" s="138"/>
      <c r="ILW190" s="692"/>
      <c r="ILX190" s="690"/>
      <c r="ILY190" s="691"/>
      <c r="ILZ190" s="692"/>
      <c r="IMA190" s="693"/>
      <c r="IMB190" s="694"/>
      <c r="IMC190" s="138"/>
      <c r="IMD190" s="692"/>
      <c r="IME190" s="690"/>
      <c r="IMF190" s="691"/>
      <c r="IMG190" s="692"/>
      <c r="IMH190" s="693"/>
      <c r="IMI190" s="694"/>
      <c r="IMJ190" s="138"/>
      <c r="IMK190" s="692"/>
      <c r="IML190" s="690"/>
      <c r="IMM190" s="691"/>
      <c r="IMN190" s="692"/>
      <c r="IMO190" s="693"/>
      <c r="IMP190" s="694"/>
      <c r="IMQ190" s="138"/>
      <c r="IMR190" s="692"/>
      <c r="IMS190" s="690"/>
      <c r="IMT190" s="691"/>
      <c r="IMU190" s="692"/>
      <c r="IMV190" s="693"/>
      <c r="IMW190" s="694"/>
      <c r="IMX190" s="138"/>
      <c r="IMY190" s="692"/>
      <c r="IMZ190" s="690"/>
      <c r="INA190" s="691"/>
      <c r="INB190" s="692"/>
      <c r="INC190" s="693"/>
      <c r="IND190" s="694"/>
      <c r="INE190" s="138"/>
      <c r="INF190" s="692"/>
      <c r="ING190" s="690"/>
      <c r="INH190" s="691"/>
      <c r="INI190" s="692"/>
      <c r="INJ190" s="693"/>
      <c r="INK190" s="694"/>
      <c r="INL190" s="138"/>
      <c r="INM190" s="692"/>
      <c r="INN190" s="690"/>
      <c r="INO190" s="691"/>
      <c r="INP190" s="692"/>
      <c r="INQ190" s="693"/>
      <c r="INR190" s="694"/>
      <c r="INS190" s="138"/>
      <c r="INT190" s="692"/>
      <c r="INU190" s="690"/>
      <c r="INV190" s="691"/>
      <c r="INW190" s="692"/>
      <c r="INX190" s="693"/>
      <c r="INY190" s="694"/>
      <c r="INZ190" s="138"/>
      <c r="IOA190" s="692"/>
      <c r="IOB190" s="690"/>
      <c r="IOC190" s="691"/>
      <c r="IOD190" s="692"/>
      <c r="IOE190" s="693"/>
      <c r="IOF190" s="694"/>
      <c r="IOG190" s="138"/>
      <c r="IOH190" s="692"/>
      <c r="IOI190" s="690"/>
      <c r="IOJ190" s="691"/>
      <c r="IOK190" s="692"/>
      <c r="IOL190" s="693"/>
      <c r="IOM190" s="694"/>
      <c r="ION190" s="138"/>
      <c r="IOO190" s="692"/>
      <c r="IOP190" s="690"/>
      <c r="IOQ190" s="691"/>
      <c r="IOR190" s="692"/>
      <c r="IOS190" s="693"/>
      <c r="IOT190" s="694"/>
      <c r="IOU190" s="138"/>
      <c r="IOV190" s="692"/>
      <c r="IOW190" s="690"/>
      <c r="IOX190" s="691"/>
      <c r="IOY190" s="692"/>
      <c r="IOZ190" s="693"/>
      <c r="IPA190" s="694"/>
      <c r="IPB190" s="138"/>
      <c r="IPC190" s="692"/>
      <c r="IPD190" s="690"/>
      <c r="IPE190" s="691"/>
      <c r="IPF190" s="692"/>
      <c r="IPG190" s="693"/>
      <c r="IPH190" s="694"/>
      <c r="IPI190" s="138"/>
      <c r="IPJ190" s="692"/>
      <c r="IPK190" s="690"/>
      <c r="IPL190" s="691"/>
      <c r="IPM190" s="692"/>
      <c r="IPN190" s="693"/>
      <c r="IPO190" s="694"/>
      <c r="IPP190" s="138"/>
      <c r="IPQ190" s="692"/>
      <c r="IPR190" s="690"/>
      <c r="IPS190" s="691"/>
      <c r="IPT190" s="692"/>
      <c r="IPU190" s="693"/>
      <c r="IPV190" s="694"/>
      <c r="IPW190" s="138"/>
      <c r="IPX190" s="692"/>
      <c r="IPY190" s="690"/>
      <c r="IPZ190" s="691"/>
      <c r="IQA190" s="692"/>
      <c r="IQB190" s="693"/>
      <c r="IQC190" s="694"/>
      <c r="IQD190" s="138"/>
      <c r="IQE190" s="692"/>
      <c r="IQF190" s="690"/>
      <c r="IQG190" s="691"/>
      <c r="IQH190" s="692"/>
      <c r="IQI190" s="693"/>
      <c r="IQJ190" s="694"/>
      <c r="IQK190" s="138"/>
      <c r="IQL190" s="692"/>
      <c r="IQM190" s="690"/>
      <c r="IQN190" s="691"/>
      <c r="IQO190" s="692"/>
      <c r="IQP190" s="693"/>
      <c r="IQQ190" s="694"/>
      <c r="IQR190" s="138"/>
      <c r="IQS190" s="692"/>
      <c r="IQT190" s="690"/>
      <c r="IQU190" s="691"/>
      <c r="IQV190" s="692"/>
      <c r="IQW190" s="693"/>
      <c r="IQX190" s="694"/>
      <c r="IQY190" s="138"/>
      <c r="IQZ190" s="692"/>
      <c r="IRA190" s="690"/>
      <c r="IRB190" s="691"/>
      <c r="IRC190" s="692"/>
      <c r="IRD190" s="693"/>
      <c r="IRE190" s="694"/>
      <c r="IRF190" s="138"/>
      <c r="IRG190" s="692"/>
      <c r="IRH190" s="690"/>
      <c r="IRI190" s="691"/>
      <c r="IRJ190" s="692"/>
      <c r="IRK190" s="693"/>
      <c r="IRL190" s="694"/>
      <c r="IRM190" s="138"/>
      <c r="IRN190" s="692"/>
      <c r="IRO190" s="690"/>
      <c r="IRP190" s="691"/>
      <c r="IRQ190" s="692"/>
      <c r="IRR190" s="693"/>
      <c r="IRS190" s="694"/>
      <c r="IRT190" s="138"/>
      <c r="IRU190" s="692"/>
      <c r="IRV190" s="690"/>
      <c r="IRW190" s="691"/>
      <c r="IRX190" s="692"/>
      <c r="IRY190" s="693"/>
      <c r="IRZ190" s="694"/>
      <c r="ISA190" s="138"/>
      <c r="ISB190" s="692"/>
      <c r="ISC190" s="690"/>
      <c r="ISD190" s="691"/>
      <c r="ISE190" s="692"/>
      <c r="ISF190" s="693"/>
      <c r="ISG190" s="694"/>
      <c r="ISH190" s="138"/>
      <c r="ISI190" s="692"/>
      <c r="ISJ190" s="690"/>
      <c r="ISK190" s="691"/>
      <c r="ISL190" s="692"/>
      <c r="ISM190" s="693"/>
      <c r="ISN190" s="694"/>
      <c r="ISO190" s="138"/>
      <c r="ISP190" s="692"/>
      <c r="ISQ190" s="690"/>
      <c r="ISR190" s="691"/>
      <c r="ISS190" s="692"/>
      <c r="IST190" s="693"/>
      <c r="ISU190" s="694"/>
      <c r="ISV190" s="138"/>
      <c r="ISW190" s="692"/>
      <c r="ISX190" s="690"/>
      <c r="ISY190" s="691"/>
      <c r="ISZ190" s="692"/>
      <c r="ITA190" s="693"/>
      <c r="ITB190" s="694"/>
      <c r="ITC190" s="138"/>
      <c r="ITD190" s="692"/>
      <c r="ITE190" s="690"/>
      <c r="ITF190" s="691"/>
      <c r="ITG190" s="692"/>
      <c r="ITH190" s="693"/>
      <c r="ITI190" s="694"/>
      <c r="ITJ190" s="138"/>
      <c r="ITK190" s="692"/>
      <c r="ITL190" s="690"/>
      <c r="ITM190" s="691"/>
      <c r="ITN190" s="692"/>
      <c r="ITO190" s="693"/>
      <c r="ITP190" s="694"/>
      <c r="ITQ190" s="138"/>
      <c r="ITR190" s="692"/>
      <c r="ITS190" s="690"/>
      <c r="ITT190" s="691"/>
      <c r="ITU190" s="692"/>
      <c r="ITV190" s="693"/>
      <c r="ITW190" s="694"/>
      <c r="ITX190" s="138"/>
      <c r="ITY190" s="692"/>
      <c r="ITZ190" s="690"/>
      <c r="IUA190" s="691"/>
      <c r="IUB190" s="692"/>
      <c r="IUC190" s="693"/>
      <c r="IUD190" s="694"/>
      <c r="IUE190" s="138"/>
      <c r="IUF190" s="692"/>
      <c r="IUG190" s="690"/>
      <c r="IUH190" s="691"/>
      <c r="IUI190" s="692"/>
      <c r="IUJ190" s="693"/>
      <c r="IUK190" s="694"/>
      <c r="IUL190" s="138"/>
      <c r="IUM190" s="692"/>
      <c r="IUN190" s="690"/>
      <c r="IUO190" s="691"/>
      <c r="IUP190" s="692"/>
      <c r="IUQ190" s="693"/>
      <c r="IUR190" s="694"/>
      <c r="IUS190" s="138"/>
      <c r="IUT190" s="692"/>
      <c r="IUU190" s="690"/>
      <c r="IUV190" s="691"/>
      <c r="IUW190" s="692"/>
      <c r="IUX190" s="693"/>
      <c r="IUY190" s="694"/>
      <c r="IUZ190" s="138"/>
      <c r="IVA190" s="692"/>
      <c r="IVB190" s="690"/>
      <c r="IVC190" s="691"/>
      <c r="IVD190" s="692"/>
      <c r="IVE190" s="693"/>
      <c r="IVF190" s="694"/>
      <c r="IVG190" s="138"/>
      <c r="IVH190" s="692"/>
      <c r="IVI190" s="690"/>
      <c r="IVJ190" s="691"/>
      <c r="IVK190" s="692"/>
      <c r="IVL190" s="693"/>
      <c r="IVM190" s="694"/>
      <c r="IVN190" s="138"/>
      <c r="IVO190" s="692"/>
      <c r="IVP190" s="690"/>
      <c r="IVQ190" s="691"/>
      <c r="IVR190" s="692"/>
      <c r="IVS190" s="693"/>
      <c r="IVT190" s="694"/>
      <c r="IVU190" s="138"/>
      <c r="IVV190" s="692"/>
      <c r="IVW190" s="690"/>
      <c r="IVX190" s="691"/>
      <c r="IVY190" s="692"/>
      <c r="IVZ190" s="693"/>
      <c r="IWA190" s="694"/>
      <c r="IWB190" s="138"/>
      <c r="IWC190" s="692"/>
      <c r="IWD190" s="690"/>
      <c r="IWE190" s="691"/>
      <c r="IWF190" s="692"/>
      <c r="IWG190" s="693"/>
      <c r="IWH190" s="694"/>
      <c r="IWI190" s="138"/>
      <c r="IWJ190" s="692"/>
      <c r="IWK190" s="690"/>
      <c r="IWL190" s="691"/>
      <c r="IWM190" s="692"/>
      <c r="IWN190" s="693"/>
      <c r="IWO190" s="694"/>
      <c r="IWP190" s="138"/>
      <c r="IWQ190" s="692"/>
      <c r="IWR190" s="690"/>
      <c r="IWS190" s="691"/>
      <c r="IWT190" s="692"/>
      <c r="IWU190" s="693"/>
      <c r="IWV190" s="694"/>
      <c r="IWW190" s="138"/>
      <c r="IWX190" s="692"/>
      <c r="IWY190" s="690"/>
      <c r="IWZ190" s="691"/>
      <c r="IXA190" s="692"/>
      <c r="IXB190" s="693"/>
      <c r="IXC190" s="694"/>
      <c r="IXD190" s="138"/>
      <c r="IXE190" s="692"/>
      <c r="IXF190" s="690"/>
      <c r="IXG190" s="691"/>
      <c r="IXH190" s="692"/>
      <c r="IXI190" s="693"/>
      <c r="IXJ190" s="694"/>
      <c r="IXK190" s="138"/>
      <c r="IXL190" s="692"/>
      <c r="IXM190" s="690"/>
      <c r="IXN190" s="691"/>
      <c r="IXO190" s="692"/>
      <c r="IXP190" s="693"/>
      <c r="IXQ190" s="694"/>
      <c r="IXR190" s="138"/>
      <c r="IXS190" s="692"/>
      <c r="IXT190" s="690"/>
      <c r="IXU190" s="691"/>
      <c r="IXV190" s="692"/>
      <c r="IXW190" s="693"/>
      <c r="IXX190" s="694"/>
      <c r="IXY190" s="138"/>
      <c r="IXZ190" s="692"/>
      <c r="IYA190" s="690"/>
      <c r="IYB190" s="691"/>
      <c r="IYC190" s="692"/>
      <c r="IYD190" s="693"/>
      <c r="IYE190" s="694"/>
      <c r="IYF190" s="138"/>
      <c r="IYG190" s="692"/>
      <c r="IYH190" s="690"/>
      <c r="IYI190" s="691"/>
      <c r="IYJ190" s="692"/>
      <c r="IYK190" s="693"/>
      <c r="IYL190" s="694"/>
      <c r="IYM190" s="138"/>
      <c r="IYN190" s="692"/>
      <c r="IYO190" s="690"/>
      <c r="IYP190" s="691"/>
      <c r="IYQ190" s="692"/>
      <c r="IYR190" s="693"/>
      <c r="IYS190" s="694"/>
      <c r="IYT190" s="138"/>
      <c r="IYU190" s="692"/>
      <c r="IYV190" s="690"/>
      <c r="IYW190" s="691"/>
      <c r="IYX190" s="692"/>
      <c r="IYY190" s="693"/>
      <c r="IYZ190" s="694"/>
      <c r="IZA190" s="138"/>
      <c r="IZB190" s="692"/>
      <c r="IZC190" s="690"/>
      <c r="IZD190" s="691"/>
      <c r="IZE190" s="692"/>
      <c r="IZF190" s="693"/>
      <c r="IZG190" s="694"/>
      <c r="IZH190" s="138"/>
      <c r="IZI190" s="692"/>
      <c r="IZJ190" s="690"/>
      <c r="IZK190" s="691"/>
      <c r="IZL190" s="692"/>
      <c r="IZM190" s="693"/>
      <c r="IZN190" s="694"/>
      <c r="IZO190" s="138"/>
      <c r="IZP190" s="692"/>
      <c r="IZQ190" s="690"/>
      <c r="IZR190" s="691"/>
      <c r="IZS190" s="692"/>
      <c r="IZT190" s="693"/>
      <c r="IZU190" s="694"/>
      <c r="IZV190" s="138"/>
      <c r="IZW190" s="692"/>
      <c r="IZX190" s="690"/>
      <c r="IZY190" s="691"/>
      <c r="IZZ190" s="692"/>
      <c r="JAA190" s="693"/>
      <c r="JAB190" s="694"/>
      <c r="JAC190" s="138"/>
      <c r="JAD190" s="692"/>
      <c r="JAE190" s="690"/>
      <c r="JAF190" s="691"/>
      <c r="JAG190" s="692"/>
      <c r="JAH190" s="693"/>
      <c r="JAI190" s="694"/>
      <c r="JAJ190" s="138"/>
      <c r="JAK190" s="692"/>
      <c r="JAL190" s="690"/>
      <c r="JAM190" s="691"/>
      <c r="JAN190" s="692"/>
      <c r="JAO190" s="693"/>
      <c r="JAP190" s="694"/>
      <c r="JAQ190" s="138"/>
      <c r="JAR190" s="692"/>
      <c r="JAS190" s="690"/>
      <c r="JAT190" s="691"/>
      <c r="JAU190" s="692"/>
      <c r="JAV190" s="693"/>
      <c r="JAW190" s="694"/>
      <c r="JAX190" s="138"/>
      <c r="JAY190" s="692"/>
      <c r="JAZ190" s="690"/>
      <c r="JBA190" s="691"/>
      <c r="JBB190" s="692"/>
      <c r="JBC190" s="693"/>
      <c r="JBD190" s="694"/>
      <c r="JBE190" s="138"/>
      <c r="JBF190" s="692"/>
      <c r="JBG190" s="690"/>
      <c r="JBH190" s="691"/>
      <c r="JBI190" s="692"/>
      <c r="JBJ190" s="693"/>
      <c r="JBK190" s="694"/>
      <c r="JBL190" s="138"/>
      <c r="JBM190" s="692"/>
      <c r="JBN190" s="690"/>
      <c r="JBO190" s="691"/>
      <c r="JBP190" s="692"/>
      <c r="JBQ190" s="693"/>
      <c r="JBR190" s="694"/>
      <c r="JBS190" s="138"/>
      <c r="JBT190" s="692"/>
      <c r="JBU190" s="690"/>
      <c r="JBV190" s="691"/>
      <c r="JBW190" s="692"/>
      <c r="JBX190" s="693"/>
      <c r="JBY190" s="694"/>
      <c r="JBZ190" s="138"/>
      <c r="JCA190" s="692"/>
      <c r="JCB190" s="690"/>
      <c r="JCC190" s="691"/>
      <c r="JCD190" s="692"/>
      <c r="JCE190" s="693"/>
      <c r="JCF190" s="694"/>
      <c r="JCG190" s="138"/>
      <c r="JCH190" s="692"/>
      <c r="JCI190" s="690"/>
      <c r="JCJ190" s="691"/>
      <c r="JCK190" s="692"/>
      <c r="JCL190" s="693"/>
      <c r="JCM190" s="694"/>
      <c r="JCN190" s="138"/>
      <c r="JCO190" s="692"/>
      <c r="JCP190" s="690"/>
      <c r="JCQ190" s="691"/>
      <c r="JCR190" s="692"/>
      <c r="JCS190" s="693"/>
      <c r="JCT190" s="694"/>
      <c r="JCU190" s="138"/>
      <c r="JCV190" s="692"/>
      <c r="JCW190" s="690"/>
      <c r="JCX190" s="691"/>
      <c r="JCY190" s="692"/>
      <c r="JCZ190" s="693"/>
      <c r="JDA190" s="694"/>
      <c r="JDB190" s="138"/>
      <c r="JDC190" s="692"/>
      <c r="JDD190" s="690"/>
      <c r="JDE190" s="691"/>
      <c r="JDF190" s="692"/>
      <c r="JDG190" s="693"/>
      <c r="JDH190" s="694"/>
      <c r="JDI190" s="138"/>
      <c r="JDJ190" s="692"/>
      <c r="JDK190" s="690"/>
      <c r="JDL190" s="691"/>
      <c r="JDM190" s="692"/>
      <c r="JDN190" s="693"/>
      <c r="JDO190" s="694"/>
      <c r="JDP190" s="138"/>
      <c r="JDQ190" s="692"/>
      <c r="JDR190" s="690"/>
      <c r="JDS190" s="691"/>
      <c r="JDT190" s="692"/>
      <c r="JDU190" s="693"/>
      <c r="JDV190" s="694"/>
      <c r="JDW190" s="138"/>
      <c r="JDX190" s="692"/>
      <c r="JDY190" s="690"/>
      <c r="JDZ190" s="691"/>
      <c r="JEA190" s="692"/>
      <c r="JEB190" s="693"/>
      <c r="JEC190" s="694"/>
      <c r="JED190" s="138"/>
      <c r="JEE190" s="692"/>
      <c r="JEF190" s="690"/>
      <c r="JEG190" s="691"/>
      <c r="JEH190" s="692"/>
      <c r="JEI190" s="693"/>
      <c r="JEJ190" s="694"/>
      <c r="JEK190" s="138"/>
      <c r="JEL190" s="692"/>
      <c r="JEM190" s="690"/>
      <c r="JEN190" s="691"/>
      <c r="JEO190" s="692"/>
      <c r="JEP190" s="693"/>
      <c r="JEQ190" s="694"/>
      <c r="JER190" s="138"/>
      <c r="JES190" s="692"/>
      <c r="JET190" s="690"/>
      <c r="JEU190" s="691"/>
      <c r="JEV190" s="692"/>
      <c r="JEW190" s="693"/>
      <c r="JEX190" s="694"/>
      <c r="JEY190" s="138"/>
      <c r="JEZ190" s="692"/>
      <c r="JFA190" s="690"/>
      <c r="JFB190" s="691"/>
      <c r="JFC190" s="692"/>
      <c r="JFD190" s="693"/>
      <c r="JFE190" s="694"/>
      <c r="JFF190" s="138"/>
      <c r="JFG190" s="692"/>
      <c r="JFH190" s="690"/>
      <c r="JFI190" s="691"/>
      <c r="JFJ190" s="692"/>
      <c r="JFK190" s="693"/>
      <c r="JFL190" s="694"/>
      <c r="JFM190" s="138"/>
      <c r="JFN190" s="692"/>
      <c r="JFO190" s="690"/>
      <c r="JFP190" s="691"/>
      <c r="JFQ190" s="692"/>
      <c r="JFR190" s="693"/>
      <c r="JFS190" s="694"/>
      <c r="JFT190" s="138"/>
      <c r="JFU190" s="692"/>
      <c r="JFV190" s="690"/>
      <c r="JFW190" s="691"/>
      <c r="JFX190" s="692"/>
      <c r="JFY190" s="693"/>
      <c r="JFZ190" s="694"/>
      <c r="JGA190" s="138"/>
      <c r="JGB190" s="692"/>
      <c r="JGC190" s="690"/>
      <c r="JGD190" s="691"/>
      <c r="JGE190" s="692"/>
      <c r="JGF190" s="693"/>
      <c r="JGG190" s="694"/>
      <c r="JGH190" s="138"/>
      <c r="JGI190" s="692"/>
      <c r="JGJ190" s="690"/>
      <c r="JGK190" s="691"/>
      <c r="JGL190" s="692"/>
      <c r="JGM190" s="693"/>
      <c r="JGN190" s="694"/>
      <c r="JGO190" s="138"/>
      <c r="JGP190" s="692"/>
      <c r="JGQ190" s="690"/>
      <c r="JGR190" s="691"/>
      <c r="JGS190" s="692"/>
      <c r="JGT190" s="693"/>
      <c r="JGU190" s="694"/>
      <c r="JGV190" s="138"/>
      <c r="JGW190" s="692"/>
      <c r="JGX190" s="690"/>
      <c r="JGY190" s="691"/>
      <c r="JGZ190" s="692"/>
      <c r="JHA190" s="693"/>
      <c r="JHB190" s="694"/>
      <c r="JHC190" s="138"/>
      <c r="JHD190" s="692"/>
      <c r="JHE190" s="690"/>
      <c r="JHF190" s="691"/>
      <c r="JHG190" s="692"/>
      <c r="JHH190" s="693"/>
      <c r="JHI190" s="694"/>
      <c r="JHJ190" s="138"/>
      <c r="JHK190" s="692"/>
      <c r="JHL190" s="690"/>
      <c r="JHM190" s="691"/>
      <c r="JHN190" s="692"/>
      <c r="JHO190" s="693"/>
      <c r="JHP190" s="694"/>
      <c r="JHQ190" s="138"/>
      <c r="JHR190" s="692"/>
      <c r="JHS190" s="690"/>
      <c r="JHT190" s="691"/>
      <c r="JHU190" s="692"/>
      <c r="JHV190" s="693"/>
      <c r="JHW190" s="694"/>
      <c r="JHX190" s="138"/>
      <c r="JHY190" s="692"/>
      <c r="JHZ190" s="690"/>
      <c r="JIA190" s="691"/>
      <c r="JIB190" s="692"/>
      <c r="JIC190" s="693"/>
      <c r="JID190" s="694"/>
      <c r="JIE190" s="138"/>
      <c r="JIF190" s="692"/>
      <c r="JIG190" s="690"/>
      <c r="JIH190" s="691"/>
      <c r="JII190" s="692"/>
      <c r="JIJ190" s="693"/>
      <c r="JIK190" s="694"/>
      <c r="JIL190" s="138"/>
      <c r="JIM190" s="692"/>
      <c r="JIN190" s="690"/>
      <c r="JIO190" s="691"/>
      <c r="JIP190" s="692"/>
      <c r="JIQ190" s="693"/>
      <c r="JIR190" s="694"/>
      <c r="JIS190" s="138"/>
      <c r="JIT190" s="692"/>
      <c r="JIU190" s="690"/>
      <c r="JIV190" s="691"/>
      <c r="JIW190" s="692"/>
      <c r="JIX190" s="693"/>
      <c r="JIY190" s="694"/>
      <c r="JIZ190" s="138"/>
      <c r="JJA190" s="692"/>
      <c r="JJB190" s="690"/>
      <c r="JJC190" s="691"/>
      <c r="JJD190" s="692"/>
      <c r="JJE190" s="693"/>
      <c r="JJF190" s="694"/>
      <c r="JJG190" s="138"/>
      <c r="JJH190" s="692"/>
      <c r="JJI190" s="690"/>
      <c r="JJJ190" s="691"/>
      <c r="JJK190" s="692"/>
      <c r="JJL190" s="693"/>
      <c r="JJM190" s="694"/>
      <c r="JJN190" s="138"/>
      <c r="JJO190" s="692"/>
      <c r="JJP190" s="690"/>
      <c r="JJQ190" s="691"/>
      <c r="JJR190" s="692"/>
      <c r="JJS190" s="693"/>
      <c r="JJT190" s="694"/>
      <c r="JJU190" s="138"/>
      <c r="JJV190" s="692"/>
      <c r="JJW190" s="690"/>
      <c r="JJX190" s="691"/>
      <c r="JJY190" s="692"/>
      <c r="JJZ190" s="693"/>
      <c r="JKA190" s="694"/>
      <c r="JKB190" s="138"/>
      <c r="JKC190" s="692"/>
      <c r="JKD190" s="690"/>
      <c r="JKE190" s="691"/>
      <c r="JKF190" s="692"/>
      <c r="JKG190" s="693"/>
      <c r="JKH190" s="694"/>
      <c r="JKI190" s="138"/>
      <c r="JKJ190" s="692"/>
      <c r="JKK190" s="690"/>
      <c r="JKL190" s="691"/>
      <c r="JKM190" s="692"/>
      <c r="JKN190" s="693"/>
      <c r="JKO190" s="694"/>
      <c r="JKP190" s="138"/>
      <c r="JKQ190" s="692"/>
      <c r="JKR190" s="690"/>
      <c r="JKS190" s="691"/>
      <c r="JKT190" s="692"/>
      <c r="JKU190" s="693"/>
      <c r="JKV190" s="694"/>
      <c r="JKW190" s="138"/>
      <c r="JKX190" s="692"/>
      <c r="JKY190" s="690"/>
      <c r="JKZ190" s="691"/>
      <c r="JLA190" s="692"/>
      <c r="JLB190" s="693"/>
      <c r="JLC190" s="694"/>
      <c r="JLD190" s="138"/>
      <c r="JLE190" s="692"/>
      <c r="JLF190" s="690"/>
      <c r="JLG190" s="691"/>
      <c r="JLH190" s="692"/>
      <c r="JLI190" s="693"/>
      <c r="JLJ190" s="694"/>
      <c r="JLK190" s="138"/>
      <c r="JLL190" s="692"/>
      <c r="JLM190" s="690"/>
      <c r="JLN190" s="691"/>
      <c r="JLO190" s="692"/>
      <c r="JLP190" s="693"/>
      <c r="JLQ190" s="694"/>
      <c r="JLR190" s="138"/>
      <c r="JLS190" s="692"/>
      <c r="JLT190" s="690"/>
      <c r="JLU190" s="691"/>
      <c r="JLV190" s="692"/>
      <c r="JLW190" s="693"/>
      <c r="JLX190" s="694"/>
      <c r="JLY190" s="138"/>
      <c r="JLZ190" s="692"/>
      <c r="JMA190" s="690"/>
      <c r="JMB190" s="691"/>
      <c r="JMC190" s="692"/>
      <c r="JMD190" s="693"/>
      <c r="JME190" s="694"/>
      <c r="JMF190" s="138"/>
      <c r="JMG190" s="692"/>
      <c r="JMH190" s="690"/>
      <c r="JMI190" s="691"/>
      <c r="JMJ190" s="692"/>
      <c r="JMK190" s="693"/>
      <c r="JML190" s="694"/>
      <c r="JMM190" s="138"/>
      <c r="JMN190" s="692"/>
      <c r="JMO190" s="690"/>
      <c r="JMP190" s="691"/>
      <c r="JMQ190" s="692"/>
      <c r="JMR190" s="693"/>
      <c r="JMS190" s="694"/>
      <c r="JMT190" s="138"/>
      <c r="JMU190" s="692"/>
      <c r="JMV190" s="690"/>
      <c r="JMW190" s="691"/>
      <c r="JMX190" s="692"/>
      <c r="JMY190" s="693"/>
      <c r="JMZ190" s="694"/>
      <c r="JNA190" s="138"/>
      <c r="JNB190" s="692"/>
      <c r="JNC190" s="690"/>
      <c r="JND190" s="691"/>
      <c r="JNE190" s="692"/>
      <c r="JNF190" s="693"/>
      <c r="JNG190" s="694"/>
      <c r="JNH190" s="138"/>
      <c r="JNI190" s="692"/>
      <c r="JNJ190" s="690"/>
      <c r="JNK190" s="691"/>
      <c r="JNL190" s="692"/>
      <c r="JNM190" s="693"/>
      <c r="JNN190" s="694"/>
      <c r="JNO190" s="138"/>
      <c r="JNP190" s="692"/>
      <c r="JNQ190" s="690"/>
      <c r="JNR190" s="691"/>
      <c r="JNS190" s="692"/>
      <c r="JNT190" s="693"/>
      <c r="JNU190" s="694"/>
      <c r="JNV190" s="138"/>
      <c r="JNW190" s="692"/>
      <c r="JNX190" s="690"/>
      <c r="JNY190" s="691"/>
      <c r="JNZ190" s="692"/>
      <c r="JOA190" s="693"/>
      <c r="JOB190" s="694"/>
      <c r="JOC190" s="138"/>
      <c r="JOD190" s="692"/>
      <c r="JOE190" s="690"/>
      <c r="JOF190" s="691"/>
      <c r="JOG190" s="692"/>
      <c r="JOH190" s="693"/>
      <c r="JOI190" s="694"/>
      <c r="JOJ190" s="138"/>
      <c r="JOK190" s="692"/>
      <c r="JOL190" s="690"/>
      <c r="JOM190" s="691"/>
      <c r="JON190" s="692"/>
      <c r="JOO190" s="693"/>
      <c r="JOP190" s="694"/>
      <c r="JOQ190" s="138"/>
      <c r="JOR190" s="692"/>
      <c r="JOS190" s="690"/>
      <c r="JOT190" s="691"/>
      <c r="JOU190" s="692"/>
      <c r="JOV190" s="693"/>
      <c r="JOW190" s="694"/>
      <c r="JOX190" s="138"/>
      <c r="JOY190" s="692"/>
      <c r="JOZ190" s="690"/>
      <c r="JPA190" s="691"/>
      <c r="JPB190" s="692"/>
      <c r="JPC190" s="693"/>
      <c r="JPD190" s="694"/>
      <c r="JPE190" s="138"/>
      <c r="JPF190" s="692"/>
      <c r="JPG190" s="690"/>
      <c r="JPH190" s="691"/>
      <c r="JPI190" s="692"/>
      <c r="JPJ190" s="693"/>
      <c r="JPK190" s="694"/>
      <c r="JPL190" s="138"/>
      <c r="JPM190" s="692"/>
      <c r="JPN190" s="690"/>
      <c r="JPO190" s="691"/>
      <c r="JPP190" s="692"/>
      <c r="JPQ190" s="693"/>
      <c r="JPR190" s="694"/>
      <c r="JPS190" s="138"/>
      <c r="JPT190" s="692"/>
      <c r="JPU190" s="690"/>
      <c r="JPV190" s="691"/>
      <c r="JPW190" s="692"/>
      <c r="JPX190" s="693"/>
      <c r="JPY190" s="694"/>
      <c r="JPZ190" s="138"/>
      <c r="JQA190" s="692"/>
      <c r="JQB190" s="690"/>
      <c r="JQC190" s="691"/>
      <c r="JQD190" s="692"/>
      <c r="JQE190" s="693"/>
      <c r="JQF190" s="694"/>
      <c r="JQG190" s="138"/>
      <c r="JQH190" s="692"/>
      <c r="JQI190" s="690"/>
      <c r="JQJ190" s="691"/>
      <c r="JQK190" s="692"/>
      <c r="JQL190" s="693"/>
      <c r="JQM190" s="694"/>
      <c r="JQN190" s="138"/>
      <c r="JQO190" s="692"/>
      <c r="JQP190" s="690"/>
      <c r="JQQ190" s="691"/>
      <c r="JQR190" s="692"/>
      <c r="JQS190" s="693"/>
      <c r="JQT190" s="694"/>
      <c r="JQU190" s="138"/>
      <c r="JQV190" s="692"/>
      <c r="JQW190" s="690"/>
      <c r="JQX190" s="691"/>
      <c r="JQY190" s="692"/>
      <c r="JQZ190" s="693"/>
      <c r="JRA190" s="694"/>
      <c r="JRB190" s="138"/>
      <c r="JRC190" s="692"/>
      <c r="JRD190" s="690"/>
      <c r="JRE190" s="691"/>
      <c r="JRF190" s="692"/>
      <c r="JRG190" s="693"/>
      <c r="JRH190" s="694"/>
      <c r="JRI190" s="138"/>
      <c r="JRJ190" s="692"/>
      <c r="JRK190" s="690"/>
      <c r="JRL190" s="691"/>
      <c r="JRM190" s="692"/>
      <c r="JRN190" s="693"/>
      <c r="JRO190" s="694"/>
      <c r="JRP190" s="138"/>
      <c r="JRQ190" s="692"/>
      <c r="JRR190" s="690"/>
      <c r="JRS190" s="691"/>
      <c r="JRT190" s="692"/>
      <c r="JRU190" s="693"/>
      <c r="JRV190" s="694"/>
      <c r="JRW190" s="138"/>
      <c r="JRX190" s="692"/>
      <c r="JRY190" s="690"/>
      <c r="JRZ190" s="691"/>
      <c r="JSA190" s="692"/>
      <c r="JSB190" s="693"/>
      <c r="JSC190" s="694"/>
      <c r="JSD190" s="138"/>
      <c r="JSE190" s="692"/>
      <c r="JSF190" s="690"/>
      <c r="JSG190" s="691"/>
      <c r="JSH190" s="692"/>
      <c r="JSI190" s="693"/>
      <c r="JSJ190" s="694"/>
      <c r="JSK190" s="138"/>
      <c r="JSL190" s="692"/>
      <c r="JSM190" s="690"/>
      <c r="JSN190" s="691"/>
      <c r="JSO190" s="692"/>
      <c r="JSP190" s="693"/>
      <c r="JSQ190" s="694"/>
      <c r="JSR190" s="138"/>
      <c r="JSS190" s="692"/>
      <c r="JST190" s="690"/>
      <c r="JSU190" s="691"/>
      <c r="JSV190" s="692"/>
      <c r="JSW190" s="693"/>
      <c r="JSX190" s="694"/>
      <c r="JSY190" s="138"/>
      <c r="JSZ190" s="692"/>
      <c r="JTA190" s="690"/>
      <c r="JTB190" s="691"/>
      <c r="JTC190" s="692"/>
      <c r="JTD190" s="693"/>
      <c r="JTE190" s="694"/>
      <c r="JTF190" s="138"/>
      <c r="JTG190" s="692"/>
      <c r="JTH190" s="690"/>
      <c r="JTI190" s="691"/>
      <c r="JTJ190" s="692"/>
      <c r="JTK190" s="693"/>
      <c r="JTL190" s="694"/>
      <c r="JTM190" s="138"/>
      <c r="JTN190" s="692"/>
      <c r="JTO190" s="690"/>
      <c r="JTP190" s="691"/>
      <c r="JTQ190" s="692"/>
      <c r="JTR190" s="693"/>
      <c r="JTS190" s="694"/>
      <c r="JTT190" s="138"/>
      <c r="JTU190" s="692"/>
      <c r="JTV190" s="690"/>
      <c r="JTW190" s="691"/>
      <c r="JTX190" s="692"/>
      <c r="JTY190" s="693"/>
      <c r="JTZ190" s="694"/>
      <c r="JUA190" s="138"/>
      <c r="JUB190" s="692"/>
      <c r="JUC190" s="690"/>
      <c r="JUD190" s="691"/>
      <c r="JUE190" s="692"/>
      <c r="JUF190" s="693"/>
      <c r="JUG190" s="694"/>
      <c r="JUH190" s="138"/>
      <c r="JUI190" s="692"/>
      <c r="JUJ190" s="690"/>
      <c r="JUK190" s="691"/>
      <c r="JUL190" s="692"/>
      <c r="JUM190" s="693"/>
      <c r="JUN190" s="694"/>
      <c r="JUO190" s="138"/>
      <c r="JUP190" s="692"/>
      <c r="JUQ190" s="690"/>
      <c r="JUR190" s="691"/>
      <c r="JUS190" s="692"/>
      <c r="JUT190" s="693"/>
      <c r="JUU190" s="694"/>
      <c r="JUV190" s="138"/>
      <c r="JUW190" s="692"/>
      <c r="JUX190" s="690"/>
      <c r="JUY190" s="691"/>
      <c r="JUZ190" s="692"/>
      <c r="JVA190" s="693"/>
      <c r="JVB190" s="694"/>
      <c r="JVC190" s="138"/>
      <c r="JVD190" s="692"/>
      <c r="JVE190" s="690"/>
      <c r="JVF190" s="691"/>
      <c r="JVG190" s="692"/>
      <c r="JVH190" s="693"/>
      <c r="JVI190" s="694"/>
      <c r="JVJ190" s="138"/>
      <c r="JVK190" s="692"/>
      <c r="JVL190" s="690"/>
      <c r="JVM190" s="691"/>
      <c r="JVN190" s="692"/>
      <c r="JVO190" s="693"/>
      <c r="JVP190" s="694"/>
      <c r="JVQ190" s="138"/>
      <c r="JVR190" s="692"/>
      <c r="JVS190" s="690"/>
      <c r="JVT190" s="691"/>
      <c r="JVU190" s="692"/>
      <c r="JVV190" s="693"/>
      <c r="JVW190" s="694"/>
      <c r="JVX190" s="138"/>
      <c r="JVY190" s="692"/>
      <c r="JVZ190" s="690"/>
      <c r="JWA190" s="691"/>
      <c r="JWB190" s="692"/>
      <c r="JWC190" s="693"/>
      <c r="JWD190" s="694"/>
      <c r="JWE190" s="138"/>
      <c r="JWF190" s="692"/>
      <c r="JWG190" s="690"/>
      <c r="JWH190" s="691"/>
      <c r="JWI190" s="692"/>
      <c r="JWJ190" s="693"/>
      <c r="JWK190" s="694"/>
      <c r="JWL190" s="138"/>
      <c r="JWM190" s="692"/>
      <c r="JWN190" s="690"/>
      <c r="JWO190" s="691"/>
      <c r="JWP190" s="692"/>
      <c r="JWQ190" s="693"/>
      <c r="JWR190" s="694"/>
      <c r="JWS190" s="138"/>
      <c r="JWT190" s="692"/>
      <c r="JWU190" s="690"/>
      <c r="JWV190" s="691"/>
      <c r="JWW190" s="692"/>
      <c r="JWX190" s="693"/>
      <c r="JWY190" s="694"/>
      <c r="JWZ190" s="138"/>
      <c r="JXA190" s="692"/>
      <c r="JXB190" s="690"/>
      <c r="JXC190" s="691"/>
      <c r="JXD190" s="692"/>
      <c r="JXE190" s="693"/>
      <c r="JXF190" s="694"/>
      <c r="JXG190" s="138"/>
      <c r="JXH190" s="692"/>
      <c r="JXI190" s="690"/>
      <c r="JXJ190" s="691"/>
      <c r="JXK190" s="692"/>
      <c r="JXL190" s="693"/>
      <c r="JXM190" s="694"/>
      <c r="JXN190" s="138"/>
      <c r="JXO190" s="692"/>
      <c r="JXP190" s="690"/>
      <c r="JXQ190" s="691"/>
      <c r="JXR190" s="692"/>
      <c r="JXS190" s="693"/>
      <c r="JXT190" s="694"/>
      <c r="JXU190" s="138"/>
      <c r="JXV190" s="692"/>
      <c r="JXW190" s="690"/>
      <c r="JXX190" s="691"/>
      <c r="JXY190" s="692"/>
      <c r="JXZ190" s="693"/>
      <c r="JYA190" s="694"/>
      <c r="JYB190" s="138"/>
      <c r="JYC190" s="692"/>
      <c r="JYD190" s="690"/>
      <c r="JYE190" s="691"/>
      <c r="JYF190" s="692"/>
      <c r="JYG190" s="693"/>
      <c r="JYH190" s="694"/>
      <c r="JYI190" s="138"/>
      <c r="JYJ190" s="692"/>
      <c r="JYK190" s="690"/>
      <c r="JYL190" s="691"/>
      <c r="JYM190" s="692"/>
      <c r="JYN190" s="693"/>
      <c r="JYO190" s="694"/>
      <c r="JYP190" s="138"/>
      <c r="JYQ190" s="692"/>
      <c r="JYR190" s="690"/>
      <c r="JYS190" s="691"/>
      <c r="JYT190" s="692"/>
      <c r="JYU190" s="693"/>
      <c r="JYV190" s="694"/>
      <c r="JYW190" s="138"/>
      <c r="JYX190" s="692"/>
      <c r="JYY190" s="690"/>
      <c r="JYZ190" s="691"/>
      <c r="JZA190" s="692"/>
      <c r="JZB190" s="693"/>
      <c r="JZC190" s="694"/>
      <c r="JZD190" s="138"/>
      <c r="JZE190" s="692"/>
      <c r="JZF190" s="690"/>
      <c r="JZG190" s="691"/>
      <c r="JZH190" s="692"/>
      <c r="JZI190" s="693"/>
      <c r="JZJ190" s="694"/>
      <c r="JZK190" s="138"/>
      <c r="JZL190" s="692"/>
      <c r="JZM190" s="690"/>
      <c r="JZN190" s="691"/>
      <c r="JZO190" s="692"/>
      <c r="JZP190" s="693"/>
      <c r="JZQ190" s="694"/>
      <c r="JZR190" s="138"/>
      <c r="JZS190" s="692"/>
      <c r="JZT190" s="690"/>
      <c r="JZU190" s="691"/>
      <c r="JZV190" s="692"/>
      <c r="JZW190" s="693"/>
      <c r="JZX190" s="694"/>
      <c r="JZY190" s="138"/>
      <c r="JZZ190" s="692"/>
      <c r="KAA190" s="690"/>
      <c r="KAB190" s="691"/>
      <c r="KAC190" s="692"/>
      <c r="KAD190" s="693"/>
      <c r="KAE190" s="694"/>
      <c r="KAF190" s="138"/>
      <c r="KAG190" s="692"/>
      <c r="KAH190" s="690"/>
      <c r="KAI190" s="691"/>
      <c r="KAJ190" s="692"/>
      <c r="KAK190" s="693"/>
      <c r="KAL190" s="694"/>
      <c r="KAM190" s="138"/>
      <c r="KAN190" s="692"/>
      <c r="KAO190" s="690"/>
      <c r="KAP190" s="691"/>
      <c r="KAQ190" s="692"/>
      <c r="KAR190" s="693"/>
      <c r="KAS190" s="694"/>
      <c r="KAT190" s="138"/>
      <c r="KAU190" s="692"/>
      <c r="KAV190" s="690"/>
      <c r="KAW190" s="691"/>
      <c r="KAX190" s="692"/>
      <c r="KAY190" s="693"/>
      <c r="KAZ190" s="694"/>
      <c r="KBA190" s="138"/>
      <c r="KBB190" s="692"/>
      <c r="KBC190" s="690"/>
      <c r="KBD190" s="691"/>
      <c r="KBE190" s="692"/>
      <c r="KBF190" s="693"/>
      <c r="KBG190" s="694"/>
      <c r="KBH190" s="138"/>
      <c r="KBI190" s="692"/>
      <c r="KBJ190" s="690"/>
      <c r="KBK190" s="691"/>
      <c r="KBL190" s="692"/>
      <c r="KBM190" s="693"/>
      <c r="KBN190" s="694"/>
      <c r="KBO190" s="138"/>
      <c r="KBP190" s="692"/>
      <c r="KBQ190" s="690"/>
      <c r="KBR190" s="691"/>
      <c r="KBS190" s="692"/>
      <c r="KBT190" s="693"/>
      <c r="KBU190" s="694"/>
      <c r="KBV190" s="138"/>
      <c r="KBW190" s="692"/>
      <c r="KBX190" s="690"/>
      <c r="KBY190" s="691"/>
      <c r="KBZ190" s="692"/>
      <c r="KCA190" s="693"/>
      <c r="KCB190" s="694"/>
      <c r="KCC190" s="138"/>
      <c r="KCD190" s="692"/>
      <c r="KCE190" s="690"/>
      <c r="KCF190" s="691"/>
      <c r="KCG190" s="692"/>
      <c r="KCH190" s="693"/>
      <c r="KCI190" s="694"/>
      <c r="KCJ190" s="138"/>
      <c r="KCK190" s="692"/>
      <c r="KCL190" s="690"/>
      <c r="KCM190" s="691"/>
      <c r="KCN190" s="692"/>
      <c r="KCO190" s="693"/>
      <c r="KCP190" s="694"/>
      <c r="KCQ190" s="138"/>
      <c r="KCR190" s="692"/>
      <c r="KCS190" s="690"/>
      <c r="KCT190" s="691"/>
      <c r="KCU190" s="692"/>
      <c r="KCV190" s="693"/>
      <c r="KCW190" s="694"/>
      <c r="KCX190" s="138"/>
      <c r="KCY190" s="692"/>
      <c r="KCZ190" s="690"/>
      <c r="KDA190" s="691"/>
      <c r="KDB190" s="692"/>
      <c r="KDC190" s="693"/>
      <c r="KDD190" s="694"/>
      <c r="KDE190" s="138"/>
      <c r="KDF190" s="692"/>
      <c r="KDG190" s="690"/>
      <c r="KDH190" s="691"/>
      <c r="KDI190" s="692"/>
      <c r="KDJ190" s="693"/>
      <c r="KDK190" s="694"/>
      <c r="KDL190" s="138"/>
      <c r="KDM190" s="692"/>
      <c r="KDN190" s="690"/>
      <c r="KDO190" s="691"/>
      <c r="KDP190" s="692"/>
      <c r="KDQ190" s="693"/>
      <c r="KDR190" s="694"/>
      <c r="KDS190" s="138"/>
      <c r="KDT190" s="692"/>
      <c r="KDU190" s="690"/>
      <c r="KDV190" s="691"/>
      <c r="KDW190" s="692"/>
      <c r="KDX190" s="693"/>
      <c r="KDY190" s="694"/>
      <c r="KDZ190" s="138"/>
      <c r="KEA190" s="692"/>
      <c r="KEB190" s="690"/>
      <c r="KEC190" s="691"/>
      <c r="KED190" s="692"/>
      <c r="KEE190" s="693"/>
      <c r="KEF190" s="694"/>
      <c r="KEG190" s="138"/>
      <c r="KEH190" s="692"/>
      <c r="KEI190" s="690"/>
      <c r="KEJ190" s="691"/>
      <c r="KEK190" s="692"/>
      <c r="KEL190" s="693"/>
      <c r="KEM190" s="694"/>
      <c r="KEN190" s="138"/>
      <c r="KEO190" s="692"/>
      <c r="KEP190" s="690"/>
      <c r="KEQ190" s="691"/>
      <c r="KER190" s="692"/>
      <c r="KES190" s="693"/>
      <c r="KET190" s="694"/>
      <c r="KEU190" s="138"/>
      <c r="KEV190" s="692"/>
      <c r="KEW190" s="690"/>
      <c r="KEX190" s="691"/>
      <c r="KEY190" s="692"/>
      <c r="KEZ190" s="693"/>
      <c r="KFA190" s="694"/>
      <c r="KFB190" s="138"/>
      <c r="KFC190" s="692"/>
      <c r="KFD190" s="690"/>
      <c r="KFE190" s="691"/>
      <c r="KFF190" s="692"/>
      <c r="KFG190" s="693"/>
      <c r="KFH190" s="694"/>
      <c r="KFI190" s="138"/>
      <c r="KFJ190" s="692"/>
      <c r="KFK190" s="690"/>
      <c r="KFL190" s="691"/>
      <c r="KFM190" s="692"/>
      <c r="KFN190" s="693"/>
      <c r="KFO190" s="694"/>
      <c r="KFP190" s="138"/>
      <c r="KFQ190" s="692"/>
      <c r="KFR190" s="690"/>
      <c r="KFS190" s="691"/>
      <c r="KFT190" s="692"/>
      <c r="KFU190" s="693"/>
      <c r="KFV190" s="694"/>
      <c r="KFW190" s="138"/>
      <c r="KFX190" s="692"/>
      <c r="KFY190" s="690"/>
      <c r="KFZ190" s="691"/>
      <c r="KGA190" s="692"/>
      <c r="KGB190" s="693"/>
      <c r="KGC190" s="694"/>
      <c r="KGD190" s="138"/>
      <c r="KGE190" s="692"/>
      <c r="KGF190" s="690"/>
      <c r="KGG190" s="691"/>
      <c r="KGH190" s="692"/>
      <c r="KGI190" s="693"/>
      <c r="KGJ190" s="694"/>
      <c r="KGK190" s="138"/>
      <c r="KGL190" s="692"/>
      <c r="KGM190" s="690"/>
      <c r="KGN190" s="691"/>
      <c r="KGO190" s="692"/>
      <c r="KGP190" s="693"/>
      <c r="KGQ190" s="694"/>
      <c r="KGR190" s="138"/>
      <c r="KGS190" s="692"/>
      <c r="KGT190" s="690"/>
      <c r="KGU190" s="691"/>
      <c r="KGV190" s="692"/>
      <c r="KGW190" s="693"/>
      <c r="KGX190" s="694"/>
      <c r="KGY190" s="138"/>
      <c r="KGZ190" s="692"/>
      <c r="KHA190" s="690"/>
      <c r="KHB190" s="691"/>
      <c r="KHC190" s="692"/>
      <c r="KHD190" s="693"/>
      <c r="KHE190" s="694"/>
      <c r="KHF190" s="138"/>
      <c r="KHG190" s="692"/>
      <c r="KHH190" s="690"/>
      <c r="KHI190" s="691"/>
      <c r="KHJ190" s="692"/>
      <c r="KHK190" s="693"/>
      <c r="KHL190" s="694"/>
      <c r="KHM190" s="138"/>
      <c r="KHN190" s="692"/>
      <c r="KHO190" s="690"/>
      <c r="KHP190" s="691"/>
      <c r="KHQ190" s="692"/>
      <c r="KHR190" s="693"/>
      <c r="KHS190" s="694"/>
      <c r="KHT190" s="138"/>
      <c r="KHU190" s="692"/>
      <c r="KHV190" s="690"/>
      <c r="KHW190" s="691"/>
      <c r="KHX190" s="692"/>
      <c r="KHY190" s="693"/>
      <c r="KHZ190" s="694"/>
      <c r="KIA190" s="138"/>
      <c r="KIB190" s="692"/>
      <c r="KIC190" s="690"/>
      <c r="KID190" s="691"/>
      <c r="KIE190" s="692"/>
      <c r="KIF190" s="693"/>
      <c r="KIG190" s="694"/>
      <c r="KIH190" s="138"/>
      <c r="KII190" s="692"/>
      <c r="KIJ190" s="690"/>
      <c r="KIK190" s="691"/>
      <c r="KIL190" s="692"/>
      <c r="KIM190" s="693"/>
      <c r="KIN190" s="694"/>
      <c r="KIO190" s="138"/>
      <c r="KIP190" s="692"/>
      <c r="KIQ190" s="690"/>
      <c r="KIR190" s="691"/>
      <c r="KIS190" s="692"/>
      <c r="KIT190" s="693"/>
      <c r="KIU190" s="694"/>
      <c r="KIV190" s="138"/>
      <c r="KIW190" s="692"/>
      <c r="KIX190" s="690"/>
      <c r="KIY190" s="691"/>
      <c r="KIZ190" s="692"/>
      <c r="KJA190" s="693"/>
      <c r="KJB190" s="694"/>
      <c r="KJC190" s="138"/>
      <c r="KJD190" s="692"/>
      <c r="KJE190" s="690"/>
      <c r="KJF190" s="691"/>
      <c r="KJG190" s="692"/>
      <c r="KJH190" s="693"/>
      <c r="KJI190" s="694"/>
      <c r="KJJ190" s="138"/>
      <c r="KJK190" s="692"/>
      <c r="KJL190" s="690"/>
      <c r="KJM190" s="691"/>
      <c r="KJN190" s="692"/>
      <c r="KJO190" s="693"/>
      <c r="KJP190" s="694"/>
      <c r="KJQ190" s="138"/>
      <c r="KJR190" s="692"/>
      <c r="KJS190" s="690"/>
      <c r="KJT190" s="691"/>
      <c r="KJU190" s="692"/>
      <c r="KJV190" s="693"/>
      <c r="KJW190" s="694"/>
      <c r="KJX190" s="138"/>
      <c r="KJY190" s="692"/>
      <c r="KJZ190" s="690"/>
      <c r="KKA190" s="691"/>
      <c r="KKB190" s="692"/>
      <c r="KKC190" s="693"/>
      <c r="KKD190" s="694"/>
      <c r="KKE190" s="138"/>
      <c r="KKF190" s="692"/>
      <c r="KKG190" s="690"/>
      <c r="KKH190" s="691"/>
      <c r="KKI190" s="692"/>
      <c r="KKJ190" s="693"/>
      <c r="KKK190" s="694"/>
      <c r="KKL190" s="138"/>
      <c r="KKM190" s="692"/>
      <c r="KKN190" s="690"/>
      <c r="KKO190" s="691"/>
      <c r="KKP190" s="692"/>
      <c r="KKQ190" s="693"/>
      <c r="KKR190" s="694"/>
      <c r="KKS190" s="138"/>
      <c r="KKT190" s="692"/>
      <c r="KKU190" s="690"/>
      <c r="KKV190" s="691"/>
      <c r="KKW190" s="692"/>
      <c r="KKX190" s="693"/>
      <c r="KKY190" s="694"/>
      <c r="KKZ190" s="138"/>
      <c r="KLA190" s="692"/>
      <c r="KLB190" s="690"/>
      <c r="KLC190" s="691"/>
      <c r="KLD190" s="692"/>
      <c r="KLE190" s="693"/>
      <c r="KLF190" s="694"/>
      <c r="KLG190" s="138"/>
      <c r="KLH190" s="692"/>
      <c r="KLI190" s="690"/>
      <c r="KLJ190" s="691"/>
      <c r="KLK190" s="692"/>
      <c r="KLL190" s="693"/>
      <c r="KLM190" s="694"/>
      <c r="KLN190" s="138"/>
      <c r="KLO190" s="692"/>
      <c r="KLP190" s="690"/>
      <c r="KLQ190" s="691"/>
      <c r="KLR190" s="692"/>
      <c r="KLS190" s="693"/>
      <c r="KLT190" s="694"/>
      <c r="KLU190" s="138"/>
      <c r="KLV190" s="692"/>
      <c r="KLW190" s="690"/>
      <c r="KLX190" s="691"/>
      <c r="KLY190" s="692"/>
      <c r="KLZ190" s="693"/>
      <c r="KMA190" s="694"/>
      <c r="KMB190" s="138"/>
      <c r="KMC190" s="692"/>
      <c r="KMD190" s="690"/>
      <c r="KME190" s="691"/>
      <c r="KMF190" s="692"/>
      <c r="KMG190" s="693"/>
      <c r="KMH190" s="694"/>
      <c r="KMI190" s="138"/>
      <c r="KMJ190" s="692"/>
      <c r="KMK190" s="690"/>
      <c r="KML190" s="691"/>
      <c r="KMM190" s="692"/>
      <c r="KMN190" s="693"/>
      <c r="KMO190" s="694"/>
      <c r="KMP190" s="138"/>
      <c r="KMQ190" s="692"/>
      <c r="KMR190" s="690"/>
      <c r="KMS190" s="691"/>
      <c r="KMT190" s="692"/>
      <c r="KMU190" s="693"/>
      <c r="KMV190" s="694"/>
      <c r="KMW190" s="138"/>
      <c r="KMX190" s="692"/>
      <c r="KMY190" s="690"/>
      <c r="KMZ190" s="691"/>
      <c r="KNA190" s="692"/>
      <c r="KNB190" s="693"/>
      <c r="KNC190" s="694"/>
      <c r="KND190" s="138"/>
      <c r="KNE190" s="692"/>
      <c r="KNF190" s="690"/>
      <c r="KNG190" s="691"/>
      <c r="KNH190" s="692"/>
      <c r="KNI190" s="693"/>
      <c r="KNJ190" s="694"/>
      <c r="KNK190" s="138"/>
      <c r="KNL190" s="692"/>
      <c r="KNM190" s="690"/>
      <c r="KNN190" s="691"/>
      <c r="KNO190" s="692"/>
      <c r="KNP190" s="693"/>
      <c r="KNQ190" s="694"/>
      <c r="KNR190" s="138"/>
      <c r="KNS190" s="692"/>
      <c r="KNT190" s="690"/>
      <c r="KNU190" s="691"/>
      <c r="KNV190" s="692"/>
      <c r="KNW190" s="693"/>
      <c r="KNX190" s="694"/>
      <c r="KNY190" s="138"/>
      <c r="KNZ190" s="692"/>
      <c r="KOA190" s="690"/>
      <c r="KOB190" s="691"/>
      <c r="KOC190" s="692"/>
      <c r="KOD190" s="693"/>
      <c r="KOE190" s="694"/>
      <c r="KOF190" s="138"/>
      <c r="KOG190" s="692"/>
      <c r="KOH190" s="690"/>
      <c r="KOI190" s="691"/>
      <c r="KOJ190" s="692"/>
      <c r="KOK190" s="693"/>
      <c r="KOL190" s="694"/>
      <c r="KOM190" s="138"/>
      <c r="KON190" s="692"/>
      <c r="KOO190" s="690"/>
      <c r="KOP190" s="691"/>
      <c r="KOQ190" s="692"/>
      <c r="KOR190" s="693"/>
      <c r="KOS190" s="694"/>
      <c r="KOT190" s="138"/>
      <c r="KOU190" s="692"/>
      <c r="KOV190" s="690"/>
      <c r="KOW190" s="691"/>
      <c r="KOX190" s="692"/>
      <c r="KOY190" s="693"/>
      <c r="KOZ190" s="694"/>
      <c r="KPA190" s="138"/>
      <c r="KPB190" s="692"/>
      <c r="KPC190" s="690"/>
      <c r="KPD190" s="691"/>
      <c r="KPE190" s="692"/>
      <c r="KPF190" s="693"/>
      <c r="KPG190" s="694"/>
      <c r="KPH190" s="138"/>
      <c r="KPI190" s="692"/>
      <c r="KPJ190" s="690"/>
      <c r="KPK190" s="691"/>
      <c r="KPL190" s="692"/>
      <c r="KPM190" s="693"/>
      <c r="KPN190" s="694"/>
      <c r="KPO190" s="138"/>
      <c r="KPP190" s="692"/>
      <c r="KPQ190" s="690"/>
      <c r="KPR190" s="691"/>
      <c r="KPS190" s="692"/>
      <c r="KPT190" s="693"/>
      <c r="KPU190" s="694"/>
      <c r="KPV190" s="138"/>
      <c r="KPW190" s="692"/>
      <c r="KPX190" s="690"/>
      <c r="KPY190" s="691"/>
      <c r="KPZ190" s="692"/>
      <c r="KQA190" s="693"/>
      <c r="KQB190" s="694"/>
      <c r="KQC190" s="138"/>
      <c r="KQD190" s="692"/>
      <c r="KQE190" s="690"/>
      <c r="KQF190" s="691"/>
      <c r="KQG190" s="692"/>
      <c r="KQH190" s="693"/>
      <c r="KQI190" s="694"/>
      <c r="KQJ190" s="138"/>
      <c r="KQK190" s="692"/>
      <c r="KQL190" s="690"/>
      <c r="KQM190" s="691"/>
      <c r="KQN190" s="692"/>
      <c r="KQO190" s="693"/>
      <c r="KQP190" s="694"/>
      <c r="KQQ190" s="138"/>
      <c r="KQR190" s="692"/>
      <c r="KQS190" s="690"/>
      <c r="KQT190" s="691"/>
      <c r="KQU190" s="692"/>
      <c r="KQV190" s="693"/>
      <c r="KQW190" s="694"/>
      <c r="KQX190" s="138"/>
      <c r="KQY190" s="692"/>
      <c r="KQZ190" s="690"/>
      <c r="KRA190" s="691"/>
      <c r="KRB190" s="692"/>
      <c r="KRC190" s="693"/>
      <c r="KRD190" s="694"/>
      <c r="KRE190" s="138"/>
      <c r="KRF190" s="692"/>
      <c r="KRG190" s="690"/>
      <c r="KRH190" s="691"/>
      <c r="KRI190" s="692"/>
      <c r="KRJ190" s="693"/>
      <c r="KRK190" s="694"/>
      <c r="KRL190" s="138"/>
      <c r="KRM190" s="692"/>
      <c r="KRN190" s="690"/>
      <c r="KRO190" s="691"/>
      <c r="KRP190" s="692"/>
      <c r="KRQ190" s="693"/>
      <c r="KRR190" s="694"/>
      <c r="KRS190" s="138"/>
      <c r="KRT190" s="692"/>
      <c r="KRU190" s="690"/>
      <c r="KRV190" s="691"/>
      <c r="KRW190" s="692"/>
      <c r="KRX190" s="693"/>
      <c r="KRY190" s="694"/>
      <c r="KRZ190" s="138"/>
      <c r="KSA190" s="692"/>
      <c r="KSB190" s="690"/>
      <c r="KSC190" s="691"/>
      <c r="KSD190" s="692"/>
      <c r="KSE190" s="693"/>
      <c r="KSF190" s="694"/>
      <c r="KSG190" s="138"/>
      <c r="KSH190" s="692"/>
      <c r="KSI190" s="690"/>
      <c r="KSJ190" s="691"/>
      <c r="KSK190" s="692"/>
      <c r="KSL190" s="693"/>
      <c r="KSM190" s="694"/>
      <c r="KSN190" s="138"/>
      <c r="KSO190" s="692"/>
      <c r="KSP190" s="690"/>
      <c r="KSQ190" s="691"/>
      <c r="KSR190" s="692"/>
      <c r="KSS190" s="693"/>
      <c r="KST190" s="694"/>
      <c r="KSU190" s="138"/>
      <c r="KSV190" s="692"/>
      <c r="KSW190" s="690"/>
      <c r="KSX190" s="691"/>
      <c r="KSY190" s="692"/>
      <c r="KSZ190" s="693"/>
      <c r="KTA190" s="694"/>
      <c r="KTB190" s="138"/>
      <c r="KTC190" s="692"/>
      <c r="KTD190" s="690"/>
      <c r="KTE190" s="691"/>
      <c r="KTF190" s="692"/>
      <c r="KTG190" s="693"/>
      <c r="KTH190" s="694"/>
      <c r="KTI190" s="138"/>
      <c r="KTJ190" s="692"/>
      <c r="KTK190" s="690"/>
      <c r="KTL190" s="691"/>
      <c r="KTM190" s="692"/>
      <c r="KTN190" s="693"/>
      <c r="KTO190" s="694"/>
      <c r="KTP190" s="138"/>
      <c r="KTQ190" s="692"/>
      <c r="KTR190" s="690"/>
      <c r="KTS190" s="691"/>
      <c r="KTT190" s="692"/>
      <c r="KTU190" s="693"/>
      <c r="KTV190" s="694"/>
      <c r="KTW190" s="138"/>
      <c r="KTX190" s="692"/>
      <c r="KTY190" s="690"/>
      <c r="KTZ190" s="691"/>
      <c r="KUA190" s="692"/>
      <c r="KUB190" s="693"/>
      <c r="KUC190" s="694"/>
      <c r="KUD190" s="138"/>
      <c r="KUE190" s="692"/>
      <c r="KUF190" s="690"/>
      <c r="KUG190" s="691"/>
      <c r="KUH190" s="692"/>
      <c r="KUI190" s="693"/>
      <c r="KUJ190" s="694"/>
      <c r="KUK190" s="138"/>
      <c r="KUL190" s="692"/>
      <c r="KUM190" s="690"/>
      <c r="KUN190" s="691"/>
      <c r="KUO190" s="692"/>
      <c r="KUP190" s="693"/>
      <c r="KUQ190" s="694"/>
      <c r="KUR190" s="138"/>
      <c r="KUS190" s="692"/>
      <c r="KUT190" s="690"/>
      <c r="KUU190" s="691"/>
      <c r="KUV190" s="692"/>
      <c r="KUW190" s="693"/>
      <c r="KUX190" s="694"/>
      <c r="KUY190" s="138"/>
      <c r="KUZ190" s="692"/>
      <c r="KVA190" s="690"/>
      <c r="KVB190" s="691"/>
      <c r="KVC190" s="692"/>
      <c r="KVD190" s="693"/>
      <c r="KVE190" s="694"/>
      <c r="KVF190" s="138"/>
      <c r="KVG190" s="692"/>
      <c r="KVH190" s="690"/>
      <c r="KVI190" s="691"/>
      <c r="KVJ190" s="692"/>
      <c r="KVK190" s="693"/>
      <c r="KVL190" s="694"/>
      <c r="KVM190" s="138"/>
      <c r="KVN190" s="692"/>
      <c r="KVO190" s="690"/>
      <c r="KVP190" s="691"/>
      <c r="KVQ190" s="692"/>
      <c r="KVR190" s="693"/>
      <c r="KVS190" s="694"/>
      <c r="KVT190" s="138"/>
      <c r="KVU190" s="692"/>
      <c r="KVV190" s="690"/>
      <c r="KVW190" s="691"/>
      <c r="KVX190" s="692"/>
      <c r="KVY190" s="693"/>
      <c r="KVZ190" s="694"/>
      <c r="KWA190" s="138"/>
      <c r="KWB190" s="692"/>
      <c r="KWC190" s="690"/>
      <c r="KWD190" s="691"/>
      <c r="KWE190" s="692"/>
      <c r="KWF190" s="693"/>
      <c r="KWG190" s="694"/>
      <c r="KWH190" s="138"/>
      <c r="KWI190" s="692"/>
      <c r="KWJ190" s="690"/>
      <c r="KWK190" s="691"/>
      <c r="KWL190" s="692"/>
      <c r="KWM190" s="693"/>
      <c r="KWN190" s="694"/>
      <c r="KWO190" s="138"/>
      <c r="KWP190" s="692"/>
      <c r="KWQ190" s="690"/>
      <c r="KWR190" s="691"/>
      <c r="KWS190" s="692"/>
      <c r="KWT190" s="693"/>
      <c r="KWU190" s="694"/>
      <c r="KWV190" s="138"/>
      <c r="KWW190" s="692"/>
      <c r="KWX190" s="690"/>
      <c r="KWY190" s="691"/>
      <c r="KWZ190" s="692"/>
      <c r="KXA190" s="693"/>
      <c r="KXB190" s="694"/>
      <c r="KXC190" s="138"/>
      <c r="KXD190" s="692"/>
      <c r="KXE190" s="690"/>
      <c r="KXF190" s="691"/>
      <c r="KXG190" s="692"/>
      <c r="KXH190" s="693"/>
      <c r="KXI190" s="694"/>
      <c r="KXJ190" s="138"/>
      <c r="KXK190" s="692"/>
      <c r="KXL190" s="690"/>
      <c r="KXM190" s="691"/>
      <c r="KXN190" s="692"/>
      <c r="KXO190" s="693"/>
      <c r="KXP190" s="694"/>
      <c r="KXQ190" s="138"/>
      <c r="KXR190" s="692"/>
      <c r="KXS190" s="690"/>
      <c r="KXT190" s="691"/>
      <c r="KXU190" s="692"/>
      <c r="KXV190" s="693"/>
      <c r="KXW190" s="694"/>
      <c r="KXX190" s="138"/>
      <c r="KXY190" s="692"/>
      <c r="KXZ190" s="690"/>
      <c r="KYA190" s="691"/>
      <c r="KYB190" s="692"/>
      <c r="KYC190" s="693"/>
      <c r="KYD190" s="694"/>
      <c r="KYE190" s="138"/>
      <c r="KYF190" s="692"/>
      <c r="KYG190" s="690"/>
      <c r="KYH190" s="691"/>
      <c r="KYI190" s="692"/>
      <c r="KYJ190" s="693"/>
      <c r="KYK190" s="694"/>
      <c r="KYL190" s="138"/>
      <c r="KYM190" s="692"/>
      <c r="KYN190" s="690"/>
      <c r="KYO190" s="691"/>
      <c r="KYP190" s="692"/>
      <c r="KYQ190" s="693"/>
      <c r="KYR190" s="694"/>
      <c r="KYS190" s="138"/>
      <c r="KYT190" s="692"/>
      <c r="KYU190" s="690"/>
      <c r="KYV190" s="691"/>
      <c r="KYW190" s="692"/>
      <c r="KYX190" s="693"/>
      <c r="KYY190" s="694"/>
      <c r="KYZ190" s="138"/>
      <c r="KZA190" s="692"/>
      <c r="KZB190" s="690"/>
      <c r="KZC190" s="691"/>
      <c r="KZD190" s="692"/>
      <c r="KZE190" s="693"/>
      <c r="KZF190" s="694"/>
      <c r="KZG190" s="138"/>
      <c r="KZH190" s="692"/>
      <c r="KZI190" s="690"/>
      <c r="KZJ190" s="691"/>
      <c r="KZK190" s="692"/>
      <c r="KZL190" s="693"/>
      <c r="KZM190" s="694"/>
      <c r="KZN190" s="138"/>
      <c r="KZO190" s="692"/>
      <c r="KZP190" s="690"/>
      <c r="KZQ190" s="691"/>
      <c r="KZR190" s="692"/>
      <c r="KZS190" s="693"/>
      <c r="KZT190" s="694"/>
      <c r="KZU190" s="138"/>
      <c r="KZV190" s="692"/>
      <c r="KZW190" s="690"/>
      <c r="KZX190" s="691"/>
      <c r="KZY190" s="692"/>
      <c r="KZZ190" s="693"/>
      <c r="LAA190" s="694"/>
      <c r="LAB190" s="138"/>
      <c r="LAC190" s="692"/>
      <c r="LAD190" s="690"/>
      <c r="LAE190" s="691"/>
      <c r="LAF190" s="692"/>
      <c r="LAG190" s="693"/>
      <c r="LAH190" s="694"/>
      <c r="LAI190" s="138"/>
      <c r="LAJ190" s="692"/>
      <c r="LAK190" s="690"/>
      <c r="LAL190" s="691"/>
      <c r="LAM190" s="692"/>
      <c r="LAN190" s="693"/>
      <c r="LAO190" s="694"/>
      <c r="LAP190" s="138"/>
      <c r="LAQ190" s="692"/>
      <c r="LAR190" s="690"/>
      <c r="LAS190" s="691"/>
      <c r="LAT190" s="692"/>
      <c r="LAU190" s="693"/>
      <c r="LAV190" s="694"/>
      <c r="LAW190" s="138"/>
      <c r="LAX190" s="692"/>
      <c r="LAY190" s="690"/>
      <c r="LAZ190" s="691"/>
      <c r="LBA190" s="692"/>
      <c r="LBB190" s="693"/>
      <c r="LBC190" s="694"/>
      <c r="LBD190" s="138"/>
      <c r="LBE190" s="692"/>
      <c r="LBF190" s="690"/>
      <c r="LBG190" s="691"/>
      <c r="LBH190" s="692"/>
      <c r="LBI190" s="693"/>
      <c r="LBJ190" s="694"/>
      <c r="LBK190" s="138"/>
      <c r="LBL190" s="692"/>
      <c r="LBM190" s="690"/>
      <c r="LBN190" s="691"/>
      <c r="LBO190" s="692"/>
      <c r="LBP190" s="693"/>
      <c r="LBQ190" s="694"/>
      <c r="LBR190" s="138"/>
      <c r="LBS190" s="692"/>
      <c r="LBT190" s="690"/>
      <c r="LBU190" s="691"/>
      <c r="LBV190" s="692"/>
      <c r="LBW190" s="693"/>
      <c r="LBX190" s="694"/>
      <c r="LBY190" s="138"/>
      <c r="LBZ190" s="692"/>
      <c r="LCA190" s="690"/>
      <c r="LCB190" s="691"/>
      <c r="LCC190" s="692"/>
      <c r="LCD190" s="693"/>
      <c r="LCE190" s="694"/>
      <c r="LCF190" s="138"/>
      <c r="LCG190" s="692"/>
      <c r="LCH190" s="690"/>
      <c r="LCI190" s="691"/>
      <c r="LCJ190" s="692"/>
      <c r="LCK190" s="693"/>
      <c r="LCL190" s="694"/>
      <c r="LCM190" s="138"/>
      <c r="LCN190" s="692"/>
      <c r="LCO190" s="690"/>
      <c r="LCP190" s="691"/>
      <c r="LCQ190" s="692"/>
      <c r="LCR190" s="693"/>
      <c r="LCS190" s="694"/>
      <c r="LCT190" s="138"/>
      <c r="LCU190" s="692"/>
      <c r="LCV190" s="690"/>
      <c r="LCW190" s="691"/>
      <c r="LCX190" s="692"/>
      <c r="LCY190" s="693"/>
      <c r="LCZ190" s="694"/>
      <c r="LDA190" s="138"/>
      <c r="LDB190" s="692"/>
      <c r="LDC190" s="690"/>
      <c r="LDD190" s="691"/>
      <c r="LDE190" s="692"/>
      <c r="LDF190" s="693"/>
      <c r="LDG190" s="694"/>
      <c r="LDH190" s="138"/>
      <c r="LDI190" s="692"/>
      <c r="LDJ190" s="690"/>
      <c r="LDK190" s="691"/>
      <c r="LDL190" s="692"/>
      <c r="LDM190" s="693"/>
      <c r="LDN190" s="694"/>
      <c r="LDO190" s="138"/>
      <c r="LDP190" s="692"/>
      <c r="LDQ190" s="690"/>
      <c r="LDR190" s="691"/>
      <c r="LDS190" s="692"/>
      <c r="LDT190" s="693"/>
      <c r="LDU190" s="694"/>
      <c r="LDV190" s="138"/>
      <c r="LDW190" s="692"/>
      <c r="LDX190" s="690"/>
      <c r="LDY190" s="691"/>
      <c r="LDZ190" s="692"/>
      <c r="LEA190" s="693"/>
      <c r="LEB190" s="694"/>
      <c r="LEC190" s="138"/>
      <c r="LED190" s="692"/>
      <c r="LEE190" s="690"/>
      <c r="LEF190" s="691"/>
      <c r="LEG190" s="692"/>
      <c r="LEH190" s="693"/>
      <c r="LEI190" s="694"/>
      <c r="LEJ190" s="138"/>
      <c r="LEK190" s="692"/>
      <c r="LEL190" s="690"/>
      <c r="LEM190" s="691"/>
      <c r="LEN190" s="692"/>
      <c r="LEO190" s="693"/>
      <c r="LEP190" s="694"/>
      <c r="LEQ190" s="138"/>
      <c r="LER190" s="692"/>
      <c r="LES190" s="690"/>
      <c r="LET190" s="691"/>
      <c r="LEU190" s="692"/>
      <c r="LEV190" s="693"/>
      <c r="LEW190" s="694"/>
      <c r="LEX190" s="138"/>
      <c r="LEY190" s="692"/>
      <c r="LEZ190" s="690"/>
      <c r="LFA190" s="691"/>
      <c r="LFB190" s="692"/>
      <c r="LFC190" s="693"/>
      <c r="LFD190" s="694"/>
      <c r="LFE190" s="138"/>
      <c r="LFF190" s="692"/>
      <c r="LFG190" s="690"/>
      <c r="LFH190" s="691"/>
      <c r="LFI190" s="692"/>
      <c r="LFJ190" s="693"/>
      <c r="LFK190" s="694"/>
      <c r="LFL190" s="138"/>
      <c r="LFM190" s="692"/>
      <c r="LFN190" s="690"/>
      <c r="LFO190" s="691"/>
      <c r="LFP190" s="692"/>
      <c r="LFQ190" s="693"/>
      <c r="LFR190" s="694"/>
      <c r="LFS190" s="138"/>
      <c r="LFT190" s="692"/>
      <c r="LFU190" s="690"/>
      <c r="LFV190" s="691"/>
      <c r="LFW190" s="692"/>
      <c r="LFX190" s="693"/>
      <c r="LFY190" s="694"/>
      <c r="LFZ190" s="138"/>
      <c r="LGA190" s="692"/>
      <c r="LGB190" s="690"/>
      <c r="LGC190" s="691"/>
      <c r="LGD190" s="692"/>
      <c r="LGE190" s="693"/>
      <c r="LGF190" s="694"/>
      <c r="LGG190" s="138"/>
      <c r="LGH190" s="692"/>
      <c r="LGI190" s="690"/>
      <c r="LGJ190" s="691"/>
      <c r="LGK190" s="692"/>
      <c r="LGL190" s="693"/>
      <c r="LGM190" s="694"/>
      <c r="LGN190" s="138"/>
      <c r="LGO190" s="692"/>
      <c r="LGP190" s="690"/>
      <c r="LGQ190" s="691"/>
      <c r="LGR190" s="692"/>
      <c r="LGS190" s="693"/>
      <c r="LGT190" s="694"/>
      <c r="LGU190" s="138"/>
      <c r="LGV190" s="692"/>
      <c r="LGW190" s="690"/>
      <c r="LGX190" s="691"/>
      <c r="LGY190" s="692"/>
      <c r="LGZ190" s="693"/>
      <c r="LHA190" s="694"/>
      <c r="LHB190" s="138"/>
      <c r="LHC190" s="692"/>
      <c r="LHD190" s="690"/>
      <c r="LHE190" s="691"/>
      <c r="LHF190" s="692"/>
      <c r="LHG190" s="693"/>
      <c r="LHH190" s="694"/>
      <c r="LHI190" s="138"/>
      <c r="LHJ190" s="692"/>
      <c r="LHK190" s="690"/>
      <c r="LHL190" s="691"/>
      <c r="LHM190" s="692"/>
      <c r="LHN190" s="693"/>
      <c r="LHO190" s="694"/>
      <c r="LHP190" s="138"/>
      <c r="LHQ190" s="692"/>
      <c r="LHR190" s="690"/>
      <c r="LHS190" s="691"/>
      <c r="LHT190" s="692"/>
      <c r="LHU190" s="693"/>
      <c r="LHV190" s="694"/>
      <c r="LHW190" s="138"/>
      <c r="LHX190" s="692"/>
      <c r="LHY190" s="690"/>
      <c r="LHZ190" s="691"/>
      <c r="LIA190" s="692"/>
      <c r="LIB190" s="693"/>
      <c r="LIC190" s="694"/>
      <c r="LID190" s="138"/>
      <c r="LIE190" s="692"/>
      <c r="LIF190" s="690"/>
      <c r="LIG190" s="691"/>
      <c r="LIH190" s="692"/>
      <c r="LII190" s="693"/>
      <c r="LIJ190" s="694"/>
      <c r="LIK190" s="138"/>
      <c r="LIL190" s="692"/>
      <c r="LIM190" s="690"/>
      <c r="LIN190" s="691"/>
      <c r="LIO190" s="692"/>
      <c r="LIP190" s="693"/>
      <c r="LIQ190" s="694"/>
      <c r="LIR190" s="138"/>
      <c r="LIS190" s="692"/>
      <c r="LIT190" s="690"/>
      <c r="LIU190" s="691"/>
      <c r="LIV190" s="692"/>
      <c r="LIW190" s="693"/>
      <c r="LIX190" s="694"/>
      <c r="LIY190" s="138"/>
      <c r="LIZ190" s="692"/>
      <c r="LJA190" s="690"/>
      <c r="LJB190" s="691"/>
      <c r="LJC190" s="692"/>
      <c r="LJD190" s="693"/>
      <c r="LJE190" s="694"/>
      <c r="LJF190" s="138"/>
      <c r="LJG190" s="692"/>
      <c r="LJH190" s="690"/>
      <c r="LJI190" s="691"/>
      <c r="LJJ190" s="692"/>
      <c r="LJK190" s="693"/>
      <c r="LJL190" s="694"/>
      <c r="LJM190" s="138"/>
      <c r="LJN190" s="692"/>
      <c r="LJO190" s="690"/>
      <c r="LJP190" s="691"/>
      <c r="LJQ190" s="692"/>
      <c r="LJR190" s="693"/>
      <c r="LJS190" s="694"/>
      <c r="LJT190" s="138"/>
      <c r="LJU190" s="692"/>
      <c r="LJV190" s="690"/>
      <c r="LJW190" s="691"/>
      <c r="LJX190" s="692"/>
      <c r="LJY190" s="693"/>
      <c r="LJZ190" s="694"/>
      <c r="LKA190" s="138"/>
      <c r="LKB190" s="692"/>
      <c r="LKC190" s="690"/>
      <c r="LKD190" s="691"/>
      <c r="LKE190" s="692"/>
      <c r="LKF190" s="693"/>
      <c r="LKG190" s="694"/>
      <c r="LKH190" s="138"/>
      <c r="LKI190" s="692"/>
      <c r="LKJ190" s="690"/>
      <c r="LKK190" s="691"/>
      <c r="LKL190" s="692"/>
      <c r="LKM190" s="693"/>
      <c r="LKN190" s="694"/>
      <c r="LKO190" s="138"/>
      <c r="LKP190" s="692"/>
      <c r="LKQ190" s="690"/>
      <c r="LKR190" s="691"/>
      <c r="LKS190" s="692"/>
      <c r="LKT190" s="693"/>
      <c r="LKU190" s="694"/>
      <c r="LKV190" s="138"/>
      <c r="LKW190" s="692"/>
      <c r="LKX190" s="690"/>
      <c r="LKY190" s="691"/>
      <c r="LKZ190" s="692"/>
      <c r="LLA190" s="693"/>
      <c r="LLB190" s="694"/>
      <c r="LLC190" s="138"/>
      <c r="LLD190" s="692"/>
      <c r="LLE190" s="690"/>
      <c r="LLF190" s="691"/>
      <c r="LLG190" s="692"/>
      <c r="LLH190" s="693"/>
      <c r="LLI190" s="694"/>
      <c r="LLJ190" s="138"/>
      <c r="LLK190" s="692"/>
      <c r="LLL190" s="690"/>
      <c r="LLM190" s="691"/>
      <c r="LLN190" s="692"/>
      <c r="LLO190" s="693"/>
      <c r="LLP190" s="694"/>
      <c r="LLQ190" s="138"/>
      <c r="LLR190" s="692"/>
      <c r="LLS190" s="690"/>
      <c r="LLT190" s="691"/>
      <c r="LLU190" s="692"/>
      <c r="LLV190" s="693"/>
      <c r="LLW190" s="694"/>
      <c r="LLX190" s="138"/>
      <c r="LLY190" s="692"/>
      <c r="LLZ190" s="690"/>
      <c r="LMA190" s="691"/>
      <c r="LMB190" s="692"/>
      <c r="LMC190" s="693"/>
      <c r="LMD190" s="694"/>
      <c r="LME190" s="138"/>
      <c r="LMF190" s="692"/>
      <c r="LMG190" s="690"/>
      <c r="LMH190" s="691"/>
      <c r="LMI190" s="692"/>
      <c r="LMJ190" s="693"/>
      <c r="LMK190" s="694"/>
      <c r="LML190" s="138"/>
      <c r="LMM190" s="692"/>
      <c r="LMN190" s="690"/>
      <c r="LMO190" s="691"/>
      <c r="LMP190" s="692"/>
      <c r="LMQ190" s="693"/>
      <c r="LMR190" s="694"/>
      <c r="LMS190" s="138"/>
      <c r="LMT190" s="692"/>
      <c r="LMU190" s="690"/>
      <c r="LMV190" s="691"/>
      <c r="LMW190" s="692"/>
      <c r="LMX190" s="693"/>
      <c r="LMY190" s="694"/>
      <c r="LMZ190" s="138"/>
      <c r="LNA190" s="692"/>
      <c r="LNB190" s="690"/>
      <c r="LNC190" s="691"/>
      <c r="LND190" s="692"/>
      <c r="LNE190" s="693"/>
      <c r="LNF190" s="694"/>
      <c r="LNG190" s="138"/>
      <c r="LNH190" s="692"/>
      <c r="LNI190" s="690"/>
      <c r="LNJ190" s="691"/>
      <c r="LNK190" s="692"/>
      <c r="LNL190" s="693"/>
      <c r="LNM190" s="694"/>
      <c r="LNN190" s="138"/>
      <c r="LNO190" s="692"/>
      <c r="LNP190" s="690"/>
      <c r="LNQ190" s="691"/>
      <c r="LNR190" s="692"/>
      <c r="LNS190" s="693"/>
      <c r="LNT190" s="694"/>
      <c r="LNU190" s="138"/>
      <c r="LNV190" s="692"/>
      <c r="LNW190" s="690"/>
      <c r="LNX190" s="691"/>
      <c r="LNY190" s="692"/>
      <c r="LNZ190" s="693"/>
      <c r="LOA190" s="694"/>
      <c r="LOB190" s="138"/>
      <c r="LOC190" s="692"/>
      <c r="LOD190" s="690"/>
      <c r="LOE190" s="691"/>
      <c r="LOF190" s="692"/>
      <c r="LOG190" s="693"/>
      <c r="LOH190" s="694"/>
      <c r="LOI190" s="138"/>
      <c r="LOJ190" s="692"/>
      <c r="LOK190" s="690"/>
      <c r="LOL190" s="691"/>
      <c r="LOM190" s="692"/>
      <c r="LON190" s="693"/>
      <c r="LOO190" s="694"/>
      <c r="LOP190" s="138"/>
      <c r="LOQ190" s="692"/>
      <c r="LOR190" s="690"/>
      <c r="LOS190" s="691"/>
      <c r="LOT190" s="692"/>
      <c r="LOU190" s="693"/>
      <c r="LOV190" s="694"/>
      <c r="LOW190" s="138"/>
      <c r="LOX190" s="692"/>
      <c r="LOY190" s="690"/>
      <c r="LOZ190" s="691"/>
      <c r="LPA190" s="692"/>
      <c r="LPB190" s="693"/>
      <c r="LPC190" s="694"/>
      <c r="LPD190" s="138"/>
      <c r="LPE190" s="692"/>
      <c r="LPF190" s="690"/>
      <c r="LPG190" s="691"/>
      <c r="LPH190" s="692"/>
      <c r="LPI190" s="693"/>
      <c r="LPJ190" s="694"/>
      <c r="LPK190" s="138"/>
      <c r="LPL190" s="692"/>
      <c r="LPM190" s="690"/>
      <c r="LPN190" s="691"/>
      <c r="LPO190" s="692"/>
      <c r="LPP190" s="693"/>
      <c r="LPQ190" s="694"/>
      <c r="LPR190" s="138"/>
      <c r="LPS190" s="692"/>
      <c r="LPT190" s="690"/>
      <c r="LPU190" s="691"/>
      <c r="LPV190" s="692"/>
      <c r="LPW190" s="693"/>
      <c r="LPX190" s="694"/>
      <c r="LPY190" s="138"/>
      <c r="LPZ190" s="692"/>
      <c r="LQA190" s="690"/>
      <c r="LQB190" s="691"/>
      <c r="LQC190" s="692"/>
      <c r="LQD190" s="693"/>
      <c r="LQE190" s="694"/>
      <c r="LQF190" s="138"/>
      <c r="LQG190" s="692"/>
      <c r="LQH190" s="690"/>
      <c r="LQI190" s="691"/>
      <c r="LQJ190" s="692"/>
      <c r="LQK190" s="693"/>
      <c r="LQL190" s="694"/>
      <c r="LQM190" s="138"/>
      <c r="LQN190" s="692"/>
      <c r="LQO190" s="690"/>
      <c r="LQP190" s="691"/>
      <c r="LQQ190" s="692"/>
      <c r="LQR190" s="693"/>
      <c r="LQS190" s="694"/>
      <c r="LQT190" s="138"/>
      <c r="LQU190" s="692"/>
      <c r="LQV190" s="690"/>
      <c r="LQW190" s="691"/>
      <c r="LQX190" s="692"/>
      <c r="LQY190" s="693"/>
      <c r="LQZ190" s="694"/>
      <c r="LRA190" s="138"/>
      <c r="LRB190" s="692"/>
      <c r="LRC190" s="690"/>
      <c r="LRD190" s="691"/>
      <c r="LRE190" s="692"/>
      <c r="LRF190" s="693"/>
      <c r="LRG190" s="694"/>
      <c r="LRH190" s="138"/>
      <c r="LRI190" s="692"/>
      <c r="LRJ190" s="690"/>
      <c r="LRK190" s="691"/>
      <c r="LRL190" s="692"/>
      <c r="LRM190" s="693"/>
      <c r="LRN190" s="694"/>
      <c r="LRO190" s="138"/>
      <c r="LRP190" s="692"/>
      <c r="LRQ190" s="690"/>
      <c r="LRR190" s="691"/>
      <c r="LRS190" s="692"/>
      <c r="LRT190" s="693"/>
      <c r="LRU190" s="694"/>
      <c r="LRV190" s="138"/>
      <c r="LRW190" s="692"/>
      <c r="LRX190" s="690"/>
      <c r="LRY190" s="691"/>
      <c r="LRZ190" s="692"/>
      <c r="LSA190" s="693"/>
      <c r="LSB190" s="694"/>
      <c r="LSC190" s="138"/>
      <c r="LSD190" s="692"/>
      <c r="LSE190" s="690"/>
      <c r="LSF190" s="691"/>
      <c r="LSG190" s="692"/>
      <c r="LSH190" s="693"/>
      <c r="LSI190" s="694"/>
      <c r="LSJ190" s="138"/>
      <c r="LSK190" s="692"/>
      <c r="LSL190" s="690"/>
      <c r="LSM190" s="691"/>
      <c r="LSN190" s="692"/>
      <c r="LSO190" s="693"/>
      <c r="LSP190" s="694"/>
      <c r="LSQ190" s="138"/>
      <c r="LSR190" s="692"/>
      <c r="LSS190" s="690"/>
      <c r="LST190" s="691"/>
      <c r="LSU190" s="692"/>
      <c r="LSV190" s="693"/>
      <c r="LSW190" s="694"/>
      <c r="LSX190" s="138"/>
      <c r="LSY190" s="692"/>
      <c r="LSZ190" s="690"/>
      <c r="LTA190" s="691"/>
      <c r="LTB190" s="692"/>
      <c r="LTC190" s="693"/>
      <c r="LTD190" s="694"/>
      <c r="LTE190" s="138"/>
      <c r="LTF190" s="692"/>
      <c r="LTG190" s="690"/>
      <c r="LTH190" s="691"/>
      <c r="LTI190" s="692"/>
      <c r="LTJ190" s="693"/>
      <c r="LTK190" s="694"/>
      <c r="LTL190" s="138"/>
      <c r="LTM190" s="692"/>
      <c r="LTN190" s="690"/>
      <c r="LTO190" s="691"/>
      <c r="LTP190" s="692"/>
      <c r="LTQ190" s="693"/>
      <c r="LTR190" s="694"/>
      <c r="LTS190" s="138"/>
      <c r="LTT190" s="692"/>
      <c r="LTU190" s="690"/>
      <c r="LTV190" s="691"/>
      <c r="LTW190" s="692"/>
      <c r="LTX190" s="693"/>
      <c r="LTY190" s="694"/>
      <c r="LTZ190" s="138"/>
      <c r="LUA190" s="692"/>
      <c r="LUB190" s="690"/>
      <c r="LUC190" s="691"/>
      <c r="LUD190" s="692"/>
      <c r="LUE190" s="693"/>
      <c r="LUF190" s="694"/>
      <c r="LUG190" s="138"/>
      <c r="LUH190" s="692"/>
      <c r="LUI190" s="690"/>
      <c r="LUJ190" s="691"/>
      <c r="LUK190" s="692"/>
      <c r="LUL190" s="693"/>
      <c r="LUM190" s="694"/>
      <c r="LUN190" s="138"/>
      <c r="LUO190" s="692"/>
      <c r="LUP190" s="690"/>
      <c r="LUQ190" s="691"/>
      <c r="LUR190" s="692"/>
      <c r="LUS190" s="693"/>
      <c r="LUT190" s="694"/>
      <c r="LUU190" s="138"/>
      <c r="LUV190" s="692"/>
      <c r="LUW190" s="690"/>
      <c r="LUX190" s="691"/>
      <c r="LUY190" s="692"/>
      <c r="LUZ190" s="693"/>
      <c r="LVA190" s="694"/>
      <c r="LVB190" s="138"/>
      <c r="LVC190" s="692"/>
      <c r="LVD190" s="690"/>
      <c r="LVE190" s="691"/>
      <c r="LVF190" s="692"/>
      <c r="LVG190" s="693"/>
      <c r="LVH190" s="694"/>
      <c r="LVI190" s="138"/>
      <c r="LVJ190" s="692"/>
      <c r="LVK190" s="690"/>
      <c r="LVL190" s="691"/>
      <c r="LVM190" s="692"/>
      <c r="LVN190" s="693"/>
      <c r="LVO190" s="694"/>
      <c r="LVP190" s="138"/>
      <c r="LVQ190" s="692"/>
      <c r="LVR190" s="690"/>
      <c r="LVS190" s="691"/>
      <c r="LVT190" s="692"/>
      <c r="LVU190" s="693"/>
      <c r="LVV190" s="694"/>
      <c r="LVW190" s="138"/>
      <c r="LVX190" s="692"/>
      <c r="LVY190" s="690"/>
      <c r="LVZ190" s="691"/>
      <c r="LWA190" s="692"/>
      <c r="LWB190" s="693"/>
      <c r="LWC190" s="694"/>
      <c r="LWD190" s="138"/>
      <c r="LWE190" s="692"/>
      <c r="LWF190" s="690"/>
      <c r="LWG190" s="691"/>
      <c r="LWH190" s="692"/>
      <c r="LWI190" s="693"/>
      <c r="LWJ190" s="694"/>
      <c r="LWK190" s="138"/>
      <c r="LWL190" s="692"/>
      <c r="LWM190" s="690"/>
      <c r="LWN190" s="691"/>
      <c r="LWO190" s="692"/>
      <c r="LWP190" s="693"/>
      <c r="LWQ190" s="694"/>
      <c r="LWR190" s="138"/>
      <c r="LWS190" s="692"/>
      <c r="LWT190" s="690"/>
      <c r="LWU190" s="691"/>
      <c r="LWV190" s="692"/>
      <c r="LWW190" s="693"/>
      <c r="LWX190" s="694"/>
      <c r="LWY190" s="138"/>
      <c r="LWZ190" s="692"/>
      <c r="LXA190" s="690"/>
      <c r="LXB190" s="691"/>
      <c r="LXC190" s="692"/>
      <c r="LXD190" s="693"/>
      <c r="LXE190" s="694"/>
      <c r="LXF190" s="138"/>
      <c r="LXG190" s="692"/>
      <c r="LXH190" s="690"/>
      <c r="LXI190" s="691"/>
      <c r="LXJ190" s="692"/>
      <c r="LXK190" s="693"/>
      <c r="LXL190" s="694"/>
      <c r="LXM190" s="138"/>
      <c r="LXN190" s="692"/>
      <c r="LXO190" s="690"/>
      <c r="LXP190" s="691"/>
      <c r="LXQ190" s="692"/>
      <c r="LXR190" s="693"/>
      <c r="LXS190" s="694"/>
      <c r="LXT190" s="138"/>
      <c r="LXU190" s="692"/>
      <c r="LXV190" s="690"/>
      <c r="LXW190" s="691"/>
      <c r="LXX190" s="692"/>
      <c r="LXY190" s="693"/>
      <c r="LXZ190" s="694"/>
      <c r="LYA190" s="138"/>
      <c r="LYB190" s="692"/>
      <c r="LYC190" s="690"/>
      <c r="LYD190" s="691"/>
      <c r="LYE190" s="692"/>
      <c r="LYF190" s="693"/>
      <c r="LYG190" s="694"/>
      <c r="LYH190" s="138"/>
      <c r="LYI190" s="692"/>
      <c r="LYJ190" s="690"/>
      <c r="LYK190" s="691"/>
      <c r="LYL190" s="692"/>
      <c r="LYM190" s="693"/>
      <c r="LYN190" s="694"/>
      <c r="LYO190" s="138"/>
      <c r="LYP190" s="692"/>
      <c r="LYQ190" s="690"/>
      <c r="LYR190" s="691"/>
      <c r="LYS190" s="692"/>
      <c r="LYT190" s="693"/>
      <c r="LYU190" s="694"/>
      <c r="LYV190" s="138"/>
      <c r="LYW190" s="692"/>
      <c r="LYX190" s="690"/>
      <c r="LYY190" s="691"/>
      <c r="LYZ190" s="692"/>
      <c r="LZA190" s="693"/>
      <c r="LZB190" s="694"/>
      <c r="LZC190" s="138"/>
      <c r="LZD190" s="692"/>
      <c r="LZE190" s="690"/>
      <c r="LZF190" s="691"/>
      <c r="LZG190" s="692"/>
      <c r="LZH190" s="693"/>
      <c r="LZI190" s="694"/>
      <c r="LZJ190" s="138"/>
      <c r="LZK190" s="692"/>
      <c r="LZL190" s="690"/>
      <c r="LZM190" s="691"/>
      <c r="LZN190" s="692"/>
      <c r="LZO190" s="693"/>
      <c r="LZP190" s="694"/>
      <c r="LZQ190" s="138"/>
      <c r="LZR190" s="692"/>
      <c r="LZS190" s="690"/>
      <c r="LZT190" s="691"/>
      <c r="LZU190" s="692"/>
      <c r="LZV190" s="693"/>
      <c r="LZW190" s="694"/>
      <c r="LZX190" s="138"/>
      <c r="LZY190" s="692"/>
      <c r="LZZ190" s="690"/>
      <c r="MAA190" s="691"/>
      <c r="MAB190" s="692"/>
      <c r="MAC190" s="693"/>
      <c r="MAD190" s="694"/>
      <c r="MAE190" s="138"/>
      <c r="MAF190" s="692"/>
      <c r="MAG190" s="690"/>
      <c r="MAH190" s="691"/>
      <c r="MAI190" s="692"/>
      <c r="MAJ190" s="693"/>
      <c r="MAK190" s="694"/>
      <c r="MAL190" s="138"/>
      <c r="MAM190" s="692"/>
      <c r="MAN190" s="690"/>
      <c r="MAO190" s="691"/>
      <c r="MAP190" s="692"/>
      <c r="MAQ190" s="693"/>
      <c r="MAR190" s="694"/>
      <c r="MAS190" s="138"/>
      <c r="MAT190" s="692"/>
      <c r="MAU190" s="690"/>
      <c r="MAV190" s="691"/>
      <c r="MAW190" s="692"/>
      <c r="MAX190" s="693"/>
      <c r="MAY190" s="694"/>
      <c r="MAZ190" s="138"/>
      <c r="MBA190" s="692"/>
      <c r="MBB190" s="690"/>
      <c r="MBC190" s="691"/>
      <c r="MBD190" s="692"/>
      <c r="MBE190" s="693"/>
      <c r="MBF190" s="694"/>
      <c r="MBG190" s="138"/>
      <c r="MBH190" s="692"/>
      <c r="MBI190" s="690"/>
      <c r="MBJ190" s="691"/>
      <c r="MBK190" s="692"/>
      <c r="MBL190" s="693"/>
      <c r="MBM190" s="694"/>
      <c r="MBN190" s="138"/>
      <c r="MBO190" s="692"/>
      <c r="MBP190" s="690"/>
      <c r="MBQ190" s="691"/>
      <c r="MBR190" s="692"/>
      <c r="MBS190" s="693"/>
      <c r="MBT190" s="694"/>
      <c r="MBU190" s="138"/>
      <c r="MBV190" s="692"/>
      <c r="MBW190" s="690"/>
      <c r="MBX190" s="691"/>
      <c r="MBY190" s="692"/>
      <c r="MBZ190" s="693"/>
      <c r="MCA190" s="694"/>
      <c r="MCB190" s="138"/>
      <c r="MCC190" s="692"/>
      <c r="MCD190" s="690"/>
      <c r="MCE190" s="691"/>
      <c r="MCF190" s="692"/>
      <c r="MCG190" s="693"/>
      <c r="MCH190" s="694"/>
      <c r="MCI190" s="138"/>
      <c r="MCJ190" s="692"/>
      <c r="MCK190" s="690"/>
      <c r="MCL190" s="691"/>
      <c r="MCM190" s="692"/>
      <c r="MCN190" s="693"/>
      <c r="MCO190" s="694"/>
      <c r="MCP190" s="138"/>
      <c r="MCQ190" s="692"/>
      <c r="MCR190" s="690"/>
      <c r="MCS190" s="691"/>
      <c r="MCT190" s="692"/>
      <c r="MCU190" s="693"/>
      <c r="MCV190" s="694"/>
      <c r="MCW190" s="138"/>
      <c r="MCX190" s="692"/>
      <c r="MCY190" s="690"/>
      <c r="MCZ190" s="691"/>
      <c r="MDA190" s="692"/>
      <c r="MDB190" s="693"/>
      <c r="MDC190" s="694"/>
      <c r="MDD190" s="138"/>
      <c r="MDE190" s="692"/>
      <c r="MDF190" s="690"/>
      <c r="MDG190" s="691"/>
      <c r="MDH190" s="692"/>
      <c r="MDI190" s="693"/>
      <c r="MDJ190" s="694"/>
      <c r="MDK190" s="138"/>
      <c r="MDL190" s="692"/>
      <c r="MDM190" s="690"/>
      <c r="MDN190" s="691"/>
      <c r="MDO190" s="692"/>
      <c r="MDP190" s="693"/>
      <c r="MDQ190" s="694"/>
      <c r="MDR190" s="138"/>
      <c r="MDS190" s="692"/>
      <c r="MDT190" s="690"/>
      <c r="MDU190" s="691"/>
      <c r="MDV190" s="692"/>
      <c r="MDW190" s="693"/>
      <c r="MDX190" s="694"/>
      <c r="MDY190" s="138"/>
      <c r="MDZ190" s="692"/>
      <c r="MEA190" s="690"/>
      <c r="MEB190" s="691"/>
      <c r="MEC190" s="692"/>
      <c r="MED190" s="693"/>
      <c r="MEE190" s="694"/>
      <c r="MEF190" s="138"/>
      <c r="MEG190" s="692"/>
      <c r="MEH190" s="690"/>
      <c r="MEI190" s="691"/>
      <c r="MEJ190" s="692"/>
      <c r="MEK190" s="693"/>
      <c r="MEL190" s="694"/>
      <c r="MEM190" s="138"/>
      <c r="MEN190" s="692"/>
      <c r="MEO190" s="690"/>
      <c r="MEP190" s="691"/>
      <c r="MEQ190" s="692"/>
      <c r="MER190" s="693"/>
      <c r="MES190" s="694"/>
      <c r="MET190" s="138"/>
      <c r="MEU190" s="692"/>
      <c r="MEV190" s="690"/>
      <c r="MEW190" s="691"/>
      <c r="MEX190" s="692"/>
      <c r="MEY190" s="693"/>
      <c r="MEZ190" s="694"/>
      <c r="MFA190" s="138"/>
      <c r="MFB190" s="692"/>
      <c r="MFC190" s="690"/>
      <c r="MFD190" s="691"/>
      <c r="MFE190" s="692"/>
      <c r="MFF190" s="693"/>
      <c r="MFG190" s="694"/>
      <c r="MFH190" s="138"/>
      <c r="MFI190" s="692"/>
      <c r="MFJ190" s="690"/>
      <c r="MFK190" s="691"/>
      <c r="MFL190" s="692"/>
      <c r="MFM190" s="693"/>
      <c r="MFN190" s="694"/>
      <c r="MFO190" s="138"/>
      <c r="MFP190" s="692"/>
      <c r="MFQ190" s="690"/>
      <c r="MFR190" s="691"/>
      <c r="MFS190" s="692"/>
      <c r="MFT190" s="693"/>
      <c r="MFU190" s="694"/>
      <c r="MFV190" s="138"/>
      <c r="MFW190" s="692"/>
      <c r="MFX190" s="690"/>
      <c r="MFY190" s="691"/>
      <c r="MFZ190" s="692"/>
      <c r="MGA190" s="693"/>
      <c r="MGB190" s="694"/>
      <c r="MGC190" s="138"/>
      <c r="MGD190" s="692"/>
      <c r="MGE190" s="690"/>
      <c r="MGF190" s="691"/>
      <c r="MGG190" s="692"/>
      <c r="MGH190" s="693"/>
      <c r="MGI190" s="694"/>
      <c r="MGJ190" s="138"/>
      <c r="MGK190" s="692"/>
      <c r="MGL190" s="690"/>
      <c r="MGM190" s="691"/>
      <c r="MGN190" s="692"/>
      <c r="MGO190" s="693"/>
      <c r="MGP190" s="694"/>
      <c r="MGQ190" s="138"/>
      <c r="MGR190" s="692"/>
      <c r="MGS190" s="690"/>
      <c r="MGT190" s="691"/>
      <c r="MGU190" s="692"/>
      <c r="MGV190" s="693"/>
      <c r="MGW190" s="694"/>
      <c r="MGX190" s="138"/>
      <c r="MGY190" s="692"/>
      <c r="MGZ190" s="690"/>
      <c r="MHA190" s="691"/>
      <c r="MHB190" s="692"/>
      <c r="MHC190" s="693"/>
      <c r="MHD190" s="694"/>
      <c r="MHE190" s="138"/>
      <c r="MHF190" s="692"/>
      <c r="MHG190" s="690"/>
      <c r="MHH190" s="691"/>
      <c r="MHI190" s="692"/>
      <c r="MHJ190" s="693"/>
      <c r="MHK190" s="694"/>
      <c r="MHL190" s="138"/>
      <c r="MHM190" s="692"/>
      <c r="MHN190" s="690"/>
      <c r="MHO190" s="691"/>
      <c r="MHP190" s="692"/>
      <c r="MHQ190" s="693"/>
      <c r="MHR190" s="694"/>
      <c r="MHS190" s="138"/>
      <c r="MHT190" s="692"/>
      <c r="MHU190" s="690"/>
      <c r="MHV190" s="691"/>
      <c r="MHW190" s="692"/>
      <c r="MHX190" s="693"/>
      <c r="MHY190" s="694"/>
      <c r="MHZ190" s="138"/>
      <c r="MIA190" s="692"/>
      <c r="MIB190" s="690"/>
      <c r="MIC190" s="691"/>
      <c r="MID190" s="692"/>
      <c r="MIE190" s="693"/>
      <c r="MIF190" s="694"/>
      <c r="MIG190" s="138"/>
      <c r="MIH190" s="692"/>
      <c r="MII190" s="690"/>
      <c r="MIJ190" s="691"/>
      <c r="MIK190" s="692"/>
      <c r="MIL190" s="693"/>
      <c r="MIM190" s="694"/>
      <c r="MIN190" s="138"/>
      <c r="MIO190" s="692"/>
      <c r="MIP190" s="690"/>
      <c r="MIQ190" s="691"/>
      <c r="MIR190" s="692"/>
      <c r="MIS190" s="693"/>
      <c r="MIT190" s="694"/>
      <c r="MIU190" s="138"/>
      <c r="MIV190" s="692"/>
      <c r="MIW190" s="690"/>
      <c r="MIX190" s="691"/>
      <c r="MIY190" s="692"/>
      <c r="MIZ190" s="693"/>
      <c r="MJA190" s="694"/>
      <c r="MJB190" s="138"/>
      <c r="MJC190" s="692"/>
      <c r="MJD190" s="690"/>
      <c r="MJE190" s="691"/>
      <c r="MJF190" s="692"/>
      <c r="MJG190" s="693"/>
      <c r="MJH190" s="694"/>
      <c r="MJI190" s="138"/>
      <c r="MJJ190" s="692"/>
      <c r="MJK190" s="690"/>
      <c r="MJL190" s="691"/>
      <c r="MJM190" s="692"/>
      <c r="MJN190" s="693"/>
      <c r="MJO190" s="694"/>
      <c r="MJP190" s="138"/>
      <c r="MJQ190" s="692"/>
      <c r="MJR190" s="690"/>
      <c r="MJS190" s="691"/>
      <c r="MJT190" s="692"/>
      <c r="MJU190" s="693"/>
      <c r="MJV190" s="694"/>
      <c r="MJW190" s="138"/>
      <c r="MJX190" s="692"/>
      <c r="MJY190" s="690"/>
      <c r="MJZ190" s="691"/>
      <c r="MKA190" s="692"/>
      <c r="MKB190" s="693"/>
      <c r="MKC190" s="694"/>
      <c r="MKD190" s="138"/>
      <c r="MKE190" s="692"/>
      <c r="MKF190" s="690"/>
      <c r="MKG190" s="691"/>
      <c r="MKH190" s="692"/>
      <c r="MKI190" s="693"/>
      <c r="MKJ190" s="694"/>
      <c r="MKK190" s="138"/>
      <c r="MKL190" s="692"/>
      <c r="MKM190" s="690"/>
      <c r="MKN190" s="691"/>
      <c r="MKO190" s="692"/>
      <c r="MKP190" s="693"/>
      <c r="MKQ190" s="694"/>
      <c r="MKR190" s="138"/>
      <c r="MKS190" s="692"/>
      <c r="MKT190" s="690"/>
      <c r="MKU190" s="691"/>
      <c r="MKV190" s="692"/>
      <c r="MKW190" s="693"/>
      <c r="MKX190" s="694"/>
      <c r="MKY190" s="138"/>
      <c r="MKZ190" s="692"/>
      <c r="MLA190" s="690"/>
      <c r="MLB190" s="691"/>
      <c r="MLC190" s="692"/>
      <c r="MLD190" s="693"/>
      <c r="MLE190" s="694"/>
      <c r="MLF190" s="138"/>
      <c r="MLG190" s="692"/>
      <c r="MLH190" s="690"/>
      <c r="MLI190" s="691"/>
      <c r="MLJ190" s="692"/>
      <c r="MLK190" s="693"/>
      <c r="MLL190" s="694"/>
      <c r="MLM190" s="138"/>
      <c r="MLN190" s="692"/>
      <c r="MLO190" s="690"/>
      <c r="MLP190" s="691"/>
      <c r="MLQ190" s="692"/>
      <c r="MLR190" s="693"/>
      <c r="MLS190" s="694"/>
      <c r="MLT190" s="138"/>
      <c r="MLU190" s="692"/>
      <c r="MLV190" s="690"/>
      <c r="MLW190" s="691"/>
      <c r="MLX190" s="692"/>
      <c r="MLY190" s="693"/>
      <c r="MLZ190" s="694"/>
      <c r="MMA190" s="138"/>
      <c r="MMB190" s="692"/>
      <c r="MMC190" s="690"/>
      <c r="MMD190" s="691"/>
      <c r="MME190" s="692"/>
      <c r="MMF190" s="693"/>
      <c r="MMG190" s="694"/>
      <c r="MMH190" s="138"/>
      <c r="MMI190" s="692"/>
      <c r="MMJ190" s="690"/>
      <c r="MMK190" s="691"/>
      <c r="MML190" s="692"/>
      <c r="MMM190" s="693"/>
      <c r="MMN190" s="694"/>
      <c r="MMO190" s="138"/>
      <c r="MMP190" s="692"/>
      <c r="MMQ190" s="690"/>
      <c r="MMR190" s="691"/>
      <c r="MMS190" s="692"/>
      <c r="MMT190" s="693"/>
      <c r="MMU190" s="694"/>
      <c r="MMV190" s="138"/>
      <c r="MMW190" s="692"/>
      <c r="MMX190" s="690"/>
      <c r="MMY190" s="691"/>
      <c r="MMZ190" s="692"/>
      <c r="MNA190" s="693"/>
      <c r="MNB190" s="694"/>
      <c r="MNC190" s="138"/>
      <c r="MND190" s="692"/>
      <c r="MNE190" s="690"/>
      <c r="MNF190" s="691"/>
      <c r="MNG190" s="692"/>
      <c r="MNH190" s="693"/>
      <c r="MNI190" s="694"/>
      <c r="MNJ190" s="138"/>
      <c r="MNK190" s="692"/>
      <c r="MNL190" s="690"/>
      <c r="MNM190" s="691"/>
      <c r="MNN190" s="692"/>
      <c r="MNO190" s="693"/>
      <c r="MNP190" s="694"/>
      <c r="MNQ190" s="138"/>
      <c r="MNR190" s="692"/>
      <c r="MNS190" s="690"/>
      <c r="MNT190" s="691"/>
      <c r="MNU190" s="692"/>
      <c r="MNV190" s="693"/>
      <c r="MNW190" s="694"/>
      <c r="MNX190" s="138"/>
      <c r="MNY190" s="692"/>
      <c r="MNZ190" s="690"/>
      <c r="MOA190" s="691"/>
      <c r="MOB190" s="692"/>
      <c r="MOC190" s="693"/>
      <c r="MOD190" s="694"/>
      <c r="MOE190" s="138"/>
      <c r="MOF190" s="692"/>
      <c r="MOG190" s="690"/>
      <c r="MOH190" s="691"/>
      <c r="MOI190" s="692"/>
      <c r="MOJ190" s="693"/>
      <c r="MOK190" s="694"/>
      <c r="MOL190" s="138"/>
      <c r="MOM190" s="692"/>
      <c r="MON190" s="690"/>
      <c r="MOO190" s="691"/>
      <c r="MOP190" s="692"/>
      <c r="MOQ190" s="693"/>
      <c r="MOR190" s="694"/>
      <c r="MOS190" s="138"/>
      <c r="MOT190" s="692"/>
      <c r="MOU190" s="690"/>
      <c r="MOV190" s="691"/>
      <c r="MOW190" s="692"/>
      <c r="MOX190" s="693"/>
      <c r="MOY190" s="694"/>
      <c r="MOZ190" s="138"/>
      <c r="MPA190" s="692"/>
      <c r="MPB190" s="690"/>
      <c r="MPC190" s="691"/>
      <c r="MPD190" s="692"/>
      <c r="MPE190" s="693"/>
      <c r="MPF190" s="694"/>
      <c r="MPG190" s="138"/>
      <c r="MPH190" s="692"/>
      <c r="MPI190" s="690"/>
      <c r="MPJ190" s="691"/>
      <c r="MPK190" s="692"/>
      <c r="MPL190" s="693"/>
      <c r="MPM190" s="694"/>
      <c r="MPN190" s="138"/>
      <c r="MPO190" s="692"/>
      <c r="MPP190" s="690"/>
      <c r="MPQ190" s="691"/>
      <c r="MPR190" s="692"/>
      <c r="MPS190" s="693"/>
      <c r="MPT190" s="694"/>
      <c r="MPU190" s="138"/>
      <c r="MPV190" s="692"/>
      <c r="MPW190" s="690"/>
      <c r="MPX190" s="691"/>
      <c r="MPY190" s="692"/>
      <c r="MPZ190" s="693"/>
      <c r="MQA190" s="694"/>
      <c r="MQB190" s="138"/>
      <c r="MQC190" s="692"/>
      <c r="MQD190" s="690"/>
      <c r="MQE190" s="691"/>
      <c r="MQF190" s="692"/>
      <c r="MQG190" s="693"/>
      <c r="MQH190" s="694"/>
      <c r="MQI190" s="138"/>
      <c r="MQJ190" s="692"/>
      <c r="MQK190" s="690"/>
      <c r="MQL190" s="691"/>
      <c r="MQM190" s="692"/>
      <c r="MQN190" s="693"/>
      <c r="MQO190" s="694"/>
      <c r="MQP190" s="138"/>
      <c r="MQQ190" s="692"/>
      <c r="MQR190" s="690"/>
      <c r="MQS190" s="691"/>
      <c r="MQT190" s="692"/>
      <c r="MQU190" s="693"/>
      <c r="MQV190" s="694"/>
      <c r="MQW190" s="138"/>
      <c r="MQX190" s="692"/>
      <c r="MQY190" s="690"/>
      <c r="MQZ190" s="691"/>
      <c r="MRA190" s="692"/>
      <c r="MRB190" s="693"/>
      <c r="MRC190" s="694"/>
      <c r="MRD190" s="138"/>
      <c r="MRE190" s="692"/>
      <c r="MRF190" s="690"/>
      <c r="MRG190" s="691"/>
      <c r="MRH190" s="692"/>
      <c r="MRI190" s="693"/>
      <c r="MRJ190" s="694"/>
      <c r="MRK190" s="138"/>
      <c r="MRL190" s="692"/>
      <c r="MRM190" s="690"/>
      <c r="MRN190" s="691"/>
      <c r="MRO190" s="692"/>
      <c r="MRP190" s="693"/>
      <c r="MRQ190" s="694"/>
      <c r="MRR190" s="138"/>
      <c r="MRS190" s="692"/>
      <c r="MRT190" s="690"/>
      <c r="MRU190" s="691"/>
      <c r="MRV190" s="692"/>
      <c r="MRW190" s="693"/>
      <c r="MRX190" s="694"/>
      <c r="MRY190" s="138"/>
      <c r="MRZ190" s="692"/>
      <c r="MSA190" s="690"/>
      <c r="MSB190" s="691"/>
      <c r="MSC190" s="692"/>
      <c r="MSD190" s="693"/>
      <c r="MSE190" s="694"/>
      <c r="MSF190" s="138"/>
      <c r="MSG190" s="692"/>
      <c r="MSH190" s="690"/>
      <c r="MSI190" s="691"/>
      <c r="MSJ190" s="692"/>
      <c r="MSK190" s="693"/>
      <c r="MSL190" s="694"/>
      <c r="MSM190" s="138"/>
      <c r="MSN190" s="692"/>
      <c r="MSO190" s="690"/>
      <c r="MSP190" s="691"/>
      <c r="MSQ190" s="692"/>
      <c r="MSR190" s="693"/>
      <c r="MSS190" s="694"/>
      <c r="MST190" s="138"/>
      <c r="MSU190" s="692"/>
      <c r="MSV190" s="690"/>
      <c r="MSW190" s="691"/>
      <c r="MSX190" s="692"/>
      <c r="MSY190" s="693"/>
      <c r="MSZ190" s="694"/>
      <c r="MTA190" s="138"/>
      <c r="MTB190" s="692"/>
      <c r="MTC190" s="690"/>
      <c r="MTD190" s="691"/>
      <c r="MTE190" s="692"/>
      <c r="MTF190" s="693"/>
      <c r="MTG190" s="694"/>
      <c r="MTH190" s="138"/>
      <c r="MTI190" s="692"/>
      <c r="MTJ190" s="690"/>
      <c r="MTK190" s="691"/>
      <c r="MTL190" s="692"/>
      <c r="MTM190" s="693"/>
      <c r="MTN190" s="694"/>
      <c r="MTO190" s="138"/>
      <c r="MTP190" s="692"/>
      <c r="MTQ190" s="690"/>
      <c r="MTR190" s="691"/>
      <c r="MTS190" s="692"/>
      <c r="MTT190" s="693"/>
      <c r="MTU190" s="694"/>
      <c r="MTV190" s="138"/>
      <c r="MTW190" s="692"/>
      <c r="MTX190" s="690"/>
      <c r="MTY190" s="691"/>
      <c r="MTZ190" s="692"/>
      <c r="MUA190" s="693"/>
      <c r="MUB190" s="694"/>
      <c r="MUC190" s="138"/>
      <c r="MUD190" s="692"/>
      <c r="MUE190" s="690"/>
      <c r="MUF190" s="691"/>
      <c r="MUG190" s="692"/>
      <c r="MUH190" s="693"/>
      <c r="MUI190" s="694"/>
      <c r="MUJ190" s="138"/>
      <c r="MUK190" s="692"/>
      <c r="MUL190" s="690"/>
      <c r="MUM190" s="691"/>
      <c r="MUN190" s="692"/>
      <c r="MUO190" s="693"/>
      <c r="MUP190" s="694"/>
      <c r="MUQ190" s="138"/>
      <c r="MUR190" s="692"/>
      <c r="MUS190" s="690"/>
      <c r="MUT190" s="691"/>
      <c r="MUU190" s="692"/>
      <c r="MUV190" s="693"/>
      <c r="MUW190" s="694"/>
      <c r="MUX190" s="138"/>
      <c r="MUY190" s="692"/>
      <c r="MUZ190" s="690"/>
      <c r="MVA190" s="691"/>
      <c r="MVB190" s="692"/>
      <c r="MVC190" s="693"/>
      <c r="MVD190" s="694"/>
      <c r="MVE190" s="138"/>
      <c r="MVF190" s="692"/>
      <c r="MVG190" s="690"/>
      <c r="MVH190" s="691"/>
      <c r="MVI190" s="692"/>
      <c r="MVJ190" s="693"/>
      <c r="MVK190" s="694"/>
      <c r="MVL190" s="138"/>
      <c r="MVM190" s="692"/>
      <c r="MVN190" s="690"/>
      <c r="MVO190" s="691"/>
      <c r="MVP190" s="692"/>
      <c r="MVQ190" s="693"/>
      <c r="MVR190" s="694"/>
      <c r="MVS190" s="138"/>
      <c r="MVT190" s="692"/>
      <c r="MVU190" s="690"/>
      <c r="MVV190" s="691"/>
      <c r="MVW190" s="692"/>
      <c r="MVX190" s="693"/>
      <c r="MVY190" s="694"/>
      <c r="MVZ190" s="138"/>
      <c r="MWA190" s="692"/>
      <c r="MWB190" s="690"/>
      <c r="MWC190" s="691"/>
      <c r="MWD190" s="692"/>
      <c r="MWE190" s="693"/>
      <c r="MWF190" s="694"/>
      <c r="MWG190" s="138"/>
      <c r="MWH190" s="692"/>
      <c r="MWI190" s="690"/>
      <c r="MWJ190" s="691"/>
      <c r="MWK190" s="692"/>
      <c r="MWL190" s="693"/>
      <c r="MWM190" s="694"/>
      <c r="MWN190" s="138"/>
      <c r="MWO190" s="692"/>
      <c r="MWP190" s="690"/>
      <c r="MWQ190" s="691"/>
      <c r="MWR190" s="692"/>
      <c r="MWS190" s="693"/>
      <c r="MWT190" s="694"/>
      <c r="MWU190" s="138"/>
      <c r="MWV190" s="692"/>
      <c r="MWW190" s="690"/>
      <c r="MWX190" s="691"/>
      <c r="MWY190" s="692"/>
      <c r="MWZ190" s="693"/>
      <c r="MXA190" s="694"/>
      <c r="MXB190" s="138"/>
      <c r="MXC190" s="692"/>
      <c r="MXD190" s="690"/>
      <c r="MXE190" s="691"/>
      <c r="MXF190" s="692"/>
      <c r="MXG190" s="693"/>
      <c r="MXH190" s="694"/>
      <c r="MXI190" s="138"/>
      <c r="MXJ190" s="692"/>
      <c r="MXK190" s="690"/>
      <c r="MXL190" s="691"/>
      <c r="MXM190" s="692"/>
      <c r="MXN190" s="693"/>
      <c r="MXO190" s="694"/>
      <c r="MXP190" s="138"/>
      <c r="MXQ190" s="692"/>
      <c r="MXR190" s="690"/>
      <c r="MXS190" s="691"/>
      <c r="MXT190" s="692"/>
      <c r="MXU190" s="693"/>
      <c r="MXV190" s="694"/>
      <c r="MXW190" s="138"/>
      <c r="MXX190" s="692"/>
      <c r="MXY190" s="690"/>
      <c r="MXZ190" s="691"/>
      <c r="MYA190" s="692"/>
      <c r="MYB190" s="693"/>
      <c r="MYC190" s="694"/>
      <c r="MYD190" s="138"/>
      <c r="MYE190" s="692"/>
      <c r="MYF190" s="690"/>
      <c r="MYG190" s="691"/>
      <c r="MYH190" s="692"/>
      <c r="MYI190" s="693"/>
      <c r="MYJ190" s="694"/>
      <c r="MYK190" s="138"/>
      <c r="MYL190" s="692"/>
      <c r="MYM190" s="690"/>
      <c r="MYN190" s="691"/>
      <c r="MYO190" s="692"/>
      <c r="MYP190" s="693"/>
      <c r="MYQ190" s="694"/>
      <c r="MYR190" s="138"/>
      <c r="MYS190" s="692"/>
      <c r="MYT190" s="690"/>
      <c r="MYU190" s="691"/>
      <c r="MYV190" s="692"/>
      <c r="MYW190" s="693"/>
      <c r="MYX190" s="694"/>
      <c r="MYY190" s="138"/>
      <c r="MYZ190" s="692"/>
      <c r="MZA190" s="690"/>
      <c r="MZB190" s="691"/>
      <c r="MZC190" s="692"/>
      <c r="MZD190" s="693"/>
      <c r="MZE190" s="694"/>
      <c r="MZF190" s="138"/>
      <c r="MZG190" s="692"/>
      <c r="MZH190" s="690"/>
      <c r="MZI190" s="691"/>
      <c r="MZJ190" s="692"/>
      <c r="MZK190" s="693"/>
      <c r="MZL190" s="694"/>
      <c r="MZM190" s="138"/>
      <c r="MZN190" s="692"/>
      <c r="MZO190" s="690"/>
      <c r="MZP190" s="691"/>
      <c r="MZQ190" s="692"/>
      <c r="MZR190" s="693"/>
      <c r="MZS190" s="694"/>
      <c r="MZT190" s="138"/>
      <c r="MZU190" s="692"/>
      <c r="MZV190" s="690"/>
      <c r="MZW190" s="691"/>
      <c r="MZX190" s="692"/>
      <c r="MZY190" s="693"/>
      <c r="MZZ190" s="694"/>
      <c r="NAA190" s="138"/>
      <c r="NAB190" s="692"/>
      <c r="NAC190" s="690"/>
      <c r="NAD190" s="691"/>
      <c r="NAE190" s="692"/>
      <c r="NAF190" s="693"/>
      <c r="NAG190" s="694"/>
      <c r="NAH190" s="138"/>
      <c r="NAI190" s="692"/>
      <c r="NAJ190" s="690"/>
      <c r="NAK190" s="691"/>
      <c r="NAL190" s="692"/>
      <c r="NAM190" s="693"/>
      <c r="NAN190" s="694"/>
      <c r="NAO190" s="138"/>
      <c r="NAP190" s="692"/>
      <c r="NAQ190" s="690"/>
      <c r="NAR190" s="691"/>
      <c r="NAS190" s="692"/>
      <c r="NAT190" s="693"/>
      <c r="NAU190" s="694"/>
      <c r="NAV190" s="138"/>
      <c r="NAW190" s="692"/>
      <c r="NAX190" s="690"/>
      <c r="NAY190" s="691"/>
      <c r="NAZ190" s="692"/>
      <c r="NBA190" s="693"/>
      <c r="NBB190" s="694"/>
      <c r="NBC190" s="138"/>
      <c r="NBD190" s="692"/>
      <c r="NBE190" s="690"/>
      <c r="NBF190" s="691"/>
      <c r="NBG190" s="692"/>
      <c r="NBH190" s="693"/>
      <c r="NBI190" s="694"/>
      <c r="NBJ190" s="138"/>
      <c r="NBK190" s="692"/>
      <c r="NBL190" s="690"/>
      <c r="NBM190" s="691"/>
      <c r="NBN190" s="692"/>
      <c r="NBO190" s="693"/>
      <c r="NBP190" s="694"/>
      <c r="NBQ190" s="138"/>
      <c r="NBR190" s="692"/>
      <c r="NBS190" s="690"/>
      <c r="NBT190" s="691"/>
      <c r="NBU190" s="692"/>
      <c r="NBV190" s="693"/>
      <c r="NBW190" s="694"/>
      <c r="NBX190" s="138"/>
      <c r="NBY190" s="692"/>
      <c r="NBZ190" s="690"/>
      <c r="NCA190" s="691"/>
      <c r="NCB190" s="692"/>
      <c r="NCC190" s="693"/>
      <c r="NCD190" s="694"/>
      <c r="NCE190" s="138"/>
      <c r="NCF190" s="692"/>
      <c r="NCG190" s="690"/>
      <c r="NCH190" s="691"/>
      <c r="NCI190" s="692"/>
      <c r="NCJ190" s="693"/>
      <c r="NCK190" s="694"/>
      <c r="NCL190" s="138"/>
      <c r="NCM190" s="692"/>
      <c r="NCN190" s="690"/>
      <c r="NCO190" s="691"/>
      <c r="NCP190" s="692"/>
      <c r="NCQ190" s="693"/>
      <c r="NCR190" s="694"/>
      <c r="NCS190" s="138"/>
      <c r="NCT190" s="692"/>
      <c r="NCU190" s="690"/>
      <c r="NCV190" s="691"/>
      <c r="NCW190" s="692"/>
      <c r="NCX190" s="693"/>
      <c r="NCY190" s="694"/>
      <c r="NCZ190" s="138"/>
      <c r="NDA190" s="692"/>
      <c r="NDB190" s="690"/>
      <c r="NDC190" s="691"/>
      <c r="NDD190" s="692"/>
      <c r="NDE190" s="693"/>
      <c r="NDF190" s="694"/>
      <c r="NDG190" s="138"/>
      <c r="NDH190" s="692"/>
      <c r="NDI190" s="690"/>
      <c r="NDJ190" s="691"/>
      <c r="NDK190" s="692"/>
      <c r="NDL190" s="693"/>
      <c r="NDM190" s="694"/>
      <c r="NDN190" s="138"/>
      <c r="NDO190" s="692"/>
      <c r="NDP190" s="690"/>
      <c r="NDQ190" s="691"/>
      <c r="NDR190" s="692"/>
      <c r="NDS190" s="693"/>
      <c r="NDT190" s="694"/>
      <c r="NDU190" s="138"/>
      <c r="NDV190" s="692"/>
      <c r="NDW190" s="690"/>
      <c r="NDX190" s="691"/>
      <c r="NDY190" s="692"/>
      <c r="NDZ190" s="693"/>
      <c r="NEA190" s="694"/>
      <c r="NEB190" s="138"/>
      <c r="NEC190" s="692"/>
      <c r="NED190" s="690"/>
      <c r="NEE190" s="691"/>
      <c r="NEF190" s="692"/>
      <c r="NEG190" s="693"/>
      <c r="NEH190" s="694"/>
      <c r="NEI190" s="138"/>
      <c r="NEJ190" s="692"/>
      <c r="NEK190" s="690"/>
      <c r="NEL190" s="691"/>
      <c r="NEM190" s="692"/>
      <c r="NEN190" s="693"/>
      <c r="NEO190" s="694"/>
      <c r="NEP190" s="138"/>
      <c r="NEQ190" s="692"/>
      <c r="NER190" s="690"/>
      <c r="NES190" s="691"/>
      <c r="NET190" s="692"/>
      <c r="NEU190" s="693"/>
      <c r="NEV190" s="694"/>
      <c r="NEW190" s="138"/>
      <c r="NEX190" s="692"/>
      <c r="NEY190" s="690"/>
      <c r="NEZ190" s="691"/>
      <c r="NFA190" s="692"/>
      <c r="NFB190" s="693"/>
      <c r="NFC190" s="694"/>
      <c r="NFD190" s="138"/>
      <c r="NFE190" s="692"/>
      <c r="NFF190" s="690"/>
      <c r="NFG190" s="691"/>
      <c r="NFH190" s="692"/>
      <c r="NFI190" s="693"/>
      <c r="NFJ190" s="694"/>
      <c r="NFK190" s="138"/>
      <c r="NFL190" s="692"/>
      <c r="NFM190" s="690"/>
      <c r="NFN190" s="691"/>
      <c r="NFO190" s="692"/>
      <c r="NFP190" s="693"/>
      <c r="NFQ190" s="694"/>
      <c r="NFR190" s="138"/>
      <c r="NFS190" s="692"/>
      <c r="NFT190" s="690"/>
      <c r="NFU190" s="691"/>
      <c r="NFV190" s="692"/>
      <c r="NFW190" s="693"/>
      <c r="NFX190" s="694"/>
      <c r="NFY190" s="138"/>
      <c r="NFZ190" s="692"/>
      <c r="NGA190" s="690"/>
      <c r="NGB190" s="691"/>
      <c r="NGC190" s="692"/>
      <c r="NGD190" s="693"/>
      <c r="NGE190" s="694"/>
      <c r="NGF190" s="138"/>
      <c r="NGG190" s="692"/>
      <c r="NGH190" s="690"/>
      <c r="NGI190" s="691"/>
      <c r="NGJ190" s="692"/>
      <c r="NGK190" s="693"/>
      <c r="NGL190" s="694"/>
      <c r="NGM190" s="138"/>
      <c r="NGN190" s="692"/>
      <c r="NGO190" s="690"/>
      <c r="NGP190" s="691"/>
      <c r="NGQ190" s="692"/>
      <c r="NGR190" s="693"/>
      <c r="NGS190" s="694"/>
      <c r="NGT190" s="138"/>
      <c r="NGU190" s="692"/>
      <c r="NGV190" s="690"/>
      <c r="NGW190" s="691"/>
      <c r="NGX190" s="692"/>
      <c r="NGY190" s="693"/>
      <c r="NGZ190" s="694"/>
      <c r="NHA190" s="138"/>
      <c r="NHB190" s="692"/>
      <c r="NHC190" s="690"/>
      <c r="NHD190" s="691"/>
      <c r="NHE190" s="692"/>
      <c r="NHF190" s="693"/>
      <c r="NHG190" s="694"/>
      <c r="NHH190" s="138"/>
      <c r="NHI190" s="692"/>
      <c r="NHJ190" s="690"/>
      <c r="NHK190" s="691"/>
      <c r="NHL190" s="692"/>
      <c r="NHM190" s="693"/>
      <c r="NHN190" s="694"/>
      <c r="NHO190" s="138"/>
      <c r="NHP190" s="692"/>
      <c r="NHQ190" s="690"/>
      <c r="NHR190" s="691"/>
      <c r="NHS190" s="692"/>
      <c r="NHT190" s="693"/>
      <c r="NHU190" s="694"/>
      <c r="NHV190" s="138"/>
      <c r="NHW190" s="692"/>
      <c r="NHX190" s="690"/>
      <c r="NHY190" s="691"/>
      <c r="NHZ190" s="692"/>
      <c r="NIA190" s="693"/>
      <c r="NIB190" s="694"/>
      <c r="NIC190" s="138"/>
      <c r="NID190" s="692"/>
      <c r="NIE190" s="690"/>
      <c r="NIF190" s="691"/>
      <c r="NIG190" s="692"/>
      <c r="NIH190" s="693"/>
      <c r="NII190" s="694"/>
      <c r="NIJ190" s="138"/>
      <c r="NIK190" s="692"/>
      <c r="NIL190" s="690"/>
      <c r="NIM190" s="691"/>
      <c r="NIN190" s="692"/>
      <c r="NIO190" s="693"/>
      <c r="NIP190" s="694"/>
      <c r="NIQ190" s="138"/>
      <c r="NIR190" s="692"/>
      <c r="NIS190" s="690"/>
      <c r="NIT190" s="691"/>
      <c r="NIU190" s="692"/>
      <c r="NIV190" s="693"/>
      <c r="NIW190" s="694"/>
      <c r="NIX190" s="138"/>
      <c r="NIY190" s="692"/>
      <c r="NIZ190" s="690"/>
      <c r="NJA190" s="691"/>
      <c r="NJB190" s="692"/>
      <c r="NJC190" s="693"/>
      <c r="NJD190" s="694"/>
      <c r="NJE190" s="138"/>
      <c r="NJF190" s="692"/>
      <c r="NJG190" s="690"/>
      <c r="NJH190" s="691"/>
      <c r="NJI190" s="692"/>
      <c r="NJJ190" s="693"/>
      <c r="NJK190" s="694"/>
      <c r="NJL190" s="138"/>
      <c r="NJM190" s="692"/>
      <c r="NJN190" s="690"/>
      <c r="NJO190" s="691"/>
      <c r="NJP190" s="692"/>
      <c r="NJQ190" s="693"/>
      <c r="NJR190" s="694"/>
      <c r="NJS190" s="138"/>
      <c r="NJT190" s="692"/>
      <c r="NJU190" s="690"/>
      <c r="NJV190" s="691"/>
      <c r="NJW190" s="692"/>
      <c r="NJX190" s="693"/>
      <c r="NJY190" s="694"/>
      <c r="NJZ190" s="138"/>
      <c r="NKA190" s="692"/>
      <c r="NKB190" s="690"/>
      <c r="NKC190" s="691"/>
      <c r="NKD190" s="692"/>
      <c r="NKE190" s="693"/>
      <c r="NKF190" s="694"/>
      <c r="NKG190" s="138"/>
      <c r="NKH190" s="692"/>
      <c r="NKI190" s="690"/>
      <c r="NKJ190" s="691"/>
      <c r="NKK190" s="692"/>
      <c r="NKL190" s="693"/>
      <c r="NKM190" s="694"/>
      <c r="NKN190" s="138"/>
      <c r="NKO190" s="692"/>
      <c r="NKP190" s="690"/>
      <c r="NKQ190" s="691"/>
      <c r="NKR190" s="692"/>
      <c r="NKS190" s="693"/>
      <c r="NKT190" s="694"/>
      <c r="NKU190" s="138"/>
      <c r="NKV190" s="692"/>
      <c r="NKW190" s="690"/>
      <c r="NKX190" s="691"/>
      <c r="NKY190" s="692"/>
      <c r="NKZ190" s="693"/>
      <c r="NLA190" s="694"/>
      <c r="NLB190" s="138"/>
      <c r="NLC190" s="692"/>
      <c r="NLD190" s="690"/>
      <c r="NLE190" s="691"/>
      <c r="NLF190" s="692"/>
      <c r="NLG190" s="693"/>
      <c r="NLH190" s="694"/>
      <c r="NLI190" s="138"/>
      <c r="NLJ190" s="692"/>
      <c r="NLK190" s="690"/>
      <c r="NLL190" s="691"/>
      <c r="NLM190" s="692"/>
      <c r="NLN190" s="693"/>
      <c r="NLO190" s="694"/>
      <c r="NLP190" s="138"/>
      <c r="NLQ190" s="692"/>
      <c r="NLR190" s="690"/>
      <c r="NLS190" s="691"/>
      <c r="NLT190" s="692"/>
      <c r="NLU190" s="693"/>
      <c r="NLV190" s="694"/>
      <c r="NLW190" s="138"/>
      <c r="NLX190" s="692"/>
      <c r="NLY190" s="690"/>
      <c r="NLZ190" s="691"/>
      <c r="NMA190" s="692"/>
      <c r="NMB190" s="693"/>
      <c r="NMC190" s="694"/>
      <c r="NMD190" s="138"/>
      <c r="NME190" s="692"/>
      <c r="NMF190" s="690"/>
      <c r="NMG190" s="691"/>
      <c r="NMH190" s="692"/>
      <c r="NMI190" s="693"/>
      <c r="NMJ190" s="694"/>
      <c r="NMK190" s="138"/>
      <c r="NML190" s="692"/>
      <c r="NMM190" s="690"/>
      <c r="NMN190" s="691"/>
      <c r="NMO190" s="692"/>
      <c r="NMP190" s="693"/>
      <c r="NMQ190" s="694"/>
      <c r="NMR190" s="138"/>
      <c r="NMS190" s="692"/>
      <c r="NMT190" s="690"/>
      <c r="NMU190" s="691"/>
      <c r="NMV190" s="692"/>
      <c r="NMW190" s="693"/>
      <c r="NMX190" s="694"/>
      <c r="NMY190" s="138"/>
      <c r="NMZ190" s="692"/>
      <c r="NNA190" s="690"/>
      <c r="NNB190" s="691"/>
      <c r="NNC190" s="692"/>
      <c r="NND190" s="693"/>
      <c r="NNE190" s="694"/>
      <c r="NNF190" s="138"/>
      <c r="NNG190" s="692"/>
      <c r="NNH190" s="690"/>
      <c r="NNI190" s="691"/>
      <c r="NNJ190" s="692"/>
      <c r="NNK190" s="693"/>
      <c r="NNL190" s="694"/>
      <c r="NNM190" s="138"/>
      <c r="NNN190" s="692"/>
      <c r="NNO190" s="690"/>
      <c r="NNP190" s="691"/>
      <c r="NNQ190" s="692"/>
      <c r="NNR190" s="693"/>
      <c r="NNS190" s="694"/>
      <c r="NNT190" s="138"/>
      <c r="NNU190" s="692"/>
      <c r="NNV190" s="690"/>
      <c r="NNW190" s="691"/>
      <c r="NNX190" s="692"/>
      <c r="NNY190" s="693"/>
      <c r="NNZ190" s="694"/>
      <c r="NOA190" s="138"/>
      <c r="NOB190" s="692"/>
      <c r="NOC190" s="690"/>
      <c r="NOD190" s="691"/>
      <c r="NOE190" s="692"/>
      <c r="NOF190" s="693"/>
      <c r="NOG190" s="694"/>
      <c r="NOH190" s="138"/>
      <c r="NOI190" s="692"/>
      <c r="NOJ190" s="690"/>
      <c r="NOK190" s="691"/>
      <c r="NOL190" s="692"/>
      <c r="NOM190" s="693"/>
      <c r="NON190" s="694"/>
      <c r="NOO190" s="138"/>
      <c r="NOP190" s="692"/>
      <c r="NOQ190" s="690"/>
      <c r="NOR190" s="691"/>
      <c r="NOS190" s="692"/>
      <c r="NOT190" s="693"/>
      <c r="NOU190" s="694"/>
      <c r="NOV190" s="138"/>
      <c r="NOW190" s="692"/>
      <c r="NOX190" s="690"/>
      <c r="NOY190" s="691"/>
      <c r="NOZ190" s="692"/>
      <c r="NPA190" s="693"/>
      <c r="NPB190" s="694"/>
      <c r="NPC190" s="138"/>
      <c r="NPD190" s="692"/>
      <c r="NPE190" s="690"/>
      <c r="NPF190" s="691"/>
      <c r="NPG190" s="692"/>
      <c r="NPH190" s="693"/>
      <c r="NPI190" s="694"/>
      <c r="NPJ190" s="138"/>
      <c r="NPK190" s="692"/>
      <c r="NPL190" s="690"/>
      <c r="NPM190" s="691"/>
      <c r="NPN190" s="692"/>
      <c r="NPO190" s="693"/>
      <c r="NPP190" s="694"/>
      <c r="NPQ190" s="138"/>
      <c r="NPR190" s="692"/>
      <c r="NPS190" s="690"/>
      <c r="NPT190" s="691"/>
      <c r="NPU190" s="692"/>
      <c r="NPV190" s="693"/>
      <c r="NPW190" s="694"/>
      <c r="NPX190" s="138"/>
      <c r="NPY190" s="692"/>
      <c r="NPZ190" s="690"/>
      <c r="NQA190" s="691"/>
      <c r="NQB190" s="692"/>
      <c r="NQC190" s="693"/>
      <c r="NQD190" s="694"/>
      <c r="NQE190" s="138"/>
      <c r="NQF190" s="692"/>
      <c r="NQG190" s="690"/>
      <c r="NQH190" s="691"/>
      <c r="NQI190" s="692"/>
      <c r="NQJ190" s="693"/>
      <c r="NQK190" s="694"/>
      <c r="NQL190" s="138"/>
      <c r="NQM190" s="692"/>
      <c r="NQN190" s="690"/>
      <c r="NQO190" s="691"/>
      <c r="NQP190" s="692"/>
      <c r="NQQ190" s="693"/>
      <c r="NQR190" s="694"/>
      <c r="NQS190" s="138"/>
      <c r="NQT190" s="692"/>
      <c r="NQU190" s="690"/>
      <c r="NQV190" s="691"/>
      <c r="NQW190" s="692"/>
      <c r="NQX190" s="693"/>
      <c r="NQY190" s="694"/>
      <c r="NQZ190" s="138"/>
      <c r="NRA190" s="692"/>
      <c r="NRB190" s="690"/>
      <c r="NRC190" s="691"/>
      <c r="NRD190" s="692"/>
      <c r="NRE190" s="693"/>
      <c r="NRF190" s="694"/>
      <c r="NRG190" s="138"/>
      <c r="NRH190" s="692"/>
      <c r="NRI190" s="690"/>
      <c r="NRJ190" s="691"/>
      <c r="NRK190" s="692"/>
      <c r="NRL190" s="693"/>
      <c r="NRM190" s="694"/>
      <c r="NRN190" s="138"/>
      <c r="NRO190" s="692"/>
      <c r="NRP190" s="690"/>
      <c r="NRQ190" s="691"/>
      <c r="NRR190" s="692"/>
      <c r="NRS190" s="693"/>
      <c r="NRT190" s="694"/>
      <c r="NRU190" s="138"/>
      <c r="NRV190" s="692"/>
      <c r="NRW190" s="690"/>
      <c r="NRX190" s="691"/>
      <c r="NRY190" s="692"/>
      <c r="NRZ190" s="693"/>
      <c r="NSA190" s="694"/>
      <c r="NSB190" s="138"/>
      <c r="NSC190" s="692"/>
      <c r="NSD190" s="690"/>
      <c r="NSE190" s="691"/>
      <c r="NSF190" s="692"/>
      <c r="NSG190" s="693"/>
      <c r="NSH190" s="694"/>
      <c r="NSI190" s="138"/>
      <c r="NSJ190" s="692"/>
      <c r="NSK190" s="690"/>
      <c r="NSL190" s="691"/>
      <c r="NSM190" s="692"/>
      <c r="NSN190" s="693"/>
      <c r="NSO190" s="694"/>
      <c r="NSP190" s="138"/>
      <c r="NSQ190" s="692"/>
      <c r="NSR190" s="690"/>
      <c r="NSS190" s="691"/>
      <c r="NST190" s="692"/>
      <c r="NSU190" s="693"/>
      <c r="NSV190" s="694"/>
      <c r="NSW190" s="138"/>
      <c r="NSX190" s="692"/>
      <c r="NSY190" s="690"/>
      <c r="NSZ190" s="691"/>
      <c r="NTA190" s="692"/>
      <c r="NTB190" s="693"/>
      <c r="NTC190" s="694"/>
      <c r="NTD190" s="138"/>
      <c r="NTE190" s="692"/>
      <c r="NTF190" s="690"/>
      <c r="NTG190" s="691"/>
      <c r="NTH190" s="692"/>
      <c r="NTI190" s="693"/>
      <c r="NTJ190" s="694"/>
      <c r="NTK190" s="138"/>
      <c r="NTL190" s="692"/>
      <c r="NTM190" s="690"/>
      <c r="NTN190" s="691"/>
      <c r="NTO190" s="692"/>
      <c r="NTP190" s="693"/>
      <c r="NTQ190" s="694"/>
      <c r="NTR190" s="138"/>
      <c r="NTS190" s="692"/>
      <c r="NTT190" s="690"/>
      <c r="NTU190" s="691"/>
      <c r="NTV190" s="692"/>
      <c r="NTW190" s="693"/>
      <c r="NTX190" s="694"/>
      <c r="NTY190" s="138"/>
      <c r="NTZ190" s="692"/>
      <c r="NUA190" s="690"/>
      <c r="NUB190" s="691"/>
      <c r="NUC190" s="692"/>
      <c r="NUD190" s="693"/>
      <c r="NUE190" s="694"/>
      <c r="NUF190" s="138"/>
      <c r="NUG190" s="692"/>
      <c r="NUH190" s="690"/>
      <c r="NUI190" s="691"/>
      <c r="NUJ190" s="692"/>
      <c r="NUK190" s="693"/>
      <c r="NUL190" s="694"/>
      <c r="NUM190" s="138"/>
      <c r="NUN190" s="692"/>
      <c r="NUO190" s="690"/>
      <c r="NUP190" s="691"/>
      <c r="NUQ190" s="692"/>
      <c r="NUR190" s="693"/>
      <c r="NUS190" s="694"/>
      <c r="NUT190" s="138"/>
      <c r="NUU190" s="692"/>
      <c r="NUV190" s="690"/>
      <c r="NUW190" s="691"/>
      <c r="NUX190" s="692"/>
      <c r="NUY190" s="693"/>
      <c r="NUZ190" s="694"/>
      <c r="NVA190" s="138"/>
      <c r="NVB190" s="692"/>
      <c r="NVC190" s="690"/>
      <c r="NVD190" s="691"/>
      <c r="NVE190" s="692"/>
      <c r="NVF190" s="693"/>
      <c r="NVG190" s="694"/>
      <c r="NVH190" s="138"/>
      <c r="NVI190" s="692"/>
      <c r="NVJ190" s="690"/>
      <c r="NVK190" s="691"/>
      <c r="NVL190" s="692"/>
      <c r="NVM190" s="693"/>
      <c r="NVN190" s="694"/>
      <c r="NVO190" s="138"/>
      <c r="NVP190" s="692"/>
      <c r="NVQ190" s="690"/>
      <c r="NVR190" s="691"/>
      <c r="NVS190" s="692"/>
      <c r="NVT190" s="693"/>
      <c r="NVU190" s="694"/>
      <c r="NVV190" s="138"/>
      <c r="NVW190" s="692"/>
      <c r="NVX190" s="690"/>
      <c r="NVY190" s="691"/>
      <c r="NVZ190" s="692"/>
      <c r="NWA190" s="693"/>
      <c r="NWB190" s="694"/>
      <c r="NWC190" s="138"/>
      <c r="NWD190" s="692"/>
      <c r="NWE190" s="690"/>
      <c r="NWF190" s="691"/>
      <c r="NWG190" s="692"/>
      <c r="NWH190" s="693"/>
      <c r="NWI190" s="694"/>
      <c r="NWJ190" s="138"/>
      <c r="NWK190" s="692"/>
      <c r="NWL190" s="690"/>
      <c r="NWM190" s="691"/>
      <c r="NWN190" s="692"/>
      <c r="NWO190" s="693"/>
      <c r="NWP190" s="694"/>
      <c r="NWQ190" s="138"/>
      <c r="NWR190" s="692"/>
      <c r="NWS190" s="690"/>
      <c r="NWT190" s="691"/>
      <c r="NWU190" s="692"/>
      <c r="NWV190" s="693"/>
      <c r="NWW190" s="694"/>
      <c r="NWX190" s="138"/>
      <c r="NWY190" s="692"/>
      <c r="NWZ190" s="690"/>
      <c r="NXA190" s="691"/>
      <c r="NXB190" s="692"/>
      <c r="NXC190" s="693"/>
      <c r="NXD190" s="694"/>
      <c r="NXE190" s="138"/>
      <c r="NXF190" s="692"/>
      <c r="NXG190" s="690"/>
      <c r="NXH190" s="691"/>
      <c r="NXI190" s="692"/>
      <c r="NXJ190" s="693"/>
      <c r="NXK190" s="694"/>
      <c r="NXL190" s="138"/>
      <c r="NXM190" s="692"/>
      <c r="NXN190" s="690"/>
      <c r="NXO190" s="691"/>
      <c r="NXP190" s="692"/>
      <c r="NXQ190" s="693"/>
      <c r="NXR190" s="694"/>
      <c r="NXS190" s="138"/>
      <c r="NXT190" s="692"/>
      <c r="NXU190" s="690"/>
      <c r="NXV190" s="691"/>
      <c r="NXW190" s="692"/>
      <c r="NXX190" s="693"/>
      <c r="NXY190" s="694"/>
      <c r="NXZ190" s="138"/>
      <c r="NYA190" s="692"/>
      <c r="NYB190" s="690"/>
      <c r="NYC190" s="691"/>
      <c r="NYD190" s="692"/>
      <c r="NYE190" s="693"/>
      <c r="NYF190" s="694"/>
      <c r="NYG190" s="138"/>
      <c r="NYH190" s="692"/>
      <c r="NYI190" s="690"/>
      <c r="NYJ190" s="691"/>
      <c r="NYK190" s="692"/>
      <c r="NYL190" s="693"/>
      <c r="NYM190" s="694"/>
      <c r="NYN190" s="138"/>
      <c r="NYO190" s="692"/>
      <c r="NYP190" s="690"/>
      <c r="NYQ190" s="691"/>
      <c r="NYR190" s="692"/>
      <c r="NYS190" s="693"/>
      <c r="NYT190" s="694"/>
      <c r="NYU190" s="138"/>
      <c r="NYV190" s="692"/>
      <c r="NYW190" s="690"/>
      <c r="NYX190" s="691"/>
      <c r="NYY190" s="692"/>
      <c r="NYZ190" s="693"/>
      <c r="NZA190" s="694"/>
      <c r="NZB190" s="138"/>
      <c r="NZC190" s="692"/>
      <c r="NZD190" s="690"/>
      <c r="NZE190" s="691"/>
      <c r="NZF190" s="692"/>
      <c r="NZG190" s="693"/>
      <c r="NZH190" s="694"/>
      <c r="NZI190" s="138"/>
      <c r="NZJ190" s="692"/>
      <c r="NZK190" s="690"/>
      <c r="NZL190" s="691"/>
      <c r="NZM190" s="692"/>
      <c r="NZN190" s="693"/>
      <c r="NZO190" s="694"/>
      <c r="NZP190" s="138"/>
      <c r="NZQ190" s="692"/>
      <c r="NZR190" s="690"/>
      <c r="NZS190" s="691"/>
      <c r="NZT190" s="692"/>
      <c r="NZU190" s="693"/>
      <c r="NZV190" s="694"/>
      <c r="NZW190" s="138"/>
      <c r="NZX190" s="692"/>
      <c r="NZY190" s="690"/>
      <c r="NZZ190" s="691"/>
      <c r="OAA190" s="692"/>
      <c r="OAB190" s="693"/>
      <c r="OAC190" s="694"/>
      <c r="OAD190" s="138"/>
      <c r="OAE190" s="692"/>
      <c r="OAF190" s="690"/>
      <c r="OAG190" s="691"/>
      <c r="OAH190" s="692"/>
      <c r="OAI190" s="693"/>
      <c r="OAJ190" s="694"/>
      <c r="OAK190" s="138"/>
      <c r="OAL190" s="692"/>
      <c r="OAM190" s="690"/>
      <c r="OAN190" s="691"/>
      <c r="OAO190" s="692"/>
      <c r="OAP190" s="693"/>
      <c r="OAQ190" s="694"/>
      <c r="OAR190" s="138"/>
      <c r="OAS190" s="692"/>
      <c r="OAT190" s="690"/>
      <c r="OAU190" s="691"/>
      <c r="OAV190" s="692"/>
      <c r="OAW190" s="693"/>
      <c r="OAX190" s="694"/>
      <c r="OAY190" s="138"/>
      <c r="OAZ190" s="692"/>
      <c r="OBA190" s="690"/>
      <c r="OBB190" s="691"/>
      <c r="OBC190" s="692"/>
      <c r="OBD190" s="693"/>
      <c r="OBE190" s="694"/>
      <c r="OBF190" s="138"/>
      <c r="OBG190" s="692"/>
      <c r="OBH190" s="690"/>
      <c r="OBI190" s="691"/>
      <c r="OBJ190" s="692"/>
      <c r="OBK190" s="693"/>
      <c r="OBL190" s="694"/>
      <c r="OBM190" s="138"/>
      <c r="OBN190" s="692"/>
      <c r="OBO190" s="690"/>
      <c r="OBP190" s="691"/>
      <c r="OBQ190" s="692"/>
      <c r="OBR190" s="693"/>
      <c r="OBS190" s="694"/>
      <c r="OBT190" s="138"/>
      <c r="OBU190" s="692"/>
      <c r="OBV190" s="690"/>
      <c r="OBW190" s="691"/>
      <c r="OBX190" s="692"/>
      <c r="OBY190" s="693"/>
      <c r="OBZ190" s="694"/>
      <c r="OCA190" s="138"/>
      <c r="OCB190" s="692"/>
      <c r="OCC190" s="690"/>
      <c r="OCD190" s="691"/>
      <c r="OCE190" s="692"/>
      <c r="OCF190" s="693"/>
      <c r="OCG190" s="694"/>
      <c r="OCH190" s="138"/>
      <c r="OCI190" s="692"/>
      <c r="OCJ190" s="690"/>
      <c r="OCK190" s="691"/>
      <c r="OCL190" s="692"/>
      <c r="OCM190" s="693"/>
      <c r="OCN190" s="694"/>
      <c r="OCO190" s="138"/>
      <c r="OCP190" s="692"/>
      <c r="OCQ190" s="690"/>
      <c r="OCR190" s="691"/>
      <c r="OCS190" s="692"/>
      <c r="OCT190" s="693"/>
      <c r="OCU190" s="694"/>
      <c r="OCV190" s="138"/>
      <c r="OCW190" s="692"/>
      <c r="OCX190" s="690"/>
      <c r="OCY190" s="691"/>
      <c r="OCZ190" s="692"/>
      <c r="ODA190" s="693"/>
      <c r="ODB190" s="694"/>
      <c r="ODC190" s="138"/>
      <c r="ODD190" s="692"/>
      <c r="ODE190" s="690"/>
      <c r="ODF190" s="691"/>
      <c r="ODG190" s="692"/>
      <c r="ODH190" s="693"/>
      <c r="ODI190" s="694"/>
      <c r="ODJ190" s="138"/>
      <c r="ODK190" s="692"/>
      <c r="ODL190" s="690"/>
      <c r="ODM190" s="691"/>
      <c r="ODN190" s="692"/>
      <c r="ODO190" s="693"/>
      <c r="ODP190" s="694"/>
      <c r="ODQ190" s="138"/>
      <c r="ODR190" s="692"/>
      <c r="ODS190" s="690"/>
      <c r="ODT190" s="691"/>
      <c r="ODU190" s="692"/>
      <c r="ODV190" s="693"/>
      <c r="ODW190" s="694"/>
      <c r="ODX190" s="138"/>
      <c r="ODY190" s="692"/>
      <c r="ODZ190" s="690"/>
      <c r="OEA190" s="691"/>
      <c r="OEB190" s="692"/>
      <c r="OEC190" s="693"/>
      <c r="OED190" s="694"/>
      <c r="OEE190" s="138"/>
      <c r="OEF190" s="692"/>
      <c r="OEG190" s="690"/>
      <c r="OEH190" s="691"/>
      <c r="OEI190" s="692"/>
      <c r="OEJ190" s="693"/>
      <c r="OEK190" s="694"/>
      <c r="OEL190" s="138"/>
      <c r="OEM190" s="692"/>
      <c r="OEN190" s="690"/>
      <c r="OEO190" s="691"/>
      <c r="OEP190" s="692"/>
      <c r="OEQ190" s="693"/>
      <c r="OER190" s="694"/>
      <c r="OES190" s="138"/>
      <c r="OET190" s="692"/>
      <c r="OEU190" s="690"/>
      <c r="OEV190" s="691"/>
      <c r="OEW190" s="692"/>
      <c r="OEX190" s="693"/>
      <c r="OEY190" s="694"/>
      <c r="OEZ190" s="138"/>
      <c r="OFA190" s="692"/>
      <c r="OFB190" s="690"/>
      <c r="OFC190" s="691"/>
      <c r="OFD190" s="692"/>
      <c r="OFE190" s="693"/>
      <c r="OFF190" s="694"/>
      <c r="OFG190" s="138"/>
      <c r="OFH190" s="692"/>
      <c r="OFI190" s="690"/>
      <c r="OFJ190" s="691"/>
      <c r="OFK190" s="692"/>
      <c r="OFL190" s="693"/>
      <c r="OFM190" s="694"/>
      <c r="OFN190" s="138"/>
      <c r="OFO190" s="692"/>
      <c r="OFP190" s="690"/>
      <c r="OFQ190" s="691"/>
      <c r="OFR190" s="692"/>
      <c r="OFS190" s="693"/>
      <c r="OFT190" s="694"/>
      <c r="OFU190" s="138"/>
      <c r="OFV190" s="692"/>
      <c r="OFW190" s="690"/>
      <c r="OFX190" s="691"/>
      <c r="OFY190" s="692"/>
      <c r="OFZ190" s="693"/>
      <c r="OGA190" s="694"/>
      <c r="OGB190" s="138"/>
      <c r="OGC190" s="692"/>
      <c r="OGD190" s="690"/>
      <c r="OGE190" s="691"/>
      <c r="OGF190" s="692"/>
      <c r="OGG190" s="693"/>
      <c r="OGH190" s="694"/>
      <c r="OGI190" s="138"/>
      <c r="OGJ190" s="692"/>
      <c r="OGK190" s="690"/>
      <c r="OGL190" s="691"/>
      <c r="OGM190" s="692"/>
      <c r="OGN190" s="693"/>
      <c r="OGO190" s="694"/>
      <c r="OGP190" s="138"/>
      <c r="OGQ190" s="692"/>
      <c r="OGR190" s="690"/>
      <c r="OGS190" s="691"/>
      <c r="OGT190" s="692"/>
      <c r="OGU190" s="693"/>
      <c r="OGV190" s="694"/>
      <c r="OGW190" s="138"/>
      <c r="OGX190" s="692"/>
      <c r="OGY190" s="690"/>
      <c r="OGZ190" s="691"/>
      <c r="OHA190" s="692"/>
      <c r="OHB190" s="693"/>
      <c r="OHC190" s="694"/>
      <c r="OHD190" s="138"/>
      <c r="OHE190" s="692"/>
      <c r="OHF190" s="690"/>
      <c r="OHG190" s="691"/>
      <c r="OHH190" s="692"/>
      <c r="OHI190" s="693"/>
      <c r="OHJ190" s="694"/>
      <c r="OHK190" s="138"/>
      <c r="OHL190" s="692"/>
      <c r="OHM190" s="690"/>
      <c r="OHN190" s="691"/>
      <c r="OHO190" s="692"/>
      <c r="OHP190" s="693"/>
      <c r="OHQ190" s="694"/>
      <c r="OHR190" s="138"/>
      <c r="OHS190" s="692"/>
      <c r="OHT190" s="690"/>
      <c r="OHU190" s="691"/>
      <c r="OHV190" s="692"/>
      <c r="OHW190" s="693"/>
      <c r="OHX190" s="694"/>
      <c r="OHY190" s="138"/>
      <c r="OHZ190" s="692"/>
      <c r="OIA190" s="690"/>
      <c r="OIB190" s="691"/>
      <c r="OIC190" s="692"/>
      <c r="OID190" s="693"/>
      <c r="OIE190" s="694"/>
      <c r="OIF190" s="138"/>
      <c r="OIG190" s="692"/>
      <c r="OIH190" s="690"/>
      <c r="OII190" s="691"/>
      <c r="OIJ190" s="692"/>
      <c r="OIK190" s="693"/>
      <c r="OIL190" s="694"/>
      <c r="OIM190" s="138"/>
      <c r="OIN190" s="692"/>
      <c r="OIO190" s="690"/>
      <c r="OIP190" s="691"/>
      <c r="OIQ190" s="692"/>
      <c r="OIR190" s="693"/>
      <c r="OIS190" s="694"/>
      <c r="OIT190" s="138"/>
      <c r="OIU190" s="692"/>
      <c r="OIV190" s="690"/>
      <c r="OIW190" s="691"/>
      <c r="OIX190" s="692"/>
      <c r="OIY190" s="693"/>
      <c r="OIZ190" s="694"/>
      <c r="OJA190" s="138"/>
      <c r="OJB190" s="692"/>
      <c r="OJC190" s="690"/>
      <c r="OJD190" s="691"/>
      <c r="OJE190" s="692"/>
      <c r="OJF190" s="693"/>
      <c r="OJG190" s="694"/>
      <c r="OJH190" s="138"/>
      <c r="OJI190" s="692"/>
      <c r="OJJ190" s="690"/>
      <c r="OJK190" s="691"/>
      <c r="OJL190" s="692"/>
      <c r="OJM190" s="693"/>
      <c r="OJN190" s="694"/>
      <c r="OJO190" s="138"/>
      <c r="OJP190" s="692"/>
      <c r="OJQ190" s="690"/>
      <c r="OJR190" s="691"/>
      <c r="OJS190" s="692"/>
      <c r="OJT190" s="693"/>
      <c r="OJU190" s="694"/>
      <c r="OJV190" s="138"/>
      <c r="OJW190" s="692"/>
      <c r="OJX190" s="690"/>
      <c r="OJY190" s="691"/>
      <c r="OJZ190" s="692"/>
      <c r="OKA190" s="693"/>
      <c r="OKB190" s="694"/>
      <c r="OKC190" s="138"/>
      <c r="OKD190" s="692"/>
      <c r="OKE190" s="690"/>
      <c r="OKF190" s="691"/>
      <c r="OKG190" s="692"/>
      <c r="OKH190" s="693"/>
      <c r="OKI190" s="694"/>
      <c r="OKJ190" s="138"/>
      <c r="OKK190" s="692"/>
      <c r="OKL190" s="690"/>
      <c r="OKM190" s="691"/>
      <c r="OKN190" s="692"/>
      <c r="OKO190" s="693"/>
      <c r="OKP190" s="694"/>
      <c r="OKQ190" s="138"/>
      <c r="OKR190" s="692"/>
      <c r="OKS190" s="690"/>
      <c r="OKT190" s="691"/>
      <c r="OKU190" s="692"/>
      <c r="OKV190" s="693"/>
      <c r="OKW190" s="694"/>
      <c r="OKX190" s="138"/>
      <c r="OKY190" s="692"/>
      <c r="OKZ190" s="690"/>
      <c r="OLA190" s="691"/>
      <c r="OLB190" s="692"/>
      <c r="OLC190" s="693"/>
      <c r="OLD190" s="694"/>
      <c r="OLE190" s="138"/>
      <c r="OLF190" s="692"/>
      <c r="OLG190" s="690"/>
      <c r="OLH190" s="691"/>
      <c r="OLI190" s="692"/>
      <c r="OLJ190" s="693"/>
      <c r="OLK190" s="694"/>
      <c r="OLL190" s="138"/>
      <c r="OLM190" s="692"/>
      <c r="OLN190" s="690"/>
      <c r="OLO190" s="691"/>
      <c r="OLP190" s="692"/>
      <c r="OLQ190" s="693"/>
      <c r="OLR190" s="694"/>
      <c r="OLS190" s="138"/>
      <c r="OLT190" s="692"/>
      <c r="OLU190" s="690"/>
      <c r="OLV190" s="691"/>
      <c r="OLW190" s="692"/>
      <c r="OLX190" s="693"/>
      <c r="OLY190" s="694"/>
      <c r="OLZ190" s="138"/>
      <c r="OMA190" s="692"/>
      <c r="OMB190" s="690"/>
      <c r="OMC190" s="691"/>
      <c r="OMD190" s="692"/>
      <c r="OME190" s="693"/>
      <c r="OMF190" s="694"/>
      <c r="OMG190" s="138"/>
      <c r="OMH190" s="692"/>
      <c r="OMI190" s="690"/>
      <c r="OMJ190" s="691"/>
      <c r="OMK190" s="692"/>
      <c r="OML190" s="693"/>
      <c r="OMM190" s="694"/>
      <c r="OMN190" s="138"/>
      <c r="OMO190" s="692"/>
      <c r="OMP190" s="690"/>
      <c r="OMQ190" s="691"/>
      <c r="OMR190" s="692"/>
      <c r="OMS190" s="693"/>
      <c r="OMT190" s="694"/>
      <c r="OMU190" s="138"/>
      <c r="OMV190" s="692"/>
      <c r="OMW190" s="690"/>
      <c r="OMX190" s="691"/>
      <c r="OMY190" s="692"/>
      <c r="OMZ190" s="693"/>
      <c r="ONA190" s="694"/>
      <c r="ONB190" s="138"/>
      <c r="ONC190" s="692"/>
      <c r="OND190" s="690"/>
      <c r="ONE190" s="691"/>
      <c r="ONF190" s="692"/>
      <c r="ONG190" s="693"/>
      <c r="ONH190" s="694"/>
      <c r="ONI190" s="138"/>
      <c r="ONJ190" s="692"/>
      <c r="ONK190" s="690"/>
      <c r="ONL190" s="691"/>
      <c r="ONM190" s="692"/>
      <c r="ONN190" s="693"/>
      <c r="ONO190" s="694"/>
      <c r="ONP190" s="138"/>
      <c r="ONQ190" s="692"/>
      <c r="ONR190" s="690"/>
      <c r="ONS190" s="691"/>
      <c r="ONT190" s="692"/>
      <c r="ONU190" s="693"/>
      <c r="ONV190" s="694"/>
      <c r="ONW190" s="138"/>
      <c r="ONX190" s="692"/>
      <c r="ONY190" s="690"/>
      <c r="ONZ190" s="691"/>
      <c r="OOA190" s="692"/>
      <c r="OOB190" s="693"/>
      <c r="OOC190" s="694"/>
      <c r="OOD190" s="138"/>
      <c r="OOE190" s="692"/>
      <c r="OOF190" s="690"/>
      <c r="OOG190" s="691"/>
      <c r="OOH190" s="692"/>
      <c r="OOI190" s="693"/>
      <c r="OOJ190" s="694"/>
      <c r="OOK190" s="138"/>
      <c r="OOL190" s="692"/>
      <c r="OOM190" s="690"/>
      <c r="OON190" s="691"/>
      <c r="OOO190" s="692"/>
      <c r="OOP190" s="693"/>
      <c r="OOQ190" s="694"/>
      <c r="OOR190" s="138"/>
      <c r="OOS190" s="692"/>
      <c r="OOT190" s="690"/>
      <c r="OOU190" s="691"/>
      <c r="OOV190" s="692"/>
      <c r="OOW190" s="693"/>
      <c r="OOX190" s="694"/>
      <c r="OOY190" s="138"/>
      <c r="OOZ190" s="692"/>
      <c r="OPA190" s="690"/>
      <c r="OPB190" s="691"/>
      <c r="OPC190" s="692"/>
      <c r="OPD190" s="693"/>
      <c r="OPE190" s="694"/>
      <c r="OPF190" s="138"/>
      <c r="OPG190" s="692"/>
      <c r="OPH190" s="690"/>
      <c r="OPI190" s="691"/>
      <c r="OPJ190" s="692"/>
      <c r="OPK190" s="693"/>
      <c r="OPL190" s="694"/>
      <c r="OPM190" s="138"/>
      <c r="OPN190" s="692"/>
      <c r="OPO190" s="690"/>
      <c r="OPP190" s="691"/>
      <c r="OPQ190" s="692"/>
      <c r="OPR190" s="693"/>
      <c r="OPS190" s="694"/>
      <c r="OPT190" s="138"/>
      <c r="OPU190" s="692"/>
      <c r="OPV190" s="690"/>
      <c r="OPW190" s="691"/>
      <c r="OPX190" s="692"/>
      <c r="OPY190" s="693"/>
      <c r="OPZ190" s="694"/>
      <c r="OQA190" s="138"/>
      <c r="OQB190" s="692"/>
      <c r="OQC190" s="690"/>
      <c r="OQD190" s="691"/>
      <c r="OQE190" s="692"/>
      <c r="OQF190" s="693"/>
      <c r="OQG190" s="694"/>
      <c r="OQH190" s="138"/>
      <c r="OQI190" s="692"/>
      <c r="OQJ190" s="690"/>
      <c r="OQK190" s="691"/>
      <c r="OQL190" s="692"/>
      <c r="OQM190" s="693"/>
      <c r="OQN190" s="694"/>
      <c r="OQO190" s="138"/>
      <c r="OQP190" s="692"/>
      <c r="OQQ190" s="690"/>
      <c r="OQR190" s="691"/>
      <c r="OQS190" s="692"/>
      <c r="OQT190" s="693"/>
      <c r="OQU190" s="694"/>
      <c r="OQV190" s="138"/>
      <c r="OQW190" s="692"/>
      <c r="OQX190" s="690"/>
      <c r="OQY190" s="691"/>
      <c r="OQZ190" s="692"/>
      <c r="ORA190" s="693"/>
      <c r="ORB190" s="694"/>
      <c r="ORC190" s="138"/>
      <c r="ORD190" s="692"/>
      <c r="ORE190" s="690"/>
      <c r="ORF190" s="691"/>
      <c r="ORG190" s="692"/>
      <c r="ORH190" s="693"/>
      <c r="ORI190" s="694"/>
      <c r="ORJ190" s="138"/>
      <c r="ORK190" s="692"/>
      <c r="ORL190" s="690"/>
      <c r="ORM190" s="691"/>
      <c r="ORN190" s="692"/>
      <c r="ORO190" s="693"/>
      <c r="ORP190" s="694"/>
      <c r="ORQ190" s="138"/>
      <c r="ORR190" s="692"/>
      <c r="ORS190" s="690"/>
      <c r="ORT190" s="691"/>
      <c r="ORU190" s="692"/>
      <c r="ORV190" s="693"/>
      <c r="ORW190" s="694"/>
      <c r="ORX190" s="138"/>
      <c r="ORY190" s="692"/>
      <c r="ORZ190" s="690"/>
      <c r="OSA190" s="691"/>
      <c r="OSB190" s="692"/>
      <c r="OSC190" s="693"/>
      <c r="OSD190" s="694"/>
      <c r="OSE190" s="138"/>
      <c r="OSF190" s="692"/>
      <c r="OSG190" s="690"/>
      <c r="OSH190" s="691"/>
      <c r="OSI190" s="692"/>
      <c r="OSJ190" s="693"/>
      <c r="OSK190" s="694"/>
      <c r="OSL190" s="138"/>
      <c r="OSM190" s="692"/>
      <c r="OSN190" s="690"/>
      <c r="OSO190" s="691"/>
      <c r="OSP190" s="692"/>
      <c r="OSQ190" s="693"/>
      <c r="OSR190" s="694"/>
      <c r="OSS190" s="138"/>
      <c r="OST190" s="692"/>
      <c r="OSU190" s="690"/>
      <c r="OSV190" s="691"/>
      <c r="OSW190" s="692"/>
      <c r="OSX190" s="693"/>
      <c r="OSY190" s="694"/>
      <c r="OSZ190" s="138"/>
      <c r="OTA190" s="692"/>
      <c r="OTB190" s="690"/>
      <c r="OTC190" s="691"/>
      <c r="OTD190" s="692"/>
      <c r="OTE190" s="693"/>
      <c r="OTF190" s="694"/>
      <c r="OTG190" s="138"/>
      <c r="OTH190" s="692"/>
      <c r="OTI190" s="690"/>
      <c r="OTJ190" s="691"/>
      <c r="OTK190" s="692"/>
      <c r="OTL190" s="693"/>
      <c r="OTM190" s="694"/>
      <c r="OTN190" s="138"/>
      <c r="OTO190" s="692"/>
      <c r="OTP190" s="690"/>
      <c r="OTQ190" s="691"/>
      <c r="OTR190" s="692"/>
      <c r="OTS190" s="693"/>
      <c r="OTT190" s="694"/>
      <c r="OTU190" s="138"/>
      <c r="OTV190" s="692"/>
      <c r="OTW190" s="690"/>
      <c r="OTX190" s="691"/>
      <c r="OTY190" s="692"/>
      <c r="OTZ190" s="693"/>
      <c r="OUA190" s="694"/>
      <c r="OUB190" s="138"/>
      <c r="OUC190" s="692"/>
      <c r="OUD190" s="690"/>
      <c r="OUE190" s="691"/>
      <c r="OUF190" s="692"/>
      <c r="OUG190" s="693"/>
      <c r="OUH190" s="694"/>
      <c r="OUI190" s="138"/>
      <c r="OUJ190" s="692"/>
      <c r="OUK190" s="690"/>
      <c r="OUL190" s="691"/>
      <c r="OUM190" s="692"/>
      <c r="OUN190" s="693"/>
      <c r="OUO190" s="694"/>
      <c r="OUP190" s="138"/>
      <c r="OUQ190" s="692"/>
      <c r="OUR190" s="690"/>
      <c r="OUS190" s="691"/>
      <c r="OUT190" s="692"/>
      <c r="OUU190" s="693"/>
      <c r="OUV190" s="694"/>
      <c r="OUW190" s="138"/>
      <c r="OUX190" s="692"/>
      <c r="OUY190" s="690"/>
      <c r="OUZ190" s="691"/>
      <c r="OVA190" s="692"/>
      <c r="OVB190" s="693"/>
      <c r="OVC190" s="694"/>
      <c r="OVD190" s="138"/>
      <c r="OVE190" s="692"/>
      <c r="OVF190" s="690"/>
      <c r="OVG190" s="691"/>
      <c r="OVH190" s="692"/>
      <c r="OVI190" s="693"/>
      <c r="OVJ190" s="694"/>
      <c r="OVK190" s="138"/>
      <c r="OVL190" s="692"/>
      <c r="OVM190" s="690"/>
      <c r="OVN190" s="691"/>
      <c r="OVO190" s="692"/>
      <c r="OVP190" s="693"/>
      <c r="OVQ190" s="694"/>
      <c r="OVR190" s="138"/>
      <c r="OVS190" s="692"/>
      <c r="OVT190" s="690"/>
      <c r="OVU190" s="691"/>
      <c r="OVV190" s="692"/>
      <c r="OVW190" s="693"/>
      <c r="OVX190" s="694"/>
      <c r="OVY190" s="138"/>
      <c r="OVZ190" s="692"/>
      <c r="OWA190" s="690"/>
      <c r="OWB190" s="691"/>
      <c r="OWC190" s="692"/>
      <c r="OWD190" s="693"/>
      <c r="OWE190" s="694"/>
      <c r="OWF190" s="138"/>
      <c r="OWG190" s="692"/>
      <c r="OWH190" s="690"/>
      <c r="OWI190" s="691"/>
      <c r="OWJ190" s="692"/>
      <c r="OWK190" s="693"/>
      <c r="OWL190" s="694"/>
      <c r="OWM190" s="138"/>
      <c r="OWN190" s="692"/>
      <c r="OWO190" s="690"/>
      <c r="OWP190" s="691"/>
      <c r="OWQ190" s="692"/>
      <c r="OWR190" s="693"/>
      <c r="OWS190" s="694"/>
      <c r="OWT190" s="138"/>
      <c r="OWU190" s="692"/>
      <c r="OWV190" s="690"/>
      <c r="OWW190" s="691"/>
      <c r="OWX190" s="692"/>
      <c r="OWY190" s="693"/>
      <c r="OWZ190" s="694"/>
      <c r="OXA190" s="138"/>
      <c r="OXB190" s="692"/>
      <c r="OXC190" s="690"/>
      <c r="OXD190" s="691"/>
      <c r="OXE190" s="692"/>
      <c r="OXF190" s="693"/>
      <c r="OXG190" s="694"/>
      <c r="OXH190" s="138"/>
      <c r="OXI190" s="692"/>
      <c r="OXJ190" s="690"/>
      <c r="OXK190" s="691"/>
      <c r="OXL190" s="692"/>
      <c r="OXM190" s="693"/>
      <c r="OXN190" s="694"/>
      <c r="OXO190" s="138"/>
      <c r="OXP190" s="692"/>
      <c r="OXQ190" s="690"/>
      <c r="OXR190" s="691"/>
      <c r="OXS190" s="692"/>
      <c r="OXT190" s="693"/>
      <c r="OXU190" s="694"/>
      <c r="OXV190" s="138"/>
      <c r="OXW190" s="692"/>
      <c r="OXX190" s="690"/>
      <c r="OXY190" s="691"/>
      <c r="OXZ190" s="692"/>
      <c r="OYA190" s="693"/>
      <c r="OYB190" s="694"/>
      <c r="OYC190" s="138"/>
      <c r="OYD190" s="692"/>
      <c r="OYE190" s="690"/>
      <c r="OYF190" s="691"/>
      <c r="OYG190" s="692"/>
      <c r="OYH190" s="693"/>
      <c r="OYI190" s="694"/>
      <c r="OYJ190" s="138"/>
      <c r="OYK190" s="692"/>
      <c r="OYL190" s="690"/>
      <c r="OYM190" s="691"/>
      <c r="OYN190" s="692"/>
      <c r="OYO190" s="693"/>
      <c r="OYP190" s="694"/>
      <c r="OYQ190" s="138"/>
      <c r="OYR190" s="692"/>
      <c r="OYS190" s="690"/>
      <c r="OYT190" s="691"/>
      <c r="OYU190" s="692"/>
      <c r="OYV190" s="693"/>
      <c r="OYW190" s="694"/>
      <c r="OYX190" s="138"/>
      <c r="OYY190" s="692"/>
      <c r="OYZ190" s="690"/>
      <c r="OZA190" s="691"/>
      <c r="OZB190" s="692"/>
      <c r="OZC190" s="693"/>
      <c r="OZD190" s="694"/>
      <c r="OZE190" s="138"/>
      <c r="OZF190" s="692"/>
      <c r="OZG190" s="690"/>
      <c r="OZH190" s="691"/>
      <c r="OZI190" s="692"/>
      <c r="OZJ190" s="693"/>
      <c r="OZK190" s="694"/>
      <c r="OZL190" s="138"/>
      <c r="OZM190" s="692"/>
      <c r="OZN190" s="690"/>
      <c r="OZO190" s="691"/>
      <c r="OZP190" s="692"/>
      <c r="OZQ190" s="693"/>
      <c r="OZR190" s="694"/>
      <c r="OZS190" s="138"/>
      <c r="OZT190" s="692"/>
      <c r="OZU190" s="690"/>
      <c r="OZV190" s="691"/>
      <c r="OZW190" s="692"/>
      <c r="OZX190" s="693"/>
      <c r="OZY190" s="694"/>
      <c r="OZZ190" s="138"/>
      <c r="PAA190" s="692"/>
      <c r="PAB190" s="690"/>
      <c r="PAC190" s="691"/>
      <c r="PAD190" s="692"/>
      <c r="PAE190" s="693"/>
      <c r="PAF190" s="694"/>
      <c r="PAG190" s="138"/>
      <c r="PAH190" s="692"/>
      <c r="PAI190" s="690"/>
      <c r="PAJ190" s="691"/>
      <c r="PAK190" s="692"/>
      <c r="PAL190" s="693"/>
      <c r="PAM190" s="694"/>
      <c r="PAN190" s="138"/>
      <c r="PAO190" s="692"/>
      <c r="PAP190" s="690"/>
      <c r="PAQ190" s="691"/>
      <c r="PAR190" s="692"/>
      <c r="PAS190" s="693"/>
      <c r="PAT190" s="694"/>
      <c r="PAU190" s="138"/>
      <c r="PAV190" s="692"/>
      <c r="PAW190" s="690"/>
      <c r="PAX190" s="691"/>
      <c r="PAY190" s="692"/>
      <c r="PAZ190" s="693"/>
      <c r="PBA190" s="694"/>
      <c r="PBB190" s="138"/>
      <c r="PBC190" s="692"/>
      <c r="PBD190" s="690"/>
      <c r="PBE190" s="691"/>
      <c r="PBF190" s="692"/>
      <c r="PBG190" s="693"/>
      <c r="PBH190" s="694"/>
      <c r="PBI190" s="138"/>
      <c r="PBJ190" s="692"/>
      <c r="PBK190" s="690"/>
      <c r="PBL190" s="691"/>
      <c r="PBM190" s="692"/>
      <c r="PBN190" s="693"/>
      <c r="PBO190" s="694"/>
      <c r="PBP190" s="138"/>
      <c r="PBQ190" s="692"/>
      <c r="PBR190" s="690"/>
      <c r="PBS190" s="691"/>
      <c r="PBT190" s="692"/>
      <c r="PBU190" s="693"/>
      <c r="PBV190" s="694"/>
      <c r="PBW190" s="138"/>
      <c r="PBX190" s="692"/>
      <c r="PBY190" s="690"/>
      <c r="PBZ190" s="691"/>
      <c r="PCA190" s="692"/>
      <c r="PCB190" s="693"/>
      <c r="PCC190" s="694"/>
      <c r="PCD190" s="138"/>
      <c r="PCE190" s="692"/>
      <c r="PCF190" s="690"/>
      <c r="PCG190" s="691"/>
      <c r="PCH190" s="692"/>
      <c r="PCI190" s="693"/>
      <c r="PCJ190" s="694"/>
      <c r="PCK190" s="138"/>
      <c r="PCL190" s="692"/>
      <c r="PCM190" s="690"/>
      <c r="PCN190" s="691"/>
      <c r="PCO190" s="692"/>
      <c r="PCP190" s="693"/>
      <c r="PCQ190" s="694"/>
      <c r="PCR190" s="138"/>
      <c r="PCS190" s="692"/>
      <c r="PCT190" s="690"/>
      <c r="PCU190" s="691"/>
      <c r="PCV190" s="692"/>
      <c r="PCW190" s="693"/>
      <c r="PCX190" s="694"/>
      <c r="PCY190" s="138"/>
      <c r="PCZ190" s="692"/>
      <c r="PDA190" s="690"/>
      <c r="PDB190" s="691"/>
      <c r="PDC190" s="692"/>
      <c r="PDD190" s="693"/>
      <c r="PDE190" s="694"/>
      <c r="PDF190" s="138"/>
      <c r="PDG190" s="692"/>
      <c r="PDH190" s="690"/>
      <c r="PDI190" s="691"/>
      <c r="PDJ190" s="692"/>
      <c r="PDK190" s="693"/>
      <c r="PDL190" s="694"/>
      <c r="PDM190" s="138"/>
      <c r="PDN190" s="692"/>
      <c r="PDO190" s="690"/>
      <c r="PDP190" s="691"/>
      <c r="PDQ190" s="692"/>
      <c r="PDR190" s="693"/>
      <c r="PDS190" s="694"/>
      <c r="PDT190" s="138"/>
      <c r="PDU190" s="692"/>
      <c r="PDV190" s="690"/>
      <c r="PDW190" s="691"/>
      <c r="PDX190" s="692"/>
      <c r="PDY190" s="693"/>
      <c r="PDZ190" s="694"/>
      <c r="PEA190" s="138"/>
      <c r="PEB190" s="692"/>
      <c r="PEC190" s="690"/>
      <c r="PED190" s="691"/>
      <c r="PEE190" s="692"/>
      <c r="PEF190" s="693"/>
      <c r="PEG190" s="694"/>
      <c r="PEH190" s="138"/>
      <c r="PEI190" s="692"/>
      <c r="PEJ190" s="690"/>
      <c r="PEK190" s="691"/>
      <c r="PEL190" s="692"/>
      <c r="PEM190" s="693"/>
      <c r="PEN190" s="694"/>
      <c r="PEO190" s="138"/>
      <c r="PEP190" s="692"/>
      <c r="PEQ190" s="690"/>
      <c r="PER190" s="691"/>
      <c r="PES190" s="692"/>
      <c r="PET190" s="693"/>
      <c r="PEU190" s="694"/>
      <c r="PEV190" s="138"/>
      <c r="PEW190" s="692"/>
      <c r="PEX190" s="690"/>
      <c r="PEY190" s="691"/>
      <c r="PEZ190" s="692"/>
      <c r="PFA190" s="693"/>
      <c r="PFB190" s="694"/>
      <c r="PFC190" s="138"/>
      <c r="PFD190" s="692"/>
      <c r="PFE190" s="690"/>
      <c r="PFF190" s="691"/>
      <c r="PFG190" s="692"/>
      <c r="PFH190" s="693"/>
      <c r="PFI190" s="694"/>
      <c r="PFJ190" s="138"/>
      <c r="PFK190" s="692"/>
      <c r="PFL190" s="690"/>
      <c r="PFM190" s="691"/>
      <c r="PFN190" s="692"/>
      <c r="PFO190" s="693"/>
      <c r="PFP190" s="694"/>
      <c r="PFQ190" s="138"/>
      <c r="PFR190" s="692"/>
      <c r="PFS190" s="690"/>
      <c r="PFT190" s="691"/>
      <c r="PFU190" s="692"/>
      <c r="PFV190" s="693"/>
      <c r="PFW190" s="694"/>
      <c r="PFX190" s="138"/>
      <c r="PFY190" s="692"/>
      <c r="PFZ190" s="690"/>
      <c r="PGA190" s="691"/>
      <c r="PGB190" s="692"/>
      <c r="PGC190" s="693"/>
      <c r="PGD190" s="694"/>
      <c r="PGE190" s="138"/>
      <c r="PGF190" s="692"/>
      <c r="PGG190" s="690"/>
      <c r="PGH190" s="691"/>
      <c r="PGI190" s="692"/>
      <c r="PGJ190" s="693"/>
      <c r="PGK190" s="694"/>
      <c r="PGL190" s="138"/>
      <c r="PGM190" s="692"/>
      <c r="PGN190" s="690"/>
      <c r="PGO190" s="691"/>
      <c r="PGP190" s="692"/>
      <c r="PGQ190" s="693"/>
      <c r="PGR190" s="694"/>
      <c r="PGS190" s="138"/>
      <c r="PGT190" s="692"/>
      <c r="PGU190" s="690"/>
      <c r="PGV190" s="691"/>
      <c r="PGW190" s="692"/>
      <c r="PGX190" s="693"/>
      <c r="PGY190" s="694"/>
      <c r="PGZ190" s="138"/>
      <c r="PHA190" s="692"/>
      <c r="PHB190" s="690"/>
      <c r="PHC190" s="691"/>
      <c r="PHD190" s="692"/>
      <c r="PHE190" s="693"/>
      <c r="PHF190" s="694"/>
      <c r="PHG190" s="138"/>
      <c r="PHH190" s="692"/>
      <c r="PHI190" s="690"/>
      <c r="PHJ190" s="691"/>
      <c r="PHK190" s="692"/>
      <c r="PHL190" s="693"/>
      <c r="PHM190" s="694"/>
      <c r="PHN190" s="138"/>
      <c r="PHO190" s="692"/>
      <c r="PHP190" s="690"/>
      <c r="PHQ190" s="691"/>
      <c r="PHR190" s="692"/>
      <c r="PHS190" s="693"/>
      <c r="PHT190" s="694"/>
      <c r="PHU190" s="138"/>
      <c r="PHV190" s="692"/>
      <c r="PHW190" s="690"/>
      <c r="PHX190" s="691"/>
      <c r="PHY190" s="692"/>
      <c r="PHZ190" s="693"/>
      <c r="PIA190" s="694"/>
      <c r="PIB190" s="138"/>
      <c r="PIC190" s="692"/>
      <c r="PID190" s="690"/>
      <c r="PIE190" s="691"/>
      <c r="PIF190" s="692"/>
      <c r="PIG190" s="693"/>
      <c r="PIH190" s="694"/>
      <c r="PII190" s="138"/>
      <c r="PIJ190" s="692"/>
      <c r="PIK190" s="690"/>
      <c r="PIL190" s="691"/>
      <c r="PIM190" s="692"/>
      <c r="PIN190" s="693"/>
      <c r="PIO190" s="694"/>
      <c r="PIP190" s="138"/>
      <c r="PIQ190" s="692"/>
      <c r="PIR190" s="690"/>
      <c r="PIS190" s="691"/>
      <c r="PIT190" s="692"/>
      <c r="PIU190" s="693"/>
      <c r="PIV190" s="694"/>
      <c r="PIW190" s="138"/>
      <c r="PIX190" s="692"/>
      <c r="PIY190" s="690"/>
      <c r="PIZ190" s="691"/>
      <c r="PJA190" s="692"/>
      <c r="PJB190" s="693"/>
      <c r="PJC190" s="694"/>
      <c r="PJD190" s="138"/>
      <c r="PJE190" s="692"/>
      <c r="PJF190" s="690"/>
      <c r="PJG190" s="691"/>
      <c r="PJH190" s="692"/>
      <c r="PJI190" s="693"/>
      <c r="PJJ190" s="694"/>
      <c r="PJK190" s="138"/>
      <c r="PJL190" s="692"/>
      <c r="PJM190" s="690"/>
      <c r="PJN190" s="691"/>
      <c r="PJO190" s="692"/>
      <c r="PJP190" s="693"/>
      <c r="PJQ190" s="694"/>
      <c r="PJR190" s="138"/>
      <c r="PJS190" s="692"/>
      <c r="PJT190" s="690"/>
      <c r="PJU190" s="691"/>
      <c r="PJV190" s="692"/>
      <c r="PJW190" s="693"/>
      <c r="PJX190" s="694"/>
      <c r="PJY190" s="138"/>
      <c r="PJZ190" s="692"/>
      <c r="PKA190" s="690"/>
      <c r="PKB190" s="691"/>
      <c r="PKC190" s="692"/>
      <c r="PKD190" s="693"/>
      <c r="PKE190" s="694"/>
      <c r="PKF190" s="138"/>
      <c r="PKG190" s="692"/>
      <c r="PKH190" s="690"/>
      <c r="PKI190" s="691"/>
      <c r="PKJ190" s="692"/>
      <c r="PKK190" s="693"/>
      <c r="PKL190" s="694"/>
      <c r="PKM190" s="138"/>
      <c r="PKN190" s="692"/>
      <c r="PKO190" s="690"/>
      <c r="PKP190" s="691"/>
      <c r="PKQ190" s="692"/>
      <c r="PKR190" s="693"/>
      <c r="PKS190" s="694"/>
      <c r="PKT190" s="138"/>
      <c r="PKU190" s="692"/>
      <c r="PKV190" s="690"/>
      <c r="PKW190" s="691"/>
      <c r="PKX190" s="692"/>
      <c r="PKY190" s="693"/>
      <c r="PKZ190" s="694"/>
      <c r="PLA190" s="138"/>
      <c r="PLB190" s="692"/>
      <c r="PLC190" s="690"/>
      <c r="PLD190" s="691"/>
      <c r="PLE190" s="692"/>
      <c r="PLF190" s="693"/>
      <c r="PLG190" s="694"/>
      <c r="PLH190" s="138"/>
      <c r="PLI190" s="692"/>
      <c r="PLJ190" s="690"/>
      <c r="PLK190" s="691"/>
      <c r="PLL190" s="692"/>
      <c r="PLM190" s="693"/>
      <c r="PLN190" s="694"/>
      <c r="PLO190" s="138"/>
      <c r="PLP190" s="692"/>
      <c r="PLQ190" s="690"/>
      <c r="PLR190" s="691"/>
      <c r="PLS190" s="692"/>
      <c r="PLT190" s="693"/>
      <c r="PLU190" s="694"/>
      <c r="PLV190" s="138"/>
      <c r="PLW190" s="692"/>
      <c r="PLX190" s="690"/>
      <c r="PLY190" s="691"/>
      <c r="PLZ190" s="692"/>
      <c r="PMA190" s="693"/>
      <c r="PMB190" s="694"/>
      <c r="PMC190" s="138"/>
      <c r="PMD190" s="692"/>
      <c r="PME190" s="690"/>
      <c r="PMF190" s="691"/>
      <c r="PMG190" s="692"/>
      <c r="PMH190" s="693"/>
      <c r="PMI190" s="694"/>
      <c r="PMJ190" s="138"/>
      <c r="PMK190" s="692"/>
      <c r="PML190" s="690"/>
      <c r="PMM190" s="691"/>
      <c r="PMN190" s="692"/>
      <c r="PMO190" s="693"/>
      <c r="PMP190" s="694"/>
      <c r="PMQ190" s="138"/>
      <c r="PMR190" s="692"/>
      <c r="PMS190" s="690"/>
      <c r="PMT190" s="691"/>
      <c r="PMU190" s="692"/>
      <c r="PMV190" s="693"/>
      <c r="PMW190" s="694"/>
      <c r="PMX190" s="138"/>
      <c r="PMY190" s="692"/>
      <c r="PMZ190" s="690"/>
      <c r="PNA190" s="691"/>
      <c r="PNB190" s="692"/>
      <c r="PNC190" s="693"/>
      <c r="PND190" s="694"/>
      <c r="PNE190" s="138"/>
      <c r="PNF190" s="692"/>
      <c r="PNG190" s="690"/>
      <c r="PNH190" s="691"/>
      <c r="PNI190" s="692"/>
      <c r="PNJ190" s="693"/>
      <c r="PNK190" s="694"/>
      <c r="PNL190" s="138"/>
      <c r="PNM190" s="692"/>
      <c r="PNN190" s="690"/>
      <c r="PNO190" s="691"/>
      <c r="PNP190" s="692"/>
      <c r="PNQ190" s="693"/>
      <c r="PNR190" s="694"/>
      <c r="PNS190" s="138"/>
      <c r="PNT190" s="692"/>
      <c r="PNU190" s="690"/>
      <c r="PNV190" s="691"/>
      <c r="PNW190" s="692"/>
      <c r="PNX190" s="693"/>
      <c r="PNY190" s="694"/>
      <c r="PNZ190" s="138"/>
      <c r="POA190" s="692"/>
      <c r="POB190" s="690"/>
      <c r="POC190" s="691"/>
      <c r="POD190" s="692"/>
      <c r="POE190" s="693"/>
      <c r="POF190" s="694"/>
      <c r="POG190" s="138"/>
      <c r="POH190" s="692"/>
      <c r="POI190" s="690"/>
      <c r="POJ190" s="691"/>
      <c r="POK190" s="692"/>
      <c r="POL190" s="693"/>
      <c r="POM190" s="694"/>
      <c r="PON190" s="138"/>
      <c r="POO190" s="692"/>
      <c r="POP190" s="690"/>
      <c r="POQ190" s="691"/>
      <c r="POR190" s="692"/>
      <c r="POS190" s="693"/>
      <c r="POT190" s="694"/>
      <c r="POU190" s="138"/>
      <c r="POV190" s="692"/>
      <c r="POW190" s="690"/>
      <c r="POX190" s="691"/>
      <c r="POY190" s="692"/>
      <c r="POZ190" s="693"/>
      <c r="PPA190" s="694"/>
      <c r="PPB190" s="138"/>
      <c r="PPC190" s="692"/>
      <c r="PPD190" s="690"/>
      <c r="PPE190" s="691"/>
      <c r="PPF190" s="692"/>
      <c r="PPG190" s="693"/>
      <c r="PPH190" s="694"/>
      <c r="PPI190" s="138"/>
      <c r="PPJ190" s="692"/>
      <c r="PPK190" s="690"/>
      <c r="PPL190" s="691"/>
      <c r="PPM190" s="692"/>
      <c r="PPN190" s="693"/>
      <c r="PPO190" s="694"/>
      <c r="PPP190" s="138"/>
      <c r="PPQ190" s="692"/>
      <c r="PPR190" s="690"/>
      <c r="PPS190" s="691"/>
      <c r="PPT190" s="692"/>
      <c r="PPU190" s="693"/>
      <c r="PPV190" s="694"/>
      <c r="PPW190" s="138"/>
      <c r="PPX190" s="692"/>
      <c r="PPY190" s="690"/>
      <c r="PPZ190" s="691"/>
      <c r="PQA190" s="692"/>
      <c r="PQB190" s="693"/>
      <c r="PQC190" s="694"/>
      <c r="PQD190" s="138"/>
      <c r="PQE190" s="692"/>
      <c r="PQF190" s="690"/>
      <c r="PQG190" s="691"/>
      <c r="PQH190" s="692"/>
      <c r="PQI190" s="693"/>
      <c r="PQJ190" s="694"/>
      <c r="PQK190" s="138"/>
      <c r="PQL190" s="692"/>
      <c r="PQM190" s="690"/>
      <c r="PQN190" s="691"/>
      <c r="PQO190" s="692"/>
      <c r="PQP190" s="693"/>
      <c r="PQQ190" s="694"/>
      <c r="PQR190" s="138"/>
      <c r="PQS190" s="692"/>
      <c r="PQT190" s="690"/>
      <c r="PQU190" s="691"/>
      <c r="PQV190" s="692"/>
      <c r="PQW190" s="693"/>
      <c r="PQX190" s="694"/>
      <c r="PQY190" s="138"/>
      <c r="PQZ190" s="692"/>
      <c r="PRA190" s="690"/>
      <c r="PRB190" s="691"/>
      <c r="PRC190" s="692"/>
      <c r="PRD190" s="693"/>
      <c r="PRE190" s="694"/>
      <c r="PRF190" s="138"/>
      <c r="PRG190" s="692"/>
      <c r="PRH190" s="690"/>
      <c r="PRI190" s="691"/>
      <c r="PRJ190" s="692"/>
      <c r="PRK190" s="693"/>
      <c r="PRL190" s="694"/>
      <c r="PRM190" s="138"/>
      <c r="PRN190" s="692"/>
      <c r="PRO190" s="690"/>
      <c r="PRP190" s="691"/>
      <c r="PRQ190" s="692"/>
      <c r="PRR190" s="693"/>
      <c r="PRS190" s="694"/>
      <c r="PRT190" s="138"/>
      <c r="PRU190" s="692"/>
      <c r="PRV190" s="690"/>
      <c r="PRW190" s="691"/>
      <c r="PRX190" s="692"/>
      <c r="PRY190" s="693"/>
      <c r="PRZ190" s="694"/>
      <c r="PSA190" s="138"/>
      <c r="PSB190" s="692"/>
      <c r="PSC190" s="690"/>
      <c r="PSD190" s="691"/>
      <c r="PSE190" s="692"/>
      <c r="PSF190" s="693"/>
      <c r="PSG190" s="694"/>
      <c r="PSH190" s="138"/>
      <c r="PSI190" s="692"/>
      <c r="PSJ190" s="690"/>
      <c r="PSK190" s="691"/>
      <c r="PSL190" s="692"/>
      <c r="PSM190" s="693"/>
      <c r="PSN190" s="694"/>
      <c r="PSO190" s="138"/>
      <c r="PSP190" s="692"/>
      <c r="PSQ190" s="690"/>
      <c r="PSR190" s="691"/>
      <c r="PSS190" s="692"/>
      <c r="PST190" s="693"/>
      <c r="PSU190" s="694"/>
      <c r="PSV190" s="138"/>
      <c r="PSW190" s="692"/>
      <c r="PSX190" s="690"/>
      <c r="PSY190" s="691"/>
      <c r="PSZ190" s="692"/>
      <c r="PTA190" s="693"/>
      <c r="PTB190" s="694"/>
      <c r="PTC190" s="138"/>
      <c r="PTD190" s="692"/>
      <c r="PTE190" s="690"/>
      <c r="PTF190" s="691"/>
      <c r="PTG190" s="692"/>
      <c r="PTH190" s="693"/>
      <c r="PTI190" s="694"/>
      <c r="PTJ190" s="138"/>
      <c r="PTK190" s="692"/>
      <c r="PTL190" s="690"/>
      <c r="PTM190" s="691"/>
      <c r="PTN190" s="692"/>
      <c r="PTO190" s="693"/>
      <c r="PTP190" s="694"/>
      <c r="PTQ190" s="138"/>
      <c r="PTR190" s="692"/>
      <c r="PTS190" s="690"/>
      <c r="PTT190" s="691"/>
      <c r="PTU190" s="692"/>
      <c r="PTV190" s="693"/>
      <c r="PTW190" s="694"/>
      <c r="PTX190" s="138"/>
      <c r="PTY190" s="692"/>
      <c r="PTZ190" s="690"/>
      <c r="PUA190" s="691"/>
      <c r="PUB190" s="692"/>
      <c r="PUC190" s="693"/>
      <c r="PUD190" s="694"/>
      <c r="PUE190" s="138"/>
      <c r="PUF190" s="692"/>
      <c r="PUG190" s="690"/>
      <c r="PUH190" s="691"/>
      <c r="PUI190" s="692"/>
      <c r="PUJ190" s="693"/>
      <c r="PUK190" s="694"/>
      <c r="PUL190" s="138"/>
      <c r="PUM190" s="692"/>
      <c r="PUN190" s="690"/>
      <c r="PUO190" s="691"/>
      <c r="PUP190" s="692"/>
      <c r="PUQ190" s="693"/>
      <c r="PUR190" s="694"/>
      <c r="PUS190" s="138"/>
      <c r="PUT190" s="692"/>
      <c r="PUU190" s="690"/>
      <c r="PUV190" s="691"/>
      <c r="PUW190" s="692"/>
      <c r="PUX190" s="693"/>
      <c r="PUY190" s="694"/>
      <c r="PUZ190" s="138"/>
      <c r="PVA190" s="692"/>
      <c r="PVB190" s="690"/>
      <c r="PVC190" s="691"/>
      <c r="PVD190" s="692"/>
      <c r="PVE190" s="693"/>
      <c r="PVF190" s="694"/>
      <c r="PVG190" s="138"/>
      <c r="PVH190" s="692"/>
      <c r="PVI190" s="690"/>
      <c r="PVJ190" s="691"/>
      <c r="PVK190" s="692"/>
      <c r="PVL190" s="693"/>
      <c r="PVM190" s="694"/>
      <c r="PVN190" s="138"/>
      <c r="PVO190" s="692"/>
      <c r="PVP190" s="690"/>
      <c r="PVQ190" s="691"/>
      <c r="PVR190" s="692"/>
      <c r="PVS190" s="693"/>
      <c r="PVT190" s="694"/>
      <c r="PVU190" s="138"/>
      <c r="PVV190" s="692"/>
      <c r="PVW190" s="690"/>
      <c r="PVX190" s="691"/>
      <c r="PVY190" s="692"/>
      <c r="PVZ190" s="693"/>
      <c r="PWA190" s="694"/>
      <c r="PWB190" s="138"/>
      <c r="PWC190" s="692"/>
      <c r="PWD190" s="690"/>
      <c r="PWE190" s="691"/>
      <c r="PWF190" s="692"/>
      <c r="PWG190" s="693"/>
      <c r="PWH190" s="694"/>
      <c r="PWI190" s="138"/>
      <c r="PWJ190" s="692"/>
      <c r="PWK190" s="690"/>
      <c r="PWL190" s="691"/>
      <c r="PWM190" s="692"/>
      <c r="PWN190" s="693"/>
      <c r="PWO190" s="694"/>
      <c r="PWP190" s="138"/>
      <c r="PWQ190" s="692"/>
      <c r="PWR190" s="690"/>
      <c r="PWS190" s="691"/>
      <c r="PWT190" s="692"/>
      <c r="PWU190" s="693"/>
      <c r="PWV190" s="694"/>
      <c r="PWW190" s="138"/>
      <c r="PWX190" s="692"/>
      <c r="PWY190" s="690"/>
      <c r="PWZ190" s="691"/>
      <c r="PXA190" s="692"/>
      <c r="PXB190" s="693"/>
      <c r="PXC190" s="694"/>
      <c r="PXD190" s="138"/>
      <c r="PXE190" s="692"/>
      <c r="PXF190" s="690"/>
      <c r="PXG190" s="691"/>
      <c r="PXH190" s="692"/>
      <c r="PXI190" s="693"/>
      <c r="PXJ190" s="694"/>
      <c r="PXK190" s="138"/>
      <c r="PXL190" s="692"/>
      <c r="PXM190" s="690"/>
      <c r="PXN190" s="691"/>
      <c r="PXO190" s="692"/>
      <c r="PXP190" s="693"/>
      <c r="PXQ190" s="694"/>
      <c r="PXR190" s="138"/>
      <c r="PXS190" s="692"/>
      <c r="PXT190" s="690"/>
      <c r="PXU190" s="691"/>
      <c r="PXV190" s="692"/>
      <c r="PXW190" s="693"/>
      <c r="PXX190" s="694"/>
      <c r="PXY190" s="138"/>
      <c r="PXZ190" s="692"/>
      <c r="PYA190" s="690"/>
      <c r="PYB190" s="691"/>
      <c r="PYC190" s="692"/>
      <c r="PYD190" s="693"/>
      <c r="PYE190" s="694"/>
      <c r="PYF190" s="138"/>
      <c r="PYG190" s="692"/>
      <c r="PYH190" s="690"/>
      <c r="PYI190" s="691"/>
      <c r="PYJ190" s="692"/>
      <c r="PYK190" s="693"/>
      <c r="PYL190" s="694"/>
      <c r="PYM190" s="138"/>
      <c r="PYN190" s="692"/>
      <c r="PYO190" s="690"/>
      <c r="PYP190" s="691"/>
      <c r="PYQ190" s="692"/>
      <c r="PYR190" s="693"/>
      <c r="PYS190" s="694"/>
      <c r="PYT190" s="138"/>
      <c r="PYU190" s="692"/>
      <c r="PYV190" s="690"/>
      <c r="PYW190" s="691"/>
      <c r="PYX190" s="692"/>
      <c r="PYY190" s="693"/>
      <c r="PYZ190" s="694"/>
      <c r="PZA190" s="138"/>
      <c r="PZB190" s="692"/>
      <c r="PZC190" s="690"/>
      <c r="PZD190" s="691"/>
      <c r="PZE190" s="692"/>
      <c r="PZF190" s="693"/>
      <c r="PZG190" s="694"/>
      <c r="PZH190" s="138"/>
      <c r="PZI190" s="692"/>
      <c r="PZJ190" s="690"/>
      <c r="PZK190" s="691"/>
      <c r="PZL190" s="692"/>
      <c r="PZM190" s="693"/>
      <c r="PZN190" s="694"/>
      <c r="PZO190" s="138"/>
      <c r="PZP190" s="692"/>
      <c r="PZQ190" s="690"/>
      <c r="PZR190" s="691"/>
      <c r="PZS190" s="692"/>
      <c r="PZT190" s="693"/>
      <c r="PZU190" s="694"/>
      <c r="PZV190" s="138"/>
      <c r="PZW190" s="692"/>
      <c r="PZX190" s="690"/>
      <c r="PZY190" s="691"/>
      <c r="PZZ190" s="692"/>
      <c r="QAA190" s="693"/>
      <c r="QAB190" s="694"/>
      <c r="QAC190" s="138"/>
      <c r="QAD190" s="692"/>
      <c r="QAE190" s="690"/>
      <c r="QAF190" s="691"/>
      <c r="QAG190" s="692"/>
      <c r="QAH190" s="693"/>
      <c r="QAI190" s="694"/>
      <c r="QAJ190" s="138"/>
      <c r="QAK190" s="692"/>
      <c r="QAL190" s="690"/>
      <c r="QAM190" s="691"/>
      <c r="QAN190" s="692"/>
      <c r="QAO190" s="693"/>
      <c r="QAP190" s="694"/>
      <c r="QAQ190" s="138"/>
      <c r="QAR190" s="692"/>
      <c r="QAS190" s="690"/>
      <c r="QAT190" s="691"/>
      <c r="QAU190" s="692"/>
      <c r="QAV190" s="693"/>
      <c r="QAW190" s="694"/>
      <c r="QAX190" s="138"/>
      <c r="QAY190" s="692"/>
      <c r="QAZ190" s="690"/>
      <c r="QBA190" s="691"/>
      <c r="QBB190" s="692"/>
      <c r="QBC190" s="693"/>
      <c r="QBD190" s="694"/>
      <c r="QBE190" s="138"/>
      <c r="QBF190" s="692"/>
      <c r="QBG190" s="690"/>
      <c r="QBH190" s="691"/>
      <c r="QBI190" s="692"/>
      <c r="QBJ190" s="693"/>
      <c r="QBK190" s="694"/>
      <c r="QBL190" s="138"/>
      <c r="QBM190" s="692"/>
      <c r="QBN190" s="690"/>
      <c r="QBO190" s="691"/>
      <c r="QBP190" s="692"/>
      <c r="QBQ190" s="693"/>
      <c r="QBR190" s="694"/>
      <c r="QBS190" s="138"/>
      <c r="QBT190" s="692"/>
      <c r="QBU190" s="690"/>
      <c r="QBV190" s="691"/>
      <c r="QBW190" s="692"/>
      <c r="QBX190" s="693"/>
      <c r="QBY190" s="694"/>
      <c r="QBZ190" s="138"/>
      <c r="QCA190" s="692"/>
      <c r="QCB190" s="690"/>
      <c r="QCC190" s="691"/>
      <c r="QCD190" s="692"/>
      <c r="QCE190" s="693"/>
      <c r="QCF190" s="694"/>
      <c r="QCG190" s="138"/>
      <c r="QCH190" s="692"/>
      <c r="QCI190" s="690"/>
      <c r="QCJ190" s="691"/>
      <c r="QCK190" s="692"/>
      <c r="QCL190" s="693"/>
      <c r="QCM190" s="694"/>
      <c r="QCN190" s="138"/>
      <c r="QCO190" s="692"/>
      <c r="QCP190" s="690"/>
      <c r="QCQ190" s="691"/>
      <c r="QCR190" s="692"/>
      <c r="QCS190" s="693"/>
      <c r="QCT190" s="694"/>
      <c r="QCU190" s="138"/>
      <c r="QCV190" s="692"/>
      <c r="QCW190" s="690"/>
      <c r="QCX190" s="691"/>
      <c r="QCY190" s="692"/>
      <c r="QCZ190" s="693"/>
      <c r="QDA190" s="694"/>
      <c r="QDB190" s="138"/>
      <c r="QDC190" s="692"/>
      <c r="QDD190" s="690"/>
      <c r="QDE190" s="691"/>
      <c r="QDF190" s="692"/>
      <c r="QDG190" s="693"/>
      <c r="QDH190" s="694"/>
      <c r="QDI190" s="138"/>
      <c r="QDJ190" s="692"/>
      <c r="QDK190" s="690"/>
      <c r="QDL190" s="691"/>
      <c r="QDM190" s="692"/>
      <c r="QDN190" s="693"/>
      <c r="QDO190" s="694"/>
      <c r="QDP190" s="138"/>
      <c r="QDQ190" s="692"/>
      <c r="QDR190" s="690"/>
      <c r="QDS190" s="691"/>
      <c r="QDT190" s="692"/>
      <c r="QDU190" s="693"/>
      <c r="QDV190" s="694"/>
      <c r="QDW190" s="138"/>
      <c r="QDX190" s="692"/>
      <c r="QDY190" s="690"/>
      <c r="QDZ190" s="691"/>
      <c r="QEA190" s="692"/>
      <c r="QEB190" s="693"/>
      <c r="QEC190" s="694"/>
      <c r="QED190" s="138"/>
      <c r="QEE190" s="692"/>
      <c r="QEF190" s="690"/>
      <c r="QEG190" s="691"/>
      <c r="QEH190" s="692"/>
      <c r="QEI190" s="693"/>
      <c r="QEJ190" s="694"/>
      <c r="QEK190" s="138"/>
      <c r="QEL190" s="692"/>
      <c r="QEM190" s="690"/>
      <c r="QEN190" s="691"/>
      <c r="QEO190" s="692"/>
      <c r="QEP190" s="693"/>
      <c r="QEQ190" s="694"/>
      <c r="QER190" s="138"/>
      <c r="QES190" s="692"/>
      <c r="QET190" s="690"/>
      <c r="QEU190" s="691"/>
      <c r="QEV190" s="692"/>
      <c r="QEW190" s="693"/>
      <c r="QEX190" s="694"/>
      <c r="QEY190" s="138"/>
      <c r="QEZ190" s="692"/>
      <c r="QFA190" s="690"/>
      <c r="QFB190" s="691"/>
      <c r="QFC190" s="692"/>
      <c r="QFD190" s="693"/>
      <c r="QFE190" s="694"/>
      <c r="QFF190" s="138"/>
      <c r="QFG190" s="692"/>
      <c r="QFH190" s="690"/>
      <c r="QFI190" s="691"/>
      <c r="QFJ190" s="692"/>
      <c r="QFK190" s="693"/>
      <c r="QFL190" s="694"/>
      <c r="QFM190" s="138"/>
      <c r="QFN190" s="692"/>
      <c r="QFO190" s="690"/>
      <c r="QFP190" s="691"/>
      <c r="QFQ190" s="692"/>
      <c r="QFR190" s="693"/>
      <c r="QFS190" s="694"/>
      <c r="QFT190" s="138"/>
      <c r="QFU190" s="692"/>
      <c r="QFV190" s="690"/>
      <c r="QFW190" s="691"/>
      <c r="QFX190" s="692"/>
      <c r="QFY190" s="693"/>
      <c r="QFZ190" s="694"/>
      <c r="QGA190" s="138"/>
      <c r="QGB190" s="692"/>
      <c r="QGC190" s="690"/>
      <c r="QGD190" s="691"/>
      <c r="QGE190" s="692"/>
      <c r="QGF190" s="693"/>
      <c r="QGG190" s="694"/>
      <c r="QGH190" s="138"/>
      <c r="QGI190" s="692"/>
      <c r="QGJ190" s="690"/>
      <c r="QGK190" s="691"/>
      <c r="QGL190" s="692"/>
      <c r="QGM190" s="693"/>
      <c r="QGN190" s="694"/>
      <c r="QGO190" s="138"/>
      <c r="QGP190" s="692"/>
      <c r="QGQ190" s="690"/>
      <c r="QGR190" s="691"/>
      <c r="QGS190" s="692"/>
      <c r="QGT190" s="693"/>
      <c r="QGU190" s="694"/>
      <c r="QGV190" s="138"/>
      <c r="QGW190" s="692"/>
      <c r="QGX190" s="690"/>
      <c r="QGY190" s="691"/>
      <c r="QGZ190" s="692"/>
      <c r="QHA190" s="693"/>
      <c r="QHB190" s="694"/>
      <c r="QHC190" s="138"/>
      <c r="QHD190" s="692"/>
      <c r="QHE190" s="690"/>
      <c r="QHF190" s="691"/>
      <c r="QHG190" s="692"/>
      <c r="QHH190" s="693"/>
      <c r="QHI190" s="694"/>
      <c r="QHJ190" s="138"/>
      <c r="QHK190" s="692"/>
      <c r="QHL190" s="690"/>
      <c r="QHM190" s="691"/>
      <c r="QHN190" s="692"/>
      <c r="QHO190" s="693"/>
      <c r="QHP190" s="694"/>
      <c r="QHQ190" s="138"/>
      <c r="QHR190" s="692"/>
      <c r="QHS190" s="690"/>
      <c r="QHT190" s="691"/>
      <c r="QHU190" s="692"/>
      <c r="QHV190" s="693"/>
      <c r="QHW190" s="694"/>
      <c r="QHX190" s="138"/>
      <c r="QHY190" s="692"/>
      <c r="QHZ190" s="690"/>
      <c r="QIA190" s="691"/>
      <c r="QIB190" s="692"/>
      <c r="QIC190" s="693"/>
      <c r="QID190" s="694"/>
      <c r="QIE190" s="138"/>
      <c r="QIF190" s="692"/>
      <c r="QIG190" s="690"/>
      <c r="QIH190" s="691"/>
      <c r="QII190" s="692"/>
      <c r="QIJ190" s="693"/>
      <c r="QIK190" s="694"/>
      <c r="QIL190" s="138"/>
      <c r="QIM190" s="692"/>
      <c r="QIN190" s="690"/>
      <c r="QIO190" s="691"/>
      <c r="QIP190" s="692"/>
      <c r="QIQ190" s="693"/>
      <c r="QIR190" s="694"/>
      <c r="QIS190" s="138"/>
      <c r="QIT190" s="692"/>
      <c r="QIU190" s="690"/>
      <c r="QIV190" s="691"/>
      <c r="QIW190" s="692"/>
      <c r="QIX190" s="693"/>
      <c r="QIY190" s="694"/>
      <c r="QIZ190" s="138"/>
      <c r="QJA190" s="692"/>
      <c r="QJB190" s="690"/>
      <c r="QJC190" s="691"/>
      <c r="QJD190" s="692"/>
      <c r="QJE190" s="693"/>
      <c r="QJF190" s="694"/>
      <c r="QJG190" s="138"/>
      <c r="QJH190" s="692"/>
      <c r="QJI190" s="690"/>
      <c r="QJJ190" s="691"/>
      <c r="QJK190" s="692"/>
      <c r="QJL190" s="693"/>
      <c r="QJM190" s="694"/>
      <c r="QJN190" s="138"/>
      <c r="QJO190" s="692"/>
      <c r="QJP190" s="690"/>
      <c r="QJQ190" s="691"/>
      <c r="QJR190" s="692"/>
      <c r="QJS190" s="693"/>
      <c r="QJT190" s="694"/>
      <c r="QJU190" s="138"/>
      <c r="QJV190" s="692"/>
      <c r="QJW190" s="690"/>
      <c r="QJX190" s="691"/>
      <c r="QJY190" s="692"/>
      <c r="QJZ190" s="693"/>
      <c r="QKA190" s="694"/>
      <c r="QKB190" s="138"/>
      <c r="QKC190" s="692"/>
      <c r="QKD190" s="690"/>
      <c r="QKE190" s="691"/>
      <c r="QKF190" s="692"/>
      <c r="QKG190" s="693"/>
      <c r="QKH190" s="694"/>
      <c r="QKI190" s="138"/>
      <c r="QKJ190" s="692"/>
      <c r="QKK190" s="690"/>
      <c r="QKL190" s="691"/>
      <c r="QKM190" s="692"/>
      <c r="QKN190" s="693"/>
      <c r="QKO190" s="694"/>
      <c r="QKP190" s="138"/>
      <c r="QKQ190" s="692"/>
      <c r="QKR190" s="690"/>
      <c r="QKS190" s="691"/>
      <c r="QKT190" s="692"/>
      <c r="QKU190" s="693"/>
      <c r="QKV190" s="694"/>
      <c r="QKW190" s="138"/>
      <c r="QKX190" s="692"/>
      <c r="QKY190" s="690"/>
      <c r="QKZ190" s="691"/>
      <c r="QLA190" s="692"/>
      <c r="QLB190" s="693"/>
      <c r="QLC190" s="694"/>
      <c r="QLD190" s="138"/>
      <c r="QLE190" s="692"/>
      <c r="QLF190" s="690"/>
      <c r="QLG190" s="691"/>
      <c r="QLH190" s="692"/>
      <c r="QLI190" s="693"/>
      <c r="QLJ190" s="694"/>
      <c r="QLK190" s="138"/>
      <c r="QLL190" s="692"/>
      <c r="QLM190" s="690"/>
      <c r="QLN190" s="691"/>
      <c r="QLO190" s="692"/>
      <c r="QLP190" s="693"/>
      <c r="QLQ190" s="694"/>
      <c r="QLR190" s="138"/>
      <c r="QLS190" s="692"/>
      <c r="QLT190" s="690"/>
      <c r="QLU190" s="691"/>
      <c r="QLV190" s="692"/>
      <c r="QLW190" s="693"/>
      <c r="QLX190" s="694"/>
      <c r="QLY190" s="138"/>
      <c r="QLZ190" s="692"/>
      <c r="QMA190" s="690"/>
      <c r="QMB190" s="691"/>
      <c r="QMC190" s="692"/>
      <c r="QMD190" s="693"/>
      <c r="QME190" s="694"/>
      <c r="QMF190" s="138"/>
      <c r="QMG190" s="692"/>
      <c r="QMH190" s="690"/>
      <c r="QMI190" s="691"/>
      <c r="QMJ190" s="692"/>
      <c r="QMK190" s="693"/>
      <c r="QML190" s="694"/>
      <c r="QMM190" s="138"/>
      <c r="QMN190" s="692"/>
      <c r="QMO190" s="690"/>
      <c r="QMP190" s="691"/>
      <c r="QMQ190" s="692"/>
      <c r="QMR190" s="693"/>
      <c r="QMS190" s="694"/>
      <c r="QMT190" s="138"/>
      <c r="QMU190" s="692"/>
      <c r="QMV190" s="690"/>
      <c r="QMW190" s="691"/>
      <c r="QMX190" s="692"/>
      <c r="QMY190" s="693"/>
      <c r="QMZ190" s="694"/>
      <c r="QNA190" s="138"/>
      <c r="QNB190" s="692"/>
      <c r="QNC190" s="690"/>
      <c r="QND190" s="691"/>
      <c r="QNE190" s="692"/>
      <c r="QNF190" s="693"/>
      <c r="QNG190" s="694"/>
      <c r="QNH190" s="138"/>
      <c r="QNI190" s="692"/>
      <c r="QNJ190" s="690"/>
      <c r="QNK190" s="691"/>
      <c r="QNL190" s="692"/>
      <c r="QNM190" s="693"/>
      <c r="QNN190" s="694"/>
      <c r="QNO190" s="138"/>
      <c r="QNP190" s="692"/>
      <c r="QNQ190" s="690"/>
      <c r="QNR190" s="691"/>
      <c r="QNS190" s="692"/>
      <c r="QNT190" s="693"/>
      <c r="QNU190" s="694"/>
      <c r="QNV190" s="138"/>
      <c r="QNW190" s="692"/>
      <c r="QNX190" s="690"/>
      <c r="QNY190" s="691"/>
      <c r="QNZ190" s="692"/>
      <c r="QOA190" s="693"/>
      <c r="QOB190" s="694"/>
      <c r="QOC190" s="138"/>
      <c r="QOD190" s="692"/>
      <c r="QOE190" s="690"/>
      <c r="QOF190" s="691"/>
      <c r="QOG190" s="692"/>
      <c r="QOH190" s="693"/>
      <c r="QOI190" s="694"/>
      <c r="QOJ190" s="138"/>
      <c r="QOK190" s="692"/>
      <c r="QOL190" s="690"/>
      <c r="QOM190" s="691"/>
      <c r="QON190" s="692"/>
      <c r="QOO190" s="693"/>
      <c r="QOP190" s="694"/>
      <c r="QOQ190" s="138"/>
      <c r="QOR190" s="692"/>
      <c r="QOS190" s="690"/>
      <c r="QOT190" s="691"/>
      <c r="QOU190" s="692"/>
      <c r="QOV190" s="693"/>
      <c r="QOW190" s="694"/>
      <c r="QOX190" s="138"/>
      <c r="QOY190" s="692"/>
      <c r="QOZ190" s="690"/>
      <c r="QPA190" s="691"/>
      <c r="QPB190" s="692"/>
      <c r="QPC190" s="693"/>
      <c r="QPD190" s="694"/>
      <c r="QPE190" s="138"/>
      <c r="QPF190" s="692"/>
      <c r="QPG190" s="690"/>
      <c r="QPH190" s="691"/>
      <c r="QPI190" s="692"/>
      <c r="QPJ190" s="693"/>
      <c r="QPK190" s="694"/>
      <c r="QPL190" s="138"/>
      <c r="QPM190" s="692"/>
      <c r="QPN190" s="690"/>
      <c r="QPO190" s="691"/>
      <c r="QPP190" s="692"/>
      <c r="QPQ190" s="693"/>
      <c r="QPR190" s="694"/>
      <c r="QPS190" s="138"/>
      <c r="QPT190" s="692"/>
      <c r="QPU190" s="690"/>
      <c r="QPV190" s="691"/>
      <c r="QPW190" s="692"/>
      <c r="QPX190" s="693"/>
      <c r="QPY190" s="694"/>
      <c r="QPZ190" s="138"/>
      <c r="QQA190" s="692"/>
      <c r="QQB190" s="690"/>
      <c r="QQC190" s="691"/>
      <c r="QQD190" s="692"/>
      <c r="QQE190" s="693"/>
      <c r="QQF190" s="694"/>
      <c r="QQG190" s="138"/>
      <c r="QQH190" s="692"/>
      <c r="QQI190" s="690"/>
      <c r="QQJ190" s="691"/>
      <c r="QQK190" s="692"/>
      <c r="QQL190" s="693"/>
      <c r="QQM190" s="694"/>
      <c r="QQN190" s="138"/>
      <c r="QQO190" s="692"/>
      <c r="QQP190" s="690"/>
      <c r="QQQ190" s="691"/>
      <c r="QQR190" s="692"/>
      <c r="QQS190" s="693"/>
      <c r="QQT190" s="694"/>
      <c r="QQU190" s="138"/>
      <c r="QQV190" s="692"/>
      <c r="QQW190" s="690"/>
      <c r="QQX190" s="691"/>
      <c r="QQY190" s="692"/>
      <c r="QQZ190" s="693"/>
      <c r="QRA190" s="694"/>
      <c r="QRB190" s="138"/>
      <c r="QRC190" s="692"/>
      <c r="QRD190" s="690"/>
      <c r="QRE190" s="691"/>
      <c r="QRF190" s="692"/>
      <c r="QRG190" s="693"/>
      <c r="QRH190" s="694"/>
      <c r="QRI190" s="138"/>
      <c r="QRJ190" s="692"/>
      <c r="QRK190" s="690"/>
      <c r="QRL190" s="691"/>
      <c r="QRM190" s="692"/>
      <c r="QRN190" s="693"/>
      <c r="QRO190" s="694"/>
      <c r="QRP190" s="138"/>
      <c r="QRQ190" s="692"/>
      <c r="QRR190" s="690"/>
      <c r="QRS190" s="691"/>
      <c r="QRT190" s="692"/>
      <c r="QRU190" s="693"/>
      <c r="QRV190" s="694"/>
      <c r="QRW190" s="138"/>
      <c r="QRX190" s="692"/>
      <c r="QRY190" s="690"/>
      <c r="QRZ190" s="691"/>
      <c r="QSA190" s="692"/>
      <c r="QSB190" s="693"/>
      <c r="QSC190" s="694"/>
      <c r="QSD190" s="138"/>
      <c r="QSE190" s="692"/>
      <c r="QSF190" s="690"/>
      <c r="QSG190" s="691"/>
      <c r="QSH190" s="692"/>
      <c r="QSI190" s="693"/>
      <c r="QSJ190" s="694"/>
      <c r="QSK190" s="138"/>
      <c r="QSL190" s="692"/>
      <c r="QSM190" s="690"/>
      <c r="QSN190" s="691"/>
      <c r="QSO190" s="692"/>
      <c r="QSP190" s="693"/>
      <c r="QSQ190" s="694"/>
      <c r="QSR190" s="138"/>
      <c r="QSS190" s="692"/>
      <c r="QST190" s="690"/>
      <c r="QSU190" s="691"/>
      <c r="QSV190" s="692"/>
      <c r="QSW190" s="693"/>
      <c r="QSX190" s="694"/>
      <c r="QSY190" s="138"/>
      <c r="QSZ190" s="692"/>
      <c r="QTA190" s="690"/>
      <c r="QTB190" s="691"/>
      <c r="QTC190" s="692"/>
      <c r="QTD190" s="693"/>
      <c r="QTE190" s="694"/>
      <c r="QTF190" s="138"/>
      <c r="QTG190" s="692"/>
      <c r="QTH190" s="690"/>
      <c r="QTI190" s="691"/>
      <c r="QTJ190" s="692"/>
      <c r="QTK190" s="693"/>
      <c r="QTL190" s="694"/>
      <c r="QTM190" s="138"/>
      <c r="QTN190" s="692"/>
      <c r="QTO190" s="690"/>
      <c r="QTP190" s="691"/>
      <c r="QTQ190" s="692"/>
      <c r="QTR190" s="693"/>
      <c r="QTS190" s="694"/>
      <c r="QTT190" s="138"/>
      <c r="QTU190" s="692"/>
      <c r="QTV190" s="690"/>
      <c r="QTW190" s="691"/>
      <c r="QTX190" s="692"/>
      <c r="QTY190" s="693"/>
      <c r="QTZ190" s="694"/>
      <c r="QUA190" s="138"/>
      <c r="QUB190" s="692"/>
      <c r="QUC190" s="690"/>
      <c r="QUD190" s="691"/>
      <c r="QUE190" s="692"/>
      <c r="QUF190" s="693"/>
      <c r="QUG190" s="694"/>
      <c r="QUH190" s="138"/>
      <c r="QUI190" s="692"/>
      <c r="QUJ190" s="690"/>
      <c r="QUK190" s="691"/>
      <c r="QUL190" s="692"/>
      <c r="QUM190" s="693"/>
      <c r="QUN190" s="694"/>
      <c r="QUO190" s="138"/>
      <c r="QUP190" s="692"/>
      <c r="QUQ190" s="690"/>
      <c r="QUR190" s="691"/>
      <c r="QUS190" s="692"/>
      <c r="QUT190" s="693"/>
      <c r="QUU190" s="694"/>
      <c r="QUV190" s="138"/>
      <c r="QUW190" s="692"/>
      <c r="QUX190" s="690"/>
      <c r="QUY190" s="691"/>
      <c r="QUZ190" s="692"/>
      <c r="QVA190" s="693"/>
      <c r="QVB190" s="694"/>
      <c r="QVC190" s="138"/>
      <c r="QVD190" s="692"/>
      <c r="QVE190" s="690"/>
      <c r="QVF190" s="691"/>
      <c r="QVG190" s="692"/>
      <c r="QVH190" s="693"/>
      <c r="QVI190" s="694"/>
      <c r="QVJ190" s="138"/>
      <c r="QVK190" s="692"/>
      <c r="QVL190" s="690"/>
      <c r="QVM190" s="691"/>
      <c r="QVN190" s="692"/>
      <c r="QVO190" s="693"/>
      <c r="QVP190" s="694"/>
      <c r="QVQ190" s="138"/>
      <c r="QVR190" s="692"/>
      <c r="QVS190" s="690"/>
      <c r="QVT190" s="691"/>
      <c r="QVU190" s="692"/>
      <c r="QVV190" s="693"/>
      <c r="QVW190" s="694"/>
      <c r="QVX190" s="138"/>
      <c r="QVY190" s="692"/>
      <c r="QVZ190" s="690"/>
      <c r="QWA190" s="691"/>
      <c r="QWB190" s="692"/>
      <c r="QWC190" s="693"/>
      <c r="QWD190" s="694"/>
      <c r="QWE190" s="138"/>
      <c r="QWF190" s="692"/>
      <c r="QWG190" s="690"/>
      <c r="QWH190" s="691"/>
      <c r="QWI190" s="692"/>
      <c r="QWJ190" s="693"/>
      <c r="QWK190" s="694"/>
      <c r="QWL190" s="138"/>
      <c r="QWM190" s="692"/>
      <c r="QWN190" s="690"/>
      <c r="QWO190" s="691"/>
      <c r="QWP190" s="692"/>
      <c r="QWQ190" s="693"/>
      <c r="QWR190" s="694"/>
      <c r="QWS190" s="138"/>
      <c r="QWT190" s="692"/>
      <c r="QWU190" s="690"/>
      <c r="QWV190" s="691"/>
      <c r="QWW190" s="692"/>
      <c r="QWX190" s="693"/>
      <c r="QWY190" s="694"/>
      <c r="QWZ190" s="138"/>
      <c r="QXA190" s="692"/>
      <c r="QXB190" s="690"/>
      <c r="QXC190" s="691"/>
      <c r="QXD190" s="692"/>
      <c r="QXE190" s="693"/>
      <c r="QXF190" s="694"/>
      <c r="QXG190" s="138"/>
      <c r="QXH190" s="692"/>
      <c r="QXI190" s="690"/>
      <c r="QXJ190" s="691"/>
      <c r="QXK190" s="692"/>
      <c r="QXL190" s="693"/>
      <c r="QXM190" s="694"/>
      <c r="QXN190" s="138"/>
      <c r="QXO190" s="692"/>
      <c r="QXP190" s="690"/>
      <c r="QXQ190" s="691"/>
      <c r="QXR190" s="692"/>
      <c r="QXS190" s="693"/>
      <c r="QXT190" s="694"/>
      <c r="QXU190" s="138"/>
      <c r="QXV190" s="692"/>
      <c r="QXW190" s="690"/>
      <c r="QXX190" s="691"/>
      <c r="QXY190" s="692"/>
      <c r="QXZ190" s="693"/>
      <c r="QYA190" s="694"/>
      <c r="QYB190" s="138"/>
      <c r="QYC190" s="692"/>
      <c r="QYD190" s="690"/>
      <c r="QYE190" s="691"/>
      <c r="QYF190" s="692"/>
      <c r="QYG190" s="693"/>
      <c r="QYH190" s="694"/>
      <c r="QYI190" s="138"/>
      <c r="QYJ190" s="692"/>
      <c r="QYK190" s="690"/>
      <c r="QYL190" s="691"/>
      <c r="QYM190" s="692"/>
      <c r="QYN190" s="693"/>
      <c r="QYO190" s="694"/>
      <c r="QYP190" s="138"/>
      <c r="QYQ190" s="692"/>
      <c r="QYR190" s="690"/>
      <c r="QYS190" s="691"/>
      <c r="QYT190" s="692"/>
      <c r="QYU190" s="693"/>
      <c r="QYV190" s="694"/>
      <c r="QYW190" s="138"/>
      <c r="QYX190" s="692"/>
      <c r="QYY190" s="690"/>
      <c r="QYZ190" s="691"/>
      <c r="QZA190" s="692"/>
      <c r="QZB190" s="693"/>
      <c r="QZC190" s="694"/>
      <c r="QZD190" s="138"/>
      <c r="QZE190" s="692"/>
      <c r="QZF190" s="690"/>
      <c r="QZG190" s="691"/>
      <c r="QZH190" s="692"/>
      <c r="QZI190" s="693"/>
      <c r="QZJ190" s="694"/>
      <c r="QZK190" s="138"/>
      <c r="QZL190" s="692"/>
      <c r="QZM190" s="690"/>
      <c r="QZN190" s="691"/>
      <c r="QZO190" s="692"/>
      <c r="QZP190" s="693"/>
      <c r="QZQ190" s="694"/>
      <c r="QZR190" s="138"/>
      <c r="QZS190" s="692"/>
      <c r="QZT190" s="690"/>
      <c r="QZU190" s="691"/>
      <c r="QZV190" s="692"/>
      <c r="QZW190" s="693"/>
      <c r="QZX190" s="694"/>
      <c r="QZY190" s="138"/>
      <c r="QZZ190" s="692"/>
      <c r="RAA190" s="690"/>
      <c r="RAB190" s="691"/>
      <c r="RAC190" s="692"/>
      <c r="RAD190" s="693"/>
      <c r="RAE190" s="694"/>
      <c r="RAF190" s="138"/>
      <c r="RAG190" s="692"/>
      <c r="RAH190" s="690"/>
      <c r="RAI190" s="691"/>
      <c r="RAJ190" s="692"/>
      <c r="RAK190" s="693"/>
      <c r="RAL190" s="694"/>
      <c r="RAM190" s="138"/>
      <c r="RAN190" s="692"/>
      <c r="RAO190" s="690"/>
      <c r="RAP190" s="691"/>
      <c r="RAQ190" s="692"/>
      <c r="RAR190" s="693"/>
      <c r="RAS190" s="694"/>
      <c r="RAT190" s="138"/>
      <c r="RAU190" s="692"/>
      <c r="RAV190" s="690"/>
      <c r="RAW190" s="691"/>
      <c r="RAX190" s="692"/>
      <c r="RAY190" s="693"/>
      <c r="RAZ190" s="694"/>
      <c r="RBA190" s="138"/>
      <c r="RBB190" s="692"/>
      <c r="RBC190" s="690"/>
      <c r="RBD190" s="691"/>
      <c r="RBE190" s="692"/>
      <c r="RBF190" s="693"/>
      <c r="RBG190" s="694"/>
      <c r="RBH190" s="138"/>
      <c r="RBI190" s="692"/>
      <c r="RBJ190" s="690"/>
      <c r="RBK190" s="691"/>
      <c r="RBL190" s="692"/>
      <c r="RBM190" s="693"/>
      <c r="RBN190" s="694"/>
      <c r="RBO190" s="138"/>
      <c r="RBP190" s="692"/>
      <c r="RBQ190" s="690"/>
      <c r="RBR190" s="691"/>
      <c r="RBS190" s="692"/>
      <c r="RBT190" s="693"/>
      <c r="RBU190" s="694"/>
      <c r="RBV190" s="138"/>
      <c r="RBW190" s="692"/>
      <c r="RBX190" s="690"/>
      <c r="RBY190" s="691"/>
      <c r="RBZ190" s="692"/>
      <c r="RCA190" s="693"/>
      <c r="RCB190" s="694"/>
      <c r="RCC190" s="138"/>
      <c r="RCD190" s="692"/>
      <c r="RCE190" s="690"/>
      <c r="RCF190" s="691"/>
      <c r="RCG190" s="692"/>
      <c r="RCH190" s="693"/>
      <c r="RCI190" s="694"/>
      <c r="RCJ190" s="138"/>
      <c r="RCK190" s="692"/>
      <c r="RCL190" s="690"/>
      <c r="RCM190" s="691"/>
      <c r="RCN190" s="692"/>
      <c r="RCO190" s="693"/>
      <c r="RCP190" s="694"/>
      <c r="RCQ190" s="138"/>
      <c r="RCR190" s="692"/>
      <c r="RCS190" s="690"/>
      <c r="RCT190" s="691"/>
      <c r="RCU190" s="692"/>
      <c r="RCV190" s="693"/>
      <c r="RCW190" s="694"/>
      <c r="RCX190" s="138"/>
      <c r="RCY190" s="692"/>
      <c r="RCZ190" s="690"/>
      <c r="RDA190" s="691"/>
      <c r="RDB190" s="692"/>
      <c r="RDC190" s="693"/>
      <c r="RDD190" s="694"/>
      <c r="RDE190" s="138"/>
      <c r="RDF190" s="692"/>
      <c r="RDG190" s="690"/>
      <c r="RDH190" s="691"/>
      <c r="RDI190" s="692"/>
      <c r="RDJ190" s="693"/>
      <c r="RDK190" s="694"/>
      <c r="RDL190" s="138"/>
      <c r="RDM190" s="692"/>
      <c r="RDN190" s="690"/>
      <c r="RDO190" s="691"/>
      <c r="RDP190" s="692"/>
      <c r="RDQ190" s="693"/>
      <c r="RDR190" s="694"/>
      <c r="RDS190" s="138"/>
      <c r="RDT190" s="692"/>
      <c r="RDU190" s="690"/>
      <c r="RDV190" s="691"/>
      <c r="RDW190" s="692"/>
      <c r="RDX190" s="693"/>
      <c r="RDY190" s="694"/>
      <c r="RDZ190" s="138"/>
      <c r="REA190" s="692"/>
      <c r="REB190" s="690"/>
      <c r="REC190" s="691"/>
      <c r="RED190" s="692"/>
      <c r="REE190" s="693"/>
      <c r="REF190" s="694"/>
      <c r="REG190" s="138"/>
      <c r="REH190" s="692"/>
      <c r="REI190" s="690"/>
      <c r="REJ190" s="691"/>
      <c r="REK190" s="692"/>
      <c r="REL190" s="693"/>
      <c r="REM190" s="694"/>
      <c r="REN190" s="138"/>
      <c r="REO190" s="692"/>
      <c r="REP190" s="690"/>
      <c r="REQ190" s="691"/>
      <c r="RER190" s="692"/>
      <c r="RES190" s="693"/>
      <c r="RET190" s="694"/>
      <c r="REU190" s="138"/>
      <c r="REV190" s="692"/>
      <c r="REW190" s="690"/>
      <c r="REX190" s="691"/>
      <c r="REY190" s="692"/>
      <c r="REZ190" s="693"/>
      <c r="RFA190" s="694"/>
      <c r="RFB190" s="138"/>
      <c r="RFC190" s="692"/>
      <c r="RFD190" s="690"/>
      <c r="RFE190" s="691"/>
      <c r="RFF190" s="692"/>
      <c r="RFG190" s="693"/>
      <c r="RFH190" s="694"/>
      <c r="RFI190" s="138"/>
      <c r="RFJ190" s="692"/>
      <c r="RFK190" s="690"/>
      <c r="RFL190" s="691"/>
      <c r="RFM190" s="692"/>
      <c r="RFN190" s="693"/>
      <c r="RFO190" s="694"/>
      <c r="RFP190" s="138"/>
      <c r="RFQ190" s="692"/>
      <c r="RFR190" s="690"/>
      <c r="RFS190" s="691"/>
      <c r="RFT190" s="692"/>
      <c r="RFU190" s="693"/>
      <c r="RFV190" s="694"/>
      <c r="RFW190" s="138"/>
      <c r="RFX190" s="692"/>
      <c r="RFY190" s="690"/>
      <c r="RFZ190" s="691"/>
      <c r="RGA190" s="692"/>
      <c r="RGB190" s="693"/>
      <c r="RGC190" s="694"/>
      <c r="RGD190" s="138"/>
      <c r="RGE190" s="692"/>
      <c r="RGF190" s="690"/>
      <c r="RGG190" s="691"/>
      <c r="RGH190" s="692"/>
      <c r="RGI190" s="693"/>
      <c r="RGJ190" s="694"/>
      <c r="RGK190" s="138"/>
      <c r="RGL190" s="692"/>
      <c r="RGM190" s="690"/>
      <c r="RGN190" s="691"/>
      <c r="RGO190" s="692"/>
      <c r="RGP190" s="693"/>
      <c r="RGQ190" s="694"/>
      <c r="RGR190" s="138"/>
      <c r="RGS190" s="692"/>
      <c r="RGT190" s="690"/>
      <c r="RGU190" s="691"/>
      <c r="RGV190" s="692"/>
      <c r="RGW190" s="693"/>
      <c r="RGX190" s="694"/>
      <c r="RGY190" s="138"/>
      <c r="RGZ190" s="692"/>
      <c r="RHA190" s="690"/>
      <c r="RHB190" s="691"/>
      <c r="RHC190" s="692"/>
      <c r="RHD190" s="693"/>
      <c r="RHE190" s="694"/>
      <c r="RHF190" s="138"/>
      <c r="RHG190" s="692"/>
      <c r="RHH190" s="690"/>
      <c r="RHI190" s="691"/>
      <c r="RHJ190" s="692"/>
      <c r="RHK190" s="693"/>
      <c r="RHL190" s="694"/>
      <c r="RHM190" s="138"/>
      <c r="RHN190" s="692"/>
      <c r="RHO190" s="690"/>
      <c r="RHP190" s="691"/>
      <c r="RHQ190" s="692"/>
      <c r="RHR190" s="693"/>
      <c r="RHS190" s="694"/>
      <c r="RHT190" s="138"/>
      <c r="RHU190" s="692"/>
      <c r="RHV190" s="690"/>
      <c r="RHW190" s="691"/>
      <c r="RHX190" s="692"/>
      <c r="RHY190" s="693"/>
      <c r="RHZ190" s="694"/>
      <c r="RIA190" s="138"/>
      <c r="RIB190" s="692"/>
      <c r="RIC190" s="690"/>
      <c r="RID190" s="691"/>
      <c r="RIE190" s="692"/>
      <c r="RIF190" s="693"/>
      <c r="RIG190" s="694"/>
      <c r="RIH190" s="138"/>
      <c r="RII190" s="692"/>
      <c r="RIJ190" s="690"/>
      <c r="RIK190" s="691"/>
      <c r="RIL190" s="692"/>
      <c r="RIM190" s="693"/>
      <c r="RIN190" s="694"/>
      <c r="RIO190" s="138"/>
      <c r="RIP190" s="692"/>
      <c r="RIQ190" s="690"/>
      <c r="RIR190" s="691"/>
      <c r="RIS190" s="692"/>
      <c r="RIT190" s="693"/>
      <c r="RIU190" s="694"/>
      <c r="RIV190" s="138"/>
      <c r="RIW190" s="692"/>
      <c r="RIX190" s="690"/>
      <c r="RIY190" s="691"/>
      <c r="RIZ190" s="692"/>
      <c r="RJA190" s="693"/>
      <c r="RJB190" s="694"/>
      <c r="RJC190" s="138"/>
      <c r="RJD190" s="692"/>
      <c r="RJE190" s="690"/>
      <c r="RJF190" s="691"/>
      <c r="RJG190" s="692"/>
      <c r="RJH190" s="693"/>
      <c r="RJI190" s="694"/>
      <c r="RJJ190" s="138"/>
      <c r="RJK190" s="692"/>
      <c r="RJL190" s="690"/>
      <c r="RJM190" s="691"/>
      <c r="RJN190" s="692"/>
      <c r="RJO190" s="693"/>
      <c r="RJP190" s="694"/>
      <c r="RJQ190" s="138"/>
      <c r="RJR190" s="692"/>
      <c r="RJS190" s="690"/>
      <c r="RJT190" s="691"/>
      <c r="RJU190" s="692"/>
      <c r="RJV190" s="693"/>
      <c r="RJW190" s="694"/>
      <c r="RJX190" s="138"/>
      <c r="RJY190" s="692"/>
      <c r="RJZ190" s="690"/>
      <c r="RKA190" s="691"/>
      <c r="RKB190" s="692"/>
      <c r="RKC190" s="693"/>
      <c r="RKD190" s="694"/>
      <c r="RKE190" s="138"/>
      <c r="RKF190" s="692"/>
      <c r="RKG190" s="690"/>
      <c r="RKH190" s="691"/>
      <c r="RKI190" s="692"/>
      <c r="RKJ190" s="693"/>
      <c r="RKK190" s="694"/>
      <c r="RKL190" s="138"/>
      <c r="RKM190" s="692"/>
      <c r="RKN190" s="690"/>
      <c r="RKO190" s="691"/>
      <c r="RKP190" s="692"/>
      <c r="RKQ190" s="693"/>
      <c r="RKR190" s="694"/>
      <c r="RKS190" s="138"/>
      <c r="RKT190" s="692"/>
      <c r="RKU190" s="690"/>
      <c r="RKV190" s="691"/>
      <c r="RKW190" s="692"/>
      <c r="RKX190" s="693"/>
      <c r="RKY190" s="694"/>
      <c r="RKZ190" s="138"/>
      <c r="RLA190" s="692"/>
      <c r="RLB190" s="690"/>
      <c r="RLC190" s="691"/>
      <c r="RLD190" s="692"/>
      <c r="RLE190" s="693"/>
      <c r="RLF190" s="694"/>
      <c r="RLG190" s="138"/>
      <c r="RLH190" s="692"/>
      <c r="RLI190" s="690"/>
      <c r="RLJ190" s="691"/>
      <c r="RLK190" s="692"/>
      <c r="RLL190" s="693"/>
      <c r="RLM190" s="694"/>
      <c r="RLN190" s="138"/>
      <c r="RLO190" s="692"/>
      <c r="RLP190" s="690"/>
      <c r="RLQ190" s="691"/>
      <c r="RLR190" s="692"/>
      <c r="RLS190" s="693"/>
      <c r="RLT190" s="694"/>
      <c r="RLU190" s="138"/>
      <c r="RLV190" s="692"/>
      <c r="RLW190" s="690"/>
      <c r="RLX190" s="691"/>
      <c r="RLY190" s="692"/>
      <c r="RLZ190" s="693"/>
      <c r="RMA190" s="694"/>
      <c r="RMB190" s="138"/>
      <c r="RMC190" s="692"/>
      <c r="RMD190" s="690"/>
      <c r="RME190" s="691"/>
      <c r="RMF190" s="692"/>
      <c r="RMG190" s="693"/>
      <c r="RMH190" s="694"/>
      <c r="RMI190" s="138"/>
      <c r="RMJ190" s="692"/>
      <c r="RMK190" s="690"/>
      <c r="RML190" s="691"/>
      <c r="RMM190" s="692"/>
      <c r="RMN190" s="693"/>
      <c r="RMO190" s="694"/>
      <c r="RMP190" s="138"/>
      <c r="RMQ190" s="692"/>
      <c r="RMR190" s="690"/>
      <c r="RMS190" s="691"/>
      <c r="RMT190" s="692"/>
      <c r="RMU190" s="693"/>
      <c r="RMV190" s="694"/>
      <c r="RMW190" s="138"/>
      <c r="RMX190" s="692"/>
      <c r="RMY190" s="690"/>
      <c r="RMZ190" s="691"/>
      <c r="RNA190" s="692"/>
      <c r="RNB190" s="693"/>
      <c r="RNC190" s="694"/>
      <c r="RND190" s="138"/>
      <c r="RNE190" s="692"/>
      <c r="RNF190" s="690"/>
      <c r="RNG190" s="691"/>
      <c r="RNH190" s="692"/>
      <c r="RNI190" s="693"/>
      <c r="RNJ190" s="694"/>
      <c r="RNK190" s="138"/>
      <c r="RNL190" s="692"/>
      <c r="RNM190" s="690"/>
      <c r="RNN190" s="691"/>
      <c r="RNO190" s="692"/>
      <c r="RNP190" s="693"/>
      <c r="RNQ190" s="694"/>
      <c r="RNR190" s="138"/>
      <c r="RNS190" s="692"/>
      <c r="RNT190" s="690"/>
      <c r="RNU190" s="691"/>
      <c r="RNV190" s="692"/>
      <c r="RNW190" s="693"/>
      <c r="RNX190" s="694"/>
      <c r="RNY190" s="138"/>
      <c r="RNZ190" s="692"/>
      <c r="ROA190" s="690"/>
      <c r="ROB190" s="691"/>
      <c r="ROC190" s="692"/>
      <c r="ROD190" s="693"/>
      <c r="ROE190" s="694"/>
      <c r="ROF190" s="138"/>
      <c r="ROG190" s="692"/>
      <c r="ROH190" s="690"/>
      <c r="ROI190" s="691"/>
      <c r="ROJ190" s="692"/>
      <c r="ROK190" s="693"/>
      <c r="ROL190" s="694"/>
      <c r="ROM190" s="138"/>
      <c r="RON190" s="692"/>
      <c r="ROO190" s="690"/>
      <c r="ROP190" s="691"/>
      <c r="ROQ190" s="692"/>
      <c r="ROR190" s="693"/>
      <c r="ROS190" s="694"/>
      <c r="ROT190" s="138"/>
      <c r="ROU190" s="692"/>
      <c r="ROV190" s="690"/>
      <c r="ROW190" s="691"/>
      <c r="ROX190" s="692"/>
      <c r="ROY190" s="693"/>
      <c r="ROZ190" s="694"/>
      <c r="RPA190" s="138"/>
      <c r="RPB190" s="692"/>
      <c r="RPC190" s="690"/>
      <c r="RPD190" s="691"/>
      <c r="RPE190" s="692"/>
      <c r="RPF190" s="693"/>
      <c r="RPG190" s="694"/>
      <c r="RPH190" s="138"/>
      <c r="RPI190" s="692"/>
      <c r="RPJ190" s="690"/>
      <c r="RPK190" s="691"/>
      <c r="RPL190" s="692"/>
      <c r="RPM190" s="693"/>
      <c r="RPN190" s="694"/>
      <c r="RPO190" s="138"/>
      <c r="RPP190" s="692"/>
      <c r="RPQ190" s="690"/>
      <c r="RPR190" s="691"/>
      <c r="RPS190" s="692"/>
      <c r="RPT190" s="693"/>
      <c r="RPU190" s="694"/>
      <c r="RPV190" s="138"/>
      <c r="RPW190" s="692"/>
      <c r="RPX190" s="690"/>
      <c r="RPY190" s="691"/>
      <c r="RPZ190" s="692"/>
      <c r="RQA190" s="693"/>
      <c r="RQB190" s="694"/>
      <c r="RQC190" s="138"/>
      <c r="RQD190" s="692"/>
      <c r="RQE190" s="690"/>
      <c r="RQF190" s="691"/>
      <c r="RQG190" s="692"/>
      <c r="RQH190" s="693"/>
      <c r="RQI190" s="694"/>
      <c r="RQJ190" s="138"/>
      <c r="RQK190" s="692"/>
      <c r="RQL190" s="690"/>
      <c r="RQM190" s="691"/>
      <c r="RQN190" s="692"/>
      <c r="RQO190" s="693"/>
      <c r="RQP190" s="694"/>
      <c r="RQQ190" s="138"/>
      <c r="RQR190" s="692"/>
      <c r="RQS190" s="690"/>
      <c r="RQT190" s="691"/>
      <c r="RQU190" s="692"/>
      <c r="RQV190" s="693"/>
      <c r="RQW190" s="694"/>
      <c r="RQX190" s="138"/>
      <c r="RQY190" s="692"/>
      <c r="RQZ190" s="690"/>
      <c r="RRA190" s="691"/>
      <c r="RRB190" s="692"/>
      <c r="RRC190" s="693"/>
      <c r="RRD190" s="694"/>
      <c r="RRE190" s="138"/>
      <c r="RRF190" s="692"/>
      <c r="RRG190" s="690"/>
      <c r="RRH190" s="691"/>
      <c r="RRI190" s="692"/>
      <c r="RRJ190" s="693"/>
      <c r="RRK190" s="694"/>
      <c r="RRL190" s="138"/>
      <c r="RRM190" s="692"/>
      <c r="RRN190" s="690"/>
      <c r="RRO190" s="691"/>
      <c r="RRP190" s="692"/>
      <c r="RRQ190" s="693"/>
      <c r="RRR190" s="694"/>
      <c r="RRS190" s="138"/>
      <c r="RRT190" s="692"/>
      <c r="RRU190" s="690"/>
      <c r="RRV190" s="691"/>
      <c r="RRW190" s="692"/>
      <c r="RRX190" s="693"/>
      <c r="RRY190" s="694"/>
      <c r="RRZ190" s="138"/>
      <c r="RSA190" s="692"/>
      <c r="RSB190" s="690"/>
      <c r="RSC190" s="691"/>
      <c r="RSD190" s="692"/>
      <c r="RSE190" s="693"/>
      <c r="RSF190" s="694"/>
      <c r="RSG190" s="138"/>
      <c r="RSH190" s="692"/>
      <c r="RSI190" s="690"/>
      <c r="RSJ190" s="691"/>
      <c r="RSK190" s="692"/>
      <c r="RSL190" s="693"/>
      <c r="RSM190" s="694"/>
      <c r="RSN190" s="138"/>
      <c r="RSO190" s="692"/>
      <c r="RSP190" s="690"/>
      <c r="RSQ190" s="691"/>
      <c r="RSR190" s="692"/>
      <c r="RSS190" s="693"/>
      <c r="RST190" s="694"/>
      <c r="RSU190" s="138"/>
      <c r="RSV190" s="692"/>
      <c r="RSW190" s="690"/>
      <c r="RSX190" s="691"/>
      <c r="RSY190" s="692"/>
      <c r="RSZ190" s="693"/>
      <c r="RTA190" s="694"/>
      <c r="RTB190" s="138"/>
      <c r="RTC190" s="692"/>
      <c r="RTD190" s="690"/>
      <c r="RTE190" s="691"/>
      <c r="RTF190" s="692"/>
      <c r="RTG190" s="693"/>
      <c r="RTH190" s="694"/>
      <c r="RTI190" s="138"/>
      <c r="RTJ190" s="692"/>
      <c r="RTK190" s="690"/>
      <c r="RTL190" s="691"/>
      <c r="RTM190" s="692"/>
      <c r="RTN190" s="693"/>
      <c r="RTO190" s="694"/>
      <c r="RTP190" s="138"/>
      <c r="RTQ190" s="692"/>
      <c r="RTR190" s="690"/>
      <c r="RTS190" s="691"/>
      <c r="RTT190" s="692"/>
      <c r="RTU190" s="693"/>
      <c r="RTV190" s="694"/>
      <c r="RTW190" s="138"/>
      <c r="RTX190" s="692"/>
      <c r="RTY190" s="690"/>
      <c r="RTZ190" s="691"/>
      <c r="RUA190" s="692"/>
      <c r="RUB190" s="693"/>
      <c r="RUC190" s="694"/>
      <c r="RUD190" s="138"/>
      <c r="RUE190" s="692"/>
      <c r="RUF190" s="690"/>
      <c r="RUG190" s="691"/>
      <c r="RUH190" s="692"/>
      <c r="RUI190" s="693"/>
      <c r="RUJ190" s="694"/>
      <c r="RUK190" s="138"/>
      <c r="RUL190" s="692"/>
      <c r="RUM190" s="690"/>
      <c r="RUN190" s="691"/>
      <c r="RUO190" s="692"/>
      <c r="RUP190" s="693"/>
      <c r="RUQ190" s="694"/>
      <c r="RUR190" s="138"/>
      <c r="RUS190" s="692"/>
      <c r="RUT190" s="690"/>
      <c r="RUU190" s="691"/>
      <c r="RUV190" s="692"/>
      <c r="RUW190" s="693"/>
      <c r="RUX190" s="694"/>
      <c r="RUY190" s="138"/>
      <c r="RUZ190" s="692"/>
      <c r="RVA190" s="690"/>
      <c r="RVB190" s="691"/>
      <c r="RVC190" s="692"/>
      <c r="RVD190" s="693"/>
      <c r="RVE190" s="694"/>
      <c r="RVF190" s="138"/>
      <c r="RVG190" s="692"/>
      <c r="RVH190" s="690"/>
      <c r="RVI190" s="691"/>
      <c r="RVJ190" s="692"/>
      <c r="RVK190" s="693"/>
      <c r="RVL190" s="694"/>
      <c r="RVM190" s="138"/>
      <c r="RVN190" s="692"/>
      <c r="RVO190" s="690"/>
      <c r="RVP190" s="691"/>
      <c r="RVQ190" s="692"/>
      <c r="RVR190" s="693"/>
      <c r="RVS190" s="694"/>
      <c r="RVT190" s="138"/>
      <c r="RVU190" s="692"/>
      <c r="RVV190" s="690"/>
      <c r="RVW190" s="691"/>
      <c r="RVX190" s="692"/>
      <c r="RVY190" s="693"/>
      <c r="RVZ190" s="694"/>
      <c r="RWA190" s="138"/>
      <c r="RWB190" s="692"/>
      <c r="RWC190" s="690"/>
      <c r="RWD190" s="691"/>
      <c r="RWE190" s="692"/>
      <c r="RWF190" s="693"/>
      <c r="RWG190" s="694"/>
      <c r="RWH190" s="138"/>
      <c r="RWI190" s="692"/>
      <c r="RWJ190" s="690"/>
      <c r="RWK190" s="691"/>
      <c r="RWL190" s="692"/>
      <c r="RWM190" s="693"/>
      <c r="RWN190" s="694"/>
      <c r="RWO190" s="138"/>
      <c r="RWP190" s="692"/>
      <c r="RWQ190" s="690"/>
      <c r="RWR190" s="691"/>
      <c r="RWS190" s="692"/>
      <c r="RWT190" s="693"/>
      <c r="RWU190" s="694"/>
      <c r="RWV190" s="138"/>
      <c r="RWW190" s="692"/>
      <c r="RWX190" s="690"/>
      <c r="RWY190" s="691"/>
      <c r="RWZ190" s="692"/>
      <c r="RXA190" s="693"/>
      <c r="RXB190" s="694"/>
      <c r="RXC190" s="138"/>
      <c r="RXD190" s="692"/>
      <c r="RXE190" s="690"/>
      <c r="RXF190" s="691"/>
      <c r="RXG190" s="692"/>
      <c r="RXH190" s="693"/>
      <c r="RXI190" s="694"/>
      <c r="RXJ190" s="138"/>
      <c r="RXK190" s="692"/>
      <c r="RXL190" s="690"/>
      <c r="RXM190" s="691"/>
      <c r="RXN190" s="692"/>
      <c r="RXO190" s="693"/>
      <c r="RXP190" s="694"/>
      <c r="RXQ190" s="138"/>
      <c r="RXR190" s="692"/>
      <c r="RXS190" s="690"/>
      <c r="RXT190" s="691"/>
      <c r="RXU190" s="692"/>
      <c r="RXV190" s="693"/>
      <c r="RXW190" s="694"/>
      <c r="RXX190" s="138"/>
      <c r="RXY190" s="692"/>
      <c r="RXZ190" s="690"/>
      <c r="RYA190" s="691"/>
      <c r="RYB190" s="692"/>
      <c r="RYC190" s="693"/>
      <c r="RYD190" s="694"/>
      <c r="RYE190" s="138"/>
      <c r="RYF190" s="692"/>
      <c r="RYG190" s="690"/>
      <c r="RYH190" s="691"/>
      <c r="RYI190" s="692"/>
      <c r="RYJ190" s="693"/>
      <c r="RYK190" s="694"/>
      <c r="RYL190" s="138"/>
      <c r="RYM190" s="692"/>
      <c r="RYN190" s="690"/>
      <c r="RYO190" s="691"/>
      <c r="RYP190" s="692"/>
      <c r="RYQ190" s="693"/>
      <c r="RYR190" s="694"/>
      <c r="RYS190" s="138"/>
      <c r="RYT190" s="692"/>
      <c r="RYU190" s="690"/>
      <c r="RYV190" s="691"/>
      <c r="RYW190" s="692"/>
      <c r="RYX190" s="693"/>
      <c r="RYY190" s="694"/>
      <c r="RYZ190" s="138"/>
      <c r="RZA190" s="692"/>
      <c r="RZB190" s="690"/>
      <c r="RZC190" s="691"/>
      <c r="RZD190" s="692"/>
      <c r="RZE190" s="693"/>
      <c r="RZF190" s="694"/>
      <c r="RZG190" s="138"/>
      <c r="RZH190" s="692"/>
      <c r="RZI190" s="690"/>
      <c r="RZJ190" s="691"/>
      <c r="RZK190" s="692"/>
      <c r="RZL190" s="693"/>
      <c r="RZM190" s="694"/>
      <c r="RZN190" s="138"/>
      <c r="RZO190" s="692"/>
      <c r="RZP190" s="690"/>
      <c r="RZQ190" s="691"/>
      <c r="RZR190" s="692"/>
      <c r="RZS190" s="693"/>
      <c r="RZT190" s="694"/>
      <c r="RZU190" s="138"/>
      <c r="RZV190" s="692"/>
      <c r="RZW190" s="690"/>
      <c r="RZX190" s="691"/>
      <c r="RZY190" s="692"/>
      <c r="RZZ190" s="693"/>
      <c r="SAA190" s="694"/>
      <c r="SAB190" s="138"/>
      <c r="SAC190" s="692"/>
      <c r="SAD190" s="690"/>
      <c r="SAE190" s="691"/>
      <c r="SAF190" s="692"/>
      <c r="SAG190" s="693"/>
      <c r="SAH190" s="694"/>
      <c r="SAI190" s="138"/>
      <c r="SAJ190" s="692"/>
      <c r="SAK190" s="690"/>
      <c r="SAL190" s="691"/>
      <c r="SAM190" s="692"/>
      <c r="SAN190" s="693"/>
      <c r="SAO190" s="694"/>
      <c r="SAP190" s="138"/>
      <c r="SAQ190" s="692"/>
      <c r="SAR190" s="690"/>
      <c r="SAS190" s="691"/>
      <c r="SAT190" s="692"/>
      <c r="SAU190" s="693"/>
      <c r="SAV190" s="694"/>
      <c r="SAW190" s="138"/>
      <c r="SAX190" s="692"/>
      <c r="SAY190" s="690"/>
      <c r="SAZ190" s="691"/>
      <c r="SBA190" s="692"/>
      <c r="SBB190" s="693"/>
      <c r="SBC190" s="694"/>
      <c r="SBD190" s="138"/>
      <c r="SBE190" s="692"/>
      <c r="SBF190" s="690"/>
      <c r="SBG190" s="691"/>
      <c r="SBH190" s="692"/>
      <c r="SBI190" s="693"/>
      <c r="SBJ190" s="694"/>
      <c r="SBK190" s="138"/>
      <c r="SBL190" s="692"/>
      <c r="SBM190" s="690"/>
      <c r="SBN190" s="691"/>
      <c r="SBO190" s="692"/>
      <c r="SBP190" s="693"/>
      <c r="SBQ190" s="694"/>
      <c r="SBR190" s="138"/>
      <c r="SBS190" s="692"/>
      <c r="SBT190" s="690"/>
      <c r="SBU190" s="691"/>
      <c r="SBV190" s="692"/>
      <c r="SBW190" s="693"/>
      <c r="SBX190" s="694"/>
      <c r="SBY190" s="138"/>
      <c r="SBZ190" s="692"/>
      <c r="SCA190" s="690"/>
      <c r="SCB190" s="691"/>
      <c r="SCC190" s="692"/>
      <c r="SCD190" s="693"/>
      <c r="SCE190" s="694"/>
      <c r="SCF190" s="138"/>
      <c r="SCG190" s="692"/>
      <c r="SCH190" s="690"/>
      <c r="SCI190" s="691"/>
      <c r="SCJ190" s="692"/>
      <c r="SCK190" s="693"/>
      <c r="SCL190" s="694"/>
      <c r="SCM190" s="138"/>
      <c r="SCN190" s="692"/>
      <c r="SCO190" s="690"/>
      <c r="SCP190" s="691"/>
      <c r="SCQ190" s="692"/>
      <c r="SCR190" s="693"/>
      <c r="SCS190" s="694"/>
      <c r="SCT190" s="138"/>
      <c r="SCU190" s="692"/>
      <c r="SCV190" s="690"/>
      <c r="SCW190" s="691"/>
      <c r="SCX190" s="692"/>
      <c r="SCY190" s="693"/>
      <c r="SCZ190" s="694"/>
      <c r="SDA190" s="138"/>
      <c r="SDB190" s="692"/>
      <c r="SDC190" s="690"/>
      <c r="SDD190" s="691"/>
      <c r="SDE190" s="692"/>
      <c r="SDF190" s="693"/>
      <c r="SDG190" s="694"/>
      <c r="SDH190" s="138"/>
      <c r="SDI190" s="692"/>
      <c r="SDJ190" s="690"/>
      <c r="SDK190" s="691"/>
      <c r="SDL190" s="692"/>
      <c r="SDM190" s="693"/>
      <c r="SDN190" s="694"/>
      <c r="SDO190" s="138"/>
      <c r="SDP190" s="692"/>
      <c r="SDQ190" s="690"/>
      <c r="SDR190" s="691"/>
      <c r="SDS190" s="692"/>
      <c r="SDT190" s="693"/>
      <c r="SDU190" s="694"/>
      <c r="SDV190" s="138"/>
      <c r="SDW190" s="692"/>
      <c r="SDX190" s="690"/>
      <c r="SDY190" s="691"/>
      <c r="SDZ190" s="692"/>
      <c r="SEA190" s="693"/>
      <c r="SEB190" s="694"/>
      <c r="SEC190" s="138"/>
      <c r="SED190" s="692"/>
      <c r="SEE190" s="690"/>
      <c r="SEF190" s="691"/>
      <c r="SEG190" s="692"/>
      <c r="SEH190" s="693"/>
      <c r="SEI190" s="694"/>
      <c r="SEJ190" s="138"/>
      <c r="SEK190" s="692"/>
      <c r="SEL190" s="690"/>
      <c r="SEM190" s="691"/>
      <c r="SEN190" s="692"/>
      <c r="SEO190" s="693"/>
      <c r="SEP190" s="694"/>
      <c r="SEQ190" s="138"/>
      <c r="SER190" s="692"/>
      <c r="SES190" s="690"/>
      <c r="SET190" s="691"/>
      <c r="SEU190" s="692"/>
      <c r="SEV190" s="693"/>
      <c r="SEW190" s="694"/>
      <c r="SEX190" s="138"/>
      <c r="SEY190" s="692"/>
      <c r="SEZ190" s="690"/>
      <c r="SFA190" s="691"/>
      <c r="SFB190" s="692"/>
      <c r="SFC190" s="693"/>
      <c r="SFD190" s="694"/>
      <c r="SFE190" s="138"/>
      <c r="SFF190" s="692"/>
      <c r="SFG190" s="690"/>
      <c r="SFH190" s="691"/>
      <c r="SFI190" s="692"/>
      <c r="SFJ190" s="693"/>
      <c r="SFK190" s="694"/>
      <c r="SFL190" s="138"/>
      <c r="SFM190" s="692"/>
      <c r="SFN190" s="690"/>
      <c r="SFO190" s="691"/>
      <c r="SFP190" s="692"/>
      <c r="SFQ190" s="693"/>
      <c r="SFR190" s="694"/>
      <c r="SFS190" s="138"/>
      <c r="SFT190" s="692"/>
      <c r="SFU190" s="690"/>
      <c r="SFV190" s="691"/>
      <c r="SFW190" s="692"/>
      <c r="SFX190" s="693"/>
      <c r="SFY190" s="694"/>
      <c r="SFZ190" s="138"/>
      <c r="SGA190" s="692"/>
      <c r="SGB190" s="690"/>
      <c r="SGC190" s="691"/>
      <c r="SGD190" s="692"/>
      <c r="SGE190" s="693"/>
      <c r="SGF190" s="694"/>
      <c r="SGG190" s="138"/>
      <c r="SGH190" s="692"/>
      <c r="SGI190" s="690"/>
      <c r="SGJ190" s="691"/>
      <c r="SGK190" s="692"/>
      <c r="SGL190" s="693"/>
      <c r="SGM190" s="694"/>
      <c r="SGN190" s="138"/>
      <c r="SGO190" s="692"/>
      <c r="SGP190" s="690"/>
      <c r="SGQ190" s="691"/>
      <c r="SGR190" s="692"/>
      <c r="SGS190" s="693"/>
      <c r="SGT190" s="694"/>
      <c r="SGU190" s="138"/>
      <c r="SGV190" s="692"/>
      <c r="SGW190" s="690"/>
      <c r="SGX190" s="691"/>
      <c r="SGY190" s="692"/>
      <c r="SGZ190" s="693"/>
      <c r="SHA190" s="694"/>
      <c r="SHB190" s="138"/>
      <c r="SHC190" s="692"/>
      <c r="SHD190" s="690"/>
      <c r="SHE190" s="691"/>
      <c r="SHF190" s="692"/>
      <c r="SHG190" s="693"/>
      <c r="SHH190" s="694"/>
      <c r="SHI190" s="138"/>
      <c r="SHJ190" s="692"/>
      <c r="SHK190" s="690"/>
      <c r="SHL190" s="691"/>
      <c r="SHM190" s="692"/>
      <c r="SHN190" s="693"/>
      <c r="SHO190" s="694"/>
      <c r="SHP190" s="138"/>
      <c r="SHQ190" s="692"/>
      <c r="SHR190" s="690"/>
      <c r="SHS190" s="691"/>
      <c r="SHT190" s="692"/>
      <c r="SHU190" s="693"/>
      <c r="SHV190" s="694"/>
      <c r="SHW190" s="138"/>
      <c r="SHX190" s="692"/>
      <c r="SHY190" s="690"/>
      <c r="SHZ190" s="691"/>
      <c r="SIA190" s="692"/>
      <c r="SIB190" s="693"/>
      <c r="SIC190" s="694"/>
      <c r="SID190" s="138"/>
      <c r="SIE190" s="692"/>
      <c r="SIF190" s="690"/>
      <c r="SIG190" s="691"/>
      <c r="SIH190" s="692"/>
      <c r="SII190" s="693"/>
      <c r="SIJ190" s="694"/>
      <c r="SIK190" s="138"/>
      <c r="SIL190" s="692"/>
      <c r="SIM190" s="690"/>
      <c r="SIN190" s="691"/>
      <c r="SIO190" s="692"/>
      <c r="SIP190" s="693"/>
      <c r="SIQ190" s="694"/>
      <c r="SIR190" s="138"/>
      <c r="SIS190" s="692"/>
      <c r="SIT190" s="690"/>
      <c r="SIU190" s="691"/>
      <c r="SIV190" s="692"/>
      <c r="SIW190" s="693"/>
      <c r="SIX190" s="694"/>
      <c r="SIY190" s="138"/>
      <c r="SIZ190" s="692"/>
      <c r="SJA190" s="690"/>
      <c r="SJB190" s="691"/>
      <c r="SJC190" s="692"/>
      <c r="SJD190" s="693"/>
      <c r="SJE190" s="694"/>
      <c r="SJF190" s="138"/>
      <c r="SJG190" s="692"/>
      <c r="SJH190" s="690"/>
      <c r="SJI190" s="691"/>
      <c r="SJJ190" s="692"/>
      <c r="SJK190" s="693"/>
      <c r="SJL190" s="694"/>
      <c r="SJM190" s="138"/>
      <c r="SJN190" s="692"/>
      <c r="SJO190" s="690"/>
      <c r="SJP190" s="691"/>
      <c r="SJQ190" s="692"/>
      <c r="SJR190" s="693"/>
      <c r="SJS190" s="694"/>
      <c r="SJT190" s="138"/>
      <c r="SJU190" s="692"/>
      <c r="SJV190" s="690"/>
      <c r="SJW190" s="691"/>
      <c r="SJX190" s="692"/>
      <c r="SJY190" s="693"/>
      <c r="SJZ190" s="694"/>
      <c r="SKA190" s="138"/>
      <c r="SKB190" s="692"/>
      <c r="SKC190" s="690"/>
      <c r="SKD190" s="691"/>
      <c r="SKE190" s="692"/>
      <c r="SKF190" s="693"/>
      <c r="SKG190" s="694"/>
      <c r="SKH190" s="138"/>
      <c r="SKI190" s="692"/>
      <c r="SKJ190" s="690"/>
      <c r="SKK190" s="691"/>
      <c r="SKL190" s="692"/>
      <c r="SKM190" s="693"/>
      <c r="SKN190" s="694"/>
      <c r="SKO190" s="138"/>
      <c r="SKP190" s="692"/>
      <c r="SKQ190" s="690"/>
      <c r="SKR190" s="691"/>
      <c r="SKS190" s="692"/>
      <c r="SKT190" s="693"/>
      <c r="SKU190" s="694"/>
      <c r="SKV190" s="138"/>
      <c r="SKW190" s="692"/>
      <c r="SKX190" s="690"/>
      <c r="SKY190" s="691"/>
      <c r="SKZ190" s="692"/>
      <c r="SLA190" s="693"/>
      <c r="SLB190" s="694"/>
      <c r="SLC190" s="138"/>
      <c r="SLD190" s="692"/>
      <c r="SLE190" s="690"/>
      <c r="SLF190" s="691"/>
      <c r="SLG190" s="692"/>
      <c r="SLH190" s="693"/>
      <c r="SLI190" s="694"/>
      <c r="SLJ190" s="138"/>
      <c r="SLK190" s="692"/>
      <c r="SLL190" s="690"/>
      <c r="SLM190" s="691"/>
      <c r="SLN190" s="692"/>
      <c r="SLO190" s="693"/>
      <c r="SLP190" s="694"/>
      <c r="SLQ190" s="138"/>
      <c r="SLR190" s="692"/>
      <c r="SLS190" s="690"/>
      <c r="SLT190" s="691"/>
      <c r="SLU190" s="692"/>
      <c r="SLV190" s="693"/>
      <c r="SLW190" s="694"/>
      <c r="SLX190" s="138"/>
      <c r="SLY190" s="692"/>
      <c r="SLZ190" s="690"/>
      <c r="SMA190" s="691"/>
      <c r="SMB190" s="692"/>
      <c r="SMC190" s="693"/>
      <c r="SMD190" s="694"/>
      <c r="SME190" s="138"/>
      <c r="SMF190" s="692"/>
      <c r="SMG190" s="690"/>
      <c r="SMH190" s="691"/>
      <c r="SMI190" s="692"/>
      <c r="SMJ190" s="693"/>
      <c r="SMK190" s="694"/>
      <c r="SML190" s="138"/>
      <c r="SMM190" s="692"/>
      <c r="SMN190" s="690"/>
      <c r="SMO190" s="691"/>
      <c r="SMP190" s="692"/>
      <c r="SMQ190" s="693"/>
      <c r="SMR190" s="694"/>
      <c r="SMS190" s="138"/>
      <c r="SMT190" s="692"/>
      <c r="SMU190" s="690"/>
      <c r="SMV190" s="691"/>
      <c r="SMW190" s="692"/>
      <c r="SMX190" s="693"/>
      <c r="SMY190" s="694"/>
      <c r="SMZ190" s="138"/>
      <c r="SNA190" s="692"/>
      <c r="SNB190" s="690"/>
      <c r="SNC190" s="691"/>
      <c r="SND190" s="692"/>
      <c r="SNE190" s="693"/>
      <c r="SNF190" s="694"/>
      <c r="SNG190" s="138"/>
      <c r="SNH190" s="692"/>
      <c r="SNI190" s="690"/>
      <c r="SNJ190" s="691"/>
      <c r="SNK190" s="692"/>
      <c r="SNL190" s="693"/>
      <c r="SNM190" s="694"/>
      <c r="SNN190" s="138"/>
      <c r="SNO190" s="692"/>
      <c r="SNP190" s="690"/>
      <c r="SNQ190" s="691"/>
      <c r="SNR190" s="692"/>
      <c r="SNS190" s="693"/>
      <c r="SNT190" s="694"/>
      <c r="SNU190" s="138"/>
      <c r="SNV190" s="692"/>
      <c r="SNW190" s="690"/>
      <c r="SNX190" s="691"/>
      <c r="SNY190" s="692"/>
      <c r="SNZ190" s="693"/>
      <c r="SOA190" s="694"/>
      <c r="SOB190" s="138"/>
      <c r="SOC190" s="692"/>
      <c r="SOD190" s="690"/>
      <c r="SOE190" s="691"/>
      <c r="SOF190" s="692"/>
      <c r="SOG190" s="693"/>
      <c r="SOH190" s="694"/>
      <c r="SOI190" s="138"/>
      <c r="SOJ190" s="692"/>
      <c r="SOK190" s="690"/>
      <c r="SOL190" s="691"/>
      <c r="SOM190" s="692"/>
      <c r="SON190" s="693"/>
      <c r="SOO190" s="694"/>
      <c r="SOP190" s="138"/>
      <c r="SOQ190" s="692"/>
      <c r="SOR190" s="690"/>
      <c r="SOS190" s="691"/>
      <c r="SOT190" s="692"/>
      <c r="SOU190" s="693"/>
      <c r="SOV190" s="694"/>
      <c r="SOW190" s="138"/>
      <c r="SOX190" s="692"/>
      <c r="SOY190" s="690"/>
      <c r="SOZ190" s="691"/>
      <c r="SPA190" s="692"/>
      <c r="SPB190" s="693"/>
      <c r="SPC190" s="694"/>
      <c r="SPD190" s="138"/>
      <c r="SPE190" s="692"/>
      <c r="SPF190" s="690"/>
      <c r="SPG190" s="691"/>
      <c r="SPH190" s="692"/>
      <c r="SPI190" s="693"/>
      <c r="SPJ190" s="694"/>
      <c r="SPK190" s="138"/>
      <c r="SPL190" s="692"/>
      <c r="SPM190" s="690"/>
      <c r="SPN190" s="691"/>
      <c r="SPO190" s="692"/>
      <c r="SPP190" s="693"/>
      <c r="SPQ190" s="694"/>
      <c r="SPR190" s="138"/>
      <c r="SPS190" s="692"/>
      <c r="SPT190" s="690"/>
      <c r="SPU190" s="691"/>
      <c r="SPV190" s="692"/>
      <c r="SPW190" s="693"/>
      <c r="SPX190" s="694"/>
      <c r="SPY190" s="138"/>
      <c r="SPZ190" s="692"/>
      <c r="SQA190" s="690"/>
      <c r="SQB190" s="691"/>
      <c r="SQC190" s="692"/>
      <c r="SQD190" s="693"/>
      <c r="SQE190" s="694"/>
      <c r="SQF190" s="138"/>
      <c r="SQG190" s="692"/>
      <c r="SQH190" s="690"/>
      <c r="SQI190" s="691"/>
      <c r="SQJ190" s="692"/>
      <c r="SQK190" s="693"/>
      <c r="SQL190" s="694"/>
      <c r="SQM190" s="138"/>
      <c r="SQN190" s="692"/>
      <c r="SQO190" s="690"/>
      <c r="SQP190" s="691"/>
      <c r="SQQ190" s="692"/>
      <c r="SQR190" s="693"/>
      <c r="SQS190" s="694"/>
      <c r="SQT190" s="138"/>
      <c r="SQU190" s="692"/>
      <c r="SQV190" s="690"/>
      <c r="SQW190" s="691"/>
      <c r="SQX190" s="692"/>
      <c r="SQY190" s="693"/>
      <c r="SQZ190" s="694"/>
      <c r="SRA190" s="138"/>
      <c r="SRB190" s="692"/>
      <c r="SRC190" s="690"/>
      <c r="SRD190" s="691"/>
      <c r="SRE190" s="692"/>
      <c r="SRF190" s="693"/>
      <c r="SRG190" s="694"/>
      <c r="SRH190" s="138"/>
      <c r="SRI190" s="692"/>
      <c r="SRJ190" s="690"/>
      <c r="SRK190" s="691"/>
      <c r="SRL190" s="692"/>
      <c r="SRM190" s="693"/>
      <c r="SRN190" s="694"/>
      <c r="SRO190" s="138"/>
      <c r="SRP190" s="692"/>
      <c r="SRQ190" s="690"/>
      <c r="SRR190" s="691"/>
      <c r="SRS190" s="692"/>
      <c r="SRT190" s="693"/>
      <c r="SRU190" s="694"/>
      <c r="SRV190" s="138"/>
      <c r="SRW190" s="692"/>
      <c r="SRX190" s="690"/>
      <c r="SRY190" s="691"/>
      <c r="SRZ190" s="692"/>
      <c r="SSA190" s="693"/>
      <c r="SSB190" s="694"/>
      <c r="SSC190" s="138"/>
      <c r="SSD190" s="692"/>
      <c r="SSE190" s="690"/>
      <c r="SSF190" s="691"/>
      <c r="SSG190" s="692"/>
      <c r="SSH190" s="693"/>
      <c r="SSI190" s="694"/>
      <c r="SSJ190" s="138"/>
      <c r="SSK190" s="692"/>
      <c r="SSL190" s="690"/>
      <c r="SSM190" s="691"/>
      <c r="SSN190" s="692"/>
      <c r="SSO190" s="693"/>
      <c r="SSP190" s="694"/>
      <c r="SSQ190" s="138"/>
      <c r="SSR190" s="692"/>
      <c r="SSS190" s="690"/>
      <c r="SST190" s="691"/>
      <c r="SSU190" s="692"/>
      <c r="SSV190" s="693"/>
      <c r="SSW190" s="694"/>
      <c r="SSX190" s="138"/>
      <c r="SSY190" s="692"/>
      <c r="SSZ190" s="690"/>
      <c r="STA190" s="691"/>
      <c r="STB190" s="692"/>
      <c r="STC190" s="693"/>
      <c r="STD190" s="694"/>
      <c r="STE190" s="138"/>
      <c r="STF190" s="692"/>
      <c r="STG190" s="690"/>
      <c r="STH190" s="691"/>
      <c r="STI190" s="692"/>
      <c r="STJ190" s="693"/>
      <c r="STK190" s="694"/>
      <c r="STL190" s="138"/>
      <c r="STM190" s="692"/>
      <c r="STN190" s="690"/>
      <c r="STO190" s="691"/>
      <c r="STP190" s="692"/>
      <c r="STQ190" s="693"/>
      <c r="STR190" s="694"/>
      <c r="STS190" s="138"/>
      <c r="STT190" s="692"/>
      <c r="STU190" s="690"/>
      <c r="STV190" s="691"/>
      <c r="STW190" s="692"/>
      <c r="STX190" s="693"/>
      <c r="STY190" s="694"/>
      <c r="STZ190" s="138"/>
      <c r="SUA190" s="692"/>
      <c r="SUB190" s="690"/>
      <c r="SUC190" s="691"/>
      <c r="SUD190" s="692"/>
      <c r="SUE190" s="693"/>
      <c r="SUF190" s="694"/>
      <c r="SUG190" s="138"/>
      <c r="SUH190" s="692"/>
      <c r="SUI190" s="690"/>
      <c r="SUJ190" s="691"/>
      <c r="SUK190" s="692"/>
      <c r="SUL190" s="693"/>
      <c r="SUM190" s="694"/>
      <c r="SUN190" s="138"/>
      <c r="SUO190" s="692"/>
      <c r="SUP190" s="690"/>
      <c r="SUQ190" s="691"/>
      <c r="SUR190" s="692"/>
      <c r="SUS190" s="693"/>
      <c r="SUT190" s="694"/>
      <c r="SUU190" s="138"/>
      <c r="SUV190" s="692"/>
      <c r="SUW190" s="690"/>
      <c r="SUX190" s="691"/>
      <c r="SUY190" s="692"/>
      <c r="SUZ190" s="693"/>
      <c r="SVA190" s="694"/>
      <c r="SVB190" s="138"/>
      <c r="SVC190" s="692"/>
      <c r="SVD190" s="690"/>
      <c r="SVE190" s="691"/>
      <c r="SVF190" s="692"/>
      <c r="SVG190" s="693"/>
      <c r="SVH190" s="694"/>
      <c r="SVI190" s="138"/>
      <c r="SVJ190" s="692"/>
      <c r="SVK190" s="690"/>
      <c r="SVL190" s="691"/>
      <c r="SVM190" s="692"/>
      <c r="SVN190" s="693"/>
      <c r="SVO190" s="694"/>
      <c r="SVP190" s="138"/>
      <c r="SVQ190" s="692"/>
      <c r="SVR190" s="690"/>
      <c r="SVS190" s="691"/>
      <c r="SVT190" s="692"/>
      <c r="SVU190" s="693"/>
      <c r="SVV190" s="694"/>
      <c r="SVW190" s="138"/>
      <c r="SVX190" s="692"/>
      <c r="SVY190" s="690"/>
      <c r="SVZ190" s="691"/>
      <c r="SWA190" s="692"/>
      <c r="SWB190" s="693"/>
      <c r="SWC190" s="694"/>
      <c r="SWD190" s="138"/>
      <c r="SWE190" s="692"/>
      <c r="SWF190" s="690"/>
      <c r="SWG190" s="691"/>
      <c r="SWH190" s="692"/>
      <c r="SWI190" s="693"/>
      <c r="SWJ190" s="694"/>
      <c r="SWK190" s="138"/>
      <c r="SWL190" s="692"/>
      <c r="SWM190" s="690"/>
      <c r="SWN190" s="691"/>
      <c r="SWO190" s="692"/>
      <c r="SWP190" s="693"/>
      <c r="SWQ190" s="694"/>
      <c r="SWR190" s="138"/>
      <c r="SWS190" s="692"/>
      <c r="SWT190" s="690"/>
      <c r="SWU190" s="691"/>
      <c r="SWV190" s="692"/>
      <c r="SWW190" s="693"/>
      <c r="SWX190" s="694"/>
      <c r="SWY190" s="138"/>
      <c r="SWZ190" s="692"/>
      <c r="SXA190" s="690"/>
      <c r="SXB190" s="691"/>
      <c r="SXC190" s="692"/>
      <c r="SXD190" s="693"/>
      <c r="SXE190" s="694"/>
      <c r="SXF190" s="138"/>
      <c r="SXG190" s="692"/>
      <c r="SXH190" s="690"/>
      <c r="SXI190" s="691"/>
      <c r="SXJ190" s="692"/>
      <c r="SXK190" s="693"/>
      <c r="SXL190" s="694"/>
      <c r="SXM190" s="138"/>
      <c r="SXN190" s="692"/>
      <c r="SXO190" s="690"/>
      <c r="SXP190" s="691"/>
      <c r="SXQ190" s="692"/>
      <c r="SXR190" s="693"/>
      <c r="SXS190" s="694"/>
      <c r="SXT190" s="138"/>
      <c r="SXU190" s="692"/>
      <c r="SXV190" s="690"/>
      <c r="SXW190" s="691"/>
      <c r="SXX190" s="692"/>
      <c r="SXY190" s="693"/>
      <c r="SXZ190" s="694"/>
      <c r="SYA190" s="138"/>
      <c r="SYB190" s="692"/>
      <c r="SYC190" s="690"/>
      <c r="SYD190" s="691"/>
      <c r="SYE190" s="692"/>
      <c r="SYF190" s="693"/>
      <c r="SYG190" s="694"/>
      <c r="SYH190" s="138"/>
      <c r="SYI190" s="692"/>
      <c r="SYJ190" s="690"/>
      <c r="SYK190" s="691"/>
      <c r="SYL190" s="692"/>
      <c r="SYM190" s="693"/>
      <c r="SYN190" s="694"/>
      <c r="SYO190" s="138"/>
      <c r="SYP190" s="692"/>
      <c r="SYQ190" s="690"/>
      <c r="SYR190" s="691"/>
      <c r="SYS190" s="692"/>
      <c r="SYT190" s="693"/>
      <c r="SYU190" s="694"/>
      <c r="SYV190" s="138"/>
      <c r="SYW190" s="692"/>
      <c r="SYX190" s="690"/>
      <c r="SYY190" s="691"/>
      <c r="SYZ190" s="692"/>
      <c r="SZA190" s="693"/>
      <c r="SZB190" s="694"/>
      <c r="SZC190" s="138"/>
      <c r="SZD190" s="692"/>
      <c r="SZE190" s="690"/>
      <c r="SZF190" s="691"/>
      <c r="SZG190" s="692"/>
      <c r="SZH190" s="693"/>
      <c r="SZI190" s="694"/>
      <c r="SZJ190" s="138"/>
      <c r="SZK190" s="692"/>
      <c r="SZL190" s="690"/>
      <c r="SZM190" s="691"/>
      <c r="SZN190" s="692"/>
      <c r="SZO190" s="693"/>
      <c r="SZP190" s="694"/>
      <c r="SZQ190" s="138"/>
      <c r="SZR190" s="692"/>
      <c r="SZS190" s="690"/>
      <c r="SZT190" s="691"/>
      <c r="SZU190" s="692"/>
      <c r="SZV190" s="693"/>
      <c r="SZW190" s="694"/>
      <c r="SZX190" s="138"/>
      <c r="SZY190" s="692"/>
      <c r="SZZ190" s="690"/>
      <c r="TAA190" s="691"/>
      <c r="TAB190" s="692"/>
      <c r="TAC190" s="693"/>
      <c r="TAD190" s="694"/>
      <c r="TAE190" s="138"/>
      <c r="TAF190" s="692"/>
      <c r="TAG190" s="690"/>
      <c r="TAH190" s="691"/>
      <c r="TAI190" s="692"/>
      <c r="TAJ190" s="693"/>
      <c r="TAK190" s="694"/>
      <c r="TAL190" s="138"/>
      <c r="TAM190" s="692"/>
      <c r="TAN190" s="690"/>
      <c r="TAO190" s="691"/>
      <c r="TAP190" s="692"/>
      <c r="TAQ190" s="693"/>
      <c r="TAR190" s="694"/>
      <c r="TAS190" s="138"/>
      <c r="TAT190" s="692"/>
      <c r="TAU190" s="690"/>
      <c r="TAV190" s="691"/>
      <c r="TAW190" s="692"/>
      <c r="TAX190" s="693"/>
      <c r="TAY190" s="694"/>
      <c r="TAZ190" s="138"/>
      <c r="TBA190" s="692"/>
      <c r="TBB190" s="690"/>
      <c r="TBC190" s="691"/>
      <c r="TBD190" s="692"/>
      <c r="TBE190" s="693"/>
      <c r="TBF190" s="694"/>
      <c r="TBG190" s="138"/>
      <c r="TBH190" s="692"/>
      <c r="TBI190" s="690"/>
      <c r="TBJ190" s="691"/>
      <c r="TBK190" s="692"/>
      <c r="TBL190" s="693"/>
      <c r="TBM190" s="694"/>
      <c r="TBN190" s="138"/>
      <c r="TBO190" s="692"/>
      <c r="TBP190" s="690"/>
      <c r="TBQ190" s="691"/>
      <c r="TBR190" s="692"/>
      <c r="TBS190" s="693"/>
      <c r="TBT190" s="694"/>
      <c r="TBU190" s="138"/>
      <c r="TBV190" s="692"/>
      <c r="TBW190" s="690"/>
      <c r="TBX190" s="691"/>
      <c r="TBY190" s="692"/>
      <c r="TBZ190" s="693"/>
      <c r="TCA190" s="694"/>
      <c r="TCB190" s="138"/>
      <c r="TCC190" s="692"/>
      <c r="TCD190" s="690"/>
      <c r="TCE190" s="691"/>
      <c r="TCF190" s="692"/>
      <c r="TCG190" s="693"/>
      <c r="TCH190" s="694"/>
      <c r="TCI190" s="138"/>
      <c r="TCJ190" s="692"/>
      <c r="TCK190" s="690"/>
      <c r="TCL190" s="691"/>
      <c r="TCM190" s="692"/>
      <c r="TCN190" s="693"/>
      <c r="TCO190" s="694"/>
      <c r="TCP190" s="138"/>
      <c r="TCQ190" s="692"/>
      <c r="TCR190" s="690"/>
      <c r="TCS190" s="691"/>
      <c r="TCT190" s="692"/>
      <c r="TCU190" s="693"/>
      <c r="TCV190" s="694"/>
      <c r="TCW190" s="138"/>
      <c r="TCX190" s="692"/>
      <c r="TCY190" s="690"/>
      <c r="TCZ190" s="691"/>
      <c r="TDA190" s="692"/>
      <c r="TDB190" s="693"/>
      <c r="TDC190" s="694"/>
      <c r="TDD190" s="138"/>
      <c r="TDE190" s="692"/>
      <c r="TDF190" s="690"/>
      <c r="TDG190" s="691"/>
      <c r="TDH190" s="692"/>
      <c r="TDI190" s="693"/>
      <c r="TDJ190" s="694"/>
      <c r="TDK190" s="138"/>
      <c r="TDL190" s="692"/>
      <c r="TDM190" s="690"/>
      <c r="TDN190" s="691"/>
      <c r="TDO190" s="692"/>
      <c r="TDP190" s="693"/>
      <c r="TDQ190" s="694"/>
      <c r="TDR190" s="138"/>
      <c r="TDS190" s="692"/>
      <c r="TDT190" s="690"/>
      <c r="TDU190" s="691"/>
      <c r="TDV190" s="692"/>
      <c r="TDW190" s="693"/>
      <c r="TDX190" s="694"/>
      <c r="TDY190" s="138"/>
      <c r="TDZ190" s="692"/>
      <c r="TEA190" s="690"/>
      <c r="TEB190" s="691"/>
      <c r="TEC190" s="692"/>
      <c r="TED190" s="693"/>
      <c r="TEE190" s="694"/>
      <c r="TEF190" s="138"/>
      <c r="TEG190" s="692"/>
      <c r="TEH190" s="690"/>
      <c r="TEI190" s="691"/>
      <c r="TEJ190" s="692"/>
      <c r="TEK190" s="693"/>
      <c r="TEL190" s="694"/>
      <c r="TEM190" s="138"/>
      <c r="TEN190" s="692"/>
      <c r="TEO190" s="690"/>
      <c r="TEP190" s="691"/>
      <c r="TEQ190" s="692"/>
      <c r="TER190" s="693"/>
      <c r="TES190" s="694"/>
      <c r="TET190" s="138"/>
      <c r="TEU190" s="692"/>
      <c r="TEV190" s="690"/>
      <c r="TEW190" s="691"/>
      <c r="TEX190" s="692"/>
      <c r="TEY190" s="693"/>
      <c r="TEZ190" s="694"/>
      <c r="TFA190" s="138"/>
      <c r="TFB190" s="692"/>
      <c r="TFC190" s="690"/>
      <c r="TFD190" s="691"/>
      <c r="TFE190" s="692"/>
      <c r="TFF190" s="693"/>
      <c r="TFG190" s="694"/>
      <c r="TFH190" s="138"/>
      <c r="TFI190" s="692"/>
      <c r="TFJ190" s="690"/>
      <c r="TFK190" s="691"/>
      <c r="TFL190" s="692"/>
      <c r="TFM190" s="693"/>
      <c r="TFN190" s="694"/>
      <c r="TFO190" s="138"/>
      <c r="TFP190" s="692"/>
      <c r="TFQ190" s="690"/>
      <c r="TFR190" s="691"/>
      <c r="TFS190" s="692"/>
      <c r="TFT190" s="693"/>
      <c r="TFU190" s="694"/>
      <c r="TFV190" s="138"/>
      <c r="TFW190" s="692"/>
      <c r="TFX190" s="690"/>
      <c r="TFY190" s="691"/>
      <c r="TFZ190" s="692"/>
      <c r="TGA190" s="693"/>
      <c r="TGB190" s="694"/>
      <c r="TGC190" s="138"/>
      <c r="TGD190" s="692"/>
      <c r="TGE190" s="690"/>
      <c r="TGF190" s="691"/>
      <c r="TGG190" s="692"/>
      <c r="TGH190" s="693"/>
      <c r="TGI190" s="694"/>
      <c r="TGJ190" s="138"/>
      <c r="TGK190" s="692"/>
      <c r="TGL190" s="690"/>
      <c r="TGM190" s="691"/>
      <c r="TGN190" s="692"/>
      <c r="TGO190" s="693"/>
      <c r="TGP190" s="694"/>
      <c r="TGQ190" s="138"/>
      <c r="TGR190" s="692"/>
      <c r="TGS190" s="690"/>
      <c r="TGT190" s="691"/>
      <c r="TGU190" s="692"/>
      <c r="TGV190" s="693"/>
      <c r="TGW190" s="694"/>
      <c r="TGX190" s="138"/>
      <c r="TGY190" s="692"/>
      <c r="TGZ190" s="690"/>
      <c r="THA190" s="691"/>
      <c r="THB190" s="692"/>
      <c r="THC190" s="693"/>
      <c r="THD190" s="694"/>
      <c r="THE190" s="138"/>
      <c r="THF190" s="692"/>
      <c r="THG190" s="690"/>
      <c r="THH190" s="691"/>
      <c r="THI190" s="692"/>
      <c r="THJ190" s="693"/>
      <c r="THK190" s="694"/>
      <c r="THL190" s="138"/>
      <c r="THM190" s="692"/>
      <c r="THN190" s="690"/>
      <c r="THO190" s="691"/>
      <c r="THP190" s="692"/>
      <c r="THQ190" s="693"/>
      <c r="THR190" s="694"/>
      <c r="THS190" s="138"/>
      <c r="THT190" s="692"/>
      <c r="THU190" s="690"/>
      <c r="THV190" s="691"/>
      <c r="THW190" s="692"/>
      <c r="THX190" s="693"/>
      <c r="THY190" s="694"/>
      <c r="THZ190" s="138"/>
      <c r="TIA190" s="692"/>
      <c r="TIB190" s="690"/>
      <c r="TIC190" s="691"/>
      <c r="TID190" s="692"/>
      <c r="TIE190" s="693"/>
      <c r="TIF190" s="694"/>
      <c r="TIG190" s="138"/>
      <c r="TIH190" s="692"/>
      <c r="TII190" s="690"/>
      <c r="TIJ190" s="691"/>
      <c r="TIK190" s="692"/>
      <c r="TIL190" s="693"/>
      <c r="TIM190" s="694"/>
      <c r="TIN190" s="138"/>
      <c r="TIO190" s="692"/>
      <c r="TIP190" s="690"/>
      <c r="TIQ190" s="691"/>
      <c r="TIR190" s="692"/>
      <c r="TIS190" s="693"/>
      <c r="TIT190" s="694"/>
      <c r="TIU190" s="138"/>
      <c r="TIV190" s="692"/>
      <c r="TIW190" s="690"/>
      <c r="TIX190" s="691"/>
      <c r="TIY190" s="692"/>
      <c r="TIZ190" s="693"/>
      <c r="TJA190" s="694"/>
      <c r="TJB190" s="138"/>
      <c r="TJC190" s="692"/>
      <c r="TJD190" s="690"/>
      <c r="TJE190" s="691"/>
      <c r="TJF190" s="692"/>
      <c r="TJG190" s="693"/>
      <c r="TJH190" s="694"/>
      <c r="TJI190" s="138"/>
      <c r="TJJ190" s="692"/>
      <c r="TJK190" s="690"/>
      <c r="TJL190" s="691"/>
      <c r="TJM190" s="692"/>
      <c r="TJN190" s="693"/>
      <c r="TJO190" s="694"/>
      <c r="TJP190" s="138"/>
      <c r="TJQ190" s="692"/>
      <c r="TJR190" s="690"/>
      <c r="TJS190" s="691"/>
      <c r="TJT190" s="692"/>
      <c r="TJU190" s="693"/>
      <c r="TJV190" s="694"/>
      <c r="TJW190" s="138"/>
      <c r="TJX190" s="692"/>
      <c r="TJY190" s="690"/>
      <c r="TJZ190" s="691"/>
      <c r="TKA190" s="692"/>
      <c r="TKB190" s="693"/>
      <c r="TKC190" s="694"/>
      <c r="TKD190" s="138"/>
      <c r="TKE190" s="692"/>
      <c r="TKF190" s="690"/>
      <c r="TKG190" s="691"/>
      <c r="TKH190" s="692"/>
      <c r="TKI190" s="693"/>
      <c r="TKJ190" s="694"/>
      <c r="TKK190" s="138"/>
      <c r="TKL190" s="692"/>
      <c r="TKM190" s="690"/>
      <c r="TKN190" s="691"/>
      <c r="TKO190" s="692"/>
      <c r="TKP190" s="693"/>
      <c r="TKQ190" s="694"/>
      <c r="TKR190" s="138"/>
      <c r="TKS190" s="692"/>
      <c r="TKT190" s="690"/>
      <c r="TKU190" s="691"/>
      <c r="TKV190" s="692"/>
      <c r="TKW190" s="693"/>
      <c r="TKX190" s="694"/>
      <c r="TKY190" s="138"/>
      <c r="TKZ190" s="692"/>
      <c r="TLA190" s="690"/>
      <c r="TLB190" s="691"/>
      <c r="TLC190" s="692"/>
      <c r="TLD190" s="693"/>
      <c r="TLE190" s="694"/>
      <c r="TLF190" s="138"/>
      <c r="TLG190" s="692"/>
      <c r="TLH190" s="690"/>
      <c r="TLI190" s="691"/>
      <c r="TLJ190" s="692"/>
      <c r="TLK190" s="693"/>
      <c r="TLL190" s="694"/>
      <c r="TLM190" s="138"/>
      <c r="TLN190" s="692"/>
      <c r="TLO190" s="690"/>
      <c r="TLP190" s="691"/>
      <c r="TLQ190" s="692"/>
      <c r="TLR190" s="693"/>
      <c r="TLS190" s="694"/>
      <c r="TLT190" s="138"/>
      <c r="TLU190" s="692"/>
      <c r="TLV190" s="690"/>
      <c r="TLW190" s="691"/>
      <c r="TLX190" s="692"/>
      <c r="TLY190" s="693"/>
      <c r="TLZ190" s="694"/>
      <c r="TMA190" s="138"/>
      <c r="TMB190" s="692"/>
      <c r="TMC190" s="690"/>
      <c r="TMD190" s="691"/>
      <c r="TME190" s="692"/>
      <c r="TMF190" s="693"/>
      <c r="TMG190" s="694"/>
      <c r="TMH190" s="138"/>
      <c r="TMI190" s="692"/>
      <c r="TMJ190" s="690"/>
      <c r="TMK190" s="691"/>
      <c r="TML190" s="692"/>
      <c r="TMM190" s="693"/>
      <c r="TMN190" s="694"/>
      <c r="TMO190" s="138"/>
      <c r="TMP190" s="692"/>
      <c r="TMQ190" s="690"/>
      <c r="TMR190" s="691"/>
      <c r="TMS190" s="692"/>
      <c r="TMT190" s="693"/>
      <c r="TMU190" s="694"/>
      <c r="TMV190" s="138"/>
      <c r="TMW190" s="692"/>
      <c r="TMX190" s="690"/>
      <c r="TMY190" s="691"/>
      <c r="TMZ190" s="692"/>
      <c r="TNA190" s="693"/>
      <c r="TNB190" s="694"/>
      <c r="TNC190" s="138"/>
      <c r="TND190" s="692"/>
      <c r="TNE190" s="690"/>
      <c r="TNF190" s="691"/>
      <c r="TNG190" s="692"/>
      <c r="TNH190" s="693"/>
      <c r="TNI190" s="694"/>
      <c r="TNJ190" s="138"/>
      <c r="TNK190" s="692"/>
      <c r="TNL190" s="690"/>
      <c r="TNM190" s="691"/>
      <c r="TNN190" s="692"/>
      <c r="TNO190" s="693"/>
      <c r="TNP190" s="694"/>
      <c r="TNQ190" s="138"/>
      <c r="TNR190" s="692"/>
      <c r="TNS190" s="690"/>
      <c r="TNT190" s="691"/>
      <c r="TNU190" s="692"/>
      <c r="TNV190" s="693"/>
      <c r="TNW190" s="694"/>
      <c r="TNX190" s="138"/>
      <c r="TNY190" s="692"/>
      <c r="TNZ190" s="690"/>
      <c r="TOA190" s="691"/>
      <c r="TOB190" s="692"/>
      <c r="TOC190" s="693"/>
      <c r="TOD190" s="694"/>
      <c r="TOE190" s="138"/>
      <c r="TOF190" s="692"/>
      <c r="TOG190" s="690"/>
      <c r="TOH190" s="691"/>
      <c r="TOI190" s="692"/>
      <c r="TOJ190" s="693"/>
      <c r="TOK190" s="694"/>
      <c r="TOL190" s="138"/>
      <c r="TOM190" s="692"/>
      <c r="TON190" s="690"/>
      <c r="TOO190" s="691"/>
      <c r="TOP190" s="692"/>
      <c r="TOQ190" s="693"/>
      <c r="TOR190" s="694"/>
      <c r="TOS190" s="138"/>
      <c r="TOT190" s="692"/>
      <c r="TOU190" s="690"/>
      <c r="TOV190" s="691"/>
      <c r="TOW190" s="692"/>
      <c r="TOX190" s="693"/>
      <c r="TOY190" s="694"/>
      <c r="TOZ190" s="138"/>
      <c r="TPA190" s="692"/>
      <c r="TPB190" s="690"/>
      <c r="TPC190" s="691"/>
      <c r="TPD190" s="692"/>
      <c r="TPE190" s="693"/>
      <c r="TPF190" s="694"/>
      <c r="TPG190" s="138"/>
      <c r="TPH190" s="692"/>
      <c r="TPI190" s="690"/>
      <c r="TPJ190" s="691"/>
      <c r="TPK190" s="692"/>
      <c r="TPL190" s="693"/>
      <c r="TPM190" s="694"/>
      <c r="TPN190" s="138"/>
      <c r="TPO190" s="692"/>
      <c r="TPP190" s="690"/>
      <c r="TPQ190" s="691"/>
      <c r="TPR190" s="692"/>
      <c r="TPS190" s="693"/>
      <c r="TPT190" s="694"/>
      <c r="TPU190" s="138"/>
      <c r="TPV190" s="692"/>
      <c r="TPW190" s="690"/>
      <c r="TPX190" s="691"/>
      <c r="TPY190" s="692"/>
      <c r="TPZ190" s="693"/>
      <c r="TQA190" s="694"/>
      <c r="TQB190" s="138"/>
      <c r="TQC190" s="692"/>
      <c r="TQD190" s="690"/>
      <c r="TQE190" s="691"/>
      <c r="TQF190" s="692"/>
      <c r="TQG190" s="693"/>
      <c r="TQH190" s="694"/>
      <c r="TQI190" s="138"/>
      <c r="TQJ190" s="692"/>
      <c r="TQK190" s="690"/>
      <c r="TQL190" s="691"/>
      <c r="TQM190" s="692"/>
      <c r="TQN190" s="693"/>
      <c r="TQO190" s="694"/>
      <c r="TQP190" s="138"/>
      <c r="TQQ190" s="692"/>
      <c r="TQR190" s="690"/>
      <c r="TQS190" s="691"/>
      <c r="TQT190" s="692"/>
      <c r="TQU190" s="693"/>
      <c r="TQV190" s="694"/>
      <c r="TQW190" s="138"/>
      <c r="TQX190" s="692"/>
      <c r="TQY190" s="690"/>
      <c r="TQZ190" s="691"/>
      <c r="TRA190" s="692"/>
      <c r="TRB190" s="693"/>
      <c r="TRC190" s="694"/>
      <c r="TRD190" s="138"/>
      <c r="TRE190" s="692"/>
      <c r="TRF190" s="690"/>
      <c r="TRG190" s="691"/>
      <c r="TRH190" s="692"/>
      <c r="TRI190" s="693"/>
      <c r="TRJ190" s="694"/>
      <c r="TRK190" s="138"/>
      <c r="TRL190" s="692"/>
      <c r="TRM190" s="690"/>
      <c r="TRN190" s="691"/>
      <c r="TRO190" s="692"/>
      <c r="TRP190" s="693"/>
      <c r="TRQ190" s="694"/>
      <c r="TRR190" s="138"/>
      <c r="TRS190" s="692"/>
      <c r="TRT190" s="690"/>
      <c r="TRU190" s="691"/>
      <c r="TRV190" s="692"/>
      <c r="TRW190" s="693"/>
      <c r="TRX190" s="694"/>
      <c r="TRY190" s="138"/>
      <c r="TRZ190" s="692"/>
      <c r="TSA190" s="690"/>
      <c r="TSB190" s="691"/>
      <c r="TSC190" s="692"/>
      <c r="TSD190" s="693"/>
      <c r="TSE190" s="694"/>
      <c r="TSF190" s="138"/>
      <c r="TSG190" s="692"/>
      <c r="TSH190" s="690"/>
      <c r="TSI190" s="691"/>
      <c r="TSJ190" s="692"/>
      <c r="TSK190" s="693"/>
      <c r="TSL190" s="694"/>
      <c r="TSM190" s="138"/>
      <c r="TSN190" s="692"/>
      <c r="TSO190" s="690"/>
      <c r="TSP190" s="691"/>
      <c r="TSQ190" s="692"/>
      <c r="TSR190" s="693"/>
      <c r="TSS190" s="694"/>
      <c r="TST190" s="138"/>
      <c r="TSU190" s="692"/>
      <c r="TSV190" s="690"/>
      <c r="TSW190" s="691"/>
      <c r="TSX190" s="692"/>
      <c r="TSY190" s="693"/>
      <c r="TSZ190" s="694"/>
      <c r="TTA190" s="138"/>
      <c r="TTB190" s="692"/>
      <c r="TTC190" s="690"/>
      <c r="TTD190" s="691"/>
      <c r="TTE190" s="692"/>
      <c r="TTF190" s="693"/>
      <c r="TTG190" s="694"/>
      <c r="TTH190" s="138"/>
      <c r="TTI190" s="692"/>
      <c r="TTJ190" s="690"/>
      <c r="TTK190" s="691"/>
      <c r="TTL190" s="692"/>
      <c r="TTM190" s="693"/>
      <c r="TTN190" s="694"/>
      <c r="TTO190" s="138"/>
      <c r="TTP190" s="692"/>
      <c r="TTQ190" s="690"/>
      <c r="TTR190" s="691"/>
      <c r="TTS190" s="692"/>
      <c r="TTT190" s="693"/>
      <c r="TTU190" s="694"/>
      <c r="TTV190" s="138"/>
      <c r="TTW190" s="692"/>
      <c r="TTX190" s="690"/>
      <c r="TTY190" s="691"/>
      <c r="TTZ190" s="692"/>
      <c r="TUA190" s="693"/>
      <c r="TUB190" s="694"/>
      <c r="TUC190" s="138"/>
      <c r="TUD190" s="692"/>
      <c r="TUE190" s="690"/>
      <c r="TUF190" s="691"/>
      <c r="TUG190" s="692"/>
      <c r="TUH190" s="693"/>
      <c r="TUI190" s="694"/>
      <c r="TUJ190" s="138"/>
      <c r="TUK190" s="692"/>
      <c r="TUL190" s="690"/>
      <c r="TUM190" s="691"/>
      <c r="TUN190" s="692"/>
      <c r="TUO190" s="693"/>
      <c r="TUP190" s="694"/>
      <c r="TUQ190" s="138"/>
      <c r="TUR190" s="692"/>
      <c r="TUS190" s="690"/>
      <c r="TUT190" s="691"/>
      <c r="TUU190" s="692"/>
      <c r="TUV190" s="693"/>
      <c r="TUW190" s="694"/>
      <c r="TUX190" s="138"/>
      <c r="TUY190" s="692"/>
      <c r="TUZ190" s="690"/>
      <c r="TVA190" s="691"/>
      <c r="TVB190" s="692"/>
      <c r="TVC190" s="693"/>
      <c r="TVD190" s="694"/>
      <c r="TVE190" s="138"/>
      <c r="TVF190" s="692"/>
      <c r="TVG190" s="690"/>
      <c r="TVH190" s="691"/>
      <c r="TVI190" s="692"/>
      <c r="TVJ190" s="693"/>
      <c r="TVK190" s="694"/>
      <c r="TVL190" s="138"/>
      <c r="TVM190" s="692"/>
      <c r="TVN190" s="690"/>
      <c r="TVO190" s="691"/>
      <c r="TVP190" s="692"/>
      <c r="TVQ190" s="693"/>
      <c r="TVR190" s="694"/>
      <c r="TVS190" s="138"/>
      <c r="TVT190" s="692"/>
      <c r="TVU190" s="690"/>
      <c r="TVV190" s="691"/>
      <c r="TVW190" s="692"/>
      <c r="TVX190" s="693"/>
      <c r="TVY190" s="694"/>
      <c r="TVZ190" s="138"/>
      <c r="TWA190" s="692"/>
      <c r="TWB190" s="690"/>
      <c r="TWC190" s="691"/>
      <c r="TWD190" s="692"/>
      <c r="TWE190" s="693"/>
      <c r="TWF190" s="694"/>
      <c r="TWG190" s="138"/>
      <c r="TWH190" s="692"/>
      <c r="TWI190" s="690"/>
      <c r="TWJ190" s="691"/>
      <c r="TWK190" s="692"/>
      <c r="TWL190" s="693"/>
      <c r="TWM190" s="694"/>
      <c r="TWN190" s="138"/>
      <c r="TWO190" s="692"/>
      <c r="TWP190" s="690"/>
      <c r="TWQ190" s="691"/>
      <c r="TWR190" s="692"/>
      <c r="TWS190" s="693"/>
      <c r="TWT190" s="694"/>
      <c r="TWU190" s="138"/>
      <c r="TWV190" s="692"/>
      <c r="TWW190" s="690"/>
      <c r="TWX190" s="691"/>
      <c r="TWY190" s="692"/>
      <c r="TWZ190" s="693"/>
      <c r="TXA190" s="694"/>
      <c r="TXB190" s="138"/>
      <c r="TXC190" s="692"/>
      <c r="TXD190" s="690"/>
      <c r="TXE190" s="691"/>
      <c r="TXF190" s="692"/>
      <c r="TXG190" s="693"/>
      <c r="TXH190" s="694"/>
      <c r="TXI190" s="138"/>
      <c r="TXJ190" s="692"/>
      <c r="TXK190" s="690"/>
      <c r="TXL190" s="691"/>
      <c r="TXM190" s="692"/>
      <c r="TXN190" s="693"/>
      <c r="TXO190" s="694"/>
      <c r="TXP190" s="138"/>
      <c r="TXQ190" s="692"/>
      <c r="TXR190" s="690"/>
      <c r="TXS190" s="691"/>
      <c r="TXT190" s="692"/>
      <c r="TXU190" s="693"/>
      <c r="TXV190" s="694"/>
      <c r="TXW190" s="138"/>
      <c r="TXX190" s="692"/>
      <c r="TXY190" s="690"/>
      <c r="TXZ190" s="691"/>
      <c r="TYA190" s="692"/>
      <c r="TYB190" s="693"/>
      <c r="TYC190" s="694"/>
      <c r="TYD190" s="138"/>
      <c r="TYE190" s="692"/>
      <c r="TYF190" s="690"/>
      <c r="TYG190" s="691"/>
      <c r="TYH190" s="692"/>
      <c r="TYI190" s="693"/>
      <c r="TYJ190" s="694"/>
      <c r="TYK190" s="138"/>
      <c r="TYL190" s="692"/>
      <c r="TYM190" s="690"/>
      <c r="TYN190" s="691"/>
      <c r="TYO190" s="692"/>
      <c r="TYP190" s="693"/>
      <c r="TYQ190" s="694"/>
      <c r="TYR190" s="138"/>
      <c r="TYS190" s="692"/>
      <c r="TYT190" s="690"/>
      <c r="TYU190" s="691"/>
      <c r="TYV190" s="692"/>
      <c r="TYW190" s="693"/>
      <c r="TYX190" s="694"/>
      <c r="TYY190" s="138"/>
      <c r="TYZ190" s="692"/>
      <c r="TZA190" s="690"/>
      <c r="TZB190" s="691"/>
      <c r="TZC190" s="692"/>
      <c r="TZD190" s="693"/>
      <c r="TZE190" s="694"/>
      <c r="TZF190" s="138"/>
      <c r="TZG190" s="692"/>
      <c r="TZH190" s="690"/>
      <c r="TZI190" s="691"/>
      <c r="TZJ190" s="692"/>
      <c r="TZK190" s="693"/>
      <c r="TZL190" s="694"/>
      <c r="TZM190" s="138"/>
      <c r="TZN190" s="692"/>
      <c r="TZO190" s="690"/>
      <c r="TZP190" s="691"/>
      <c r="TZQ190" s="692"/>
      <c r="TZR190" s="693"/>
      <c r="TZS190" s="694"/>
      <c r="TZT190" s="138"/>
      <c r="TZU190" s="692"/>
      <c r="TZV190" s="690"/>
      <c r="TZW190" s="691"/>
      <c r="TZX190" s="692"/>
      <c r="TZY190" s="693"/>
      <c r="TZZ190" s="694"/>
      <c r="UAA190" s="138"/>
      <c r="UAB190" s="692"/>
      <c r="UAC190" s="690"/>
      <c r="UAD190" s="691"/>
      <c r="UAE190" s="692"/>
      <c r="UAF190" s="693"/>
      <c r="UAG190" s="694"/>
      <c r="UAH190" s="138"/>
      <c r="UAI190" s="692"/>
      <c r="UAJ190" s="690"/>
      <c r="UAK190" s="691"/>
      <c r="UAL190" s="692"/>
      <c r="UAM190" s="693"/>
      <c r="UAN190" s="694"/>
      <c r="UAO190" s="138"/>
      <c r="UAP190" s="692"/>
      <c r="UAQ190" s="690"/>
      <c r="UAR190" s="691"/>
      <c r="UAS190" s="692"/>
      <c r="UAT190" s="693"/>
      <c r="UAU190" s="694"/>
      <c r="UAV190" s="138"/>
      <c r="UAW190" s="692"/>
      <c r="UAX190" s="690"/>
      <c r="UAY190" s="691"/>
      <c r="UAZ190" s="692"/>
      <c r="UBA190" s="693"/>
      <c r="UBB190" s="694"/>
      <c r="UBC190" s="138"/>
      <c r="UBD190" s="692"/>
      <c r="UBE190" s="690"/>
      <c r="UBF190" s="691"/>
      <c r="UBG190" s="692"/>
      <c r="UBH190" s="693"/>
      <c r="UBI190" s="694"/>
      <c r="UBJ190" s="138"/>
      <c r="UBK190" s="692"/>
      <c r="UBL190" s="690"/>
      <c r="UBM190" s="691"/>
      <c r="UBN190" s="692"/>
      <c r="UBO190" s="693"/>
      <c r="UBP190" s="694"/>
      <c r="UBQ190" s="138"/>
      <c r="UBR190" s="692"/>
      <c r="UBS190" s="690"/>
      <c r="UBT190" s="691"/>
      <c r="UBU190" s="692"/>
      <c r="UBV190" s="693"/>
      <c r="UBW190" s="694"/>
      <c r="UBX190" s="138"/>
      <c r="UBY190" s="692"/>
      <c r="UBZ190" s="690"/>
      <c r="UCA190" s="691"/>
      <c r="UCB190" s="692"/>
      <c r="UCC190" s="693"/>
      <c r="UCD190" s="694"/>
      <c r="UCE190" s="138"/>
      <c r="UCF190" s="692"/>
      <c r="UCG190" s="690"/>
      <c r="UCH190" s="691"/>
      <c r="UCI190" s="692"/>
      <c r="UCJ190" s="693"/>
      <c r="UCK190" s="694"/>
      <c r="UCL190" s="138"/>
      <c r="UCM190" s="692"/>
      <c r="UCN190" s="690"/>
      <c r="UCO190" s="691"/>
      <c r="UCP190" s="692"/>
      <c r="UCQ190" s="693"/>
      <c r="UCR190" s="694"/>
      <c r="UCS190" s="138"/>
      <c r="UCT190" s="692"/>
      <c r="UCU190" s="690"/>
      <c r="UCV190" s="691"/>
      <c r="UCW190" s="692"/>
      <c r="UCX190" s="693"/>
      <c r="UCY190" s="694"/>
      <c r="UCZ190" s="138"/>
      <c r="UDA190" s="692"/>
      <c r="UDB190" s="690"/>
      <c r="UDC190" s="691"/>
      <c r="UDD190" s="692"/>
      <c r="UDE190" s="693"/>
      <c r="UDF190" s="694"/>
      <c r="UDG190" s="138"/>
      <c r="UDH190" s="692"/>
      <c r="UDI190" s="690"/>
      <c r="UDJ190" s="691"/>
      <c r="UDK190" s="692"/>
      <c r="UDL190" s="693"/>
      <c r="UDM190" s="694"/>
      <c r="UDN190" s="138"/>
      <c r="UDO190" s="692"/>
      <c r="UDP190" s="690"/>
      <c r="UDQ190" s="691"/>
      <c r="UDR190" s="692"/>
      <c r="UDS190" s="693"/>
      <c r="UDT190" s="694"/>
      <c r="UDU190" s="138"/>
      <c r="UDV190" s="692"/>
      <c r="UDW190" s="690"/>
      <c r="UDX190" s="691"/>
      <c r="UDY190" s="692"/>
      <c r="UDZ190" s="693"/>
      <c r="UEA190" s="694"/>
      <c r="UEB190" s="138"/>
      <c r="UEC190" s="692"/>
      <c r="UED190" s="690"/>
      <c r="UEE190" s="691"/>
      <c r="UEF190" s="692"/>
      <c r="UEG190" s="693"/>
      <c r="UEH190" s="694"/>
      <c r="UEI190" s="138"/>
      <c r="UEJ190" s="692"/>
      <c r="UEK190" s="690"/>
      <c r="UEL190" s="691"/>
      <c r="UEM190" s="692"/>
      <c r="UEN190" s="693"/>
      <c r="UEO190" s="694"/>
      <c r="UEP190" s="138"/>
      <c r="UEQ190" s="692"/>
      <c r="UER190" s="690"/>
      <c r="UES190" s="691"/>
      <c r="UET190" s="692"/>
      <c r="UEU190" s="693"/>
      <c r="UEV190" s="694"/>
      <c r="UEW190" s="138"/>
      <c r="UEX190" s="692"/>
      <c r="UEY190" s="690"/>
      <c r="UEZ190" s="691"/>
      <c r="UFA190" s="692"/>
      <c r="UFB190" s="693"/>
      <c r="UFC190" s="694"/>
      <c r="UFD190" s="138"/>
      <c r="UFE190" s="692"/>
      <c r="UFF190" s="690"/>
      <c r="UFG190" s="691"/>
      <c r="UFH190" s="692"/>
      <c r="UFI190" s="693"/>
      <c r="UFJ190" s="694"/>
      <c r="UFK190" s="138"/>
      <c r="UFL190" s="692"/>
      <c r="UFM190" s="690"/>
      <c r="UFN190" s="691"/>
      <c r="UFO190" s="692"/>
      <c r="UFP190" s="693"/>
      <c r="UFQ190" s="694"/>
      <c r="UFR190" s="138"/>
      <c r="UFS190" s="692"/>
      <c r="UFT190" s="690"/>
      <c r="UFU190" s="691"/>
      <c r="UFV190" s="692"/>
      <c r="UFW190" s="693"/>
      <c r="UFX190" s="694"/>
      <c r="UFY190" s="138"/>
      <c r="UFZ190" s="692"/>
      <c r="UGA190" s="690"/>
      <c r="UGB190" s="691"/>
      <c r="UGC190" s="692"/>
      <c r="UGD190" s="693"/>
      <c r="UGE190" s="694"/>
      <c r="UGF190" s="138"/>
      <c r="UGG190" s="692"/>
      <c r="UGH190" s="690"/>
      <c r="UGI190" s="691"/>
      <c r="UGJ190" s="692"/>
      <c r="UGK190" s="693"/>
      <c r="UGL190" s="694"/>
      <c r="UGM190" s="138"/>
      <c r="UGN190" s="692"/>
      <c r="UGO190" s="690"/>
      <c r="UGP190" s="691"/>
      <c r="UGQ190" s="692"/>
      <c r="UGR190" s="693"/>
      <c r="UGS190" s="694"/>
      <c r="UGT190" s="138"/>
      <c r="UGU190" s="692"/>
      <c r="UGV190" s="690"/>
      <c r="UGW190" s="691"/>
      <c r="UGX190" s="692"/>
      <c r="UGY190" s="693"/>
      <c r="UGZ190" s="694"/>
      <c r="UHA190" s="138"/>
      <c r="UHB190" s="692"/>
      <c r="UHC190" s="690"/>
      <c r="UHD190" s="691"/>
      <c r="UHE190" s="692"/>
      <c r="UHF190" s="693"/>
      <c r="UHG190" s="694"/>
      <c r="UHH190" s="138"/>
      <c r="UHI190" s="692"/>
      <c r="UHJ190" s="690"/>
      <c r="UHK190" s="691"/>
      <c r="UHL190" s="692"/>
      <c r="UHM190" s="693"/>
      <c r="UHN190" s="694"/>
      <c r="UHO190" s="138"/>
      <c r="UHP190" s="692"/>
      <c r="UHQ190" s="690"/>
      <c r="UHR190" s="691"/>
      <c r="UHS190" s="692"/>
      <c r="UHT190" s="693"/>
      <c r="UHU190" s="694"/>
      <c r="UHV190" s="138"/>
      <c r="UHW190" s="692"/>
      <c r="UHX190" s="690"/>
      <c r="UHY190" s="691"/>
      <c r="UHZ190" s="692"/>
      <c r="UIA190" s="693"/>
      <c r="UIB190" s="694"/>
      <c r="UIC190" s="138"/>
      <c r="UID190" s="692"/>
      <c r="UIE190" s="690"/>
      <c r="UIF190" s="691"/>
      <c r="UIG190" s="692"/>
      <c r="UIH190" s="693"/>
      <c r="UII190" s="694"/>
      <c r="UIJ190" s="138"/>
      <c r="UIK190" s="692"/>
      <c r="UIL190" s="690"/>
      <c r="UIM190" s="691"/>
      <c r="UIN190" s="692"/>
      <c r="UIO190" s="693"/>
      <c r="UIP190" s="694"/>
      <c r="UIQ190" s="138"/>
      <c r="UIR190" s="692"/>
      <c r="UIS190" s="690"/>
      <c r="UIT190" s="691"/>
      <c r="UIU190" s="692"/>
      <c r="UIV190" s="693"/>
      <c r="UIW190" s="694"/>
      <c r="UIX190" s="138"/>
      <c r="UIY190" s="692"/>
      <c r="UIZ190" s="690"/>
      <c r="UJA190" s="691"/>
      <c r="UJB190" s="692"/>
      <c r="UJC190" s="693"/>
      <c r="UJD190" s="694"/>
      <c r="UJE190" s="138"/>
      <c r="UJF190" s="692"/>
      <c r="UJG190" s="690"/>
      <c r="UJH190" s="691"/>
      <c r="UJI190" s="692"/>
      <c r="UJJ190" s="693"/>
      <c r="UJK190" s="694"/>
      <c r="UJL190" s="138"/>
      <c r="UJM190" s="692"/>
      <c r="UJN190" s="690"/>
      <c r="UJO190" s="691"/>
      <c r="UJP190" s="692"/>
      <c r="UJQ190" s="693"/>
      <c r="UJR190" s="694"/>
      <c r="UJS190" s="138"/>
      <c r="UJT190" s="692"/>
      <c r="UJU190" s="690"/>
      <c r="UJV190" s="691"/>
      <c r="UJW190" s="692"/>
      <c r="UJX190" s="693"/>
      <c r="UJY190" s="694"/>
      <c r="UJZ190" s="138"/>
      <c r="UKA190" s="692"/>
      <c r="UKB190" s="690"/>
      <c r="UKC190" s="691"/>
      <c r="UKD190" s="692"/>
      <c r="UKE190" s="693"/>
      <c r="UKF190" s="694"/>
      <c r="UKG190" s="138"/>
      <c r="UKH190" s="692"/>
      <c r="UKI190" s="690"/>
      <c r="UKJ190" s="691"/>
      <c r="UKK190" s="692"/>
      <c r="UKL190" s="693"/>
      <c r="UKM190" s="694"/>
      <c r="UKN190" s="138"/>
      <c r="UKO190" s="692"/>
      <c r="UKP190" s="690"/>
      <c r="UKQ190" s="691"/>
      <c r="UKR190" s="692"/>
      <c r="UKS190" s="693"/>
      <c r="UKT190" s="694"/>
      <c r="UKU190" s="138"/>
      <c r="UKV190" s="692"/>
      <c r="UKW190" s="690"/>
      <c r="UKX190" s="691"/>
      <c r="UKY190" s="692"/>
      <c r="UKZ190" s="693"/>
      <c r="ULA190" s="694"/>
      <c r="ULB190" s="138"/>
      <c r="ULC190" s="692"/>
      <c r="ULD190" s="690"/>
      <c r="ULE190" s="691"/>
      <c r="ULF190" s="692"/>
      <c r="ULG190" s="693"/>
      <c r="ULH190" s="694"/>
      <c r="ULI190" s="138"/>
      <c r="ULJ190" s="692"/>
      <c r="ULK190" s="690"/>
      <c r="ULL190" s="691"/>
      <c r="ULM190" s="692"/>
      <c r="ULN190" s="693"/>
      <c r="ULO190" s="694"/>
      <c r="ULP190" s="138"/>
      <c r="ULQ190" s="692"/>
      <c r="ULR190" s="690"/>
      <c r="ULS190" s="691"/>
      <c r="ULT190" s="692"/>
      <c r="ULU190" s="693"/>
      <c r="ULV190" s="694"/>
      <c r="ULW190" s="138"/>
      <c r="ULX190" s="692"/>
      <c r="ULY190" s="690"/>
      <c r="ULZ190" s="691"/>
      <c r="UMA190" s="692"/>
      <c r="UMB190" s="693"/>
      <c r="UMC190" s="694"/>
      <c r="UMD190" s="138"/>
      <c r="UME190" s="692"/>
      <c r="UMF190" s="690"/>
      <c r="UMG190" s="691"/>
      <c r="UMH190" s="692"/>
      <c r="UMI190" s="693"/>
      <c r="UMJ190" s="694"/>
      <c r="UMK190" s="138"/>
      <c r="UML190" s="692"/>
      <c r="UMM190" s="690"/>
      <c r="UMN190" s="691"/>
      <c r="UMO190" s="692"/>
      <c r="UMP190" s="693"/>
      <c r="UMQ190" s="694"/>
      <c r="UMR190" s="138"/>
      <c r="UMS190" s="692"/>
      <c r="UMT190" s="690"/>
      <c r="UMU190" s="691"/>
      <c r="UMV190" s="692"/>
      <c r="UMW190" s="693"/>
      <c r="UMX190" s="694"/>
      <c r="UMY190" s="138"/>
      <c r="UMZ190" s="692"/>
      <c r="UNA190" s="690"/>
      <c r="UNB190" s="691"/>
      <c r="UNC190" s="692"/>
      <c r="UND190" s="693"/>
      <c r="UNE190" s="694"/>
      <c r="UNF190" s="138"/>
      <c r="UNG190" s="692"/>
      <c r="UNH190" s="690"/>
      <c r="UNI190" s="691"/>
      <c r="UNJ190" s="692"/>
      <c r="UNK190" s="693"/>
      <c r="UNL190" s="694"/>
      <c r="UNM190" s="138"/>
      <c r="UNN190" s="692"/>
      <c r="UNO190" s="690"/>
      <c r="UNP190" s="691"/>
      <c r="UNQ190" s="692"/>
      <c r="UNR190" s="693"/>
      <c r="UNS190" s="694"/>
      <c r="UNT190" s="138"/>
      <c r="UNU190" s="692"/>
      <c r="UNV190" s="690"/>
      <c r="UNW190" s="691"/>
      <c r="UNX190" s="692"/>
      <c r="UNY190" s="693"/>
      <c r="UNZ190" s="694"/>
      <c r="UOA190" s="138"/>
      <c r="UOB190" s="692"/>
      <c r="UOC190" s="690"/>
      <c r="UOD190" s="691"/>
      <c r="UOE190" s="692"/>
      <c r="UOF190" s="693"/>
      <c r="UOG190" s="694"/>
      <c r="UOH190" s="138"/>
      <c r="UOI190" s="692"/>
      <c r="UOJ190" s="690"/>
      <c r="UOK190" s="691"/>
      <c r="UOL190" s="692"/>
      <c r="UOM190" s="693"/>
      <c r="UON190" s="694"/>
      <c r="UOO190" s="138"/>
      <c r="UOP190" s="692"/>
      <c r="UOQ190" s="690"/>
      <c r="UOR190" s="691"/>
      <c r="UOS190" s="692"/>
      <c r="UOT190" s="693"/>
      <c r="UOU190" s="694"/>
      <c r="UOV190" s="138"/>
      <c r="UOW190" s="692"/>
      <c r="UOX190" s="690"/>
      <c r="UOY190" s="691"/>
      <c r="UOZ190" s="692"/>
      <c r="UPA190" s="693"/>
      <c r="UPB190" s="694"/>
      <c r="UPC190" s="138"/>
      <c r="UPD190" s="692"/>
      <c r="UPE190" s="690"/>
      <c r="UPF190" s="691"/>
      <c r="UPG190" s="692"/>
      <c r="UPH190" s="693"/>
      <c r="UPI190" s="694"/>
      <c r="UPJ190" s="138"/>
      <c r="UPK190" s="692"/>
      <c r="UPL190" s="690"/>
      <c r="UPM190" s="691"/>
      <c r="UPN190" s="692"/>
      <c r="UPO190" s="693"/>
      <c r="UPP190" s="694"/>
      <c r="UPQ190" s="138"/>
      <c r="UPR190" s="692"/>
      <c r="UPS190" s="690"/>
      <c r="UPT190" s="691"/>
      <c r="UPU190" s="692"/>
      <c r="UPV190" s="693"/>
      <c r="UPW190" s="694"/>
      <c r="UPX190" s="138"/>
      <c r="UPY190" s="692"/>
      <c r="UPZ190" s="690"/>
      <c r="UQA190" s="691"/>
      <c r="UQB190" s="692"/>
      <c r="UQC190" s="693"/>
      <c r="UQD190" s="694"/>
      <c r="UQE190" s="138"/>
      <c r="UQF190" s="692"/>
      <c r="UQG190" s="690"/>
      <c r="UQH190" s="691"/>
      <c r="UQI190" s="692"/>
      <c r="UQJ190" s="693"/>
      <c r="UQK190" s="694"/>
      <c r="UQL190" s="138"/>
      <c r="UQM190" s="692"/>
      <c r="UQN190" s="690"/>
      <c r="UQO190" s="691"/>
      <c r="UQP190" s="692"/>
      <c r="UQQ190" s="693"/>
      <c r="UQR190" s="694"/>
      <c r="UQS190" s="138"/>
      <c r="UQT190" s="692"/>
      <c r="UQU190" s="690"/>
      <c r="UQV190" s="691"/>
      <c r="UQW190" s="692"/>
      <c r="UQX190" s="693"/>
      <c r="UQY190" s="694"/>
      <c r="UQZ190" s="138"/>
      <c r="URA190" s="692"/>
      <c r="URB190" s="690"/>
      <c r="URC190" s="691"/>
      <c r="URD190" s="692"/>
      <c r="URE190" s="693"/>
      <c r="URF190" s="694"/>
      <c r="URG190" s="138"/>
      <c r="URH190" s="692"/>
      <c r="URI190" s="690"/>
      <c r="URJ190" s="691"/>
      <c r="URK190" s="692"/>
      <c r="URL190" s="693"/>
      <c r="URM190" s="694"/>
      <c r="URN190" s="138"/>
      <c r="URO190" s="692"/>
      <c r="URP190" s="690"/>
      <c r="URQ190" s="691"/>
      <c r="URR190" s="692"/>
      <c r="URS190" s="693"/>
      <c r="URT190" s="694"/>
      <c r="URU190" s="138"/>
      <c r="URV190" s="692"/>
      <c r="URW190" s="690"/>
      <c r="URX190" s="691"/>
      <c r="URY190" s="692"/>
      <c r="URZ190" s="693"/>
      <c r="USA190" s="694"/>
      <c r="USB190" s="138"/>
      <c r="USC190" s="692"/>
      <c r="USD190" s="690"/>
      <c r="USE190" s="691"/>
      <c r="USF190" s="692"/>
      <c r="USG190" s="693"/>
      <c r="USH190" s="694"/>
      <c r="USI190" s="138"/>
      <c r="USJ190" s="692"/>
      <c r="USK190" s="690"/>
      <c r="USL190" s="691"/>
      <c r="USM190" s="692"/>
      <c r="USN190" s="693"/>
      <c r="USO190" s="694"/>
      <c r="USP190" s="138"/>
      <c r="USQ190" s="692"/>
      <c r="USR190" s="690"/>
      <c r="USS190" s="691"/>
      <c r="UST190" s="692"/>
      <c r="USU190" s="693"/>
      <c r="USV190" s="694"/>
      <c r="USW190" s="138"/>
      <c r="USX190" s="692"/>
      <c r="USY190" s="690"/>
      <c r="USZ190" s="691"/>
      <c r="UTA190" s="692"/>
      <c r="UTB190" s="693"/>
      <c r="UTC190" s="694"/>
      <c r="UTD190" s="138"/>
      <c r="UTE190" s="692"/>
      <c r="UTF190" s="690"/>
      <c r="UTG190" s="691"/>
      <c r="UTH190" s="692"/>
      <c r="UTI190" s="693"/>
      <c r="UTJ190" s="694"/>
      <c r="UTK190" s="138"/>
      <c r="UTL190" s="692"/>
      <c r="UTM190" s="690"/>
      <c r="UTN190" s="691"/>
      <c r="UTO190" s="692"/>
      <c r="UTP190" s="693"/>
      <c r="UTQ190" s="694"/>
      <c r="UTR190" s="138"/>
      <c r="UTS190" s="692"/>
      <c r="UTT190" s="690"/>
      <c r="UTU190" s="691"/>
      <c r="UTV190" s="692"/>
      <c r="UTW190" s="693"/>
      <c r="UTX190" s="694"/>
      <c r="UTY190" s="138"/>
      <c r="UTZ190" s="692"/>
      <c r="UUA190" s="690"/>
      <c r="UUB190" s="691"/>
      <c r="UUC190" s="692"/>
      <c r="UUD190" s="693"/>
      <c r="UUE190" s="694"/>
      <c r="UUF190" s="138"/>
      <c r="UUG190" s="692"/>
      <c r="UUH190" s="690"/>
      <c r="UUI190" s="691"/>
      <c r="UUJ190" s="692"/>
      <c r="UUK190" s="693"/>
      <c r="UUL190" s="694"/>
      <c r="UUM190" s="138"/>
      <c r="UUN190" s="692"/>
      <c r="UUO190" s="690"/>
      <c r="UUP190" s="691"/>
      <c r="UUQ190" s="692"/>
      <c r="UUR190" s="693"/>
      <c r="UUS190" s="694"/>
      <c r="UUT190" s="138"/>
      <c r="UUU190" s="692"/>
      <c r="UUV190" s="690"/>
      <c r="UUW190" s="691"/>
      <c r="UUX190" s="692"/>
      <c r="UUY190" s="693"/>
      <c r="UUZ190" s="694"/>
      <c r="UVA190" s="138"/>
      <c r="UVB190" s="692"/>
      <c r="UVC190" s="690"/>
      <c r="UVD190" s="691"/>
      <c r="UVE190" s="692"/>
      <c r="UVF190" s="693"/>
      <c r="UVG190" s="694"/>
      <c r="UVH190" s="138"/>
      <c r="UVI190" s="692"/>
      <c r="UVJ190" s="690"/>
      <c r="UVK190" s="691"/>
      <c r="UVL190" s="692"/>
      <c r="UVM190" s="693"/>
      <c r="UVN190" s="694"/>
      <c r="UVO190" s="138"/>
      <c r="UVP190" s="692"/>
      <c r="UVQ190" s="690"/>
      <c r="UVR190" s="691"/>
      <c r="UVS190" s="692"/>
      <c r="UVT190" s="693"/>
      <c r="UVU190" s="694"/>
      <c r="UVV190" s="138"/>
      <c r="UVW190" s="692"/>
      <c r="UVX190" s="690"/>
      <c r="UVY190" s="691"/>
      <c r="UVZ190" s="692"/>
      <c r="UWA190" s="693"/>
      <c r="UWB190" s="694"/>
      <c r="UWC190" s="138"/>
      <c r="UWD190" s="692"/>
      <c r="UWE190" s="690"/>
      <c r="UWF190" s="691"/>
      <c r="UWG190" s="692"/>
      <c r="UWH190" s="693"/>
      <c r="UWI190" s="694"/>
      <c r="UWJ190" s="138"/>
      <c r="UWK190" s="692"/>
      <c r="UWL190" s="690"/>
      <c r="UWM190" s="691"/>
      <c r="UWN190" s="692"/>
      <c r="UWO190" s="693"/>
      <c r="UWP190" s="694"/>
      <c r="UWQ190" s="138"/>
      <c r="UWR190" s="692"/>
      <c r="UWS190" s="690"/>
      <c r="UWT190" s="691"/>
      <c r="UWU190" s="692"/>
      <c r="UWV190" s="693"/>
      <c r="UWW190" s="694"/>
      <c r="UWX190" s="138"/>
      <c r="UWY190" s="692"/>
      <c r="UWZ190" s="690"/>
      <c r="UXA190" s="691"/>
      <c r="UXB190" s="692"/>
      <c r="UXC190" s="693"/>
      <c r="UXD190" s="694"/>
      <c r="UXE190" s="138"/>
      <c r="UXF190" s="692"/>
      <c r="UXG190" s="690"/>
      <c r="UXH190" s="691"/>
      <c r="UXI190" s="692"/>
      <c r="UXJ190" s="693"/>
      <c r="UXK190" s="694"/>
      <c r="UXL190" s="138"/>
      <c r="UXM190" s="692"/>
      <c r="UXN190" s="690"/>
      <c r="UXO190" s="691"/>
      <c r="UXP190" s="692"/>
      <c r="UXQ190" s="693"/>
      <c r="UXR190" s="694"/>
      <c r="UXS190" s="138"/>
      <c r="UXT190" s="692"/>
      <c r="UXU190" s="690"/>
      <c r="UXV190" s="691"/>
      <c r="UXW190" s="692"/>
      <c r="UXX190" s="693"/>
      <c r="UXY190" s="694"/>
      <c r="UXZ190" s="138"/>
      <c r="UYA190" s="692"/>
      <c r="UYB190" s="690"/>
      <c r="UYC190" s="691"/>
      <c r="UYD190" s="692"/>
      <c r="UYE190" s="693"/>
      <c r="UYF190" s="694"/>
      <c r="UYG190" s="138"/>
      <c r="UYH190" s="692"/>
      <c r="UYI190" s="690"/>
      <c r="UYJ190" s="691"/>
      <c r="UYK190" s="692"/>
      <c r="UYL190" s="693"/>
      <c r="UYM190" s="694"/>
      <c r="UYN190" s="138"/>
      <c r="UYO190" s="692"/>
      <c r="UYP190" s="690"/>
      <c r="UYQ190" s="691"/>
      <c r="UYR190" s="692"/>
      <c r="UYS190" s="693"/>
      <c r="UYT190" s="694"/>
      <c r="UYU190" s="138"/>
      <c r="UYV190" s="692"/>
      <c r="UYW190" s="690"/>
      <c r="UYX190" s="691"/>
      <c r="UYY190" s="692"/>
      <c r="UYZ190" s="693"/>
      <c r="UZA190" s="694"/>
      <c r="UZB190" s="138"/>
      <c r="UZC190" s="692"/>
      <c r="UZD190" s="690"/>
      <c r="UZE190" s="691"/>
      <c r="UZF190" s="692"/>
      <c r="UZG190" s="693"/>
      <c r="UZH190" s="694"/>
      <c r="UZI190" s="138"/>
      <c r="UZJ190" s="692"/>
      <c r="UZK190" s="690"/>
      <c r="UZL190" s="691"/>
      <c r="UZM190" s="692"/>
      <c r="UZN190" s="693"/>
      <c r="UZO190" s="694"/>
      <c r="UZP190" s="138"/>
      <c r="UZQ190" s="692"/>
      <c r="UZR190" s="690"/>
      <c r="UZS190" s="691"/>
      <c r="UZT190" s="692"/>
      <c r="UZU190" s="693"/>
      <c r="UZV190" s="694"/>
      <c r="UZW190" s="138"/>
      <c r="UZX190" s="692"/>
      <c r="UZY190" s="690"/>
      <c r="UZZ190" s="691"/>
      <c r="VAA190" s="692"/>
      <c r="VAB190" s="693"/>
      <c r="VAC190" s="694"/>
      <c r="VAD190" s="138"/>
      <c r="VAE190" s="692"/>
      <c r="VAF190" s="690"/>
      <c r="VAG190" s="691"/>
      <c r="VAH190" s="692"/>
      <c r="VAI190" s="693"/>
      <c r="VAJ190" s="694"/>
      <c r="VAK190" s="138"/>
      <c r="VAL190" s="692"/>
      <c r="VAM190" s="690"/>
      <c r="VAN190" s="691"/>
      <c r="VAO190" s="692"/>
      <c r="VAP190" s="693"/>
      <c r="VAQ190" s="694"/>
      <c r="VAR190" s="138"/>
      <c r="VAS190" s="692"/>
      <c r="VAT190" s="690"/>
      <c r="VAU190" s="691"/>
      <c r="VAV190" s="692"/>
      <c r="VAW190" s="693"/>
      <c r="VAX190" s="694"/>
      <c r="VAY190" s="138"/>
      <c r="VAZ190" s="692"/>
      <c r="VBA190" s="690"/>
      <c r="VBB190" s="691"/>
      <c r="VBC190" s="692"/>
      <c r="VBD190" s="693"/>
      <c r="VBE190" s="694"/>
      <c r="VBF190" s="138"/>
      <c r="VBG190" s="692"/>
      <c r="VBH190" s="690"/>
      <c r="VBI190" s="691"/>
      <c r="VBJ190" s="692"/>
      <c r="VBK190" s="693"/>
      <c r="VBL190" s="694"/>
      <c r="VBM190" s="138"/>
      <c r="VBN190" s="692"/>
      <c r="VBO190" s="690"/>
      <c r="VBP190" s="691"/>
      <c r="VBQ190" s="692"/>
      <c r="VBR190" s="693"/>
      <c r="VBS190" s="694"/>
      <c r="VBT190" s="138"/>
      <c r="VBU190" s="692"/>
      <c r="VBV190" s="690"/>
      <c r="VBW190" s="691"/>
      <c r="VBX190" s="692"/>
      <c r="VBY190" s="693"/>
      <c r="VBZ190" s="694"/>
      <c r="VCA190" s="138"/>
      <c r="VCB190" s="692"/>
      <c r="VCC190" s="690"/>
      <c r="VCD190" s="691"/>
      <c r="VCE190" s="692"/>
      <c r="VCF190" s="693"/>
      <c r="VCG190" s="694"/>
      <c r="VCH190" s="138"/>
      <c r="VCI190" s="692"/>
      <c r="VCJ190" s="690"/>
      <c r="VCK190" s="691"/>
      <c r="VCL190" s="692"/>
      <c r="VCM190" s="693"/>
      <c r="VCN190" s="694"/>
      <c r="VCO190" s="138"/>
      <c r="VCP190" s="692"/>
      <c r="VCQ190" s="690"/>
      <c r="VCR190" s="691"/>
      <c r="VCS190" s="692"/>
      <c r="VCT190" s="693"/>
      <c r="VCU190" s="694"/>
      <c r="VCV190" s="138"/>
      <c r="VCW190" s="692"/>
      <c r="VCX190" s="690"/>
      <c r="VCY190" s="691"/>
      <c r="VCZ190" s="692"/>
      <c r="VDA190" s="693"/>
      <c r="VDB190" s="694"/>
      <c r="VDC190" s="138"/>
      <c r="VDD190" s="692"/>
      <c r="VDE190" s="690"/>
      <c r="VDF190" s="691"/>
      <c r="VDG190" s="692"/>
      <c r="VDH190" s="693"/>
      <c r="VDI190" s="694"/>
      <c r="VDJ190" s="138"/>
      <c r="VDK190" s="692"/>
      <c r="VDL190" s="690"/>
      <c r="VDM190" s="691"/>
      <c r="VDN190" s="692"/>
      <c r="VDO190" s="693"/>
      <c r="VDP190" s="694"/>
      <c r="VDQ190" s="138"/>
      <c r="VDR190" s="692"/>
      <c r="VDS190" s="690"/>
      <c r="VDT190" s="691"/>
      <c r="VDU190" s="692"/>
      <c r="VDV190" s="693"/>
      <c r="VDW190" s="694"/>
      <c r="VDX190" s="138"/>
      <c r="VDY190" s="692"/>
      <c r="VDZ190" s="690"/>
      <c r="VEA190" s="691"/>
      <c r="VEB190" s="692"/>
      <c r="VEC190" s="693"/>
      <c r="VED190" s="694"/>
      <c r="VEE190" s="138"/>
      <c r="VEF190" s="692"/>
      <c r="VEG190" s="690"/>
      <c r="VEH190" s="691"/>
      <c r="VEI190" s="692"/>
      <c r="VEJ190" s="693"/>
      <c r="VEK190" s="694"/>
      <c r="VEL190" s="138"/>
      <c r="VEM190" s="692"/>
      <c r="VEN190" s="690"/>
      <c r="VEO190" s="691"/>
      <c r="VEP190" s="692"/>
      <c r="VEQ190" s="693"/>
      <c r="VER190" s="694"/>
      <c r="VES190" s="138"/>
      <c r="VET190" s="692"/>
      <c r="VEU190" s="690"/>
      <c r="VEV190" s="691"/>
      <c r="VEW190" s="692"/>
      <c r="VEX190" s="693"/>
      <c r="VEY190" s="694"/>
      <c r="VEZ190" s="138"/>
      <c r="VFA190" s="692"/>
      <c r="VFB190" s="690"/>
      <c r="VFC190" s="691"/>
      <c r="VFD190" s="692"/>
      <c r="VFE190" s="693"/>
      <c r="VFF190" s="694"/>
      <c r="VFG190" s="138"/>
      <c r="VFH190" s="692"/>
      <c r="VFI190" s="690"/>
      <c r="VFJ190" s="691"/>
      <c r="VFK190" s="692"/>
      <c r="VFL190" s="693"/>
      <c r="VFM190" s="694"/>
      <c r="VFN190" s="138"/>
      <c r="VFO190" s="692"/>
      <c r="VFP190" s="690"/>
      <c r="VFQ190" s="691"/>
      <c r="VFR190" s="692"/>
      <c r="VFS190" s="693"/>
      <c r="VFT190" s="694"/>
      <c r="VFU190" s="138"/>
      <c r="VFV190" s="692"/>
      <c r="VFW190" s="690"/>
      <c r="VFX190" s="691"/>
      <c r="VFY190" s="692"/>
      <c r="VFZ190" s="693"/>
      <c r="VGA190" s="694"/>
      <c r="VGB190" s="138"/>
      <c r="VGC190" s="692"/>
      <c r="VGD190" s="690"/>
      <c r="VGE190" s="691"/>
      <c r="VGF190" s="692"/>
      <c r="VGG190" s="693"/>
      <c r="VGH190" s="694"/>
      <c r="VGI190" s="138"/>
      <c r="VGJ190" s="692"/>
      <c r="VGK190" s="690"/>
      <c r="VGL190" s="691"/>
      <c r="VGM190" s="692"/>
      <c r="VGN190" s="693"/>
      <c r="VGO190" s="694"/>
      <c r="VGP190" s="138"/>
      <c r="VGQ190" s="692"/>
      <c r="VGR190" s="690"/>
      <c r="VGS190" s="691"/>
      <c r="VGT190" s="692"/>
      <c r="VGU190" s="693"/>
      <c r="VGV190" s="694"/>
      <c r="VGW190" s="138"/>
      <c r="VGX190" s="692"/>
      <c r="VGY190" s="690"/>
      <c r="VGZ190" s="691"/>
      <c r="VHA190" s="692"/>
      <c r="VHB190" s="693"/>
      <c r="VHC190" s="694"/>
      <c r="VHD190" s="138"/>
      <c r="VHE190" s="692"/>
      <c r="VHF190" s="690"/>
      <c r="VHG190" s="691"/>
      <c r="VHH190" s="692"/>
      <c r="VHI190" s="693"/>
      <c r="VHJ190" s="694"/>
      <c r="VHK190" s="138"/>
      <c r="VHL190" s="692"/>
      <c r="VHM190" s="690"/>
      <c r="VHN190" s="691"/>
      <c r="VHO190" s="692"/>
      <c r="VHP190" s="693"/>
      <c r="VHQ190" s="694"/>
      <c r="VHR190" s="138"/>
      <c r="VHS190" s="692"/>
      <c r="VHT190" s="690"/>
      <c r="VHU190" s="691"/>
      <c r="VHV190" s="692"/>
      <c r="VHW190" s="693"/>
      <c r="VHX190" s="694"/>
      <c r="VHY190" s="138"/>
      <c r="VHZ190" s="692"/>
      <c r="VIA190" s="690"/>
      <c r="VIB190" s="691"/>
      <c r="VIC190" s="692"/>
      <c r="VID190" s="693"/>
      <c r="VIE190" s="694"/>
      <c r="VIF190" s="138"/>
      <c r="VIG190" s="692"/>
      <c r="VIH190" s="690"/>
      <c r="VII190" s="691"/>
      <c r="VIJ190" s="692"/>
      <c r="VIK190" s="693"/>
      <c r="VIL190" s="694"/>
      <c r="VIM190" s="138"/>
      <c r="VIN190" s="692"/>
      <c r="VIO190" s="690"/>
      <c r="VIP190" s="691"/>
      <c r="VIQ190" s="692"/>
      <c r="VIR190" s="693"/>
      <c r="VIS190" s="694"/>
      <c r="VIT190" s="138"/>
      <c r="VIU190" s="692"/>
      <c r="VIV190" s="690"/>
      <c r="VIW190" s="691"/>
      <c r="VIX190" s="692"/>
      <c r="VIY190" s="693"/>
      <c r="VIZ190" s="694"/>
      <c r="VJA190" s="138"/>
      <c r="VJB190" s="692"/>
      <c r="VJC190" s="690"/>
      <c r="VJD190" s="691"/>
      <c r="VJE190" s="692"/>
      <c r="VJF190" s="693"/>
      <c r="VJG190" s="694"/>
      <c r="VJH190" s="138"/>
      <c r="VJI190" s="692"/>
      <c r="VJJ190" s="690"/>
      <c r="VJK190" s="691"/>
      <c r="VJL190" s="692"/>
      <c r="VJM190" s="693"/>
      <c r="VJN190" s="694"/>
      <c r="VJO190" s="138"/>
      <c r="VJP190" s="692"/>
      <c r="VJQ190" s="690"/>
      <c r="VJR190" s="691"/>
      <c r="VJS190" s="692"/>
      <c r="VJT190" s="693"/>
      <c r="VJU190" s="694"/>
      <c r="VJV190" s="138"/>
      <c r="VJW190" s="692"/>
      <c r="VJX190" s="690"/>
      <c r="VJY190" s="691"/>
      <c r="VJZ190" s="692"/>
      <c r="VKA190" s="693"/>
      <c r="VKB190" s="694"/>
      <c r="VKC190" s="138"/>
      <c r="VKD190" s="692"/>
      <c r="VKE190" s="690"/>
      <c r="VKF190" s="691"/>
      <c r="VKG190" s="692"/>
      <c r="VKH190" s="693"/>
      <c r="VKI190" s="694"/>
      <c r="VKJ190" s="138"/>
      <c r="VKK190" s="692"/>
      <c r="VKL190" s="690"/>
      <c r="VKM190" s="691"/>
      <c r="VKN190" s="692"/>
      <c r="VKO190" s="693"/>
      <c r="VKP190" s="694"/>
      <c r="VKQ190" s="138"/>
      <c r="VKR190" s="692"/>
      <c r="VKS190" s="690"/>
      <c r="VKT190" s="691"/>
      <c r="VKU190" s="692"/>
      <c r="VKV190" s="693"/>
      <c r="VKW190" s="694"/>
      <c r="VKX190" s="138"/>
      <c r="VKY190" s="692"/>
      <c r="VKZ190" s="690"/>
      <c r="VLA190" s="691"/>
      <c r="VLB190" s="692"/>
      <c r="VLC190" s="693"/>
      <c r="VLD190" s="694"/>
      <c r="VLE190" s="138"/>
      <c r="VLF190" s="692"/>
      <c r="VLG190" s="690"/>
      <c r="VLH190" s="691"/>
      <c r="VLI190" s="692"/>
      <c r="VLJ190" s="693"/>
      <c r="VLK190" s="694"/>
      <c r="VLL190" s="138"/>
      <c r="VLM190" s="692"/>
      <c r="VLN190" s="690"/>
      <c r="VLO190" s="691"/>
      <c r="VLP190" s="692"/>
      <c r="VLQ190" s="693"/>
      <c r="VLR190" s="694"/>
      <c r="VLS190" s="138"/>
      <c r="VLT190" s="692"/>
      <c r="VLU190" s="690"/>
      <c r="VLV190" s="691"/>
      <c r="VLW190" s="692"/>
      <c r="VLX190" s="693"/>
      <c r="VLY190" s="694"/>
      <c r="VLZ190" s="138"/>
      <c r="VMA190" s="692"/>
      <c r="VMB190" s="690"/>
      <c r="VMC190" s="691"/>
      <c r="VMD190" s="692"/>
      <c r="VME190" s="693"/>
      <c r="VMF190" s="694"/>
      <c r="VMG190" s="138"/>
      <c r="VMH190" s="692"/>
      <c r="VMI190" s="690"/>
      <c r="VMJ190" s="691"/>
      <c r="VMK190" s="692"/>
      <c r="VML190" s="693"/>
      <c r="VMM190" s="694"/>
      <c r="VMN190" s="138"/>
      <c r="VMO190" s="692"/>
      <c r="VMP190" s="690"/>
      <c r="VMQ190" s="691"/>
      <c r="VMR190" s="692"/>
      <c r="VMS190" s="693"/>
      <c r="VMT190" s="694"/>
      <c r="VMU190" s="138"/>
      <c r="VMV190" s="692"/>
      <c r="VMW190" s="690"/>
      <c r="VMX190" s="691"/>
      <c r="VMY190" s="692"/>
      <c r="VMZ190" s="693"/>
      <c r="VNA190" s="694"/>
      <c r="VNB190" s="138"/>
      <c r="VNC190" s="692"/>
      <c r="VND190" s="690"/>
      <c r="VNE190" s="691"/>
      <c r="VNF190" s="692"/>
      <c r="VNG190" s="693"/>
      <c r="VNH190" s="694"/>
      <c r="VNI190" s="138"/>
      <c r="VNJ190" s="692"/>
      <c r="VNK190" s="690"/>
      <c r="VNL190" s="691"/>
      <c r="VNM190" s="692"/>
      <c r="VNN190" s="693"/>
      <c r="VNO190" s="694"/>
      <c r="VNP190" s="138"/>
      <c r="VNQ190" s="692"/>
      <c r="VNR190" s="690"/>
      <c r="VNS190" s="691"/>
      <c r="VNT190" s="692"/>
      <c r="VNU190" s="693"/>
      <c r="VNV190" s="694"/>
      <c r="VNW190" s="138"/>
      <c r="VNX190" s="692"/>
      <c r="VNY190" s="690"/>
      <c r="VNZ190" s="691"/>
      <c r="VOA190" s="692"/>
      <c r="VOB190" s="693"/>
      <c r="VOC190" s="694"/>
      <c r="VOD190" s="138"/>
      <c r="VOE190" s="692"/>
      <c r="VOF190" s="690"/>
      <c r="VOG190" s="691"/>
      <c r="VOH190" s="692"/>
      <c r="VOI190" s="693"/>
      <c r="VOJ190" s="694"/>
      <c r="VOK190" s="138"/>
      <c r="VOL190" s="692"/>
      <c r="VOM190" s="690"/>
      <c r="VON190" s="691"/>
      <c r="VOO190" s="692"/>
      <c r="VOP190" s="693"/>
      <c r="VOQ190" s="694"/>
      <c r="VOR190" s="138"/>
      <c r="VOS190" s="692"/>
      <c r="VOT190" s="690"/>
      <c r="VOU190" s="691"/>
      <c r="VOV190" s="692"/>
      <c r="VOW190" s="693"/>
      <c r="VOX190" s="694"/>
      <c r="VOY190" s="138"/>
      <c r="VOZ190" s="692"/>
      <c r="VPA190" s="690"/>
      <c r="VPB190" s="691"/>
      <c r="VPC190" s="692"/>
      <c r="VPD190" s="693"/>
      <c r="VPE190" s="694"/>
      <c r="VPF190" s="138"/>
      <c r="VPG190" s="692"/>
      <c r="VPH190" s="690"/>
      <c r="VPI190" s="691"/>
      <c r="VPJ190" s="692"/>
      <c r="VPK190" s="693"/>
      <c r="VPL190" s="694"/>
      <c r="VPM190" s="138"/>
      <c r="VPN190" s="692"/>
      <c r="VPO190" s="690"/>
      <c r="VPP190" s="691"/>
      <c r="VPQ190" s="692"/>
      <c r="VPR190" s="693"/>
      <c r="VPS190" s="694"/>
      <c r="VPT190" s="138"/>
      <c r="VPU190" s="692"/>
      <c r="VPV190" s="690"/>
      <c r="VPW190" s="691"/>
      <c r="VPX190" s="692"/>
      <c r="VPY190" s="693"/>
      <c r="VPZ190" s="694"/>
      <c r="VQA190" s="138"/>
      <c r="VQB190" s="692"/>
      <c r="VQC190" s="690"/>
      <c r="VQD190" s="691"/>
      <c r="VQE190" s="692"/>
      <c r="VQF190" s="693"/>
      <c r="VQG190" s="694"/>
      <c r="VQH190" s="138"/>
      <c r="VQI190" s="692"/>
      <c r="VQJ190" s="690"/>
      <c r="VQK190" s="691"/>
      <c r="VQL190" s="692"/>
      <c r="VQM190" s="693"/>
      <c r="VQN190" s="694"/>
      <c r="VQO190" s="138"/>
      <c r="VQP190" s="692"/>
      <c r="VQQ190" s="690"/>
      <c r="VQR190" s="691"/>
      <c r="VQS190" s="692"/>
      <c r="VQT190" s="693"/>
      <c r="VQU190" s="694"/>
      <c r="VQV190" s="138"/>
      <c r="VQW190" s="692"/>
      <c r="VQX190" s="690"/>
      <c r="VQY190" s="691"/>
      <c r="VQZ190" s="692"/>
      <c r="VRA190" s="693"/>
      <c r="VRB190" s="694"/>
      <c r="VRC190" s="138"/>
      <c r="VRD190" s="692"/>
      <c r="VRE190" s="690"/>
      <c r="VRF190" s="691"/>
      <c r="VRG190" s="692"/>
      <c r="VRH190" s="693"/>
      <c r="VRI190" s="694"/>
      <c r="VRJ190" s="138"/>
      <c r="VRK190" s="692"/>
      <c r="VRL190" s="690"/>
      <c r="VRM190" s="691"/>
      <c r="VRN190" s="692"/>
      <c r="VRO190" s="693"/>
      <c r="VRP190" s="694"/>
      <c r="VRQ190" s="138"/>
      <c r="VRR190" s="692"/>
      <c r="VRS190" s="690"/>
      <c r="VRT190" s="691"/>
      <c r="VRU190" s="692"/>
      <c r="VRV190" s="693"/>
      <c r="VRW190" s="694"/>
      <c r="VRX190" s="138"/>
      <c r="VRY190" s="692"/>
      <c r="VRZ190" s="690"/>
      <c r="VSA190" s="691"/>
      <c r="VSB190" s="692"/>
      <c r="VSC190" s="693"/>
      <c r="VSD190" s="694"/>
      <c r="VSE190" s="138"/>
      <c r="VSF190" s="692"/>
      <c r="VSG190" s="690"/>
      <c r="VSH190" s="691"/>
      <c r="VSI190" s="692"/>
      <c r="VSJ190" s="693"/>
      <c r="VSK190" s="694"/>
      <c r="VSL190" s="138"/>
      <c r="VSM190" s="692"/>
      <c r="VSN190" s="690"/>
      <c r="VSO190" s="691"/>
      <c r="VSP190" s="692"/>
      <c r="VSQ190" s="693"/>
      <c r="VSR190" s="694"/>
      <c r="VSS190" s="138"/>
      <c r="VST190" s="692"/>
      <c r="VSU190" s="690"/>
      <c r="VSV190" s="691"/>
      <c r="VSW190" s="692"/>
      <c r="VSX190" s="693"/>
      <c r="VSY190" s="694"/>
      <c r="VSZ190" s="138"/>
      <c r="VTA190" s="692"/>
      <c r="VTB190" s="690"/>
      <c r="VTC190" s="691"/>
      <c r="VTD190" s="692"/>
      <c r="VTE190" s="693"/>
      <c r="VTF190" s="694"/>
      <c r="VTG190" s="138"/>
      <c r="VTH190" s="692"/>
      <c r="VTI190" s="690"/>
      <c r="VTJ190" s="691"/>
      <c r="VTK190" s="692"/>
      <c r="VTL190" s="693"/>
      <c r="VTM190" s="694"/>
      <c r="VTN190" s="138"/>
      <c r="VTO190" s="692"/>
      <c r="VTP190" s="690"/>
      <c r="VTQ190" s="691"/>
      <c r="VTR190" s="692"/>
      <c r="VTS190" s="693"/>
      <c r="VTT190" s="694"/>
      <c r="VTU190" s="138"/>
      <c r="VTV190" s="692"/>
      <c r="VTW190" s="690"/>
      <c r="VTX190" s="691"/>
      <c r="VTY190" s="692"/>
      <c r="VTZ190" s="693"/>
      <c r="VUA190" s="694"/>
      <c r="VUB190" s="138"/>
      <c r="VUC190" s="692"/>
      <c r="VUD190" s="690"/>
      <c r="VUE190" s="691"/>
      <c r="VUF190" s="692"/>
      <c r="VUG190" s="693"/>
      <c r="VUH190" s="694"/>
      <c r="VUI190" s="138"/>
      <c r="VUJ190" s="692"/>
      <c r="VUK190" s="690"/>
      <c r="VUL190" s="691"/>
      <c r="VUM190" s="692"/>
      <c r="VUN190" s="693"/>
      <c r="VUO190" s="694"/>
      <c r="VUP190" s="138"/>
      <c r="VUQ190" s="692"/>
      <c r="VUR190" s="690"/>
      <c r="VUS190" s="691"/>
      <c r="VUT190" s="692"/>
      <c r="VUU190" s="693"/>
      <c r="VUV190" s="694"/>
      <c r="VUW190" s="138"/>
      <c r="VUX190" s="692"/>
      <c r="VUY190" s="690"/>
      <c r="VUZ190" s="691"/>
      <c r="VVA190" s="692"/>
      <c r="VVB190" s="693"/>
      <c r="VVC190" s="694"/>
      <c r="VVD190" s="138"/>
      <c r="VVE190" s="692"/>
      <c r="VVF190" s="690"/>
      <c r="VVG190" s="691"/>
      <c r="VVH190" s="692"/>
      <c r="VVI190" s="693"/>
      <c r="VVJ190" s="694"/>
      <c r="VVK190" s="138"/>
      <c r="VVL190" s="692"/>
      <c r="VVM190" s="690"/>
      <c r="VVN190" s="691"/>
      <c r="VVO190" s="692"/>
      <c r="VVP190" s="693"/>
      <c r="VVQ190" s="694"/>
      <c r="VVR190" s="138"/>
      <c r="VVS190" s="692"/>
      <c r="VVT190" s="690"/>
      <c r="VVU190" s="691"/>
      <c r="VVV190" s="692"/>
      <c r="VVW190" s="693"/>
      <c r="VVX190" s="694"/>
      <c r="VVY190" s="138"/>
      <c r="VVZ190" s="692"/>
      <c r="VWA190" s="690"/>
      <c r="VWB190" s="691"/>
      <c r="VWC190" s="692"/>
      <c r="VWD190" s="693"/>
      <c r="VWE190" s="694"/>
      <c r="VWF190" s="138"/>
      <c r="VWG190" s="692"/>
      <c r="VWH190" s="690"/>
      <c r="VWI190" s="691"/>
      <c r="VWJ190" s="692"/>
      <c r="VWK190" s="693"/>
      <c r="VWL190" s="694"/>
      <c r="VWM190" s="138"/>
      <c r="VWN190" s="692"/>
      <c r="VWO190" s="690"/>
      <c r="VWP190" s="691"/>
      <c r="VWQ190" s="692"/>
      <c r="VWR190" s="693"/>
      <c r="VWS190" s="694"/>
      <c r="VWT190" s="138"/>
      <c r="VWU190" s="692"/>
      <c r="VWV190" s="690"/>
      <c r="VWW190" s="691"/>
      <c r="VWX190" s="692"/>
      <c r="VWY190" s="693"/>
      <c r="VWZ190" s="694"/>
      <c r="VXA190" s="138"/>
      <c r="VXB190" s="692"/>
      <c r="VXC190" s="690"/>
      <c r="VXD190" s="691"/>
      <c r="VXE190" s="692"/>
      <c r="VXF190" s="693"/>
      <c r="VXG190" s="694"/>
      <c r="VXH190" s="138"/>
      <c r="VXI190" s="692"/>
      <c r="VXJ190" s="690"/>
      <c r="VXK190" s="691"/>
      <c r="VXL190" s="692"/>
      <c r="VXM190" s="693"/>
      <c r="VXN190" s="694"/>
      <c r="VXO190" s="138"/>
      <c r="VXP190" s="692"/>
      <c r="VXQ190" s="690"/>
      <c r="VXR190" s="691"/>
      <c r="VXS190" s="692"/>
      <c r="VXT190" s="693"/>
      <c r="VXU190" s="694"/>
      <c r="VXV190" s="138"/>
      <c r="VXW190" s="692"/>
      <c r="VXX190" s="690"/>
      <c r="VXY190" s="691"/>
      <c r="VXZ190" s="692"/>
      <c r="VYA190" s="693"/>
      <c r="VYB190" s="694"/>
      <c r="VYC190" s="138"/>
      <c r="VYD190" s="692"/>
      <c r="VYE190" s="690"/>
      <c r="VYF190" s="691"/>
      <c r="VYG190" s="692"/>
      <c r="VYH190" s="693"/>
      <c r="VYI190" s="694"/>
      <c r="VYJ190" s="138"/>
      <c r="VYK190" s="692"/>
      <c r="VYL190" s="690"/>
      <c r="VYM190" s="691"/>
      <c r="VYN190" s="692"/>
      <c r="VYO190" s="693"/>
      <c r="VYP190" s="694"/>
      <c r="VYQ190" s="138"/>
      <c r="VYR190" s="692"/>
      <c r="VYS190" s="690"/>
      <c r="VYT190" s="691"/>
      <c r="VYU190" s="692"/>
      <c r="VYV190" s="693"/>
      <c r="VYW190" s="694"/>
      <c r="VYX190" s="138"/>
      <c r="VYY190" s="692"/>
      <c r="VYZ190" s="690"/>
      <c r="VZA190" s="691"/>
      <c r="VZB190" s="692"/>
      <c r="VZC190" s="693"/>
      <c r="VZD190" s="694"/>
      <c r="VZE190" s="138"/>
      <c r="VZF190" s="692"/>
      <c r="VZG190" s="690"/>
      <c r="VZH190" s="691"/>
      <c r="VZI190" s="692"/>
      <c r="VZJ190" s="693"/>
      <c r="VZK190" s="694"/>
      <c r="VZL190" s="138"/>
      <c r="VZM190" s="692"/>
      <c r="VZN190" s="690"/>
      <c r="VZO190" s="691"/>
      <c r="VZP190" s="692"/>
      <c r="VZQ190" s="693"/>
      <c r="VZR190" s="694"/>
      <c r="VZS190" s="138"/>
      <c r="VZT190" s="692"/>
      <c r="VZU190" s="690"/>
      <c r="VZV190" s="691"/>
      <c r="VZW190" s="692"/>
      <c r="VZX190" s="693"/>
      <c r="VZY190" s="694"/>
      <c r="VZZ190" s="138"/>
      <c r="WAA190" s="692"/>
      <c r="WAB190" s="690"/>
      <c r="WAC190" s="691"/>
      <c r="WAD190" s="692"/>
      <c r="WAE190" s="693"/>
      <c r="WAF190" s="694"/>
      <c r="WAG190" s="138"/>
      <c r="WAH190" s="692"/>
      <c r="WAI190" s="690"/>
      <c r="WAJ190" s="691"/>
      <c r="WAK190" s="692"/>
      <c r="WAL190" s="693"/>
      <c r="WAM190" s="694"/>
      <c r="WAN190" s="138"/>
      <c r="WAO190" s="692"/>
      <c r="WAP190" s="690"/>
      <c r="WAQ190" s="691"/>
      <c r="WAR190" s="692"/>
      <c r="WAS190" s="693"/>
      <c r="WAT190" s="694"/>
      <c r="WAU190" s="138"/>
      <c r="WAV190" s="692"/>
      <c r="WAW190" s="690"/>
      <c r="WAX190" s="691"/>
      <c r="WAY190" s="692"/>
      <c r="WAZ190" s="693"/>
      <c r="WBA190" s="694"/>
      <c r="WBB190" s="138"/>
      <c r="WBC190" s="692"/>
      <c r="WBD190" s="690"/>
      <c r="WBE190" s="691"/>
      <c r="WBF190" s="692"/>
      <c r="WBG190" s="693"/>
      <c r="WBH190" s="694"/>
      <c r="WBI190" s="138"/>
      <c r="WBJ190" s="692"/>
      <c r="WBK190" s="690"/>
      <c r="WBL190" s="691"/>
      <c r="WBM190" s="692"/>
      <c r="WBN190" s="693"/>
      <c r="WBO190" s="694"/>
      <c r="WBP190" s="138"/>
      <c r="WBQ190" s="692"/>
      <c r="WBR190" s="690"/>
      <c r="WBS190" s="691"/>
      <c r="WBT190" s="692"/>
      <c r="WBU190" s="693"/>
      <c r="WBV190" s="694"/>
      <c r="WBW190" s="138"/>
      <c r="WBX190" s="692"/>
      <c r="WBY190" s="690"/>
      <c r="WBZ190" s="691"/>
      <c r="WCA190" s="692"/>
      <c r="WCB190" s="693"/>
      <c r="WCC190" s="694"/>
      <c r="WCD190" s="138"/>
      <c r="WCE190" s="692"/>
      <c r="WCF190" s="690"/>
      <c r="WCG190" s="691"/>
      <c r="WCH190" s="692"/>
      <c r="WCI190" s="693"/>
      <c r="WCJ190" s="694"/>
      <c r="WCK190" s="138"/>
      <c r="WCL190" s="692"/>
      <c r="WCM190" s="690"/>
      <c r="WCN190" s="691"/>
      <c r="WCO190" s="692"/>
      <c r="WCP190" s="693"/>
      <c r="WCQ190" s="694"/>
      <c r="WCR190" s="138"/>
      <c r="WCS190" s="692"/>
      <c r="WCT190" s="690"/>
      <c r="WCU190" s="691"/>
      <c r="WCV190" s="692"/>
      <c r="WCW190" s="693"/>
      <c r="WCX190" s="694"/>
      <c r="WCY190" s="138"/>
      <c r="WCZ190" s="692"/>
      <c r="WDA190" s="690"/>
      <c r="WDB190" s="691"/>
      <c r="WDC190" s="692"/>
      <c r="WDD190" s="693"/>
      <c r="WDE190" s="694"/>
      <c r="WDF190" s="138"/>
      <c r="WDG190" s="692"/>
      <c r="WDH190" s="690"/>
      <c r="WDI190" s="691"/>
      <c r="WDJ190" s="692"/>
      <c r="WDK190" s="693"/>
      <c r="WDL190" s="694"/>
      <c r="WDM190" s="138"/>
      <c r="WDN190" s="692"/>
      <c r="WDO190" s="690"/>
      <c r="WDP190" s="691"/>
      <c r="WDQ190" s="692"/>
      <c r="WDR190" s="693"/>
      <c r="WDS190" s="694"/>
      <c r="WDT190" s="138"/>
      <c r="WDU190" s="692"/>
      <c r="WDV190" s="690"/>
      <c r="WDW190" s="691"/>
      <c r="WDX190" s="692"/>
      <c r="WDY190" s="693"/>
      <c r="WDZ190" s="694"/>
      <c r="WEA190" s="138"/>
      <c r="WEB190" s="692"/>
      <c r="WEC190" s="690"/>
      <c r="WED190" s="691"/>
      <c r="WEE190" s="692"/>
      <c r="WEF190" s="693"/>
      <c r="WEG190" s="694"/>
      <c r="WEH190" s="138"/>
      <c r="WEI190" s="692"/>
      <c r="WEJ190" s="690"/>
      <c r="WEK190" s="691"/>
      <c r="WEL190" s="692"/>
      <c r="WEM190" s="693"/>
      <c r="WEN190" s="694"/>
      <c r="WEO190" s="138"/>
      <c r="WEP190" s="692"/>
      <c r="WEQ190" s="690"/>
      <c r="WER190" s="691"/>
      <c r="WES190" s="692"/>
      <c r="WET190" s="693"/>
      <c r="WEU190" s="694"/>
      <c r="WEV190" s="138"/>
      <c r="WEW190" s="692"/>
      <c r="WEX190" s="690"/>
      <c r="WEY190" s="691"/>
      <c r="WEZ190" s="692"/>
      <c r="WFA190" s="693"/>
      <c r="WFB190" s="694"/>
      <c r="WFC190" s="138"/>
      <c r="WFD190" s="692"/>
      <c r="WFE190" s="690"/>
      <c r="WFF190" s="691"/>
      <c r="WFG190" s="692"/>
      <c r="WFH190" s="693"/>
      <c r="WFI190" s="694"/>
      <c r="WFJ190" s="138"/>
      <c r="WFK190" s="692"/>
      <c r="WFL190" s="690"/>
      <c r="WFM190" s="691"/>
      <c r="WFN190" s="692"/>
      <c r="WFO190" s="693"/>
      <c r="WFP190" s="694"/>
      <c r="WFQ190" s="138"/>
      <c r="WFR190" s="692"/>
      <c r="WFS190" s="690"/>
      <c r="WFT190" s="691"/>
      <c r="WFU190" s="692"/>
      <c r="WFV190" s="693"/>
      <c r="WFW190" s="694"/>
      <c r="WFX190" s="138"/>
      <c r="WFY190" s="692"/>
      <c r="WFZ190" s="690"/>
      <c r="WGA190" s="691"/>
      <c r="WGB190" s="692"/>
      <c r="WGC190" s="693"/>
      <c r="WGD190" s="694"/>
      <c r="WGE190" s="138"/>
      <c r="WGF190" s="692"/>
      <c r="WGG190" s="690"/>
      <c r="WGH190" s="691"/>
      <c r="WGI190" s="692"/>
      <c r="WGJ190" s="693"/>
      <c r="WGK190" s="694"/>
      <c r="WGL190" s="138"/>
      <c r="WGM190" s="692"/>
      <c r="WGN190" s="690"/>
      <c r="WGO190" s="691"/>
      <c r="WGP190" s="692"/>
      <c r="WGQ190" s="693"/>
      <c r="WGR190" s="694"/>
      <c r="WGS190" s="138"/>
      <c r="WGT190" s="692"/>
      <c r="WGU190" s="690"/>
      <c r="WGV190" s="691"/>
      <c r="WGW190" s="692"/>
      <c r="WGX190" s="693"/>
      <c r="WGY190" s="694"/>
      <c r="WGZ190" s="138"/>
      <c r="WHA190" s="692"/>
      <c r="WHB190" s="690"/>
      <c r="WHC190" s="691"/>
      <c r="WHD190" s="692"/>
      <c r="WHE190" s="693"/>
      <c r="WHF190" s="694"/>
      <c r="WHG190" s="138"/>
      <c r="WHH190" s="692"/>
      <c r="WHI190" s="690"/>
      <c r="WHJ190" s="691"/>
      <c r="WHK190" s="692"/>
      <c r="WHL190" s="693"/>
      <c r="WHM190" s="694"/>
      <c r="WHN190" s="138"/>
      <c r="WHO190" s="692"/>
      <c r="WHP190" s="690"/>
      <c r="WHQ190" s="691"/>
      <c r="WHR190" s="692"/>
      <c r="WHS190" s="693"/>
      <c r="WHT190" s="694"/>
      <c r="WHU190" s="138"/>
      <c r="WHV190" s="692"/>
      <c r="WHW190" s="690"/>
      <c r="WHX190" s="691"/>
      <c r="WHY190" s="692"/>
      <c r="WHZ190" s="693"/>
      <c r="WIA190" s="694"/>
      <c r="WIB190" s="138"/>
      <c r="WIC190" s="692"/>
      <c r="WID190" s="690"/>
      <c r="WIE190" s="691"/>
      <c r="WIF190" s="692"/>
      <c r="WIG190" s="693"/>
      <c r="WIH190" s="694"/>
      <c r="WII190" s="138"/>
      <c r="WIJ190" s="692"/>
      <c r="WIK190" s="690"/>
      <c r="WIL190" s="691"/>
      <c r="WIM190" s="692"/>
      <c r="WIN190" s="693"/>
      <c r="WIO190" s="694"/>
      <c r="WIP190" s="138"/>
      <c r="WIQ190" s="692"/>
      <c r="WIR190" s="690"/>
      <c r="WIS190" s="691"/>
      <c r="WIT190" s="692"/>
      <c r="WIU190" s="693"/>
      <c r="WIV190" s="694"/>
      <c r="WIW190" s="138"/>
      <c r="WIX190" s="692"/>
      <c r="WIY190" s="690"/>
      <c r="WIZ190" s="691"/>
      <c r="WJA190" s="692"/>
      <c r="WJB190" s="693"/>
      <c r="WJC190" s="694"/>
      <c r="WJD190" s="138"/>
      <c r="WJE190" s="692"/>
      <c r="WJF190" s="690"/>
      <c r="WJG190" s="691"/>
      <c r="WJH190" s="692"/>
      <c r="WJI190" s="693"/>
      <c r="WJJ190" s="694"/>
      <c r="WJK190" s="138"/>
      <c r="WJL190" s="692"/>
      <c r="WJM190" s="690"/>
      <c r="WJN190" s="691"/>
      <c r="WJO190" s="692"/>
      <c r="WJP190" s="693"/>
      <c r="WJQ190" s="694"/>
      <c r="WJR190" s="138"/>
      <c r="WJS190" s="692"/>
      <c r="WJT190" s="690"/>
      <c r="WJU190" s="691"/>
      <c r="WJV190" s="692"/>
      <c r="WJW190" s="693"/>
      <c r="WJX190" s="694"/>
      <c r="WJY190" s="138"/>
      <c r="WJZ190" s="692"/>
      <c r="WKA190" s="690"/>
      <c r="WKB190" s="691"/>
      <c r="WKC190" s="692"/>
      <c r="WKD190" s="693"/>
      <c r="WKE190" s="694"/>
      <c r="WKF190" s="138"/>
      <c r="WKG190" s="692"/>
      <c r="WKH190" s="690"/>
      <c r="WKI190" s="691"/>
      <c r="WKJ190" s="692"/>
      <c r="WKK190" s="693"/>
      <c r="WKL190" s="694"/>
      <c r="WKM190" s="138"/>
      <c r="WKN190" s="692"/>
      <c r="WKO190" s="690"/>
      <c r="WKP190" s="691"/>
      <c r="WKQ190" s="692"/>
      <c r="WKR190" s="693"/>
      <c r="WKS190" s="694"/>
      <c r="WKT190" s="138"/>
      <c r="WKU190" s="692"/>
      <c r="WKV190" s="690"/>
      <c r="WKW190" s="691"/>
      <c r="WKX190" s="692"/>
      <c r="WKY190" s="693"/>
      <c r="WKZ190" s="694"/>
      <c r="WLA190" s="138"/>
      <c r="WLB190" s="692"/>
      <c r="WLC190" s="690"/>
      <c r="WLD190" s="691"/>
      <c r="WLE190" s="692"/>
      <c r="WLF190" s="693"/>
      <c r="WLG190" s="694"/>
      <c r="WLH190" s="138"/>
      <c r="WLI190" s="692"/>
      <c r="WLJ190" s="690"/>
      <c r="WLK190" s="691"/>
      <c r="WLL190" s="692"/>
      <c r="WLM190" s="693"/>
      <c r="WLN190" s="694"/>
      <c r="WLO190" s="138"/>
      <c r="WLP190" s="692"/>
      <c r="WLQ190" s="690"/>
      <c r="WLR190" s="691"/>
      <c r="WLS190" s="692"/>
      <c r="WLT190" s="693"/>
      <c r="WLU190" s="694"/>
      <c r="WLV190" s="138"/>
      <c r="WLW190" s="692"/>
      <c r="WLX190" s="690"/>
      <c r="WLY190" s="691"/>
      <c r="WLZ190" s="692"/>
      <c r="WMA190" s="693"/>
      <c r="WMB190" s="694"/>
      <c r="WMC190" s="138"/>
      <c r="WMD190" s="692"/>
      <c r="WME190" s="690"/>
      <c r="WMF190" s="691"/>
      <c r="WMG190" s="692"/>
      <c r="WMH190" s="693"/>
      <c r="WMI190" s="694"/>
      <c r="WMJ190" s="138"/>
      <c r="WMK190" s="692"/>
      <c r="WML190" s="690"/>
      <c r="WMM190" s="691"/>
      <c r="WMN190" s="692"/>
      <c r="WMO190" s="693"/>
      <c r="WMP190" s="694"/>
      <c r="WMQ190" s="138"/>
      <c r="WMR190" s="692"/>
      <c r="WMS190" s="690"/>
      <c r="WMT190" s="691"/>
      <c r="WMU190" s="692"/>
      <c r="WMV190" s="693"/>
      <c r="WMW190" s="694"/>
      <c r="WMX190" s="138"/>
      <c r="WMY190" s="692"/>
      <c r="WMZ190" s="690"/>
      <c r="WNA190" s="691"/>
      <c r="WNB190" s="692"/>
      <c r="WNC190" s="693"/>
      <c r="WND190" s="694"/>
      <c r="WNE190" s="138"/>
      <c r="WNF190" s="692"/>
      <c r="WNG190" s="690"/>
      <c r="WNH190" s="691"/>
      <c r="WNI190" s="692"/>
      <c r="WNJ190" s="693"/>
      <c r="WNK190" s="694"/>
      <c r="WNL190" s="138"/>
      <c r="WNM190" s="692"/>
      <c r="WNN190" s="690"/>
      <c r="WNO190" s="691"/>
      <c r="WNP190" s="692"/>
      <c r="WNQ190" s="693"/>
      <c r="WNR190" s="694"/>
      <c r="WNS190" s="138"/>
      <c r="WNT190" s="692"/>
      <c r="WNU190" s="690"/>
      <c r="WNV190" s="691"/>
      <c r="WNW190" s="692"/>
      <c r="WNX190" s="693"/>
      <c r="WNY190" s="694"/>
      <c r="WNZ190" s="138"/>
      <c r="WOA190" s="692"/>
      <c r="WOB190" s="690"/>
      <c r="WOC190" s="691"/>
      <c r="WOD190" s="692"/>
      <c r="WOE190" s="693"/>
      <c r="WOF190" s="694"/>
      <c r="WOG190" s="138"/>
      <c r="WOH190" s="692"/>
      <c r="WOI190" s="690"/>
      <c r="WOJ190" s="691"/>
      <c r="WOK190" s="692"/>
      <c r="WOL190" s="693"/>
      <c r="WOM190" s="694"/>
      <c r="WON190" s="138"/>
      <c r="WOO190" s="692"/>
      <c r="WOP190" s="690"/>
      <c r="WOQ190" s="691"/>
      <c r="WOR190" s="692"/>
      <c r="WOS190" s="693"/>
      <c r="WOT190" s="694"/>
      <c r="WOU190" s="138"/>
      <c r="WOV190" s="692"/>
      <c r="WOW190" s="690"/>
      <c r="WOX190" s="691"/>
      <c r="WOY190" s="692"/>
      <c r="WOZ190" s="693"/>
      <c r="WPA190" s="694"/>
      <c r="WPB190" s="138"/>
      <c r="WPC190" s="692"/>
      <c r="WPD190" s="690"/>
      <c r="WPE190" s="691"/>
      <c r="WPF190" s="692"/>
      <c r="WPG190" s="693"/>
      <c r="WPH190" s="694"/>
      <c r="WPI190" s="138"/>
      <c r="WPJ190" s="692"/>
      <c r="WPK190" s="690"/>
      <c r="WPL190" s="691"/>
      <c r="WPM190" s="692"/>
      <c r="WPN190" s="693"/>
      <c r="WPO190" s="694"/>
      <c r="WPP190" s="138"/>
      <c r="WPQ190" s="692"/>
      <c r="WPR190" s="690"/>
      <c r="WPS190" s="691"/>
      <c r="WPT190" s="692"/>
      <c r="WPU190" s="693"/>
      <c r="WPV190" s="694"/>
      <c r="WPW190" s="138"/>
      <c r="WPX190" s="692"/>
      <c r="WPY190" s="690"/>
      <c r="WPZ190" s="691"/>
      <c r="WQA190" s="692"/>
      <c r="WQB190" s="693"/>
      <c r="WQC190" s="694"/>
      <c r="WQD190" s="138"/>
      <c r="WQE190" s="692"/>
      <c r="WQF190" s="690"/>
      <c r="WQG190" s="691"/>
      <c r="WQH190" s="692"/>
      <c r="WQI190" s="693"/>
      <c r="WQJ190" s="694"/>
      <c r="WQK190" s="138"/>
      <c r="WQL190" s="692"/>
      <c r="WQM190" s="690"/>
      <c r="WQN190" s="691"/>
      <c r="WQO190" s="692"/>
      <c r="WQP190" s="693"/>
      <c r="WQQ190" s="694"/>
      <c r="WQR190" s="138"/>
      <c r="WQS190" s="692"/>
      <c r="WQT190" s="690"/>
      <c r="WQU190" s="691"/>
      <c r="WQV190" s="692"/>
      <c r="WQW190" s="693"/>
      <c r="WQX190" s="694"/>
      <c r="WQY190" s="138"/>
      <c r="WQZ190" s="692"/>
      <c r="WRA190" s="690"/>
      <c r="WRB190" s="691"/>
      <c r="WRC190" s="692"/>
      <c r="WRD190" s="693"/>
      <c r="WRE190" s="694"/>
      <c r="WRF190" s="138"/>
      <c r="WRG190" s="692"/>
      <c r="WRH190" s="690"/>
      <c r="WRI190" s="691"/>
      <c r="WRJ190" s="692"/>
      <c r="WRK190" s="693"/>
      <c r="WRL190" s="694"/>
      <c r="WRM190" s="138"/>
      <c r="WRN190" s="692"/>
      <c r="WRO190" s="690"/>
      <c r="WRP190" s="691"/>
      <c r="WRQ190" s="692"/>
      <c r="WRR190" s="693"/>
      <c r="WRS190" s="694"/>
      <c r="WRT190" s="138"/>
      <c r="WRU190" s="692"/>
      <c r="WRV190" s="690"/>
      <c r="WRW190" s="691"/>
      <c r="WRX190" s="692"/>
      <c r="WRY190" s="693"/>
      <c r="WRZ190" s="694"/>
      <c r="WSA190" s="138"/>
      <c r="WSB190" s="692"/>
      <c r="WSC190" s="690"/>
      <c r="WSD190" s="691"/>
      <c r="WSE190" s="692"/>
      <c r="WSF190" s="693"/>
      <c r="WSG190" s="694"/>
      <c r="WSH190" s="138"/>
      <c r="WSI190" s="692"/>
      <c r="WSJ190" s="690"/>
      <c r="WSK190" s="691"/>
      <c r="WSL190" s="692"/>
      <c r="WSM190" s="693"/>
      <c r="WSN190" s="694"/>
      <c r="WSO190" s="138"/>
      <c r="WSP190" s="692"/>
      <c r="WSQ190" s="690"/>
      <c r="WSR190" s="691"/>
      <c r="WSS190" s="692"/>
      <c r="WST190" s="693"/>
      <c r="WSU190" s="694"/>
      <c r="WSV190" s="138"/>
      <c r="WSW190" s="692"/>
      <c r="WSX190" s="690"/>
      <c r="WSY190" s="691"/>
      <c r="WSZ190" s="692"/>
      <c r="WTA190" s="693"/>
      <c r="WTB190" s="694"/>
      <c r="WTC190" s="138"/>
      <c r="WTD190" s="692"/>
      <c r="WTE190" s="690"/>
      <c r="WTF190" s="691"/>
      <c r="WTG190" s="692"/>
      <c r="WTH190" s="693"/>
      <c r="WTI190" s="694"/>
      <c r="WTJ190" s="138"/>
      <c r="WTK190" s="692"/>
      <c r="WTL190" s="690"/>
      <c r="WTM190" s="691"/>
      <c r="WTN190" s="692"/>
      <c r="WTO190" s="693"/>
      <c r="WTP190" s="694"/>
      <c r="WTQ190" s="138"/>
      <c r="WTR190" s="692"/>
      <c r="WTS190" s="690"/>
      <c r="WTT190" s="691"/>
      <c r="WTU190" s="692"/>
      <c r="WTV190" s="693"/>
      <c r="WTW190" s="694"/>
      <c r="WTX190" s="138"/>
      <c r="WTY190" s="692"/>
      <c r="WTZ190" s="690"/>
      <c r="WUA190" s="691"/>
      <c r="WUB190" s="692"/>
      <c r="WUC190" s="693"/>
      <c r="WUD190" s="694"/>
      <c r="WUE190" s="138"/>
      <c r="WUF190" s="692"/>
      <c r="WUG190" s="690"/>
      <c r="WUH190" s="691"/>
      <c r="WUI190" s="692"/>
      <c r="WUJ190" s="693"/>
      <c r="WUK190" s="694"/>
      <c r="WUL190" s="138"/>
      <c r="WUM190" s="692"/>
      <c r="WUN190" s="690"/>
      <c r="WUO190" s="691"/>
      <c r="WUP190" s="692"/>
      <c r="WUQ190" s="693"/>
      <c r="WUR190" s="694"/>
      <c r="WUS190" s="138"/>
      <c r="WUT190" s="692"/>
      <c r="WUU190" s="690"/>
      <c r="WUV190" s="691"/>
      <c r="WUW190" s="692"/>
      <c r="WUX190" s="693"/>
      <c r="WUY190" s="694"/>
      <c r="WUZ190" s="138"/>
      <c r="WVA190" s="692"/>
      <c r="WVB190" s="690"/>
      <c r="WVC190" s="691"/>
      <c r="WVD190" s="692"/>
      <c r="WVE190" s="693"/>
      <c r="WVF190" s="694"/>
      <c r="WVG190" s="138"/>
      <c r="WVH190" s="692"/>
      <c r="WVI190" s="690"/>
      <c r="WVJ190" s="691"/>
      <c r="WVK190" s="692"/>
      <c r="WVL190" s="693"/>
      <c r="WVM190" s="694"/>
      <c r="WVN190" s="138"/>
      <c r="WVO190" s="692"/>
      <c r="WVP190" s="690"/>
      <c r="WVQ190" s="691"/>
      <c r="WVR190" s="692"/>
      <c r="WVS190" s="693"/>
      <c r="WVT190" s="694"/>
      <c r="WVU190" s="138"/>
      <c r="WVV190" s="692"/>
      <c r="WVW190" s="690"/>
      <c r="WVX190" s="691"/>
      <c r="WVY190" s="692"/>
      <c r="WVZ190" s="693"/>
      <c r="WWA190" s="694"/>
      <c r="WWB190" s="138"/>
      <c r="WWC190" s="692"/>
      <c r="WWD190" s="690"/>
      <c r="WWE190" s="691"/>
      <c r="WWF190" s="692"/>
      <c r="WWG190" s="693"/>
      <c r="WWH190" s="694"/>
      <c r="WWI190" s="138"/>
      <c r="WWJ190" s="692"/>
      <c r="WWK190" s="690"/>
      <c r="WWL190" s="691"/>
      <c r="WWM190" s="692"/>
      <c r="WWN190" s="693"/>
      <c r="WWO190" s="694"/>
      <c r="WWP190" s="138"/>
      <c r="WWQ190" s="692"/>
      <c r="WWR190" s="690"/>
      <c r="WWS190" s="691"/>
      <c r="WWT190" s="692"/>
      <c r="WWU190" s="693"/>
      <c r="WWV190" s="694"/>
      <c r="WWW190" s="138"/>
      <c r="WWX190" s="692"/>
      <c r="WWY190" s="690"/>
      <c r="WWZ190" s="691"/>
      <c r="WXA190" s="692"/>
      <c r="WXB190" s="693"/>
      <c r="WXC190" s="694"/>
      <c r="WXD190" s="138"/>
      <c r="WXE190" s="692"/>
      <c r="WXF190" s="690"/>
      <c r="WXG190" s="691"/>
      <c r="WXH190" s="692"/>
      <c r="WXI190" s="693"/>
      <c r="WXJ190" s="694"/>
      <c r="WXK190" s="138"/>
      <c r="WXL190" s="692"/>
      <c r="WXM190" s="690"/>
      <c r="WXN190" s="691"/>
      <c r="WXO190" s="692"/>
      <c r="WXP190" s="693"/>
      <c r="WXQ190" s="694"/>
      <c r="WXR190" s="138"/>
      <c r="WXS190" s="692"/>
      <c r="WXT190" s="690"/>
      <c r="WXU190" s="691"/>
      <c r="WXV190" s="692"/>
      <c r="WXW190" s="693"/>
      <c r="WXX190" s="694"/>
      <c r="WXY190" s="138"/>
      <c r="WXZ190" s="692"/>
      <c r="WYA190" s="690"/>
      <c r="WYB190" s="691"/>
      <c r="WYC190" s="692"/>
      <c r="WYD190" s="693"/>
      <c r="WYE190" s="694"/>
      <c r="WYF190" s="138"/>
      <c r="WYG190" s="692"/>
      <c r="WYH190" s="690"/>
      <c r="WYI190" s="691"/>
      <c r="WYJ190" s="692"/>
      <c r="WYK190" s="693"/>
      <c r="WYL190" s="694"/>
      <c r="WYM190" s="138"/>
      <c r="WYN190" s="692"/>
      <c r="WYO190" s="690"/>
      <c r="WYP190" s="691"/>
      <c r="WYQ190" s="692"/>
      <c r="WYR190" s="693"/>
      <c r="WYS190" s="694"/>
      <c r="WYT190" s="138"/>
      <c r="WYU190" s="692"/>
      <c r="WYV190" s="690"/>
      <c r="WYW190" s="691"/>
      <c r="WYX190" s="692"/>
      <c r="WYY190" s="693"/>
      <c r="WYZ190" s="694"/>
      <c r="WZA190" s="138"/>
      <c r="WZB190" s="692"/>
      <c r="WZC190" s="690"/>
      <c r="WZD190" s="691"/>
      <c r="WZE190" s="692"/>
      <c r="WZF190" s="693"/>
      <c r="WZG190" s="694"/>
      <c r="WZH190" s="138"/>
      <c r="WZI190" s="692"/>
      <c r="WZJ190" s="690"/>
      <c r="WZK190" s="691"/>
      <c r="WZL190" s="692"/>
      <c r="WZM190" s="693"/>
      <c r="WZN190" s="694"/>
      <c r="WZO190" s="138"/>
      <c r="WZP190" s="692"/>
      <c r="WZQ190" s="690"/>
      <c r="WZR190" s="691"/>
      <c r="WZS190" s="692"/>
      <c r="WZT190" s="693"/>
      <c r="WZU190" s="694"/>
      <c r="WZV190" s="138"/>
      <c r="WZW190" s="692"/>
      <c r="WZX190" s="690"/>
      <c r="WZY190" s="691"/>
      <c r="WZZ190" s="692"/>
      <c r="XAA190" s="693"/>
      <c r="XAB190" s="694"/>
      <c r="XAC190" s="138"/>
      <c r="XAD190" s="692"/>
      <c r="XAE190" s="690"/>
      <c r="XAF190" s="691"/>
      <c r="XAG190" s="692"/>
      <c r="XAH190" s="693"/>
      <c r="XAI190" s="694"/>
      <c r="XAJ190" s="138"/>
      <c r="XAK190" s="692"/>
      <c r="XAL190" s="690"/>
      <c r="XAM190" s="691"/>
      <c r="XAN190" s="692"/>
      <c r="XAO190" s="693"/>
      <c r="XAP190" s="694"/>
      <c r="XAQ190" s="138"/>
      <c r="XAR190" s="692"/>
      <c r="XAS190" s="690"/>
      <c r="XAT190" s="691"/>
      <c r="XAU190" s="692"/>
      <c r="XAV190" s="693"/>
      <c r="XAW190" s="694"/>
      <c r="XAX190" s="138"/>
      <c r="XAY190" s="692"/>
      <c r="XAZ190" s="690"/>
      <c r="XBA190" s="691"/>
      <c r="XBB190" s="692"/>
      <c r="XBC190" s="693"/>
      <c r="XBD190" s="694"/>
      <c r="XBE190" s="138"/>
      <c r="XBF190" s="692"/>
      <c r="XBG190" s="690"/>
      <c r="XBH190" s="691"/>
      <c r="XBI190" s="692"/>
      <c r="XBJ190" s="693"/>
      <c r="XBK190" s="694"/>
      <c r="XBL190" s="138"/>
      <c r="XBM190" s="692"/>
      <c r="XBN190" s="690"/>
      <c r="XBO190" s="691"/>
      <c r="XBP190" s="692"/>
      <c r="XBQ190" s="693"/>
      <c r="XBR190" s="694"/>
      <c r="XBS190" s="138"/>
      <c r="XBT190" s="692"/>
      <c r="XBU190" s="690"/>
      <c r="XBV190" s="691"/>
      <c r="XBW190" s="692"/>
      <c r="XBX190" s="693"/>
      <c r="XBY190" s="694"/>
      <c r="XBZ190" s="138"/>
      <c r="XCA190" s="692"/>
      <c r="XCB190" s="690"/>
      <c r="XCC190" s="691"/>
      <c r="XCD190" s="692"/>
      <c r="XCE190" s="693"/>
      <c r="XCF190" s="694"/>
      <c r="XCG190" s="138"/>
      <c r="XCH190" s="692"/>
      <c r="XCI190" s="690"/>
      <c r="XCJ190" s="691"/>
      <c r="XCK190" s="692"/>
      <c r="XCL190" s="693"/>
      <c r="XCM190" s="694"/>
      <c r="XCN190" s="138"/>
      <c r="XCO190" s="692"/>
      <c r="XCP190" s="690"/>
      <c r="XCQ190" s="691"/>
      <c r="XCR190" s="692"/>
      <c r="XCS190" s="693"/>
      <c r="XCT190" s="694"/>
      <c r="XCU190" s="138"/>
      <c r="XCV190" s="692"/>
      <c r="XCW190" s="690"/>
      <c r="XCX190" s="691"/>
      <c r="XCY190" s="692"/>
      <c r="XCZ190" s="693"/>
      <c r="XDA190" s="694"/>
      <c r="XDB190" s="138"/>
      <c r="XDC190" s="692"/>
      <c r="XDD190" s="690"/>
      <c r="XDE190" s="691"/>
      <c r="XDF190" s="692"/>
      <c r="XDG190" s="693"/>
      <c r="XDH190" s="694"/>
      <c r="XDI190" s="138"/>
      <c r="XDJ190" s="692"/>
      <c r="XDK190" s="690"/>
      <c r="XDL190" s="691"/>
      <c r="XDM190" s="692"/>
      <c r="XDN190" s="693"/>
      <c r="XDO190" s="694"/>
      <c r="XDP190" s="138"/>
      <c r="XDQ190" s="692"/>
      <c r="XDR190" s="690"/>
      <c r="XDS190" s="691"/>
      <c r="XDT190" s="692"/>
      <c r="XDU190" s="693"/>
      <c r="XDV190" s="694"/>
      <c r="XDW190" s="138"/>
      <c r="XDX190" s="692"/>
      <c r="XDY190" s="690"/>
      <c r="XDZ190" s="691"/>
      <c r="XEA190" s="692"/>
      <c r="XEB190" s="693"/>
      <c r="XEC190" s="694"/>
      <c r="XED190" s="138"/>
      <c r="XEE190" s="692"/>
      <c r="XEF190" s="690"/>
      <c r="XEG190" s="691"/>
      <c r="XEH190" s="692"/>
      <c r="XEI190" s="693"/>
      <c r="XEJ190" s="694"/>
      <c r="XEK190" s="138"/>
      <c r="XEL190" s="692"/>
      <c r="XEM190" s="690"/>
      <c r="XEN190" s="691"/>
      <c r="XEO190" s="692"/>
      <c r="XEP190" s="693"/>
      <c r="XEQ190" s="694"/>
      <c r="XER190" s="138"/>
      <c r="XES190" s="692"/>
      <c r="XET190" s="690"/>
      <c r="XEU190" s="691"/>
      <c r="XEV190" s="692"/>
      <c r="XEW190" s="693"/>
      <c r="XEX190" s="694"/>
      <c r="XEY190" s="138"/>
      <c r="XEZ190" s="692"/>
      <c r="XFA190" s="690"/>
      <c r="XFB190" s="691"/>
      <c r="XFC190" s="692"/>
      <c r="XFD190" s="693"/>
    </row>
    <row r="191" spans="1:16384" s="270" customFormat="1" ht="31.5" customHeight="1" x14ac:dyDescent="0.2">
      <c r="A191" s="441">
        <v>45930</v>
      </c>
      <c r="B191" s="459" t="s">
        <v>891</v>
      </c>
      <c r="C191" s="264" t="s">
        <v>682</v>
      </c>
      <c r="D191" s="265">
        <v>4000</v>
      </c>
      <c r="E191" s="679" t="s">
        <v>641</v>
      </c>
      <c r="F191" s="682">
        <v>9273388.4199999999</v>
      </c>
      <c r="G191" s="264" t="s">
        <v>892</v>
      </c>
      <c r="H191" s="690"/>
      <c r="I191" s="691"/>
      <c r="J191" s="692"/>
      <c r="K191" s="693"/>
      <c r="L191" s="694"/>
      <c r="M191" s="138"/>
      <c r="N191" s="692"/>
      <c r="O191" s="690"/>
      <c r="P191" s="691"/>
      <c r="Q191" s="692"/>
      <c r="R191" s="693"/>
      <c r="S191" s="694"/>
      <c r="T191" s="138"/>
      <c r="U191" s="692"/>
      <c r="V191" s="690"/>
      <c r="W191" s="691"/>
      <c r="X191" s="692"/>
      <c r="Y191" s="693"/>
      <c r="Z191" s="694"/>
      <c r="AA191" s="138"/>
      <c r="AB191" s="692"/>
      <c r="AC191" s="690"/>
      <c r="AD191" s="691"/>
      <c r="AE191" s="692"/>
      <c r="AF191" s="693"/>
      <c r="AG191" s="694"/>
      <c r="AH191" s="138"/>
      <c r="AI191" s="692"/>
      <c r="AJ191" s="690"/>
      <c r="AK191" s="691"/>
      <c r="AL191" s="692"/>
      <c r="AM191" s="693"/>
      <c r="AN191" s="694"/>
      <c r="AO191" s="138"/>
      <c r="AP191" s="692"/>
      <c r="AQ191" s="690"/>
      <c r="AR191" s="691"/>
      <c r="AS191" s="692"/>
      <c r="AT191" s="693"/>
      <c r="AU191" s="694"/>
      <c r="AV191" s="138"/>
      <c r="AW191" s="692"/>
      <c r="AX191" s="690"/>
      <c r="AY191" s="691"/>
      <c r="AZ191" s="692"/>
      <c r="BA191" s="693"/>
      <c r="BB191" s="694"/>
      <c r="BC191" s="138"/>
      <c r="BD191" s="692"/>
      <c r="BE191" s="690"/>
      <c r="BF191" s="691"/>
      <c r="BG191" s="692"/>
      <c r="BH191" s="693"/>
      <c r="BI191" s="694"/>
      <c r="BJ191" s="138"/>
      <c r="BK191" s="692"/>
      <c r="BL191" s="690"/>
      <c r="BM191" s="691"/>
      <c r="BN191" s="692"/>
      <c r="BO191" s="693"/>
      <c r="BP191" s="694"/>
      <c r="BQ191" s="138"/>
      <c r="BR191" s="692"/>
      <c r="BS191" s="690"/>
      <c r="BT191" s="691"/>
      <c r="BU191" s="692"/>
      <c r="BV191" s="693"/>
      <c r="BW191" s="694"/>
      <c r="BX191" s="138"/>
      <c r="BY191" s="692"/>
      <c r="BZ191" s="690"/>
      <c r="CA191" s="691"/>
      <c r="CB191" s="692"/>
      <c r="CC191" s="693"/>
      <c r="CD191" s="694"/>
      <c r="CE191" s="138"/>
      <c r="CF191" s="692"/>
      <c r="CG191" s="690"/>
      <c r="CH191" s="691"/>
      <c r="CI191" s="692"/>
      <c r="CJ191" s="693"/>
      <c r="CK191" s="694"/>
      <c r="CL191" s="138"/>
      <c r="CM191" s="692"/>
      <c r="CN191" s="690"/>
      <c r="CO191" s="691"/>
      <c r="CP191" s="692"/>
      <c r="CQ191" s="693"/>
      <c r="CR191" s="694"/>
      <c r="CS191" s="138"/>
      <c r="CT191" s="692"/>
      <c r="CU191" s="690"/>
      <c r="CV191" s="691"/>
      <c r="CW191" s="692"/>
      <c r="CX191" s="693"/>
      <c r="CY191" s="694"/>
      <c r="CZ191" s="138"/>
      <c r="DA191" s="692"/>
      <c r="DB191" s="690"/>
      <c r="DC191" s="691"/>
      <c r="DD191" s="692"/>
      <c r="DE191" s="693"/>
      <c r="DF191" s="694"/>
      <c r="DG191" s="138"/>
      <c r="DH191" s="692"/>
      <c r="DI191" s="690"/>
      <c r="DJ191" s="691"/>
      <c r="DK191" s="692"/>
      <c r="DL191" s="693"/>
      <c r="DM191" s="694"/>
      <c r="DN191" s="138"/>
      <c r="DO191" s="692"/>
      <c r="DP191" s="690"/>
      <c r="DQ191" s="691"/>
      <c r="DR191" s="692"/>
      <c r="DS191" s="693"/>
      <c r="DT191" s="694"/>
      <c r="DU191" s="138"/>
      <c r="DV191" s="692"/>
      <c r="DW191" s="690"/>
      <c r="DX191" s="691"/>
      <c r="DY191" s="692"/>
      <c r="DZ191" s="693"/>
      <c r="EA191" s="694"/>
      <c r="EB191" s="138"/>
      <c r="EC191" s="692"/>
      <c r="ED191" s="690"/>
      <c r="EE191" s="691"/>
      <c r="EF191" s="692"/>
      <c r="EG191" s="693"/>
      <c r="EH191" s="694"/>
      <c r="EI191" s="138"/>
      <c r="EJ191" s="692"/>
      <c r="EK191" s="690"/>
      <c r="EL191" s="691"/>
      <c r="EM191" s="692"/>
      <c r="EN191" s="693"/>
      <c r="EO191" s="694"/>
      <c r="EP191" s="138"/>
      <c r="EQ191" s="692"/>
      <c r="ER191" s="690"/>
      <c r="ES191" s="691"/>
      <c r="ET191" s="692"/>
      <c r="EU191" s="693"/>
      <c r="EV191" s="694"/>
      <c r="EW191" s="138"/>
      <c r="EX191" s="692"/>
      <c r="EY191" s="690"/>
      <c r="EZ191" s="691"/>
      <c r="FA191" s="692"/>
      <c r="FB191" s="693"/>
      <c r="FC191" s="694"/>
      <c r="FD191" s="138"/>
      <c r="FE191" s="692"/>
      <c r="FF191" s="690"/>
      <c r="FG191" s="691"/>
      <c r="FH191" s="692"/>
      <c r="FI191" s="693"/>
      <c r="FJ191" s="694"/>
      <c r="FK191" s="138"/>
      <c r="FL191" s="692"/>
      <c r="FM191" s="690"/>
      <c r="FN191" s="691"/>
      <c r="FO191" s="692"/>
      <c r="FP191" s="693"/>
      <c r="FQ191" s="694"/>
      <c r="FR191" s="138"/>
      <c r="FS191" s="692"/>
      <c r="FT191" s="690"/>
      <c r="FU191" s="691"/>
      <c r="FV191" s="692"/>
      <c r="FW191" s="693"/>
      <c r="FX191" s="694"/>
      <c r="FY191" s="138"/>
      <c r="FZ191" s="692"/>
      <c r="GA191" s="690"/>
      <c r="GB191" s="691"/>
      <c r="GC191" s="692"/>
      <c r="GD191" s="693"/>
      <c r="GE191" s="694"/>
      <c r="GF191" s="138"/>
      <c r="GG191" s="692"/>
      <c r="GH191" s="690"/>
      <c r="GI191" s="691"/>
      <c r="GJ191" s="692"/>
      <c r="GK191" s="693"/>
      <c r="GL191" s="694"/>
      <c r="GM191" s="138"/>
      <c r="GN191" s="692"/>
      <c r="GO191" s="690"/>
      <c r="GP191" s="691"/>
      <c r="GQ191" s="692"/>
      <c r="GR191" s="693"/>
      <c r="GS191" s="694"/>
      <c r="GT191" s="138"/>
      <c r="GU191" s="692"/>
      <c r="GV191" s="690"/>
      <c r="GW191" s="691"/>
      <c r="GX191" s="692"/>
      <c r="GY191" s="693"/>
      <c r="GZ191" s="694"/>
      <c r="HA191" s="138"/>
      <c r="HB191" s="692"/>
      <c r="HC191" s="690"/>
      <c r="HD191" s="691"/>
      <c r="HE191" s="692"/>
      <c r="HF191" s="693"/>
      <c r="HG191" s="694"/>
      <c r="HH191" s="138"/>
      <c r="HI191" s="692"/>
      <c r="HJ191" s="690"/>
      <c r="HK191" s="691"/>
      <c r="HL191" s="692"/>
      <c r="HM191" s="693"/>
      <c r="HN191" s="694"/>
      <c r="HO191" s="138"/>
      <c r="HP191" s="692"/>
      <c r="HQ191" s="690"/>
      <c r="HR191" s="691"/>
      <c r="HS191" s="692"/>
      <c r="HT191" s="693"/>
      <c r="HU191" s="694"/>
      <c r="HV191" s="138"/>
      <c r="HW191" s="692"/>
      <c r="HX191" s="690"/>
      <c r="HY191" s="691"/>
      <c r="HZ191" s="692"/>
      <c r="IA191" s="693"/>
      <c r="IB191" s="694"/>
      <c r="IC191" s="138"/>
      <c r="ID191" s="692"/>
      <c r="IE191" s="690"/>
      <c r="IF191" s="691"/>
      <c r="IG191" s="692"/>
      <c r="IH191" s="693"/>
      <c r="II191" s="694"/>
      <c r="IJ191" s="138"/>
      <c r="IK191" s="692"/>
      <c r="IL191" s="690"/>
      <c r="IM191" s="691"/>
      <c r="IN191" s="692"/>
      <c r="IO191" s="693"/>
      <c r="IP191" s="694"/>
      <c r="IQ191" s="138"/>
      <c r="IR191" s="692"/>
      <c r="IS191" s="690"/>
      <c r="IT191" s="691"/>
      <c r="IU191" s="692"/>
      <c r="IV191" s="693"/>
      <c r="IW191" s="694"/>
      <c r="IX191" s="138"/>
      <c r="IY191" s="692"/>
      <c r="IZ191" s="690"/>
      <c r="JA191" s="691"/>
      <c r="JB191" s="692"/>
      <c r="JC191" s="693"/>
      <c r="JD191" s="694"/>
      <c r="JE191" s="138"/>
      <c r="JF191" s="692"/>
      <c r="JG191" s="690"/>
      <c r="JH191" s="691"/>
      <c r="JI191" s="692"/>
      <c r="JJ191" s="693"/>
      <c r="JK191" s="694"/>
      <c r="JL191" s="138"/>
      <c r="JM191" s="692"/>
      <c r="JN191" s="690"/>
      <c r="JO191" s="691"/>
      <c r="JP191" s="692"/>
      <c r="JQ191" s="693"/>
      <c r="JR191" s="694"/>
      <c r="JS191" s="138"/>
      <c r="JT191" s="692"/>
      <c r="JU191" s="690"/>
      <c r="JV191" s="691"/>
      <c r="JW191" s="692"/>
      <c r="JX191" s="693"/>
      <c r="JY191" s="694"/>
      <c r="JZ191" s="138"/>
      <c r="KA191" s="692"/>
      <c r="KB191" s="690"/>
      <c r="KC191" s="691"/>
      <c r="KD191" s="692"/>
      <c r="KE191" s="693"/>
      <c r="KF191" s="694"/>
      <c r="KG191" s="138"/>
      <c r="KH191" s="692"/>
      <c r="KI191" s="690"/>
      <c r="KJ191" s="691"/>
      <c r="KK191" s="692"/>
      <c r="KL191" s="693"/>
      <c r="KM191" s="694"/>
      <c r="KN191" s="138"/>
      <c r="KO191" s="692"/>
      <c r="KP191" s="690"/>
      <c r="KQ191" s="691"/>
      <c r="KR191" s="692"/>
      <c r="KS191" s="693"/>
      <c r="KT191" s="694"/>
      <c r="KU191" s="138"/>
      <c r="KV191" s="692"/>
      <c r="KW191" s="690"/>
      <c r="KX191" s="691"/>
      <c r="KY191" s="692"/>
      <c r="KZ191" s="693"/>
      <c r="LA191" s="694"/>
      <c r="LB191" s="138"/>
      <c r="LC191" s="692"/>
      <c r="LD191" s="690"/>
      <c r="LE191" s="691"/>
      <c r="LF191" s="692"/>
      <c r="LG191" s="693"/>
      <c r="LH191" s="694"/>
      <c r="LI191" s="138"/>
      <c r="LJ191" s="692"/>
      <c r="LK191" s="690"/>
      <c r="LL191" s="691"/>
      <c r="LM191" s="692"/>
      <c r="LN191" s="693"/>
      <c r="LO191" s="694"/>
      <c r="LP191" s="138"/>
      <c r="LQ191" s="692"/>
      <c r="LR191" s="690"/>
      <c r="LS191" s="691"/>
      <c r="LT191" s="692"/>
      <c r="LU191" s="693"/>
      <c r="LV191" s="694"/>
      <c r="LW191" s="138"/>
      <c r="LX191" s="692"/>
      <c r="LY191" s="690"/>
      <c r="LZ191" s="691"/>
      <c r="MA191" s="692"/>
      <c r="MB191" s="693"/>
      <c r="MC191" s="694"/>
      <c r="MD191" s="138"/>
      <c r="ME191" s="692"/>
      <c r="MF191" s="690"/>
      <c r="MG191" s="691"/>
      <c r="MH191" s="692"/>
      <c r="MI191" s="693"/>
      <c r="MJ191" s="694"/>
      <c r="MK191" s="138"/>
      <c r="ML191" s="692"/>
      <c r="MM191" s="690"/>
      <c r="MN191" s="691"/>
      <c r="MO191" s="692"/>
      <c r="MP191" s="693"/>
      <c r="MQ191" s="694"/>
      <c r="MR191" s="138"/>
      <c r="MS191" s="692"/>
      <c r="MT191" s="690"/>
      <c r="MU191" s="691"/>
      <c r="MV191" s="692"/>
      <c r="MW191" s="693"/>
      <c r="MX191" s="694"/>
      <c r="MY191" s="138"/>
      <c r="MZ191" s="692"/>
      <c r="NA191" s="690"/>
      <c r="NB191" s="691"/>
      <c r="NC191" s="692"/>
      <c r="ND191" s="693"/>
      <c r="NE191" s="694"/>
      <c r="NF191" s="138"/>
      <c r="NG191" s="692"/>
      <c r="NH191" s="690"/>
      <c r="NI191" s="691"/>
      <c r="NJ191" s="692"/>
      <c r="NK191" s="693"/>
      <c r="NL191" s="694"/>
      <c r="NM191" s="138"/>
      <c r="NN191" s="692"/>
      <c r="NO191" s="690"/>
      <c r="NP191" s="691"/>
      <c r="NQ191" s="692"/>
      <c r="NR191" s="693"/>
      <c r="NS191" s="694"/>
      <c r="NT191" s="138"/>
      <c r="NU191" s="692"/>
      <c r="NV191" s="690"/>
      <c r="NW191" s="691"/>
      <c r="NX191" s="692"/>
      <c r="NY191" s="693"/>
      <c r="NZ191" s="694"/>
      <c r="OA191" s="138"/>
      <c r="OB191" s="692"/>
      <c r="OC191" s="690"/>
      <c r="OD191" s="691"/>
      <c r="OE191" s="692"/>
      <c r="OF191" s="693"/>
      <c r="OG191" s="694"/>
      <c r="OH191" s="138"/>
      <c r="OI191" s="692"/>
      <c r="OJ191" s="690"/>
      <c r="OK191" s="691"/>
      <c r="OL191" s="692"/>
      <c r="OM191" s="693"/>
      <c r="ON191" s="694"/>
      <c r="OO191" s="138"/>
      <c r="OP191" s="692"/>
      <c r="OQ191" s="690"/>
      <c r="OR191" s="691"/>
      <c r="OS191" s="692"/>
      <c r="OT191" s="693"/>
      <c r="OU191" s="694"/>
      <c r="OV191" s="138"/>
      <c r="OW191" s="692"/>
      <c r="OX191" s="690"/>
      <c r="OY191" s="691"/>
      <c r="OZ191" s="692"/>
      <c r="PA191" s="693"/>
      <c r="PB191" s="694"/>
      <c r="PC191" s="138"/>
      <c r="PD191" s="692"/>
      <c r="PE191" s="690"/>
      <c r="PF191" s="691"/>
      <c r="PG191" s="692"/>
      <c r="PH191" s="693"/>
      <c r="PI191" s="694"/>
      <c r="PJ191" s="138"/>
      <c r="PK191" s="692"/>
      <c r="PL191" s="690"/>
      <c r="PM191" s="691"/>
      <c r="PN191" s="692"/>
      <c r="PO191" s="693"/>
      <c r="PP191" s="694"/>
      <c r="PQ191" s="138"/>
      <c r="PR191" s="692"/>
      <c r="PS191" s="690"/>
      <c r="PT191" s="691"/>
      <c r="PU191" s="692"/>
      <c r="PV191" s="693"/>
      <c r="PW191" s="694"/>
      <c r="PX191" s="138"/>
      <c r="PY191" s="692"/>
      <c r="PZ191" s="690"/>
      <c r="QA191" s="691"/>
      <c r="QB191" s="692"/>
      <c r="QC191" s="693"/>
      <c r="QD191" s="694"/>
      <c r="QE191" s="138"/>
      <c r="QF191" s="692"/>
      <c r="QG191" s="690"/>
      <c r="QH191" s="691"/>
      <c r="QI191" s="692"/>
      <c r="QJ191" s="693"/>
      <c r="QK191" s="694"/>
      <c r="QL191" s="138"/>
      <c r="QM191" s="692"/>
      <c r="QN191" s="690"/>
      <c r="QO191" s="691"/>
      <c r="QP191" s="692"/>
      <c r="QQ191" s="693"/>
      <c r="QR191" s="694"/>
      <c r="QS191" s="138"/>
      <c r="QT191" s="692"/>
      <c r="QU191" s="690"/>
      <c r="QV191" s="691"/>
      <c r="QW191" s="692"/>
      <c r="QX191" s="693"/>
      <c r="QY191" s="694"/>
      <c r="QZ191" s="138"/>
      <c r="RA191" s="692"/>
      <c r="RB191" s="690"/>
      <c r="RC191" s="691"/>
      <c r="RD191" s="692"/>
      <c r="RE191" s="693"/>
      <c r="RF191" s="694"/>
      <c r="RG191" s="138"/>
      <c r="RH191" s="692"/>
      <c r="RI191" s="690"/>
      <c r="RJ191" s="691"/>
      <c r="RK191" s="692"/>
      <c r="RL191" s="693"/>
      <c r="RM191" s="694"/>
      <c r="RN191" s="138"/>
      <c r="RO191" s="692"/>
      <c r="RP191" s="690"/>
      <c r="RQ191" s="691"/>
      <c r="RR191" s="692"/>
      <c r="RS191" s="693"/>
      <c r="RT191" s="694"/>
      <c r="RU191" s="138"/>
      <c r="RV191" s="692"/>
      <c r="RW191" s="690"/>
      <c r="RX191" s="691"/>
      <c r="RY191" s="692"/>
      <c r="RZ191" s="693"/>
      <c r="SA191" s="694"/>
      <c r="SB191" s="138"/>
      <c r="SC191" s="692"/>
      <c r="SD191" s="690"/>
      <c r="SE191" s="691"/>
      <c r="SF191" s="692"/>
      <c r="SG191" s="693"/>
      <c r="SH191" s="694"/>
      <c r="SI191" s="138"/>
      <c r="SJ191" s="692"/>
      <c r="SK191" s="690"/>
      <c r="SL191" s="691"/>
      <c r="SM191" s="692"/>
      <c r="SN191" s="693"/>
      <c r="SO191" s="694"/>
      <c r="SP191" s="138"/>
      <c r="SQ191" s="692"/>
      <c r="SR191" s="690"/>
      <c r="SS191" s="691"/>
      <c r="ST191" s="692"/>
      <c r="SU191" s="693"/>
      <c r="SV191" s="694"/>
      <c r="SW191" s="138"/>
      <c r="SX191" s="692"/>
      <c r="SY191" s="690"/>
      <c r="SZ191" s="691"/>
      <c r="TA191" s="692"/>
      <c r="TB191" s="693"/>
      <c r="TC191" s="694"/>
      <c r="TD191" s="138"/>
      <c r="TE191" s="692"/>
      <c r="TF191" s="690"/>
      <c r="TG191" s="691"/>
      <c r="TH191" s="692"/>
      <c r="TI191" s="693"/>
      <c r="TJ191" s="694"/>
      <c r="TK191" s="138"/>
      <c r="TL191" s="692"/>
      <c r="TM191" s="690"/>
      <c r="TN191" s="691"/>
      <c r="TO191" s="692"/>
      <c r="TP191" s="693"/>
      <c r="TQ191" s="694"/>
      <c r="TR191" s="138"/>
      <c r="TS191" s="692"/>
      <c r="TT191" s="690"/>
      <c r="TU191" s="691"/>
      <c r="TV191" s="692"/>
      <c r="TW191" s="693"/>
      <c r="TX191" s="694"/>
      <c r="TY191" s="138"/>
      <c r="TZ191" s="692"/>
      <c r="UA191" s="690"/>
      <c r="UB191" s="691"/>
      <c r="UC191" s="692"/>
      <c r="UD191" s="693"/>
      <c r="UE191" s="694"/>
      <c r="UF191" s="138"/>
      <c r="UG191" s="692"/>
      <c r="UH191" s="690"/>
      <c r="UI191" s="691"/>
      <c r="UJ191" s="692"/>
      <c r="UK191" s="693"/>
      <c r="UL191" s="694"/>
      <c r="UM191" s="138"/>
      <c r="UN191" s="692"/>
      <c r="UO191" s="690"/>
      <c r="UP191" s="691"/>
      <c r="UQ191" s="692"/>
      <c r="UR191" s="693"/>
      <c r="US191" s="694"/>
      <c r="UT191" s="138"/>
      <c r="UU191" s="692"/>
      <c r="UV191" s="690"/>
      <c r="UW191" s="691"/>
      <c r="UX191" s="692"/>
      <c r="UY191" s="693"/>
      <c r="UZ191" s="694"/>
      <c r="VA191" s="138"/>
      <c r="VB191" s="692"/>
      <c r="VC191" s="690"/>
      <c r="VD191" s="691"/>
      <c r="VE191" s="692"/>
      <c r="VF191" s="693"/>
      <c r="VG191" s="694"/>
      <c r="VH191" s="138"/>
      <c r="VI191" s="692"/>
      <c r="VJ191" s="690"/>
      <c r="VK191" s="691"/>
      <c r="VL191" s="692"/>
      <c r="VM191" s="693"/>
      <c r="VN191" s="694"/>
      <c r="VO191" s="138"/>
      <c r="VP191" s="692"/>
      <c r="VQ191" s="690"/>
      <c r="VR191" s="691"/>
      <c r="VS191" s="692"/>
      <c r="VT191" s="693"/>
      <c r="VU191" s="694"/>
      <c r="VV191" s="138"/>
      <c r="VW191" s="692"/>
      <c r="VX191" s="690"/>
      <c r="VY191" s="691"/>
      <c r="VZ191" s="692"/>
      <c r="WA191" s="693"/>
      <c r="WB191" s="694"/>
      <c r="WC191" s="138"/>
      <c r="WD191" s="692"/>
      <c r="WE191" s="690"/>
      <c r="WF191" s="691"/>
      <c r="WG191" s="692"/>
      <c r="WH191" s="693"/>
      <c r="WI191" s="694"/>
      <c r="WJ191" s="138"/>
      <c r="WK191" s="692"/>
      <c r="WL191" s="690"/>
      <c r="WM191" s="691"/>
      <c r="WN191" s="692"/>
      <c r="WO191" s="693"/>
      <c r="WP191" s="694"/>
      <c r="WQ191" s="138"/>
      <c r="WR191" s="692"/>
      <c r="WS191" s="690"/>
      <c r="WT191" s="691"/>
      <c r="WU191" s="692"/>
      <c r="WV191" s="693"/>
      <c r="WW191" s="694"/>
      <c r="WX191" s="138"/>
      <c r="WY191" s="692"/>
      <c r="WZ191" s="690"/>
      <c r="XA191" s="691"/>
      <c r="XB191" s="692"/>
      <c r="XC191" s="693"/>
      <c r="XD191" s="694"/>
      <c r="XE191" s="138"/>
      <c r="XF191" s="692"/>
      <c r="XG191" s="690"/>
      <c r="XH191" s="691"/>
      <c r="XI191" s="692"/>
      <c r="XJ191" s="693"/>
      <c r="XK191" s="694"/>
      <c r="XL191" s="138"/>
      <c r="XM191" s="692"/>
      <c r="XN191" s="690"/>
      <c r="XO191" s="691"/>
      <c r="XP191" s="692"/>
      <c r="XQ191" s="693"/>
      <c r="XR191" s="694"/>
      <c r="XS191" s="138"/>
      <c r="XT191" s="692"/>
      <c r="XU191" s="690"/>
      <c r="XV191" s="691"/>
      <c r="XW191" s="692"/>
      <c r="XX191" s="693"/>
      <c r="XY191" s="694"/>
      <c r="XZ191" s="138"/>
      <c r="YA191" s="692"/>
      <c r="YB191" s="690"/>
      <c r="YC191" s="691"/>
      <c r="YD191" s="692"/>
      <c r="YE191" s="693"/>
      <c r="YF191" s="694"/>
      <c r="YG191" s="138"/>
      <c r="YH191" s="692"/>
      <c r="YI191" s="690"/>
      <c r="YJ191" s="691"/>
      <c r="YK191" s="692"/>
      <c r="YL191" s="693"/>
      <c r="YM191" s="694"/>
      <c r="YN191" s="138"/>
      <c r="YO191" s="692"/>
      <c r="YP191" s="690"/>
      <c r="YQ191" s="691"/>
      <c r="YR191" s="692"/>
      <c r="YS191" s="693"/>
      <c r="YT191" s="694"/>
      <c r="YU191" s="138"/>
      <c r="YV191" s="692"/>
      <c r="YW191" s="690"/>
      <c r="YX191" s="691"/>
      <c r="YY191" s="692"/>
      <c r="YZ191" s="693"/>
      <c r="ZA191" s="694"/>
      <c r="ZB191" s="138"/>
      <c r="ZC191" s="692"/>
      <c r="ZD191" s="690"/>
      <c r="ZE191" s="691"/>
      <c r="ZF191" s="692"/>
      <c r="ZG191" s="693"/>
      <c r="ZH191" s="694"/>
      <c r="ZI191" s="138"/>
      <c r="ZJ191" s="692"/>
      <c r="ZK191" s="690"/>
      <c r="ZL191" s="691"/>
      <c r="ZM191" s="692"/>
      <c r="ZN191" s="693"/>
      <c r="ZO191" s="694"/>
      <c r="ZP191" s="138"/>
      <c r="ZQ191" s="692"/>
      <c r="ZR191" s="690"/>
      <c r="ZS191" s="691"/>
      <c r="ZT191" s="692"/>
      <c r="ZU191" s="693"/>
      <c r="ZV191" s="694"/>
      <c r="ZW191" s="138"/>
      <c r="ZX191" s="692"/>
      <c r="ZY191" s="690"/>
      <c r="ZZ191" s="691"/>
      <c r="AAA191" s="692"/>
      <c r="AAB191" s="693"/>
      <c r="AAC191" s="694"/>
      <c r="AAD191" s="138"/>
      <c r="AAE191" s="692"/>
      <c r="AAF191" s="690"/>
      <c r="AAG191" s="691"/>
      <c r="AAH191" s="692"/>
      <c r="AAI191" s="693"/>
      <c r="AAJ191" s="694"/>
      <c r="AAK191" s="138"/>
      <c r="AAL191" s="692"/>
      <c r="AAM191" s="690"/>
      <c r="AAN191" s="691"/>
      <c r="AAO191" s="692"/>
      <c r="AAP191" s="693"/>
      <c r="AAQ191" s="694"/>
      <c r="AAR191" s="138"/>
      <c r="AAS191" s="692"/>
      <c r="AAT191" s="690"/>
      <c r="AAU191" s="691"/>
      <c r="AAV191" s="692"/>
      <c r="AAW191" s="693"/>
      <c r="AAX191" s="694"/>
      <c r="AAY191" s="138"/>
      <c r="AAZ191" s="692"/>
      <c r="ABA191" s="690"/>
      <c r="ABB191" s="691"/>
      <c r="ABC191" s="692"/>
      <c r="ABD191" s="693"/>
      <c r="ABE191" s="694"/>
      <c r="ABF191" s="138"/>
      <c r="ABG191" s="692"/>
      <c r="ABH191" s="690"/>
      <c r="ABI191" s="691"/>
      <c r="ABJ191" s="692"/>
      <c r="ABK191" s="693"/>
      <c r="ABL191" s="694"/>
      <c r="ABM191" s="138"/>
      <c r="ABN191" s="692"/>
      <c r="ABO191" s="690"/>
      <c r="ABP191" s="691"/>
      <c r="ABQ191" s="692"/>
      <c r="ABR191" s="693"/>
      <c r="ABS191" s="694"/>
      <c r="ABT191" s="138"/>
      <c r="ABU191" s="692"/>
      <c r="ABV191" s="690"/>
      <c r="ABW191" s="691"/>
      <c r="ABX191" s="692"/>
      <c r="ABY191" s="693"/>
      <c r="ABZ191" s="694"/>
      <c r="ACA191" s="138"/>
      <c r="ACB191" s="692"/>
      <c r="ACC191" s="690"/>
      <c r="ACD191" s="691"/>
      <c r="ACE191" s="692"/>
      <c r="ACF191" s="693"/>
      <c r="ACG191" s="694"/>
      <c r="ACH191" s="138"/>
      <c r="ACI191" s="692"/>
      <c r="ACJ191" s="690"/>
      <c r="ACK191" s="691"/>
      <c r="ACL191" s="692"/>
      <c r="ACM191" s="693"/>
      <c r="ACN191" s="694"/>
      <c r="ACO191" s="138"/>
      <c r="ACP191" s="692"/>
      <c r="ACQ191" s="690"/>
      <c r="ACR191" s="691"/>
      <c r="ACS191" s="692"/>
      <c r="ACT191" s="693"/>
      <c r="ACU191" s="694"/>
      <c r="ACV191" s="138"/>
      <c r="ACW191" s="692"/>
      <c r="ACX191" s="690"/>
      <c r="ACY191" s="691"/>
      <c r="ACZ191" s="692"/>
      <c r="ADA191" s="693"/>
      <c r="ADB191" s="694"/>
      <c r="ADC191" s="138"/>
      <c r="ADD191" s="692"/>
      <c r="ADE191" s="690"/>
      <c r="ADF191" s="691"/>
      <c r="ADG191" s="692"/>
      <c r="ADH191" s="693"/>
      <c r="ADI191" s="694"/>
      <c r="ADJ191" s="138"/>
      <c r="ADK191" s="692"/>
      <c r="ADL191" s="690"/>
      <c r="ADM191" s="691"/>
      <c r="ADN191" s="692"/>
      <c r="ADO191" s="693"/>
      <c r="ADP191" s="694"/>
      <c r="ADQ191" s="138"/>
      <c r="ADR191" s="692"/>
      <c r="ADS191" s="690"/>
      <c r="ADT191" s="691"/>
      <c r="ADU191" s="692"/>
      <c r="ADV191" s="693"/>
      <c r="ADW191" s="694"/>
      <c r="ADX191" s="138"/>
      <c r="ADY191" s="692"/>
      <c r="ADZ191" s="690"/>
      <c r="AEA191" s="691"/>
      <c r="AEB191" s="692"/>
      <c r="AEC191" s="693"/>
      <c r="AED191" s="694"/>
      <c r="AEE191" s="138"/>
      <c r="AEF191" s="692"/>
      <c r="AEG191" s="690"/>
      <c r="AEH191" s="691"/>
      <c r="AEI191" s="692"/>
      <c r="AEJ191" s="693"/>
      <c r="AEK191" s="694"/>
      <c r="AEL191" s="138"/>
      <c r="AEM191" s="692"/>
      <c r="AEN191" s="690"/>
      <c r="AEO191" s="691"/>
      <c r="AEP191" s="692"/>
      <c r="AEQ191" s="693"/>
      <c r="AER191" s="694"/>
      <c r="AES191" s="138"/>
      <c r="AET191" s="692"/>
      <c r="AEU191" s="690"/>
      <c r="AEV191" s="691"/>
      <c r="AEW191" s="692"/>
      <c r="AEX191" s="693"/>
      <c r="AEY191" s="694"/>
      <c r="AEZ191" s="138"/>
      <c r="AFA191" s="692"/>
      <c r="AFB191" s="690"/>
      <c r="AFC191" s="691"/>
      <c r="AFD191" s="692"/>
      <c r="AFE191" s="693"/>
      <c r="AFF191" s="694"/>
      <c r="AFG191" s="138"/>
      <c r="AFH191" s="692"/>
      <c r="AFI191" s="690"/>
      <c r="AFJ191" s="691"/>
      <c r="AFK191" s="692"/>
      <c r="AFL191" s="693"/>
      <c r="AFM191" s="694"/>
      <c r="AFN191" s="138"/>
      <c r="AFO191" s="692"/>
      <c r="AFP191" s="690"/>
      <c r="AFQ191" s="691"/>
      <c r="AFR191" s="692"/>
      <c r="AFS191" s="693"/>
      <c r="AFT191" s="694"/>
      <c r="AFU191" s="138"/>
      <c r="AFV191" s="692"/>
      <c r="AFW191" s="690"/>
      <c r="AFX191" s="691"/>
      <c r="AFY191" s="692"/>
      <c r="AFZ191" s="693"/>
      <c r="AGA191" s="694"/>
      <c r="AGB191" s="138"/>
      <c r="AGC191" s="692"/>
      <c r="AGD191" s="690"/>
      <c r="AGE191" s="691"/>
      <c r="AGF191" s="692"/>
      <c r="AGG191" s="693"/>
      <c r="AGH191" s="694"/>
      <c r="AGI191" s="138"/>
      <c r="AGJ191" s="692"/>
      <c r="AGK191" s="690"/>
      <c r="AGL191" s="691"/>
      <c r="AGM191" s="692"/>
      <c r="AGN191" s="693"/>
      <c r="AGO191" s="694"/>
      <c r="AGP191" s="138"/>
      <c r="AGQ191" s="692"/>
      <c r="AGR191" s="690"/>
      <c r="AGS191" s="691"/>
      <c r="AGT191" s="692"/>
      <c r="AGU191" s="693"/>
      <c r="AGV191" s="694"/>
      <c r="AGW191" s="138"/>
      <c r="AGX191" s="692"/>
      <c r="AGY191" s="690"/>
      <c r="AGZ191" s="691"/>
      <c r="AHA191" s="692"/>
      <c r="AHB191" s="693"/>
      <c r="AHC191" s="694"/>
      <c r="AHD191" s="138"/>
      <c r="AHE191" s="692"/>
      <c r="AHF191" s="690"/>
      <c r="AHG191" s="691"/>
      <c r="AHH191" s="692"/>
      <c r="AHI191" s="693"/>
      <c r="AHJ191" s="694"/>
      <c r="AHK191" s="138"/>
      <c r="AHL191" s="692"/>
      <c r="AHM191" s="690"/>
      <c r="AHN191" s="691"/>
      <c r="AHO191" s="692"/>
      <c r="AHP191" s="693"/>
      <c r="AHQ191" s="694"/>
      <c r="AHR191" s="138"/>
      <c r="AHS191" s="692"/>
      <c r="AHT191" s="690"/>
      <c r="AHU191" s="691"/>
      <c r="AHV191" s="692"/>
      <c r="AHW191" s="693"/>
      <c r="AHX191" s="694"/>
      <c r="AHY191" s="138"/>
      <c r="AHZ191" s="692"/>
      <c r="AIA191" s="690"/>
      <c r="AIB191" s="691"/>
      <c r="AIC191" s="692"/>
      <c r="AID191" s="693"/>
      <c r="AIE191" s="694"/>
      <c r="AIF191" s="138"/>
      <c r="AIG191" s="692"/>
      <c r="AIH191" s="690"/>
      <c r="AII191" s="691"/>
      <c r="AIJ191" s="692"/>
      <c r="AIK191" s="693"/>
      <c r="AIL191" s="694"/>
      <c r="AIM191" s="138"/>
      <c r="AIN191" s="692"/>
      <c r="AIO191" s="690"/>
      <c r="AIP191" s="691"/>
      <c r="AIQ191" s="692"/>
      <c r="AIR191" s="693"/>
      <c r="AIS191" s="694"/>
      <c r="AIT191" s="138"/>
      <c r="AIU191" s="692"/>
      <c r="AIV191" s="690"/>
      <c r="AIW191" s="691"/>
      <c r="AIX191" s="692"/>
      <c r="AIY191" s="693"/>
      <c r="AIZ191" s="694"/>
      <c r="AJA191" s="138"/>
      <c r="AJB191" s="692"/>
      <c r="AJC191" s="690"/>
      <c r="AJD191" s="691"/>
      <c r="AJE191" s="692"/>
      <c r="AJF191" s="693"/>
      <c r="AJG191" s="694"/>
      <c r="AJH191" s="138"/>
      <c r="AJI191" s="692"/>
      <c r="AJJ191" s="690"/>
      <c r="AJK191" s="691"/>
      <c r="AJL191" s="692"/>
      <c r="AJM191" s="693"/>
      <c r="AJN191" s="694"/>
      <c r="AJO191" s="138"/>
      <c r="AJP191" s="692"/>
      <c r="AJQ191" s="690"/>
      <c r="AJR191" s="691"/>
      <c r="AJS191" s="692"/>
      <c r="AJT191" s="693"/>
      <c r="AJU191" s="694"/>
      <c r="AJV191" s="138"/>
      <c r="AJW191" s="692"/>
      <c r="AJX191" s="690"/>
      <c r="AJY191" s="691"/>
      <c r="AJZ191" s="692"/>
      <c r="AKA191" s="693"/>
      <c r="AKB191" s="694"/>
      <c r="AKC191" s="138"/>
      <c r="AKD191" s="692"/>
      <c r="AKE191" s="690"/>
      <c r="AKF191" s="691"/>
      <c r="AKG191" s="692"/>
      <c r="AKH191" s="693"/>
      <c r="AKI191" s="694"/>
      <c r="AKJ191" s="138"/>
      <c r="AKK191" s="692"/>
      <c r="AKL191" s="690"/>
      <c r="AKM191" s="691"/>
      <c r="AKN191" s="692"/>
      <c r="AKO191" s="693"/>
      <c r="AKP191" s="694"/>
      <c r="AKQ191" s="138"/>
      <c r="AKR191" s="692"/>
      <c r="AKS191" s="690"/>
      <c r="AKT191" s="691"/>
      <c r="AKU191" s="692"/>
      <c r="AKV191" s="693"/>
      <c r="AKW191" s="694"/>
      <c r="AKX191" s="138"/>
      <c r="AKY191" s="692"/>
      <c r="AKZ191" s="690"/>
      <c r="ALA191" s="691"/>
      <c r="ALB191" s="692"/>
      <c r="ALC191" s="693"/>
      <c r="ALD191" s="694"/>
      <c r="ALE191" s="138"/>
      <c r="ALF191" s="692"/>
      <c r="ALG191" s="690"/>
      <c r="ALH191" s="691"/>
      <c r="ALI191" s="692"/>
      <c r="ALJ191" s="693"/>
      <c r="ALK191" s="694"/>
      <c r="ALL191" s="138"/>
      <c r="ALM191" s="692"/>
      <c r="ALN191" s="690"/>
      <c r="ALO191" s="691"/>
      <c r="ALP191" s="692"/>
      <c r="ALQ191" s="693"/>
      <c r="ALR191" s="694"/>
      <c r="ALS191" s="138"/>
      <c r="ALT191" s="692"/>
      <c r="ALU191" s="690"/>
      <c r="ALV191" s="691"/>
      <c r="ALW191" s="692"/>
      <c r="ALX191" s="693"/>
      <c r="ALY191" s="694"/>
      <c r="ALZ191" s="138"/>
      <c r="AMA191" s="692"/>
      <c r="AMB191" s="690"/>
      <c r="AMC191" s="691"/>
      <c r="AMD191" s="692"/>
      <c r="AME191" s="693"/>
      <c r="AMF191" s="694"/>
      <c r="AMG191" s="138"/>
      <c r="AMH191" s="692"/>
      <c r="AMI191" s="690"/>
      <c r="AMJ191" s="691"/>
      <c r="AMK191" s="692"/>
      <c r="AML191" s="693"/>
      <c r="AMM191" s="694"/>
      <c r="AMN191" s="138"/>
      <c r="AMO191" s="692"/>
      <c r="AMP191" s="690"/>
      <c r="AMQ191" s="691"/>
      <c r="AMR191" s="692"/>
      <c r="AMS191" s="693"/>
      <c r="AMT191" s="694"/>
      <c r="AMU191" s="138"/>
      <c r="AMV191" s="692"/>
      <c r="AMW191" s="690"/>
      <c r="AMX191" s="691"/>
      <c r="AMY191" s="692"/>
      <c r="AMZ191" s="693"/>
      <c r="ANA191" s="694"/>
      <c r="ANB191" s="138"/>
      <c r="ANC191" s="692"/>
      <c r="AND191" s="690"/>
      <c r="ANE191" s="691"/>
      <c r="ANF191" s="692"/>
      <c r="ANG191" s="693"/>
      <c r="ANH191" s="694"/>
      <c r="ANI191" s="138"/>
      <c r="ANJ191" s="692"/>
      <c r="ANK191" s="690"/>
      <c r="ANL191" s="691"/>
      <c r="ANM191" s="692"/>
      <c r="ANN191" s="693"/>
      <c r="ANO191" s="694"/>
      <c r="ANP191" s="138"/>
      <c r="ANQ191" s="692"/>
      <c r="ANR191" s="690"/>
      <c r="ANS191" s="691"/>
      <c r="ANT191" s="692"/>
      <c r="ANU191" s="693"/>
      <c r="ANV191" s="694"/>
      <c r="ANW191" s="138"/>
      <c r="ANX191" s="692"/>
      <c r="ANY191" s="690"/>
      <c r="ANZ191" s="691"/>
      <c r="AOA191" s="692"/>
      <c r="AOB191" s="693"/>
      <c r="AOC191" s="694"/>
      <c r="AOD191" s="138"/>
      <c r="AOE191" s="692"/>
      <c r="AOF191" s="690"/>
      <c r="AOG191" s="691"/>
      <c r="AOH191" s="692"/>
      <c r="AOI191" s="693"/>
      <c r="AOJ191" s="694"/>
      <c r="AOK191" s="138"/>
      <c r="AOL191" s="692"/>
      <c r="AOM191" s="690"/>
      <c r="AON191" s="691"/>
      <c r="AOO191" s="692"/>
      <c r="AOP191" s="693"/>
      <c r="AOQ191" s="694"/>
      <c r="AOR191" s="138"/>
      <c r="AOS191" s="692"/>
      <c r="AOT191" s="690"/>
      <c r="AOU191" s="691"/>
      <c r="AOV191" s="692"/>
      <c r="AOW191" s="693"/>
      <c r="AOX191" s="694"/>
      <c r="AOY191" s="138"/>
      <c r="AOZ191" s="692"/>
      <c r="APA191" s="690"/>
      <c r="APB191" s="691"/>
      <c r="APC191" s="692"/>
      <c r="APD191" s="693"/>
      <c r="APE191" s="694"/>
      <c r="APF191" s="138"/>
      <c r="APG191" s="692"/>
      <c r="APH191" s="690"/>
      <c r="API191" s="691"/>
      <c r="APJ191" s="692"/>
      <c r="APK191" s="693"/>
      <c r="APL191" s="694"/>
      <c r="APM191" s="138"/>
      <c r="APN191" s="692"/>
      <c r="APO191" s="690"/>
      <c r="APP191" s="691"/>
      <c r="APQ191" s="692"/>
      <c r="APR191" s="693"/>
      <c r="APS191" s="694"/>
      <c r="APT191" s="138"/>
      <c r="APU191" s="692"/>
      <c r="APV191" s="690"/>
      <c r="APW191" s="691"/>
      <c r="APX191" s="692"/>
      <c r="APY191" s="693"/>
      <c r="APZ191" s="694"/>
      <c r="AQA191" s="138"/>
      <c r="AQB191" s="692"/>
      <c r="AQC191" s="690"/>
      <c r="AQD191" s="691"/>
      <c r="AQE191" s="692"/>
      <c r="AQF191" s="693"/>
      <c r="AQG191" s="694"/>
      <c r="AQH191" s="138"/>
      <c r="AQI191" s="692"/>
      <c r="AQJ191" s="690"/>
      <c r="AQK191" s="691"/>
      <c r="AQL191" s="692"/>
      <c r="AQM191" s="693"/>
      <c r="AQN191" s="694"/>
      <c r="AQO191" s="138"/>
      <c r="AQP191" s="692"/>
      <c r="AQQ191" s="690"/>
      <c r="AQR191" s="691"/>
      <c r="AQS191" s="692"/>
      <c r="AQT191" s="693"/>
      <c r="AQU191" s="694"/>
      <c r="AQV191" s="138"/>
      <c r="AQW191" s="692"/>
      <c r="AQX191" s="690"/>
      <c r="AQY191" s="691"/>
      <c r="AQZ191" s="692"/>
      <c r="ARA191" s="693"/>
      <c r="ARB191" s="694"/>
      <c r="ARC191" s="138"/>
      <c r="ARD191" s="692"/>
      <c r="ARE191" s="690"/>
      <c r="ARF191" s="691"/>
      <c r="ARG191" s="692"/>
      <c r="ARH191" s="693"/>
      <c r="ARI191" s="694"/>
      <c r="ARJ191" s="138"/>
      <c r="ARK191" s="692"/>
      <c r="ARL191" s="690"/>
      <c r="ARM191" s="691"/>
      <c r="ARN191" s="692"/>
      <c r="ARO191" s="693"/>
      <c r="ARP191" s="694"/>
      <c r="ARQ191" s="138"/>
      <c r="ARR191" s="692"/>
      <c r="ARS191" s="690"/>
      <c r="ART191" s="691"/>
      <c r="ARU191" s="692"/>
      <c r="ARV191" s="693"/>
      <c r="ARW191" s="694"/>
      <c r="ARX191" s="138"/>
      <c r="ARY191" s="692"/>
      <c r="ARZ191" s="690"/>
      <c r="ASA191" s="691"/>
      <c r="ASB191" s="692"/>
      <c r="ASC191" s="693"/>
      <c r="ASD191" s="694"/>
      <c r="ASE191" s="138"/>
      <c r="ASF191" s="692"/>
      <c r="ASG191" s="690"/>
      <c r="ASH191" s="691"/>
      <c r="ASI191" s="692"/>
      <c r="ASJ191" s="693"/>
      <c r="ASK191" s="694"/>
      <c r="ASL191" s="138"/>
      <c r="ASM191" s="692"/>
      <c r="ASN191" s="690"/>
      <c r="ASO191" s="691"/>
      <c r="ASP191" s="692"/>
      <c r="ASQ191" s="693"/>
      <c r="ASR191" s="694"/>
      <c r="ASS191" s="138"/>
      <c r="AST191" s="692"/>
      <c r="ASU191" s="690"/>
      <c r="ASV191" s="691"/>
      <c r="ASW191" s="692"/>
      <c r="ASX191" s="693"/>
      <c r="ASY191" s="694"/>
      <c r="ASZ191" s="138"/>
      <c r="ATA191" s="692"/>
      <c r="ATB191" s="690"/>
      <c r="ATC191" s="691"/>
      <c r="ATD191" s="692"/>
      <c r="ATE191" s="693"/>
      <c r="ATF191" s="694"/>
      <c r="ATG191" s="138"/>
      <c r="ATH191" s="692"/>
      <c r="ATI191" s="690"/>
      <c r="ATJ191" s="691"/>
      <c r="ATK191" s="692"/>
      <c r="ATL191" s="693"/>
      <c r="ATM191" s="694"/>
      <c r="ATN191" s="138"/>
      <c r="ATO191" s="692"/>
      <c r="ATP191" s="690"/>
      <c r="ATQ191" s="691"/>
      <c r="ATR191" s="692"/>
      <c r="ATS191" s="693"/>
      <c r="ATT191" s="694"/>
      <c r="ATU191" s="138"/>
      <c r="ATV191" s="692"/>
      <c r="ATW191" s="690"/>
      <c r="ATX191" s="691"/>
      <c r="ATY191" s="692"/>
      <c r="ATZ191" s="693"/>
      <c r="AUA191" s="694"/>
      <c r="AUB191" s="138"/>
      <c r="AUC191" s="692"/>
      <c r="AUD191" s="690"/>
      <c r="AUE191" s="691"/>
      <c r="AUF191" s="692"/>
      <c r="AUG191" s="693"/>
      <c r="AUH191" s="694"/>
      <c r="AUI191" s="138"/>
      <c r="AUJ191" s="692"/>
      <c r="AUK191" s="690"/>
      <c r="AUL191" s="691"/>
      <c r="AUM191" s="692"/>
      <c r="AUN191" s="693"/>
      <c r="AUO191" s="694"/>
      <c r="AUP191" s="138"/>
      <c r="AUQ191" s="692"/>
      <c r="AUR191" s="690"/>
      <c r="AUS191" s="691"/>
      <c r="AUT191" s="692"/>
      <c r="AUU191" s="693"/>
      <c r="AUV191" s="694"/>
      <c r="AUW191" s="138"/>
      <c r="AUX191" s="692"/>
      <c r="AUY191" s="690"/>
      <c r="AUZ191" s="691"/>
      <c r="AVA191" s="692"/>
      <c r="AVB191" s="693"/>
      <c r="AVC191" s="694"/>
      <c r="AVD191" s="138"/>
      <c r="AVE191" s="692"/>
      <c r="AVF191" s="690"/>
      <c r="AVG191" s="691"/>
      <c r="AVH191" s="692"/>
      <c r="AVI191" s="693"/>
      <c r="AVJ191" s="694"/>
      <c r="AVK191" s="138"/>
      <c r="AVL191" s="692"/>
      <c r="AVM191" s="690"/>
      <c r="AVN191" s="691"/>
      <c r="AVO191" s="692"/>
      <c r="AVP191" s="693"/>
      <c r="AVQ191" s="694"/>
      <c r="AVR191" s="138"/>
      <c r="AVS191" s="692"/>
      <c r="AVT191" s="690"/>
      <c r="AVU191" s="691"/>
      <c r="AVV191" s="692"/>
      <c r="AVW191" s="693"/>
      <c r="AVX191" s="694"/>
      <c r="AVY191" s="138"/>
      <c r="AVZ191" s="692"/>
      <c r="AWA191" s="690"/>
      <c r="AWB191" s="691"/>
      <c r="AWC191" s="692"/>
      <c r="AWD191" s="693"/>
      <c r="AWE191" s="694"/>
      <c r="AWF191" s="138"/>
      <c r="AWG191" s="692"/>
      <c r="AWH191" s="690"/>
      <c r="AWI191" s="691"/>
      <c r="AWJ191" s="692"/>
      <c r="AWK191" s="693"/>
      <c r="AWL191" s="694"/>
      <c r="AWM191" s="138"/>
      <c r="AWN191" s="692"/>
      <c r="AWO191" s="690"/>
      <c r="AWP191" s="691"/>
      <c r="AWQ191" s="692"/>
      <c r="AWR191" s="693"/>
      <c r="AWS191" s="694"/>
      <c r="AWT191" s="138"/>
      <c r="AWU191" s="692"/>
      <c r="AWV191" s="690"/>
      <c r="AWW191" s="691"/>
      <c r="AWX191" s="692"/>
      <c r="AWY191" s="693"/>
      <c r="AWZ191" s="694"/>
      <c r="AXA191" s="138"/>
      <c r="AXB191" s="692"/>
      <c r="AXC191" s="690"/>
      <c r="AXD191" s="691"/>
      <c r="AXE191" s="692"/>
      <c r="AXF191" s="693"/>
      <c r="AXG191" s="694"/>
      <c r="AXH191" s="138"/>
      <c r="AXI191" s="692"/>
      <c r="AXJ191" s="690"/>
      <c r="AXK191" s="691"/>
      <c r="AXL191" s="692"/>
      <c r="AXM191" s="693"/>
      <c r="AXN191" s="694"/>
      <c r="AXO191" s="138"/>
      <c r="AXP191" s="692"/>
      <c r="AXQ191" s="690"/>
      <c r="AXR191" s="691"/>
      <c r="AXS191" s="692"/>
      <c r="AXT191" s="693"/>
      <c r="AXU191" s="694"/>
      <c r="AXV191" s="138"/>
      <c r="AXW191" s="692"/>
      <c r="AXX191" s="690"/>
      <c r="AXY191" s="691"/>
      <c r="AXZ191" s="692"/>
      <c r="AYA191" s="693"/>
      <c r="AYB191" s="694"/>
      <c r="AYC191" s="138"/>
      <c r="AYD191" s="692"/>
      <c r="AYE191" s="690"/>
      <c r="AYF191" s="691"/>
      <c r="AYG191" s="692"/>
      <c r="AYH191" s="693"/>
      <c r="AYI191" s="694"/>
      <c r="AYJ191" s="138"/>
      <c r="AYK191" s="692"/>
      <c r="AYL191" s="690"/>
      <c r="AYM191" s="691"/>
      <c r="AYN191" s="692"/>
      <c r="AYO191" s="693"/>
      <c r="AYP191" s="694"/>
      <c r="AYQ191" s="138"/>
      <c r="AYR191" s="692"/>
      <c r="AYS191" s="690"/>
      <c r="AYT191" s="691"/>
      <c r="AYU191" s="692"/>
      <c r="AYV191" s="693"/>
      <c r="AYW191" s="694"/>
      <c r="AYX191" s="138"/>
      <c r="AYY191" s="692"/>
      <c r="AYZ191" s="690"/>
      <c r="AZA191" s="691"/>
      <c r="AZB191" s="692"/>
      <c r="AZC191" s="693"/>
      <c r="AZD191" s="694"/>
      <c r="AZE191" s="138"/>
      <c r="AZF191" s="692"/>
      <c r="AZG191" s="690"/>
      <c r="AZH191" s="691"/>
      <c r="AZI191" s="692"/>
      <c r="AZJ191" s="693"/>
      <c r="AZK191" s="694"/>
      <c r="AZL191" s="138"/>
      <c r="AZM191" s="692"/>
      <c r="AZN191" s="690"/>
      <c r="AZO191" s="691"/>
      <c r="AZP191" s="692"/>
      <c r="AZQ191" s="693"/>
      <c r="AZR191" s="694"/>
      <c r="AZS191" s="138"/>
      <c r="AZT191" s="692"/>
      <c r="AZU191" s="690"/>
      <c r="AZV191" s="691"/>
      <c r="AZW191" s="692"/>
      <c r="AZX191" s="693"/>
      <c r="AZY191" s="694"/>
      <c r="AZZ191" s="138"/>
      <c r="BAA191" s="692"/>
      <c r="BAB191" s="690"/>
      <c r="BAC191" s="691"/>
      <c r="BAD191" s="692"/>
      <c r="BAE191" s="693"/>
      <c r="BAF191" s="694"/>
      <c r="BAG191" s="138"/>
      <c r="BAH191" s="692"/>
      <c r="BAI191" s="690"/>
      <c r="BAJ191" s="691"/>
      <c r="BAK191" s="692"/>
      <c r="BAL191" s="693"/>
      <c r="BAM191" s="694"/>
      <c r="BAN191" s="138"/>
      <c r="BAO191" s="692"/>
      <c r="BAP191" s="690"/>
      <c r="BAQ191" s="691"/>
      <c r="BAR191" s="692"/>
      <c r="BAS191" s="693"/>
      <c r="BAT191" s="694"/>
      <c r="BAU191" s="138"/>
      <c r="BAV191" s="692"/>
      <c r="BAW191" s="690"/>
      <c r="BAX191" s="691"/>
      <c r="BAY191" s="692"/>
      <c r="BAZ191" s="693"/>
      <c r="BBA191" s="694"/>
      <c r="BBB191" s="138"/>
      <c r="BBC191" s="692"/>
      <c r="BBD191" s="690"/>
      <c r="BBE191" s="691"/>
      <c r="BBF191" s="692"/>
      <c r="BBG191" s="693"/>
      <c r="BBH191" s="694"/>
      <c r="BBI191" s="138"/>
      <c r="BBJ191" s="692"/>
      <c r="BBK191" s="690"/>
      <c r="BBL191" s="691"/>
      <c r="BBM191" s="692"/>
      <c r="BBN191" s="693"/>
      <c r="BBO191" s="694"/>
      <c r="BBP191" s="138"/>
      <c r="BBQ191" s="692"/>
      <c r="BBR191" s="690"/>
      <c r="BBS191" s="691"/>
      <c r="BBT191" s="692"/>
      <c r="BBU191" s="693"/>
      <c r="BBV191" s="694"/>
      <c r="BBW191" s="138"/>
      <c r="BBX191" s="692"/>
      <c r="BBY191" s="690"/>
      <c r="BBZ191" s="691"/>
      <c r="BCA191" s="692"/>
      <c r="BCB191" s="693"/>
      <c r="BCC191" s="694"/>
      <c r="BCD191" s="138"/>
      <c r="BCE191" s="692"/>
      <c r="BCF191" s="690"/>
      <c r="BCG191" s="691"/>
      <c r="BCH191" s="692"/>
      <c r="BCI191" s="693"/>
      <c r="BCJ191" s="694"/>
      <c r="BCK191" s="138"/>
      <c r="BCL191" s="692"/>
      <c r="BCM191" s="690"/>
      <c r="BCN191" s="691"/>
      <c r="BCO191" s="692"/>
      <c r="BCP191" s="693"/>
      <c r="BCQ191" s="694"/>
      <c r="BCR191" s="138"/>
      <c r="BCS191" s="692"/>
      <c r="BCT191" s="690"/>
      <c r="BCU191" s="691"/>
      <c r="BCV191" s="692"/>
      <c r="BCW191" s="693"/>
      <c r="BCX191" s="694"/>
      <c r="BCY191" s="138"/>
      <c r="BCZ191" s="692"/>
      <c r="BDA191" s="690"/>
      <c r="BDB191" s="691"/>
      <c r="BDC191" s="692"/>
      <c r="BDD191" s="693"/>
      <c r="BDE191" s="694"/>
      <c r="BDF191" s="138"/>
      <c r="BDG191" s="692"/>
      <c r="BDH191" s="690"/>
      <c r="BDI191" s="691"/>
      <c r="BDJ191" s="692"/>
      <c r="BDK191" s="693"/>
      <c r="BDL191" s="694"/>
      <c r="BDM191" s="138"/>
      <c r="BDN191" s="692"/>
      <c r="BDO191" s="690"/>
      <c r="BDP191" s="691"/>
      <c r="BDQ191" s="692"/>
      <c r="BDR191" s="693"/>
      <c r="BDS191" s="694"/>
      <c r="BDT191" s="138"/>
      <c r="BDU191" s="692"/>
      <c r="BDV191" s="690"/>
      <c r="BDW191" s="691"/>
      <c r="BDX191" s="692"/>
      <c r="BDY191" s="693"/>
      <c r="BDZ191" s="694"/>
      <c r="BEA191" s="138"/>
      <c r="BEB191" s="692"/>
      <c r="BEC191" s="690"/>
      <c r="BED191" s="691"/>
      <c r="BEE191" s="692"/>
      <c r="BEF191" s="693"/>
      <c r="BEG191" s="694"/>
      <c r="BEH191" s="138"/>
      <c r="BEI191" s="692"/>
      <c r="BEJ191" s="690"/>
      <c r="BEK191" s="691"/>
      <c r="BEL191" s="692"/>
      <c r="BEM191" s="693"/>
      <c r="BEN191" s="694"/>
      <c r="BEO191" s="138"/>
      <c r="BEP191" s="692"/>
      <c r="BEQ191" s="690"/>
      <c r="BER191" s="691"/>
      <c r="BES191" s="692"/>
      <c r="BET191" s="693"/>
      <c r="BEU191" s="694"/>
      <c r="BEV191" s="138"/>
      <c r="BEW191" s="692"/>
      <c r="BEX191" s="690"/>
      <c r="BEY191" s="691"/>
      <c r="BEZ191" s="692"/>
      <c r="BFA191" s="693"/>
      <c r="BFB191" s="694"/>
      <c r="BFC191" s="138"/>
      <c r="BFD191" s="692"/>
      <c r="BFE191" s="690"/>
      <c r="BFF191" s="691"/>
      <c r="BFG191" s="692"/>
      <c r="BFH191" s="693"/>
      <c r="BFI191" s="694"/>
      <c r="BFJ191" s="138"/>
      <c r="BFK191" s="692"/>
      <c r="BFL191" s="690"/>
      <c r="BFM191" s="691"/>
      <c r="BFN191" s="692"/>
      <c r="BFO191" s="693"/>
      <c r="BFP191" s="694"/>
      <c r="BFQ191" s="138"/>
      <c r="BFR191" s="692"/>
      <c r="BFS191" s="690"/>
      <c r="BFT191" s="691"/>
      <c r="BFU191" s="692"/>
      <c r="BFV191" s="693"/>
      <c r="BFW191" s="694"/>
      <c r="BFX191" s="138"/>
      <c r="BFY191" s="692"/>
      <c r="BFZ191" s="690"/>
      <c r="BGA191" s="691"/>
      <c r="BGB191" s="692"/>
      <c r="BGC191" s="693"/>
      <c r="BGD191" s="694"/>
      <c r="BGE191" s="138"/>
      <c r="BGF191" s="692"/>
      <c r="BGG191" s="690"/>
      <c r="BGH191" s="691"/>
      <c r="BGI191" s="692"/>
      <c r="BGJ191" s="693"/>
      <c r="BGK191" s="694"/>
      <c r="BGL191" s="138"/>
      <c r="BGM191" s="692"/>
      <c r="BGN191" s="690"/>
      <c r="BGO191" s="691"/>
      <c r="BGP191" s="692"/>
      <c r="BGQ191" s="693"/>
      <c r="BGR191" s="694"/>
      <c r="BGS191" s="138"/>
      <c r="BGT191" s="692"/>
      <c r="BGU191" s="690"/>
      <c r="BGV191" s="691"/>
      <c r="BGW191" s="692"/>
      <c r="BGX191" s="693"/>
      <c r="BGY191" s="694"/>
      <c r="BGZ191" s="138"/>
      <c r="BHA191" s="692"/>
      <c r="BHB191" s="690"/>
      <c r="BHC191" s="691"/>
      <c r="BHD191" s="692"/>
      <c r="BHE191" s="693"/>
      <c r="BHF191" s="694"/>
      <c r="BHG191" s="138"/>
      <c r="BHH191" s="692"/>
      <c r="BHI191" s="690"/>
      <c r="BHJ191" s="691"/>
      <c r="BHK191" s="692"/>
      <c r="BHL191" s="693"/>
      <c r="BHM191" s="694"/>
      <c r="BHN191" s="138"/>
      <c r="BHO191" s="692"/>
      <c r="BHP191" s="690"/>
      <c r="BHQ191" s="691"/>
      <c r="BHR191" s="692"/>
      <c r="BHS191" s="693"/>
      <c r="BHT191" s="694"/>
      <c r="BHU191" s="138"/>
      <c r="BHV191" s="692"/>
      <c r="BHW191" s="690"/>
      <c r="BHX191" s="691"/>
      <c r="BHY191" s="692"/>
      <c r="BHZ191" s="693"/>
      <c r="BIA191" s="694"/>
      <c r="BIB191" s="138"/>
      <c r="BIC191" s="692"/>
      <c r="BID191" s="690"/>
      <c r="BIE191" s="691"/>
      <c r="BIF191" s="692"/>
      <c r="BIG191" s="693"/>
      <c r="BIH191" s="694"/>
      <c r="BII191" s="138"/>
      <c r="BIJ191" s="692"/>
      <c r="BIK191" s="690"/>
      <c r="BIL191" s="691"/>
      <c r="BIM191" s="692"/>
      <c r="BIN191" s="693"/>
      <c r="BIO191" s="694"/>
      <c r="BIP191" s="138"/>
      <c r="BIQ191" s="692"/>
      <c r="BIR191" s="690"/>
      <c r="BIS191" s="691"/>
      <c r="BIT191" s="692"/>
      <c r="BIU191" s="693"/>
      <c r="BIV191" s="694"/>
      <c r="BIW191" s="138"/>
      <c r="BIX191" s="692"/>
      <c r="BIY191" s="690"/>
      <c r="BIZ191" s="691"/>
      <c r="BJA191" s="692"/>
      <c r="BJB191" s="693"/>
      <c r="BJC191" s="694"/>
      <c r="BJD191" s="138"/>
      <c r="BJE191" s="692"/>
      <c r="BJF191" s="690"/>
      <c r="BJG191" s="691"/>
      <c r="BJH191" s="692"/>
      <c r="BJI191" s="693"/>
      <c r="BJJ191" s="694"/>
      <c r="BJK191" s="138"/>
      <c r="BJL191" s="692"/>
      <c r="BJM191" s="690"/>
      <c r="BJN191" s="691"/>
      <c r="BJO191" s="692"/>
      <c r="BJP191" s="693"/>
      <c r="BJQ191" s="694"/>
      <c r="BJR191" s="138"/>
      <c r="BJS191" s="692"/>
      <c r="BJT191" s="690"/>
      <c r="BJU191" s="691"/>
      <c r="BJV191" s="692"/>
      <c r="BJW191" s="693"/>
      <c r="BJX191" s="694"/>
      <c r="BJY191" s="138"/>
      <c r="BJZ191" s="692"/>
      <c r="BKA191" s="690"/>
      <c r="BKB191" s="691"/>
      <c r="BKC191" s="692"/>
      <c r="BKD191" s="693"/>
      <c r="BKE191" s="694"/>
      <c r="BKF191" s="138"/>
      <c r="BKG191" s="692"/>
      <c r="BKH191" s="690"/>
      <c r="BKI191" s="691"/>
      <c r="BKJ191" s="692"/>
      <c r="BKK191" s="693"/>
      <c r="BKL191" s="694"/>
      <c r="BKM191" s="138"/>
      <c r="BKN191" s="692"/>
      <c r="BKO191" s="690"/>
      <c r="BKP191" s="691"/>
      <c r="BKQ191" s="692"/>
      <c r="BKR191" s="693"/>
      <c r="BKS191" s="694"/>
      <c r="BKT191" s="138"/>
      <c r="BKU191" s="692"/>
      <c r="BKV191" s="690"/>
      <c r="BKW191" s="691"/>
      <c r="BKX191" s="692"/>
      <c r="BKY191" s="693"/>
      <c r="BKZ191" s="694"/>
      <c r="BLA191" s="138"/>
      <c r="BLB191" s="692"/>
      <c r="BLC191" s="690"/>
      <c r="BLD191" s="691"/>
      <c r="BLE191" s="692"/>
      <c r="BLF191" s="693"/>
      <c r="BLG191" s="694"/>
      <c r="BLH191" s="138"/>
      <c r="BLI191" s="692"/>
      <c r="BLJ191" s="690"/>
      <c r="BLK191" s="691"/>
      <c r="BLL191" s="692"/>
      <c r="BLM191" s="693"/>
      <c r="BLN191" s="694"/>
      <c r="BLO191" s="138"/>
      <c r="BLP191" s="692"/>
      <c r="BLQ191" s="690"/>
      <c r="BLR191" s="691"/>
      <c r="BLS191" s="692"/>
      <c r="BLT191" s="693"/>
      <c r="BLU191" s="694"/>
      <c r="BLV191" s="138"/>
      <c r="BLW191" s="692"/>
      <c r="BLX191" s="690"/>
      <c r="BLY191" s="691"/>
      <c r="BLZ191" s="692"/>
      <c r="BMA191" s="693"/>
      <c r="BMB191" s="694"/>
      <c r="BMC191" s="138"/>
      <c r="BMD191" s="692"/>
      <c r="BME191" s="690"/>
      <c r="BMF191" s="691"/>
      <c r="BMG191" s="692"/>
      <c r="BMH191" s="693"/>
      <c r="BMI191" s="694"/>
      <c r="BMJ191" s="138"/>
      <c r="BMK191" s="692"/>
      <c r="BML191" s="690"/>
      <c r="BMM191" s="691"/>
      <c r="BMN191" s="692"/>
      <c r="BMO191" s="693"/>
      <c r="BMP191" s="694"/>
      <c r="BMQ191" s="138"/>
      <c r="BMR191" s="692"/>
      <c r="BMS191" s="690"/>
      <c r="BMT191" s="691"/>
      <c r="BMU191" s="692"/>
      <c r="BMV191" s="693"/>
      <c r="BMW191" s="694"/>
      <c r="BMX191" s="138"/>
      <c r="BMY191" s="692"/>
      <c r="BMZ191" s="690"/>
      <c r="BNA191" s="691"/>
      <c r="BNB191" s="692"/>
      <c r="BNC191" s="693"/>
      <c r="BND191" s="694"/>
      <c r="BNE191" s="138"/>
      <c r="BNF191" s="692"/>
      <c r="BNG191" s="690"/>
      <c r="BNH191" s="691"/>
      <c r="BNI191" s="692"/>
      <c r="BNJ191" s="693"/>
      <c r="BNK191" s="694"/>
      <c r="BNL191" s="138"/>
      <c r="BNM191" s="692"/>
      <c r="BNN191" s="690"/>
      <c r="BNO191" s="691"/>
      <c r="BNP191" s="692"/>
      <c r="BNQ191" s="693"/>
      <c r="BNR191" s="694"/>
      <c r="BNS191" s="138"/>
      <c r="BNT191" s="692"/>
      <c r="BNU191" s="690"/>
      <c r="BNV191" s="691"/>
      <c r="BNW191" s="692"/>
      <c r="BNX191" s="693"/>
      <c r="BNY191" s="694"/>
      <c r="BNZ191" s="138"/>
      <c r="BOA191" s="692"/>
      <c r="BOB191" s="690"/>
      <c r="BOC191" s="691"/>
      <c r="BOD191" s="692"/>
      <c r="BOE191" s="693"/>
      <c r="BOF191" s="694"/>
      <c r="BOG191" s="138"/>
      <c r="BOH191" s="692"/>
      <c r="BOI191" s="690"/>
      <c r="BOJ191" s="691"/>
      <c r="BOK191" s="692"/>
      <c r="BOL191" s="693"/>
      <c r="BOM191" s="694"/>
      <c r="BON191" s="138"/>
      <c r="BOO191" s="692"/>
      <c r="BOP191" s="690"/>
      <c r="BOQ191" s="691"/>
      <c r="BOR191" s="692"/>
      <c r="BOS191" s="693"/>
      <c r="BOT191" s="694"/>
      <c r="BOU191" s="138"/>
      <c r="BOV191" s="692"/>
      <c r="BOW191" s="690"/>
      <c r="BOX191" s="691"/>
      <c r="BOY191" s="692"/>
      <c r="BOZ191" s="693"/>
      <c r="BPA191" s="694"/>
      <c r="BPB191" s="138"/>
      <c r="BPC191" s="692"/>
      <c r="BPD191" s="690"/>
      <c r="BPE191" s="691"/>
      <c r="BPF191" s="692"/>
      <c r="BPG191" s="693"/>
      <c r="BPH191" s="694"/>
      <c r="BPI191" s="138"/>
      <c r="BPJ191" s="692"/>
      <c r="BPK191" s="690"/>
      <c r="BPL191" s="691"/>
      <c r="BPM191" s="692"/>
      <c r="BPN191" s="693"/>
      <c r="BPO191" s="694"/>
      <c r="BPP191" s="138"/>
      <c r="BPQ191" s="692"/>
      <c r="BPR191" s="690"/>
      <c r="BPS191" s="691"/>
      <c r="BPT191" s="692"/>
      <c r="BPU191" s="693"/>
      <c r="BPV191" s="694"/>
      <c r="BPW191" s="138"/>
      <c r="BPX191" s="692"/>
      <c r="BPY191" s="690"/>
      <c r="BPZ191" s="691"/>
      <c r="BQA191" s="692"/>
      <c r="BQB191" s="693"/>
      <c r="BQC191" s="694"/>
      <c r="BQD191" s="138"/>
      <c r="BQE191" s="692"/>
      <c r="BQF191" s="690"/>
      <c r="BQG191" s="691"/>
      <c r="BQH191" s="692"/>
      <c r="BQI191" s="693"/>
      <c r="BQJ191" s="694"/>
      <c r="BQK191" s="138"/>
      <c r="BQL191" s="692"/>
      <c r="BQM191" s="690"/>
      <c r="BQN191" s="691"/>
      <c r="BQO191" s="692"/>
      <c r="BQP191" s="693"/>
      <c r="BQQ191" s="694"/>
      <c r="BQR191" s="138"/>
      <c r="BQS191" s="692"/>
      <c r="BQT191" s="690"/>
      <c r="BQU191" s="691"/>
      <c r="BQV191" s="692"/>
      <c r="BQW191" s="693"/>
      <c r="BQX191" s="694"/>
      <c r="BQY191" s="138"/>
      <c r="BQZ191" s="692"/>
      <c r="BRA191" s="690"/>
      <c r="BRB191" s="691"/>
      <c r="BRC191" s="692"/>
      <c r="BRD191" s="693"/>
      <c r="BRE191" s="694"/>
      <c r="BRF191" s="138"/>
      <c r="BRG191" s="692"/>
      <c r="BRH191" s="690"/>
      <c r="BRI191" s="691"/>
      <c r="BRJ191" s="692"/>
      <c r="BRK191" s="693"/>
      <c r="BRL191" s="694"/>
      <c r="BRM191" s="138"/>
      <c r="BRN191" s="692"/>
      <c r="BRO191" s="690"/>
      <c r="BRP191" s="691"/>
      <c r="BRQ191" s="692"/>
      <c r="BRR191" s="693"/>
      <c r="BRS191" s="694"/>
      <c r="BRT191" s="138"/>
      <c r="BRU191" s="692"/>
      <c r="BRV191" s="690"/>
      <c r="BRW191" s="691"/>
      <c r="BRX191" s="692"/>
      <c r="BRY191" s="693"/>
      <c r="BRZ191" s="694"/>
      <c r="BSA191" s="138"/>
      <c r="BSB191" s="692"/>
      <c r="BSC191" s="690"/>
      <c r="BSD191" s="691"/>
      <c r="BSE191" s="692"/>
      <c r="BSF191" s="693"/>
      <c r="BSG191" s="694"/>
      <c r="BSH191" s="138"/>
      <c r="BSI191" s="692"/>
      <c r="BSJ191" s="690"/>
      <c r="BSK191" s="691"/>
      <c r="BSL191" s="692"/>
      <c r="BSM191" s="693"/>
      <c r="BSN191" s="694"/>
      <c r="BSO191" s="138"/>
      <c r="BSP191" s="692"/>
      <c r="BSQ191" s="690"/>
      <c r="BSR191" s="691"/>
      <c r="BSS191" s="692"/>
      <c r="BST191" s="693"/>
      <c r="BSU191" s="694"/>
      <c r="BSV191" s="138"/>
      <c r="BSW191" s="692"/>
      <c r="BSX191" s="690"/>
      <c r="BSY191" s="691"/>
      <c r="BSZ191" s="692"/>
      <c r="BTA191" s="693"/>
      <c r="BTB191" s="694"/>
      <c r="BTC191" s="138"/>
      <c r="BTD191" s="692"/>
      <c r="BTE191" s="690"/>
      <c r="BTF191" s="691"/>
      <c r="BTG191" s="692"/>
      <c r="BTH191" s="693"/>
      <c r="BTI191" s="694"/>
      <c r="BTJ191" s="138"/>
      <c r="BTK191" s="692"/>
      <c r="BTL191" s="690"/>
      <c r="BTM191" s="691"/>
      <c r="BTN191" s="692"/>
      <c r="BTO191" s="693"/>
      <c r="BTP191" s="694"/>
      <c r="BTQ191" s="138"/>
      <c r="BTR191" s="692"/>
      <c r="BTS191" s="690"/>
      <c r="BTT191" s="691"/>
      <c r="BTU191" s="692"/>
      <c r="BTV191" s="693"/>
      <c r="BTW191" s="694"/>
      <c r="BTX191" s="138"/>
      <c r="BTY191" s="692"/>
      <c r="BTZ191" s="690"/>
      <c r="BUA191" s="691"/>
      <c r="BUB191" s="692"/>
      <c r="BUC191" s="693"/>
      <c r="BUD191" s="694"/>
      <c r="BUE191" s="138"/>
      <c r="BUF191" s="692"/>
      <c r="BUG191" s="690"/>
      <c r="BUH191" s="691"/>
      <c r="BUI191" s="692"/>
      <c r="BUJ191" s="693"/>
      <c r="BUK191" s="694"/>
      <c r="BUL191" s="138"/>
      <c r="BUM191" s="692"/>
      <c r="BUN191" s="690"/>
      <c r="BUO191" s="691"/>
      <c r="BUP191" s="692"/>
      <c r="BUQ191" s="693"/>
      <c r="BUR191" s="694"/>
      <c r="BUS191" s="138"/>
      <c r="BUT191" s="692"/>
      <c r="BUU191" s="690"/>
      <c r="BUV191" s="691"/>
      <c r="BUW191" s="692"/>
      <c r="BUX191" s="693"/>
      <c r="BUY191" s="694"/>
      <c r="BUZ191" s="138"/>
      <c r="BVA191" s="692"/>
      <c r="BVB191" s="690"/>
      <c r="BVC191" s="691"/>
      <c r="BVD191" s="692"/>
      <c r="BVE191" s="693"/>
      <c r="BVF191" s="694"/>
      <c r="BVG191" s="138"/>
      <c r="BVH191" s="692"/>
      <c r="BVI191" s="690"/>
      <c r="BVJ191" s="691"/>
      <c r="BVK191" s="692"/>
      <c r="BVL191" s="693"/>
      <c r="BVM191" s="694"/>
      <c r="BVN191" s="138"/>
      <c r="BVO191" s="692"/>
      <c r="BVP191" s="690"/>
      <c r="BVQ191" s="691"/>
      <c r="BVR191" s="692"/>
      <c r="BVS191" s="693"/>
      <c r="BVT191" s="694"/>
      <c r="BVU191" s="138"/>
      <c r="BVV191" s="692"/>
      <c r="BVW191" s="690"/>
      <c r="BVX191" s="691"/>
      <c r="BVY191" s="692"/>
      <c r="BVZ191" s="693"/>
      <c r="BWA191" s="694"/>
      <c r="BWB191" s="138"/>
      <c r="BWC191" s="692"/>
      <c r="BWD191" s="690"/>
      <c r="BWE191" s="691"/>
      <c r="BWF191" s="692"/>
      <c r="BWG191" s="693"/>
      <c r="BWH191" s="694"/>
      <c r="BWI191" s="138"/>
      <c r="BWJ191" s="692"/>
      <c r="BWK191" s="690"/>
      <c r="BWL191" s="691"/>
      <c r="BWM191" s="692"/>
      <c r="BWN191" s="693"/>
      <c r="BWO191" s="694"/>
      <c r="BWP191" s="138"/>
      <c r="BWQ191" s="692"/>
      <c r="BWR191" s="690"/>
      <c r="BWS191" s="691"/>
      <c r="BWT191" s="692"/>
      <c r="BWU191" s="693"/>
      <c r="BWV191" s="694"/>
      <c r="BWW191" s="138"/>
      <c r="BWX191" s="692"/>
      <c r="BWY191" s="690"/>
      <c r="BWZ191" s="691"/>
      <c r="BXA191" s="692"/>
      <c r="BXB191" s="693"/>
      <c r="BXC191" s="694"/>
      <c r="BXD191" s="138"/>
      <c r="BXE191" s="692"/>
      <c r="BXF191" s="690"/>
      <c r="BXG191" s="691"/>
      <c r="BXH191" s="692"/>
      <c r="BXI191" s="693"/>
      <c r="BXJ191" s="694"/>
      <c r="BXK191" s="138"/>
      <c r="BXL191" s="692"/>
      <c r="BXM191" s="690"/>
      <c r="BXN191" s="691"/>
      <c r="BXO191" s="692"/>
      <c r="BXP191" s="693"/>
      <c r="BXQ191" s="694"/>
      <c r="BXR191" s="138"/>
      <c r="BXS191" s="692"/>
      <c r="BXT191" s="690"/>
      <c r="BXU191" s="691"/>
      <c r="BXV191" s="692"/>
      <c r="BXW191" s="693"/>
      <c r="BXX191" s="694"/>
      <c r="BXY191" s="138"/>
      <c r="BXZ191" s="692"/>
      <c r="BYA191" s="690"/>
      <c r="BYB191" s="691"/>
      <c r="BYC191" s="692"/>
      <c r="BYD191" s="693"/>
      <c r="BYE191" s="694"/>
      <c r="BYF191" s="138"/>
      <c r="BYG191" s="692"/>
      <c r="BYH191" s="690"/>
      <c r="BYI191" s="691"/>
      <c r="BYJ191" s="692"/>
      <c r="BYK191" s="693"/>
      <c r="BYL191" s="694"/>
      <c r="BYM191" s="138"/>
      <c r="BYN191" s="692"/>
      <c r="BYO191" s="690"/>
      <c r="BYP191" s="691"/>
      <c r="BYQ191" s="692"/>
      <c r="BYR191" s="693"/>
      <c r="BYS191" s="694"/>
      <c r="BYT191" s="138"/>
      <c r="BYU191" s="692"/>
      <c r="BYV191" s="690"/>
      <c r="BYW191" s="691"/>
      <c r="BYX191" s="692"/>
      <c r="BYY191" s="693"/>
      <c r="BYZ191" s="694"/>
      <c r="BZA191" s="138"/>
      <c r="BZB191" s="692"/>
      <c r="BZC191" s="690"/>
      <c r="BZD191" s="691"/>
      <c r="BZE191" s="692"/>
      <c r="BZF191" s="693"/>
      <c r="BZG191" s="694"/>
      <c r="BZH191" s="138"/>
      <c r="BZI191" s="692"/>
      <c r="BZJ191" s="690"/>
      <c r="BZK191" s="691"/>
      <c r="BZL191" s="692"/>
      <c r="BZM191" s="693"/>
      <c r="BZN191" s="694"/>
      <c r="BZO191" s="138"/>
      <c r="BZP191" s="692"/>
      <c r="BZQ191" s="690"/>
      <c r="BZR191" s="691"/>
      <c r="BZS191" s="692"/>
      <c r="BZT191" s="693"/>
      <c r="BZU191" s="694"/>
      <c r="BZV191" s="138"/>
      <c r="BZW191" s="692"/>
      <c r="BZX191" s="690"/>
      <c r="BZY191" s="691"/>
      <c r="BZZ191" s="692"/>
      <c r="CAA191" s="693"/>
      <c r="CAB191" s="694"/>
      <c r="CAC191" s="138"/>
      <c r="CAD191" s="692"/>
      <c r="CAE191" s="690"/>
      <c r="CAF191" s="691"/>
      <c r="CAG191" s="692"/>
      <c r="CAH191" s="693"/>
      <c r="CAI191" s="694"/>
      <c r="CAJ191" s="138"/>
      <c r="CAK191" s="692"/>
      <c r="CAL191" s="690"/>
      <c r="CAM191" s="691"/>
      <c r="CAN191" s="692"/>
      <c r="CAO191" s="693"/>
      <c r="CAP191" s="694"/>
      <c r="CAQ191" s="138"/>
      <c r="CAR191" s="692"/>
      <c r="CAS191" s="690"/>
      <c r="CAT191" s="691"/>
      <c r="CAU191" s="692"/>
      <c r="CAV191" s="693"/>
      <c r="CAW191" s="694"/>
      <c r="CAX191" s="138"/>
      <c r="CAY191" s="692"/>
      <c r="CAZ191" s="690"/>
      <c r="CBA191" s="691"/>
      <c r="CBB191" s="692"/>
      <c r="CBC191" s="693"/>
      <c r="CBD191" s="694"/>
      <c r="CBE191" s="138"/>
      <c r="CBF191" s="692"/>
      <c r="CBG191" s="690"/>
      <c r="CBH191" s="691"/>
      <c r="CBI191" s="692"/>
      <c r="CBJ191" s="693"/>
      <c r="CBK191" s="694"/>
      <c r="CBL191" s="138"/>
      <c r="CBM191" s="692"/>
      <c r="CBN191" s="690"/>
      <c r="CBO191" s="691"/>
      <c r="CBP191" s="692"/>
      <c r="CBQ191" s="693"/>
      <c r="CBR191" s="694"/>
      <c r="CBS191" s="138"/>
      <c r="CBT191" s="692"/>
      <c r="CBU191" s="690"/>
      <c r="CBV191" s="691"/>
      <c r="CBW191" s="692"/>
      <c r="CBX191" s="693"/>
      <c r="CBY191" s="694"/>
      <c r="CBZ191" s="138"/>
      <c r="CCA191" s="692"/>
      <c r="CCB191" s="690"/>
      <c r="CCC191" s="691"/>
      <c r="CCD191" s="692"/>
      <c r="CCE191" s="693"/>
      <c r="CCF191" s="694"/>
      <c r="CCG191" s="138"/>
      <c r="CCH191" s="692"/>
      <c r="CCI191" s="690"/>
      <c r="CCJ191" s="691"/>
      <c r="CCK191" s="692"/>
      <c r="CCL191" s="693"/>
      <c r="CCM191" s="694"/>
      <c r="CCN191" s="138"/>
      <c r="CCO191" s="692"/>
      <c r="CCP191" s="690"/>
      <c r="CCQ191" s="691"/>
      <c r="CCR191" s="692"/>
      <c r="CCS191" s="693"/>
      <c r="CCT191" s="694"/>
      <c r="CCU191" s="138"/>
      <c r="CCV191" s="692"/>
      <c r="CCW191" s="690"/>
      <c r="CCX191" s="691"/>
      <c r="CCY191" s="692"/>
      <c r="CCZ191" s="693"/>
      <c r="CDA191" s="694"/>
      <c r="CDB191" s="138"/>
      <c r="CDC191" s="692"/>
      <c r="CDD191" s="690"/>
      <c r="CDE191" s="691"/>
      <c r="CDF191" s="692"/>
      <c r="CDG191" s="693"/>
      <c r="CDH191" s="694"/>
      <c r="CDI191" s="138"/>
      <c r="CDJ191" s="692"/>
      <c r="CDK191" s="690"/>
      <c r="CDL191" s="691"/>
      <c r="CDM191" s="692"/>
      <c r="CDN191" s="693"/>
      <c r="CDO191" s="694"/>
      <c r="CDP191" s="138"/>
      <c r="CDQ191" s="692"/>
      <c r="CDR191" s="690"/>
      <c r="CDS191" s="691"/>
      <c r="CDT191" s="692"/>
      <c r="CDU191" s="693"/>
      <c r="CDV191" s="694"/>
      <c r="CDW191" s="138"/>
      <c r="CDX191" s="692"/>
      <c r="CDY191" s="690"/>
      <c r="CDZ191" s="691"/>
      <c r="CEA191" s="692"/>
      <c r="CEB191" s="693"/>
      <c r="CEC191" s="694"/>
      <c r="CED191" s="138"/>
      <c r="CEE191" s="692"/>
      <c r="CEF191" s="690"/>
      <c r="CEG191" s="691"/>
      <c r="CEH191" s="692"/>
      <c r="CEI191" s="693"/>
      <c r="CEJ191" s="694"/>
      <c r="CEK191" s="138"/>
      <c r="CEL191" s="692"/>
      <c r="CEM191" s="690"/>
      <c r="CEN191" s="691"/>
      <c r="CEO191" s="692"/>
      <c r="CEP191" s="693"/>
      <c r="CEQ191" s="694"/>
      <c r="CER191" s="138"/>
      <c r="CES191" s="692"/>
      <c r="CET191" s="690"/>
      <c r="CEU191" s="691"/>
      <c r="CEV191" s="692"/>
      <c r="CEW191" s="693"/>
      <c r="CEX191" s="694"/>
      <c r="CEY191" s="138"/>
      <c r="CEZ191" s="692"/>
      <c r="CFA191" s="690"/>
      <c r="CFB191" s="691"/>
      <c r="CFC191" s="692"/>
      <c r="CFD191" s="693"/>
      <c r="CFE191" s="694"/>
      <c r="CFF191" s="138"/>
      <c r="CFG191" s="692"/>
      <c r="CFH191" s="690"/>
      <c r="CFI191" s="691"/>
      <c r="CFJ191" s="692"/>
      <c r="CFK191" s="693"/>
      <c r="CFL191" s="694"/>
      <c r="CFM191" s="138"/>
      <c r="CFN191" s="692"/>
      <c r="CFO191" s="690"/>
      <c r="CFP191" s="691"/>
      <c r="CFQ191" s="692"/>
      <c r="CFR191" s="693"/>
      <c r="CFS191" s="694"/>
      <c r="CFT191" s="138"/>
      <c r="CFU191" s="692"/>
      <c r="CFV191" s="690"/>
      <c r="CFW191" s="691"/>
      <c r="CFX191" s="692"/>
      <c r="CFY191" s="693"/>
      <c r="CFZ191" s="694"/>
      <c r="CGA191" s="138"/>
      <c r="CGB191" s="692"/>
      <c r="CGC191" s="690"/>
      <c r="CGD191" s="691"/>
      <c r="CGE191" s="692"/>
      <c r="CGF191" s="693"/>
      <c r="CGG191" s="694"/>
      <c r="CGH191" s="138"/>
      <c r="CGI191" s="692"/>
      <c r="CGJ191" s="690"/>
      <c r="CGK191" s="691"/>
      <c r="CGL191" s="692"/>
      <c r="CGM191" s="693"/>
      <c r="CGN191" s="694"/>
      <c r="CGO191" s="138"/>
      <c r="CGP191" s="692"/>
      <c r="CGQ191" s="690"/>
      <c r="CGR191" s="691"/>
      <c r="CGS191" s="692"/>
      <c r="CGT191" s="693"/>
      <c r="CGU191" s="694"/>
      <c r="CGV191" s="138"/>
      <c r="CGW191" s="692"/>
      <c r="CGX191" s="690"/>
      <c r="CGY191" s="691"/>
      <c r="CGZ191" s="692"/>
      <c r="CHA191" s="693"/>
      <c r="CHB191" s="694"/>
      <c r="CHC191" s="138"/>
      <c r="CHD191" s="692"/>
      <c r="CHE191" s="690"/>
      <c r="CHF191" s="691"/>
      <c r="CHG191" s="692"/>
      <c r="CHH191" s="693"/>
      <c r="CHI191" s="694"/>
      <c r="CHJ191" s="138"/>
      <c r="CHK191" s="692"/>
      <c r="CHL191" s="690"/>
      <c r="CHM191" s="691"/>
      <c r="CHN191" s="692"/>
      <c r="CHO191" s="693"/>
      <c r="CHP191" s="694"/>
      <c r="CHQ191" s="138"/>
      <c r="CHR191" s="692"/>
      <c r="CHS191" s="690"/>
      <c r="CHT191" s="691"/>
      <c r="CHU191" s="692"/>
      <c r="CHV191" s="693"/>
      <c r="CHW191" s="694"/>
      <c r="CHX191" s="138"/>
      <c r="CHY191" s="692"/>
      <c r="CHZ191" s="690"/>
      <c r="CIA191" s="691"/>
      <c r="CIB191" s="692"/>
      <c r="CIC191" s="693"/>
      <c r="CID191" s="694"/>
      <c r="CIE191" s="138"/>
      <c r="CIF191" s="692"/>
      <c r="CIG191" s="690"/>
      <c r="CIH191" s="691"/>
      <c r="CII191" s="692"/>
      <c r="CIJ191" s="693"/>
      <c r="CIK191" s="694"/>
      <c r="CIL191" s="138"/>
      <c r="CIM191" s="692"/>
      <c r="CIN191" s="690"/>
      <c r="CIO191" s="691"/>
      <c r="CIP191" s="692"/>
      <c r="CIQ191" s="693"/>
      <c r="CIR191" s="694"/>
      <c r="CIS191" s="138"/>
      <c r="CIT191" s="692"/>
      <c r="CIU191" s="690"/>
      <c r="CIV191" s="691"/>
      <c r="CIW191" s="692"/>
      <c r="CIX191" s="693"/>
      <c r="CIY191" s="694"/>
      <c r="CIZ191" s="138"/>
      <c r="CJA191" s="692"/>
      <c r="CJB191" s="690"/>
      <c r="CJC191" s="691"/>
      <c r="CJD191" s="692"/>
      <c r="CJE191" s="693"/>
      <c r="CJF191" s="694"/>
      <c r="CJG191" s="138"/>
      <c r="CJH191" s="692"/>
      <c r="CJI191" s="690"/>
      <c r="CJJ191" s="691"/>
      <c r="CJK191" s="692"/>
      <c r="CJL191" s="693"/>
      <c r="CJM191" s="694"/>
      <c r="CJN191" s="138"/>
      <c r="CJO191" s="692"/>
      <c r="CJP191" s="690"/>
      <c r="CJQ191" s="691"/>
      <c r="CJR191" s="692"/>
      <c r="CJS191" s="693"/>
      <c r="CJT191" s="694"/>
      <c r="CJU191" s="138"/>
      <c r="CJV191" s="692"/>
      <c r="CJW191" s="690"/>
      <c r="CJX191" s="691"/>
      <c r="CJY191" s="692"/>
      <c r="CJZ191" s="693"/>
      <c r="CKA191" s="694"/>
      <c r="CKB191" s="138"/>
      <c r="CKC191" s="692"/>
      <c r="CKD191" s="690"/>
      <c r="CKE191" s="691"/>
      <c r="CKF191" s="692"/>
      <c r="CKG191" s="693"/>
      <c r="CKH191" s="694"/>
      <c r="CKI191" s="138"/>
      <c r="CKJ191" s="692"/>
      <c r="CKK191" s="690"/>
      <c r="CKL191" s="691"/>
      <c r="CKM191" s="692"/>
      <c r="CKN191" s="693"/>
      <c r="CKO191" s="694"/>
      <c r="CKP191" s="138"/>
      <c r="CKQ191" s="692"/>
      <c r="CKR191" s="690"/>
      <c r="CKS191" s="691"/>
      <c r="CKT191" s="692"/>
      <c r="CKU191" s="693"/>
      <c r="CKV191" s="694"/>
      <c r="CKW191" s="138"/>
      <c r="CKX191" s="692"/>
      <c r="CKY191" s="690"/>
      <c r="CKZ191" s="691"/>
      <c r="CLA191" s="692"/>
      <c r="CLB191" s="693"/>
      <c r="CLC191" s="694"/>
      <c r="CLD191" s="138"/>
      <c r="CLE191" s="692"/>
      <c r="CLF191" s="690"/>
      <c r="CLG191" s="691"/>
      <c r="CLH191" s="692"/>
      <c r="CLI191" s="693"/>
      <c r="CLJ191" s="694"/>
      <c r="CLK191" s="138"/>
      <c r="CLL191" s="692"/>
      <c r="CLM191" s="690"/>
      <c r="CLN191" s="691"/>
      <c r="CLO191" s="692"/>
      <c r="CLP191" s="693"/>
      <c r="CLQ191" s="694"/>
      <c r="CLR191" s="138"/>
      <c r="CLS191" s="692"/>
      <c r="CLT191" s="690"/>
      <c r="CLU191" s="691"/>
      <c r="CLV191" s="692"/>
      <c r="CLW191" s="693"/>
      <c r="CLX191" s="694"/>
      <c r="CLY191" s="138"/>
      <c r="CLZ191" s="692"/>
      <c r="CMA191" s="690"/>
      <c r="CMB191" s="691"/>
      <c r="CMC191" s="692"/>
      <c r="CMD191" s="693"/>
      <c r="CME191" s="694"/>
      <c r="CMF191" s="138"/>
      <c r="CMG191" s="692"/>
      <c r="CMH191" s="690"/>
      <c r="CMI191" s="691"/>
      <c r="CMJ191" s="692"/>
      <c r="CMK191" s="693"/>
      <c r="CML191" s="694"/>
      <c r="CMM191" s="138"/>
      <c r="CMN191" s="692"/>
      <c r="CMO191" s="690"/>
      <c r="CMP191" s="691"/>
      <c r="CMQ191" s="692"/>
      <c r="CMR191" s="693"/>
      <c r="CMS191" s="694"/>
      <c r="CMT191" s="138"/>
      <c r="CMU191" s="692"/>
      <c r="CMV191" s="690"/>
      <c r="CMW191" s="691"/>
      <c r="CMX191" s="692"/>
      <c r="CMY191" s="693"/>
      <c r="CMZ191" s="694"/>
      <c r="CNA191" s="138"/>
      <c r="CNB191" s="692"/>
      <c r="CNC191" s="690"/>
      <c r="CND191" s="691"/>
      <c r="CNE191" s="692"/>
      <c r="CNF191" s="693"/>
      <c r="CNG191" s="694"/>
      <c r="CNH191" s="138"/>
      <c r="CNI191" s="692"/>
      <c r="CNJ191" s="690"/>
      <c r="CNK191" s="691"/>
      <c r="CNL191" s="692"/>
      <c r="CNM191" s="693"/>
      <c r="CNN191" s="694"/>
      <c r="CNO191" s="138"/>
      <c r="CNP191" s="692"/>
      <c r="CNQ191" s="690"/>
      <c r="CNR191" s="691"/>
      <c r="CNS191" s="692"/>
      <c r="CNT191" s="693"/>
      <c r="CNU191" s="694"/>
      <c r="CNV191" s="138"/>
      <c r="CNW191" s="692"/>
      <c r="CNX191" s="690"/>
      <c r="CNY191" s="691"/>
      <c r="CNZ191" s="692"/>
      <c r="COA191" s="693"/>
      <c r="COB191" s="694"/>
      <c r="COC191" s="138"/>
      <c r="COD191" s="692"/>
      <c r="COE191" s="690"/>
      <c r="COF191" s="691"/>
      <c r="COG191" s="692"/>
      <c r="COH191" s="693"/>
      <c r="COI191" s="694"/>
      <c r="COJ191" s="138"/>
      <c r="COK191" s="692"/>
      <c r="COL191" s="690"/>
      <c r="COM191" s="691"/>
      <c r="CON191" s="692"/>
      <c r="COO191" s="693"/>
      <c r="COP191" s="694"/>
      <c r="COQ191" s="138"/>
      <c r="COR191" s="692"/>
      <c r="COS191" s="690"/>
      <c r="COT191" s="691"/>
      <c r="COU191" s="692"/>
      <c r="COV191" s="693"/>
      <c r="COW191" s="694"/>
      <c r="COX191" s="138"/>
      <c r="COY191" s="692"/>
      <c r="COZ191" s="690"/>
      <c r="CPA191" s="691"/>
      <c r="CPB191" s="692"/>
      <c r="CPC191" s="693"/>
      <c r="CPD191" s="694"/>
      <c r="CPE191" s="138"/>
      <c r="CPF191" s="692"/>
      <c r="CPG191" s="690"/>
      <c r="CPH191" s="691"/>
      <c r="CPI191" s="692"/>
      <c r="CPJ191" s="693"/>
      <c r="CPK191" s="694"/>
      <c r="CPL191" s="138"/>
      <c r="CPM191" s="692"/>
      <c r="CPN191" s="690"/>
      <c r="CPO191" s="691"/>
      <c r="CPP191" s="692"/>
      <c r="CPQ191" s="693"/>
      <c r="CPR191" s="694"/>
      <c r="CPS191" s="138"/>
      <c r="CPT191" s="692"/>
      <c r="CPU191" s="690"/>
      <c r="CPV191" s="691"/>
      <c r="CPW191" s="692"/>
      <c r="CPX191" s="693"/>
      <c r="CPY191" s="694"/>
      <c r="CPZ191" s="138"/>
      <c r="CQA191" s="692"/>
      <c r="CQB191" s="690"/>
      <c r="CQC191" s="691"/>
      <c r="CQD191" s="692"/>
      <c r="CQE191" s="693"/>
      <c r="CQF191" s="694"/>
      <c r="CQG191" s="138"/>
      <c r="CQH191" s="692"/>
      <c r="CQI191" s="690"/>
      <c r="CQJ191" s="691"/>
      <c r="CQK191" s="692"/>
      <c r="CQL191" s="693"/>
      <c r="CQM191" s="694"/>
      <c r="CQN191" s="138"/>
      <c r="CQO191" s="692"/>
      <c r="CQP191" s="690"/>
      <c r="CQQ191" s="691"/>
      <c r="CQR191" s="692"/>
      <c r="CQS191" s="693"/>
      <c r="CQT191" s="694"/>
      <c r="CQU191" s="138"/>
      <c r="CQV191" s="692"/>
      <c r="CQW191" s="690"/>
      <c r="CQX191" s="691"/>
      <c r="CQY191" s="692"/>
      <c r="CQZ191" s="693"/>
      <c r="CRA191" s="694"/>
      <c r="CRB191" s="138"/>
      <c r="CRC191" s="692"/>
      <c r="CRD191" s="690"/>
      <c r="CRE191" s="691"/>
      <c r="CRF191" s="692"/>
      <c r="CRG191" s="693"/>
      <c r="CRH191" s="694"/>
      <c r="CRI191" s="138"/>
      <c r="CRJ191" s="692"/>
      <c r="CRK191" s="690"/>
      <c r="CRL191" s="691"/>
      <c r="CRM191" s="692"/>
      <c r="CRN191" s="693"/>
      <c r="CRO191" s="694"/>
      <c r="CRP191" s="138"/>
      <c r="CRQ191" s="692"/>
      <c r="CRR191" s="690"/>
      <c r="CRS191" s="691"/>
      <c r="CRT191" s="692"/>
      <c r="CRU191" s="693"/>
      <c r="CRV191" s="694"/>
      <c r="CRW191" s="138"/>
      <c r="CRX191" s="692"/>
      <c r="CRY191" s="690"/>
      <c r="CRZ191" s="691"/>
      <c r="CSA191" s="692"/>
      <c r="CSB191" s="693"/>
      <c r="CSC191" s="694"/>
      <c r="CSD191" s="138"/>
      <c r="CSE191" s="692"/>
      <c r="CSF191" s="690"/>
      <c r="CSG191" s="691"/>
      <c r="CSH191" s="692"/>
      <c r="CSI191" s="693"/>
      <c r="CSJ191" s="694"/>
      <c r="CSK191" s="138"/>
      <c r="CSL191" s="692"/>
      <c r="CSM191" s="690"/>
      <c r="CSN191" s="691"/>
      <c r="CSO191" s="692"/>
      <c r="CSP191" s="693"/>
      <c r="CSQ191" s="694"/>
      <c r="CSR191" s="138"/>
      <c r="CSS191" s="692"/>
      <c r="CST191" s="690"/>
      <c r="CSU191" s="691"/>
      <c r="CSV191" s="692"/>
      <c r="CSW191" s="693"/>
      <c r="CSX191" s="694"/>
      <c r="CSY191" s="138"/>
      <c r="CSZ191" s="692"/>
      <c r="CTA191" s="690"/>
      <c r="CTB191" s="691"/>
      <c r="CTC191" s="692"/>
      <c r="CTD191" s="693"/>
      <c r="CTE191" s="694"/>
      <c r="CTF191" s="138"/>
      <c r="CTG191" s="692"/>
      <c r="CTH191" s="690"/>
      <c r="CTI191" s="691"/>
      <c r="CTJ191" s="692"/>
      <c r="CTK191" s="693"/>
      <c r="CTL191" s="694"/>
      <c r="CTM191" s="138"/>
      <c r="CTN191" s="692"/>
      <c r="CTO191" s="690"/>
      <c r="CTP191" s="691"/>
      <c r="CTQ191" s="692"/>
      <c r="CTR191" s="693"/>
      <c r="CTS191" s="694"/>
      <c r="CTT191" s="138"/>
      <c r="CTU191" s="692"/>
      <c r="CTV191" s="690"/>
      <c r="CTW191" s="691"/>
      <c r="CTX191" s="692"/>
      <c r="CTY191" s="693"/>
      <c r="CTZ191" s="694"/>
      <c r="CUA191" s="138"/>
      <c r="CUB191" s="692"/>
      <c r="CUC191" s="690"/>
      <c r="CUD191" s="691"/>
      <c r="CUE191" s="692"/>
      <c r="CUF191" s="693"/>
      <c r="CUG191" s="694"/>
      <c r="CUH191" s="138"/>
      <c r="CUI191" s="692"/>
      <c r="CUJ191" s="690"/>
      <c r="CUK191" s="691"/>
      <c r="CUL191" s="692"/>
      <c r="CUM191" s="693"/>
      <c r="CUN191" s="694"/>
      <c r="CUO191" s="138"/>
      <c r="CUP191" s="692"/>
      <c r="CUQ191" s="690"/>
      <c r="CUR191" s="691"/>
      <c r="CUS191" s="692"/>
      <c r="CUT191" s="693"/>
      <c r="CUU191" s="694"/>
      <c r="CUV191" s="138"/>
      <c r="CUW191" s="692"/>
      <c r="CUX191" s="690"/>
      <c r="CUY191" s="691"/>
      <c r="CUZ191" s="692"/>
      <c r="CVA191" s="693"/>
      <c r="CVB191" s="694"/>
      <c r="CVC191" s="138"/>
      <c r="CVD191" s="692"/>
      <c r="CVE191" s="690"/>
      <c r="CVF191" s="691"/>
      <c r="CVG191" s="692"/>
      <c r="CVH191" s="693"/>
      <c r="CVI191" s="694"/>
      <c r="CVJ191" s="138"/>
      <c r="CVK191" s="692"/>
      <c r="CVL191" s="690"/>
      <c r="CVM191" s="691"/>
      <c r="CVN191" s="692"/>
      <c r="CVO191" s="693"/>
      <c r="CVP191" s="694"/>
      <c r="CVQ191" s="138"/>
      <c r="CVR191" s="692"/>
      <c r="CVS191" s="690"/>
      <c r="CVT191" s="691"/>
      <c r="CVU191" s="692"/>
      <c r="CVV191" s="693"/>
      <c r="CVW191" s="694"/>
      <c r="CVX191" s="138"/>
      <c r="CVY191" s="692"/>
      <c r="CVZ191" s="690"/>
      <c r="CWA191" s="691"/>
      <c r="CWB191" s="692"/>
      <c r="CWC191" s="693"/>
      <c r="CWD191" s="694"/>
      <c r="CWE191" s="138"/>
      <c r="CWF191" s="692"/>
      <c r="CWG191" s="690"/>
      <c r="CWH191" s="691"/>
      <c r="CWI191" s="692"/>
      <c r="CWJ191" s="693"/>
      <c r="CWK191" s="694"/>
      <c r="CWL191" s="138"/>
      <c r="CWM191" s="692"/>
      <c r="CWN191" s="690"/>
      <c r="CWO191" s="691"/>
      <c r="CWP191" s="692"/>
      <c r="CWQ191" s="693"/>
      <c r="CWR191" s="694"/>
      <c r="CWS191" s="138"/>
      <c r="CWT191" s="692"/>
      <c r="CWU191" s="690"/>
      <c r="CWV191" s="691"/>
      <c r="CWW191" s="692"/>
      <c r="CWX191" s="693"/>
      <c r="CWY191" s="694"/>
      <c r="CWZ191" s="138"/>
      <c r="CXA191" s="692"/>
      <c r="CXB191" s="690"/>
      <c r="CXC191" s="691"/>
      <c r="CXD191" s="692"/>
      <c r="CXE191" s="693"/>
      <c r="CXF191" s="694"/>
      <c r="CXG191" s="138"/>
      <c r="CXH191" s="692"/>
      <c r="CXI191" s="690"/>
      <c r="CXJ191" s="691"/>
      <c r="CXK191" s="692"/>
      <c r="CXL191" s="693"/>
      <c r="CXM191" s="694"/>
      <c r="CXN191" s="138"/>
      <c r="CXO191" s="692"/>
      <c r="CXP191" s="690"/>
      <c r="CXQ191" s="691"/>
      <c r="CXR191" s="692"/>
      <c r="CXS191" s="693"/>
      <c r="CXT191" s="694"/>
      <c r="CXU191" s="138"/>
      <c r="CXV191" s="692"/>
      <c r="CXW191" s="690"/>
      <c r="CXX191" s="691"/>
      <c r="CXY191" s="692"/>
      <c r="CXZ191" s="693"/>
      <c r="CYA191" s="694"/>
      <c r="CYB191" s="138"/>
      <c r="CYC191" s="692"/>
      <c r="CYD191" s="690"/>
      <c r="CYE191" s="691"/>
      <c r="CYF191" s="692"/>
      <c r="CYG191" s="693"/>
      <c r="CYH191" s="694"/>
      <c r="CYI191" s="138"/>
      <c r="CYJ191" s="692"/>
      <c r="CYK191" s="690"/>
      <c r="CYL191" s="691"/>
      <c r="CYM191" s="692"/>
      <c r="CYN191" s="693"/>
      <c r="CYO191" s="694"/>
      <c r="CYP191" s="138"/>
      <c r="CYQ191" s="692"/>
      <c r="CYR191" s="690"/>
      <c r="CYS191" s="691"/>
      <c r="CYT191" s="692"/>
      <c r="CYU191" s="693"/>
      <c r="CYV191" s="694"/>
      <c r="CYW191" s="138"/>
      <c r="CYX191" s="692"/>
      <c r="CYY191" s="690"/>
      <c r="CYZ191" s="691"/>
      <c r="CZA191" s="692"/>
      <c r="CZB191" s="693"/>
      <c r="CZC191" s="694"/>
      <c r="CZD191" s="138"/>
      <c r="CZE191" s="692"/>
      <c r="CZF191" s="690"/>
      <c r="CZG191" s="691"/>
      <c r="CZH191" s="692"/>
      <c r="CZI191" s="693"/>
      <c r="CZJ191" s="694"/>
      <c r="CZK191" s="138"/>
      <c r="CZL191" s="692"/>
      <c r="CZM191" s="690"/>
      <c r="CZN191" s="691"/>
      <c r="CZO191" s="692"/>
      <c r="CZP191" s="693"/>
      <c r="CZQ191" s="694"/>
      <c r="CZR191" s="138"/>
      <c r="CZS191" s="692"/>
      <c r="CZT191" s="690"/>
      <c r="CZU191" s="691"/>
      <c r="CZV191" s="692"/>
      <c r="CZW191" s="693"/>
      <c r="CZX191" s="694"/>
      <c r="CZY191" s="138"/>
      <c r="CZZ191" s="692"/>
      <c r="DAA191" s="690"/>
      <c r="DAB191" s="691"/>
      <c r="DAC191" s="692"/>
      <c r="DAD191" s="693"/>
      <c r="DAE191" s="694"/>
      <c r="DAF191" s="138"/>
      <c r="DAG191" s="692"/>
      <c r="DAH191" s="690"/>
      <c r="DAI191" s="691"/>
      <c r="DAJ191" s="692"/>
      <c r="DAK191" s="693"/>
      <c r="DAL191" s="694"/>
      <c r="DAM191" s="138"/>
      <c r="DAN191" s="692"/>
      <c r="DAO191" s="690"/>
      <c r="DAP191" s="691"/>
      <c r="DAQ191" s="692"/>
      <c r="DAR191" s="693"/>
      <c r="DAS191" s="694"/>
      <c r="DAT191" s="138"/>
      <c r="DAU191" s="692"/>
      <c r="DAV191" s="690"/>
      <c r="DAW191" s="691"/>
      <c r="DAX191" s="692"/>
      <c r="DAY191" s="693"/>
      <c r="DAZ191" s="694"/>
      <c r="DBA191" s="138"/>
      <c r="DBB191" s="692"/>
      <c r="DBC191" s="690"/>
      <c r="DBD191" s="691"/>
      <c r="DBE191" s="692"/>
      <c r="DBF191" s="693"/>
      <c r="DBG191" s="694"/>
      <c r="DBH191" s="138"/>
      <c r="DBI191" s="692"/>
      <c r="DBJ191" s="690"/>
      <c r="DBK191" s="691"/>
      <c r="DBL191" s="692"/>
      <c r="DBM191" s="693"/>
      <c r="DBN191" s="694"/>
      <c r="DBO191" s="138"/>
      <c r="DBP191" s="692"/>
      <c r="DBQ191" s="690"/>
      <c r="DBR191" s="691"/>
      <c r="DBS191" s="692"/>
      <c r="DBT191" s="693"/>
      <c r="DBU191" s="694"/>
      <c r="DBV191" s="138"/>
      <c r="DBW191" s="692"/>
      <c r="DBX191" s="690"/>
      <c r="DBY191" s="691"/>
      <c r="DBZ191" s="692"/>
      <c r="DCA191" s="693"/>
      <c r="DCB191" s="694"/>
      <c r="DCC191" s="138"/>
      <c r="DCD191" s="692"/>
      <c r="DCE191" s="690"/>
      <c r="DCF191" s="691"/>
      <c r="DCG191" s="692"/>
      <c r="DCH191" s="693"/>
      <c r="DCI191" s="694"/>
      <c r="DCJ191" s="138"/>
      <c r="DCK191" s="692"/>
      <c r="DCL191" s="690"/>
      <c r="DCM191" s="691"/>
      <c r="DCN191" s="692"/>
      <c r="DCO191" s="693"/>
      <c r="DCP191" s="694"/>
      <c r="DCQ191" s="138"/>
      <c r="DCR191" s="692"/>
      <c r="DCS191" s="690"/>
      <c r="DCT191" s="691"/>
      <c r="DCU191" s="692"/>
      <c r="DCV191" s="693"/>
      <c r="DCW191" s="694"/>
      <c r="DCX191" s="138"/>
      <c r="DCY191" s="692"/>
      <c r="DCZ191" s="690"/>
      <c r="DDA191" s="691"/>
      <c r="DDB191" s="692"/>
      <c r="DDC191" s="693"/>
      <c r="DDD191" s="694"/>
      <c r="DDE191" s="138"/>
      <c r="DDF191" s="692"/>
      <c r="DDG191" s="690"/>
      <c r="DDH191" s="691"/>
      <c r="DDI191" s="692"/>
      <c r="DDJ191" s="693"/>
      <c r="DDK191" s="694"/>
      <c r="DDL191" s="138"/>
      <c r="DDM191" s="692"/>
      <c r="DDN191" s="690"/>
      <c r="DDO191" s="691"/>
      <c r="DDP191" s="692"/>
      <c r="DDQ191" s="693"/>
      <c r="DDR191" s="694"/>
      <c r="DDS191" s="138"/>
      <c r="DDT191" s="692"/>
      <c r="DDU191" s="690"/>
      <c r="DDV191" s="691"/>
      <c r="DDW191" s="692"/>
      <c r="DDX191" s="693"/>
      <c r="DDY191" s="694"/>
      <c r="DDZ191" s="138"/>
      <c r="DEA191" s="692"/>
      <c r="DEB191" s="690"/>
      <c r="DEC191" s="691"/>
      <c r="DED191" s="692"/>
      <c r="DEE191" s="693"/>
      <c r="DEF191" s="694"/>
      <c r="DEG191" s="138"/>
      <c r="DEH191" s="692"/>
      <c r="DEI191" s="690"/>
      <c r="DEJ191" s="691"/>
      <c r="DEK191" s="692"/>
      <c r="DEL191" s="693"/>
      <c r="DEM191" s="694"/>
      <c r="DEN191" s="138"/>
      <c r="DEO191" s="692"/>
      <c r="DEP191" s="690"/>
      <c r="DEQ191" s="691"/>
      <c r="DER191" s="692"/>
      <c r="DES191" s="693"/>
      <c r="DET191" s="694"/>
      <c r="DEU191" s="138"/>
      <c r="DEV191" s="692"/>
      <c r="DEW191" s="690"/>
      <c r="DEX191" s="691"/>
      <c r="DEY191" s="692"/>
      <c r="DEZ191" s="693"/>
      <c r="DFA191" s="694"/>
      <c r="DFB191" s="138"/>
      <c r="DFC191" s="692"/>
      <c r="DFD191" s="690"/>
      <c r="DFE191" s="691"/>
      <c r="DFF191" s="692"/>
      <c r="DFG191" s="693"/>
      <c r="DFH191" s="694"/>
      <c r="DFI191" s="138"/>
      <c r="DFJ191" s="692"/>
      <c r="DFK191" s="690"/>
      <c r="DFL191" s="691"/>
      <c r="DFM191" s="692"/>
      <c r="DFN191" s="693"/>
      <c r="DFO191" s="694"/>
      <c r="DFP191" s="138"/>
      <c r="DFQ191" s="692"/>
      <c r="DFR191" s="690"/>
      <c r="DFS191" s="691"/>
      <c r="DFT191" s="692"/>
      <c r="DFU191" s="693"/>
      <c r="DFV191" s="694"/>
      <c r="DFW191" s="138"/>
      <c r="DFX191" s="692"/>
      <c r="DFY191" s="690"/>
      <c r="DFZ191" s="691"/>
      <c r="DGA191" s="692"/>
      <c r="DGB191" s="693"/>
      <c r="DGC191" s="694"/>
      <c r="DGD191" s="138"/>
      <c r="DGE191" s="692"/>
      <c r="DGF191" s="690"/>
      <c r="DGG191" s="691"/>
      <c r="DGH191" s="692"/>
      <c r="DGI191" s="693"/>
      <c r="DGJ191" s="694"/>
      <c r="DGK191" s="138"/>
      <c r="DGL191" s="692"/>
      <c r="DGM191" s="690"/>
      <c r="DGN191" s="691"/>
      <c r="DGO191" s="692"/>
      <c r="DGP191" s="693"/>
      <c r="DGQ191" s="694"/>
      <c r="DGR191" s="138"/>
      <c r="DGS191" s="692"/>
      <c r="DGT191" s="690"/>
      <c r="DGU191" s="691"/>
      <c r="DGV191" s="692"/>
      <c r="DGW191" s="693"/>
      <c r="DGX191" s="694"/>
      <c r="DGY191" s="138"/>
      <c r="DGZ191" s="692"/>
      <c r="DHA191" s="690"/>
      <c r="DHB191" s="691"/>
      <c r="DHC191" s="692"/>
      <c r="DHD191" s="693"/>
      <c r="DHE191" s="694"/>
      <c r="DHF191" s="138"/>
      <c r="DHG191" s="692"/>
      <c r="DHH191" s="690"/>
      <c r="DHI191" s="691"/>
      <c r="DHJ191" s="692"/>
      <c r="DHK191" s="693"/>
      <c r="DHL191" s="694"/>
      <c r="DHM191" s="138"/>
      <c r="DHN191" s="692"/>
      <c r="DHO191" s="690"/>
      <c r="DHP191" s="691"/>
      <c r="DHQ191" s="692"/>
      <c r="DHR191" s="693"/>
      <c r="DHS191" s="694"/>
      <c r="DHT191" s="138"/>
      <c r="DHU191" s="692"/>
      <c r="DHV191" s="690"/>
      <c r="DHW191" s="691"/>
      <c r="DHX191" s="692"/>
      <c r="DHY191" s="693"/>
      <c r="DHZ191" s="694"/>
      <c r="DIA191" s="138"/>
      <c r="DIB191" s="692"/>
      <c r="DIC191" s="690"/>
      <c r="DID191" s="691"/>
      <c r="DIE191" s="692"/>
      <c r="DIF191" s="693"/>
      <c r="DIG191" s="694"/>
      <c r="DIH191" s="138"/>
      <c r="DII191" s="692"/>
      <c r="DIJ191" s="690"/>
      <c r="DIK191" s="691"/>
      <c r="DIL191" s="692"/>
      <c r="DIM191" s="693"/>
      <c r="DIN191" s="694"/>
      <c r="DIO191" s="138"/>
      <c r="DIP191" s="692"/>
      <c r="DIQ191" s="690"/>
      <c r="DIR191" s="691"/>
      <c r="DIS191" s="692"/>
      <c r="DIT191" s="693"/>
      <c r="DIU191" s="694"/>
      <c r="DIV191" s="138"/>
      <c r="DIW191" s="692"/>
      <c r="DIX191" s="690"/>
      <c r="DIY191" s="691"/>
      <c r="DIZ191" s="692"/>
      <c r="DJA191" s="693"/>
      <c r="DJB191" s="694"/>
      <c r="DJC191" s="138"/>
      <c r="DJD191" s="692"/>
      <c r="DJE191" s="690"/>
      <c r="DJF191" s="691"/>
      <c r="DJG191" s="692"/>
      <c r="DJH191" s="693"/>
      <c r="DJI191" s="694"/>
      <c r="DJJ191" s="138"/>
      <c r="DJK191" s="692"/>
      <c r="DJL191" s="690"/>
      <c r="DJM191" s="691"/>
      <c r="DJN191" s="692"/>
      <c r="DJO191" s="693"/>
      <c r="DJP191" s="694"/>
      <c r="DJQ191" s="138"/>
      <c r="DJR191" s="692"/>
      <c r="DJS191" s="690"/>
      <c r="DJT191" s="691"/>
      <c r="DJU191" s="692"/>
      <c r="DJV191" s="693"/>
      <c r="DJW191" s="694"/>
      <c r="DJX191" s="138"/>
      <c r="DJY191" s="692"/>
      <c r="DJZ191" s="690"/>
      <c r="DKA191" s="691"/>
      <c r="DKB191" s="692"/>
      <c r="DKC191" s="693"/>
      <c r="DKD191" s="694"/>
      <c r="DKE191" s="138"/>
      <c r="DKF191" s="692"/>
      <c r="DKG191" s="690"/>
      <c r="DKH191" s="691"/>
      <c r="DKI191" s="692"/>
      <c r="DKJ191" s="693"/>
      <c r="DKK191" s="694"/>
      <c r="DKL191" s="138"/>
      <c r="DKM191" s="692"/>
      <c r="DKN191" s="690"/>
      <c r="DKO191" s="691"/>
      <c r="DKP191" s="692"/>
      <c r="DKQ191" s="693"/>
      <c r="DKR191" s="694"/>
      <c r="DKS191" s="138"/>
      <c r="DKT191" s="692"/>
      <c r="DKU191" s="690"/>
      <c r="DKV191" s="691"/>
      <c r="DKW191" s="692"/>
      <c r="DKX191" s="693"/>
      <c r="DKY191" s="694"/>
      <c r="DKZ191" s="138"/>
      <c r="DLA191" s="692"/>
      <c r="DLB191" s="690"/>
      <c r="DLC191" s="691"/>
      <c r="DLD191" s="692"/>
      <c r="DLE191" s="693"/>
      <c r="DLF191" s="694"/>
      <c r="DLG191" s="138"/>
      <c r="DLH191" s="692"/>
      <c r="DLI191" s="690"/>
      <c r="DLJ191" s="691"/>
      <c r="DLK191" s="692"/>
      <c r="DLL191" s="693"/>
      <c r="DLM191" s="694"/>
      <c r="DLN191" s="138"/>
      <c r="DLO191" s="692"/>
      <c r="DLP191" s="690"/>
      <c r="DLQ191" s="691"/>
      <c r="DLR191" s="692"/>
      <c r="DLS191" s="693"/>
      <c r="DLT191" s="694"/>
      <c r="DLU191" s="138"/>
      <c r="DLV191" s="692"/>
      <c r="DLW191" s="690"/>
      <c r="DLX191" s="691"/>
      <c r="DLY191" s="692"/>
      <c r="DLZ191" s="693"/>
      <c r="DMA191" s="694"/>
      <c r="DMB191" s="138"/>
      <c r="DMC191" s="692"/>
      <c r="DMD191" s="690"/>
      <c r="DME191" s="691"/>
      <c r="DMF191" s="692"/>
      <c r="DMG191" s="693"/>
      <c r="DMH191" s="694"/>
      <c r="DMI191" s="138"/>
      <c r="DMJ191" s="692"/>
      <c r="DMK191" s="690"/>
      <c r="DML191" s="691"/>
      <c r="DMM191" s="692"/>
      <c r="DMN191" s="693"/>
      <c r="DMO191" s="694"/>
      <c r="DMP191" s="138"/>
      <c r="DMQ191" s="692"/>
      <c r="DMR191" s="690"/>
      <c r="DMS191" s="691"/>
      <c r="DMT191" s="692"/>
      <c r="DMU191" s="693"/>
      <c r="DMV191" s="694"/>
      <c r="DMW191" s="138"/>
      <c r="DMX191" s="692"/>
      <c r="DMY191" s="690"/>
      <c r="DMZ191" s="691"/>
      <c r="DNA191" s="692"/>
      <c r="DNB191" s="693"/>
      <c r="DNC191" s="694"/>
      <c r="DND191" s="138"/>
      <c r="DNE191" s="692"/>
      <c r="DNF191" s="690"/>
      <c r="DNG191" s="691"/>
      <c r="DNH191" s="692"/>
      <c r="DNI191" s="693"/>
      <c r="DNJ191" s="694"/>
      <c r="DNK191" s="138"/>
      <c r="DNL191" s="692"/>
      <c r="DNM191" s="690"/>
      <c r="DNN191" s="691"/>
      <c r="DNO191" s="692"/>
      <c r="DNP191" s="693"/>
      <c r="DNQ191" s="694"/>
      <c r="DNR191" s="138"/>
      <c r="DNS191" s="692"/>
      <c r="DNT191" s="690"/>
      <c r="DNU191" s="691"/>
      <c r="DNV191" s="692"/>
      <c r="DNW191" s="693"/>
      <c r="DNX191" s="694"/>
      <c r="DNY191" s="138"/>
      <c r="DNZ191" s="692"/>
      <c r="DOA191" s="690"/>
      <c r="DOB191" s="691"/>
      <c r="DOC191" s="692"/>
      <c r="DOD191" s="693"/>
      <c r="DOE191" s="694"/>
      <c r="DOF191" s="138"/>
      <c r="DOG191" s="692"/>
      <c r="DOH191" s="690"/>
      <c r="DOI191" s="691"/>
      <c r="DOJ191" s="692"/>
      <c r="DOK191" s="693"/>
      <c r="DOL191" s="694"/>
      <c r="DOM191" s="138"/>
      <c r="DON191" s="692"/>
      <c r="DOO191" s="690"/>
      <c r="DOP191" s="691"/>
      <c r="DOQ191" s="692"/>
      <c r="DOR191" s="693"/>
      <c r="DOS191" s="694"/>
      <c r="DOT191" s="138"/>
      <c r="DOU191" s="692"/>
      <c r="DOV191" s="690"/>
      <c r="DOW191" s="691"/>
      <c r="DOX191" s="692"/>
      <c r="DOY191" s="693"/>
      <c r="DOZ191" s="694"/>
      <c r="DPA191" s="138"/>
      <c r="DPB191" s="692"/>
      <c r="DPC191" s="690"/>
      <c r="DPD191" s="691"/>
      <c r="DPE191" s="692"/>
      <c r="DPF191" s="693"/>
      <c r="DPG191" s="694"/>
      <c r="DPH191" s="138"/>
      <c r="DPI191" s="692"/>
      <c r="DPJ191" s="690"/>
      <c r="DPK191" s="691"/>
      <c r="DPL191" s="692"/>
      <c r="DPM191" s="693"/>
      <c r="DPN191" s="694"/>
      <c r="DPO191" s="138"/>
      <c r="DPP191" s="692"/>
      <c r="DPQ191" s="690"/>
      <c r="DPR191" s="691"/>
      <c r="DPS191" s="692"/>
      <c r="DPT191" s="693"/>
      <c r="DPU191" s="694"/>
      <c r="DPV191" s="138"/>
      <c r="DPW191" s="692"/>
      <c r="DPX191" s="690"/>
      <c r="DPY191" s="691"/>
      <c r="DPZ191" s="692"/>
      <c r="DQA191" s="693"/>
      <c r="DQB191" s="694"/>
      <c r="DQC191" s="138"/>
      <c r="DQD191" s="692"/>
      <c r="DQE191" s="690"/>
      <c r="DQF191" s="691"/>
      <c r="DQG191" s="692"/>
      <c r="DQH191" s="693"/>
      <c r="DQI191" s="694"/>
      <c r="DQJ191" s="138"/>
      <c r="DQK191" s="692"/>
      <c r="DQL191" s="690"/>
      <c r="DQM191" s="691"/>
      <c r="DQN191" s="692"/>
      <c r="DQO191" s="693"/>
      <c r="DQP191" s="694"/>
      <c r="DQQ191" s="138"/>
      <c r="DQR191" s="692"/>
      <c r="DQS191" s="690"/>
      <c r="DQT191" s="691"/>
      <c r="DQU191" s="692"/>
      <c r="DQV191" s="693"/>
      <c r="DQW191" s="694"/>
      <c r="DQX191" s="138"/>
      <c r="DQY191" s="692"/>
      <c r="DQZ191" s="690"/>
      <c r="DRA191" s="691"/>
      <c r="DRB191" s="692"/>
      <c r="DRC191" s="693"/>
      <c r="DRD191" s="694"/>
      <c r="DRE191" s="138"/>
      <c r="DRF191" s="692"/>
      <c r="DRG191" s="690"/>
      <c r="DRH191" s="691"/>
      <c r="DRI191" s="692"/>
      <c r="DRJ191" s="693"/>
      <c r="DRK191" s="694"/>
      <c r="DRL191" s="138"/>
      <c r="DRM191" s="692"/>
      <c r="DRN191" s="690"/>
      <c r="DRO191" s="691"/>
      <c r="DRP191" s="692"/>
      <c r="DRQ191" s="693"/>
      <c r="DRR191" s="694"/>
      <c r="DRS191" s="138"/>
      <c r="DRT191" s="692"/>
      <c r="DRU191" s="690"/>
      <c r="DRV191" s="691"/>
      <c r="DRW191" s="692"/>
      <c r="DRX191" s="693"/>
      <c r="DRY191" s="694"/>
      <c r="DRZ191" s="138"/>
      <c r="DSA191" s="692"/>
      <c r="DSB191" s="690"/>
      <c r="DSC191" s="691"/>
      <c r="DSD191" s="692"/>
      <c r="DSE191" s="693"/>
      <c r="DSF191" s="694"/>
      <c r="DSG191" s="138"/>
      <c r="DSH191" s="692"/>
      <c r="DSI191" s="690"/>
      <c r="DSJ191" s="691"/>
      <c r="DSK191" s="692"/>
      <c r="DSL191" s="693"/>
      <c r="DSM191" s="694"/>
      <c r="DSN191" s="138"/>
      <c r="DSO191" s="692"/>
      <c r="DSP191" s="690"/>
      <c r="DSQ191" s="691"/>
      <c r="DSR191" s="692"/>
      <c r="DSS191" s="693"/>
      <c r="DST191" s="694"/>
      <c r="DSU191" s="138"/>
      <c r="DSV191" s="692"/>
      <c r="DSW191" s="690"/>
      <c r="DSX191" s="691"/>
      <c r="DSY191" s="692"/>
      <c r="DSZ191" s="693"/>
      <c r="DTA191" s="694"/>
      <c r="DTB191" s="138"/>
      <c r="DTC191" s="692"/>
      <c r="DTD191" s="690"/>
      <c r="DTE191" s="691"/>
      <c r="DTF191" s="692"/>
      <c r="DTG191" s="693"/>
      <c r="DTH191" s="694"/>
      <c r="DTI191" s="138"/>
      <c r="DTJ191" s="692"/>
      <c r="DTK191" s="690"/>
      <c r="DTL191" s="691"/>
      <c r="DTM191" s="692"/>
      <c r="DTN191" s="693"/>
      <c r="DTO191" s="694"/>
      <c r="DTP191" s="138"/>
      <c r="DTQ191" s="692"/>
      <c r="DTR191" s="690"/>
      <c r="DTS191" s="691"/>
      <c r="DTT191" s="692"/>
      <c r="DTU191" s="693"/>
      <c r="DTV191" s="694"/>
      <c r="DTW191" s="138"/>
      <c r="DTX191" s="692"/>
      <c r="DTY191" s="690"/>
      <c r="DTZ191" s="691"/>
      <c r="DUA191" s="692"/>
      <c r="DUB191" s="693"/>
      <c r="DUC191" s="694"/>
      <c r="DUD191" s="138"/>
      <c r="DUE191" s="692"/>
      <c r="DUF191" s="690"/>
      <c r="DUG191" s="691"/>
      <c r="DUH191" s="692"/>
      <c r="DUI191" s="693"/>
      <c r="DUJ191" s="694"/>
      <c r="DUK191" s="138"/>
      <c r="DUL191" s="692"/>
      <c r="DUM191" s="690"/>
      <c r="DUN191" s="691"/>
      <c r="DUO191" s="692"/>
      <c r="DUP191" s="693"/>
      <c r="DUQ191" s="694"/>
      <c r="DUR191" s="138"/>
      <c r="DUS191" s="692"/>
      <c r="DUT191" s="690"/>
      <c r="DUU191" s="691"/>
      <c r="DUV191" s="692"/>
      <c r="DUW191" s="693"/>
      <c r="DUX191" s="694"/>
      <c r="DUY191" s="138"/>
      <c r="DUZ191" s="692"/>
      <c r="DVA191" s="690"/>
      <c r="DVB191" s="691"/>
      <c r="DVC191" s="692"/>
      <c r="DVD191" s="693"/>
      <c r="DVE191" s="694"/>
      <c r="DVF191" s="138"/>
      <c r="DVG191" s="692"/>
      <c r="DVH191" s="690"/>
      <c r="DVI191" s="691"/>
      <c r="DVJ191" s="692"/>
      <c r="DVK191" s="693"/>
      <c r="DVL191" s="694"/>
      <c r="DVM191" s="138"/>
      <c r="DVN191" s="692"/>
      <c r="DVO191" s="690"/>
      <c r="DVP191" s="691"/>
      <c r="DVQ191" s="692"/>
      <c r="DVR191" s="693"/>
      <c r="DVS191" s="694"/>
      <c r="DVT191" s="138"/>
      <c r="DVU191" s="692"/>
      <c r="DVV191" s="690"/>
      <c r="DVW191" s="691"/>
      <c r="DVX191" s="692"/>
      <c r="DVY191" s="693"/>
      <c r="DVZ191" s="694"/>
      <c r="DWA191" s="138"/>
      <c r="DWB191" s="692"/>
      <c r="DWC191" s="690"/>
      <c r="DWD191" s="691"/>
      <c r="DWE191" s="692"/>
      <c r="DWF191" s="693"/>
      <c r="DWG191" s="694"/>
      <c r="DWH191" s="138"/>
      <c r="DWI191" s="692"/>
      <c r="DWJ191" s="690"/>
      <c r="DWK191" s="691"/>
      <c r="DWL191" s="692"/>
      <c r="DWM191" s="693"/>
      <c r="DWN191" s="694"/>
      <c r="DWO191" s="138"/>
      <c r="DWP191" s="692"/>
      <c r="DWQ191" s="690"/>
      <c r="DWR191" s="691"/>
      <c r="DWS191" s="692"/>
      <c r="DWT191" s="693"/>
      <c r="DWU191" s="694"/>
      <c r="DWV191" s="138"/>
      <c r="DWW191" s="692"/>
      <c r="DWX191" s="690"/>
      <c r="DWY191" s="691"/>
      <c r="DWZ191" s="692"/>
      <c r="DXA191" s="693"/>
      <c r="DXB191" s="694"/>
      <c r="DXC191" s="138"/>
      <c r="DXD191" s="692"/>
      <c r="DXE191" s="690"/>
      <c r="DXF191" s="691"/>
      <c r="DXG191" s="692"/>
      <c r="DXH191" s="693"/>
      <c r="DXI191" s="694"/>
      <c r="DXJ191" s="138"/>
      <c r="DXK191" s="692"/>
      <c r="DXL191" s="690"/>
      <c r="DXM191" s="691"/>
      <c r="DXN191" s="692"/>
      <c r="DXO191" s="693"/>
      <c r="DXP191" s="694"/>
      <c r="DXQ191" s="138"/>
      <c r="DXR191" s="692"/>
      <c r="DXS191" s="690"/>
      <c r="DXT191" s="691"/>
      <c r="DXU191" s="692"/>
      <c r="DXV191" s="693"/>
      <c r="DXW191" s="694"/>
      <c r="DXX191" s="138"/>
      <c r="DXY191" s="692"/>
      <c r="DXZ191" s="690"/>
      <c r="DYA191" s="691"/>
      <c r="DYB191" s="692"/>
      <c r="DYC191" s="693"/>
      <c r="DYD191" s="694"/>
      <c r="DYE191" s="138"/>
      <c r="DYF191" s="692"/>
      <c r="DYG191" s="690"/>
      <c r="DYH191" s="691"/>
      <c r="DYI191" s="692"/>
      <c r="DYJ191" s="693"/>
      <c r="DYK191" s="694"/>
      <c r="DYL191" s="138"/>
      <c r="DYM191" s="692"/>
      <c r="DYN191" s="690"/>
      <c r="DYO191" s="691"/>
      <c r="DYP191" s="692"/>
      <c r="DYQ191" s="693"/>
      <c r="DYR191" s="694"/>
      <c r="DYS191" s="138"/>
      <c r="DYT191" s="692"/>
      <c r="DYU191" s="690"/>
      <c r="DYV191" s="691"/>
      <c r="DYW191" s="692"/>
      <c r="DYX191" s="693"/>
      <c r="DYY191" s="694"/>
      <c r="DYZ191" s="138"/>
      <c r="DZA191" s="692"/>
      <c r="DZB191" s="690"/>
      <c r="DZC191" s="691"/>
      <c r="DZD191" s="692"/>
      <c r="DZE191" s="693"/>
      <c r="DZF191" s="694"/>
      <c r="DZG191" s="138"/>
      <c r="DZH191" s="692"/>
      <c r="DZI191" s="690"/>
      <c r="DZJ191" s="691"/>
      <c r="DZK191" s="692"/>
      <c r="DZL191" s="693"/>
      <c r="DZM191" s="694"/>
      <c r="DZN191" s="138"/>
      <c r="DZO191" s="692"/>
      <c r="DZP191" s="690"/>
      <c r="DZQ191" s="691"/>
      <c r="DZR191" s="692"/>
      <c r="DZS191" s="693"/>
      <c r="DZT191" s="694"/>
      <c r="DZU191" s="138"/>
      <c r="DZV191" s="692"/>
      <c r="DZW191" s="690"/>
      <c r="DZX191" s="691"/>
      <c r="DZY191" s="692"/>
      <c r="DZZ191" s="693"/>
      <c r="EAA191" s="694"/>
      <c r="EAB191" s="138"/>
      <c r="EAC191" s="692"/>
      <c r="EAD191" s="690"/>
      <c r="EAE191" s="691"/>
      <c r="EAF191" s="692"/>
      <c r="EAG191" s="693"/>
      <c r="EAH191" s="694"/>
      <c r="EAI191" s="138"/>
      <c r="EAJ191" s="692"/>
      <c r="EAK191" s="690"/>
      <c r="EAL191" s="691"/>
      <c r="EAM191" s="692"/>
      <c r="EAN191" s="693"/>
      <c r="EAO191" s="694"/>
      <c r="EAP191" s="138"/>
      <c r="EAQ191" s="692"/>
      <c r="EAR191" s="690"/>
      <c r="EAS191" s="691"/>
      <c r="EAT191" s="692"/>
      <c r="EAU191" s="693"/>
      <c r="EAV191" s="694"/>
      <c r="EAW191" s="138"/>
      <c r="EAX191" s="692"/>
      <c r="EAY191" s="690"/>
      <c r="EAZ191" s="691"/>
      <c r="EBA191" s="692"/>
      <c r="EBB191" s="693"/>
      <c r="EBC191" s="694"/>
      <c r="EBD191" s="138"/>
      <c r="EBE191" s="692"/>
      <c r="EBF191" s="690"/>
      <c r="EBG191" s="691"/>
      <c r="EBH191" s="692"/>
      <c r="EBI191" s="693"/>
      <c r="EBJ191" s="694"/>
      <c r="EBK191" s="138"/>
      <c r="EBL191" s="692"/>
      <c r="EBM191" s="690"/>
      <c r="EBN191" s="691"/>
      <c r="EBO191" s="692"/>
      <c r="EBP191" s="693"/>
      <c r="EBQ191" s="694"/>
      <c r="EBR191" s="138"/>
      <c r="EBS191" s="692"/>
      <c r="EBT191" s="690"/>
      <c r="EBU191" s="691"/>
      <c r="EBV191" s="692"/>
      <c r="EBW191" s="693"/>
      <c r="EBX191" s="694"/>
      <c r="EBY191" s="138"/>
      <c r="EBZ191" s="692"/>
      <c r="ECA191" s="690"/>
      <c r="ECB191" s="691"/>
      <c r="ECC191" s="692"/>
      <c r="ECD191" s="693"/>
      <c r="ECE191" s="694"/>
      <c r="ECF191" s="138"/>
      <c r="ECG191" s="692"/>
      <c r="ECH191" s="690"/>
      <c r="ECI191" s="691"/>
      <c r="ECJ191" s="692"/>
      <c r="ECK191" s="693"/>
      <c r="ECL191" s="694"/>
      <c r="ECM191" s="138"/>
      <c r="ECN191" s="692"/>
      <c r="ECO191" s="690"/>
      <c r="ECP191" s="691"/>
      <c r="ECQ191" s="692"/>
      <c r="ECR191" s="693"/>
      <c r="ECS191" s="694"/>
      <c r="ECT191" s="138"/>
      <c r="ECU191" s="692"/>
      <c r="ECV191" s="690"/>
      <c r="ECW191" s="691"/>
      <c r="ECX191" s="692"/>
      <c r="ECY191" s="693"/>
      <c r="ECZ191" s="694"/>
      <c r="EDA191" s="138"/>
      <c r="EDB191" s="692"/>
      <c r="EDC191" s="690"/>
      <c r="EDD191" s="691"/>
      <c r="EDE191" s="692"/>
      <c r="EDF191" s="693"/>
      <c r="EDG191" s="694"/>
      <c r="EDH191" s="138"/>
      <c r="EDI191" s="692"/>
      <c r="EDJ191" s="690"/>
      <c r="EDK191" s="691"/>
      <c r="EDL191" s="692"/>
      <c r="EDM191" s="693"/>
      <c r="EDN191" s="694"/>
      <c r="EDO191" s="138"/>
      <c r="EDP191" s="692"/>
      <c r="EDQ191" s="690"/>
      <c r="EDR191" s="691"/>
      <c r="EDS191" s="692"/>
      <c r="EDT191" s="693"/>
      <c r="EDU191" s="694"/>
      <c r="EDV191" s="138"/>
      <c r="EDW191" s="692"/>
      <c r="EDX191" s="690"/>
      <c r="EDY191" s="691"/>
      <c r="EDZ191" s="692"/>
      <c r="EEA191" s="693"/>
      <c r="EEB191" s="694"/>
      <c r="EEC191" s="138"/>
      <c r="EED191" s="692"/>
      <c r="EEE191" s="690"/>
      <c r="EEF191" s="691"/>
      <c r="EEG191" s="692"/>
      <c r="EEH191" s="693"/>
      <c r="EEI191" s="694"/>
      <c r="EEJ191" s="138"/>
      <c r="EEK191" s="692"/>
      <c r="EEL191" s="690"/>
      <c r="EEM191" s="691"/>
      <c r="EEN191" s="692"/>
      <c r="EEO191" s="693"/>
      <c r="EEP191" s="694"/>
      <c r="EEQ191" s="138"/>
      <c r="EER191" s="692"/>
      <c r="EES191" s="690"/>
      <c r="EET191" s="691"/>
      <c r="EEU191" s="692"/>
      <c r="EEV191" s="693"/>
      <c r="EEW191" s="694"/>
      <c r="EEX191" s="138"/>
      <c r="EEY191" s="692"/>
      <c r="EEZ191" s="690"/>
      <c r="EFA191" s="691"/>
      <c r="EFB191" s="692"/>
      <c r="EFC191" s="693"/>
      <c r="EFD191" s="694"/>
      <c r="EFE191" s="138"/>
      <c r="EFF191" s="692"/>
      <c r="EFG191" s="690"/>
      <c r="EFH191" s="691"/>
      <c r="EFI191" s="692"/>
      <c r="EFJ191" s="693"/>
      <c r="EFK191" s="694"/>
      <c r="EFL191" s="138"/>
      <c r="EFM191" s="692"/>
      <c r="EFN191" s="690"/>
      <c r="EFO191" s="691"/>
      <c r="EFP191" s="692"/>
      <c r="EFQ191" s="693"/>
      <c r="EFR191" s="694"/>
      <c r="EFS191" s="138"/>
      <c r="EFT191" s="692"/>
      <c r="EFU191" s="690"/>
      <c r="EFV191" s="691"/>
      <c r="EFW191" s="692"/>
      <c r="EFX191" s="693"/>
      <c r="EFY191" s="694"/>
      <c r="EFZ191" s="138"/>
      <c r="EGA191" s="692"/>
      <c r="EGB191" s="690"/>
      <c r="EGC191" s="691"/>
      <c r="EGD191" s="692"/>
      <c r="EGE191" s="693"/>
      <c r="EGF191" s="694"/>
      <c r="EGG191" s="138"/>
      <c r="EGH191" s="692"/>
      <c r="EGI191" s="690"/>
      <c r="EGJ191" s="691"/>
      <c r="EGK191" s="692"/>
      <c r="EGL191" s="693"/>
      <c r="EGM191" s="694"/>
      <c r="EGN191" s="138"/>
      <c r="EGO191" s="692"/>
      <c r="EGP191" s="690"/>
      <c r="EGQ191" s="691"/>
      <c r="EGR191" s="692"/>
      <c r="EGS191" s="693"/>
      <c r="EGT191" s="694"/>
      <c r="EGU191" s="138"/>
      <c r="EGV191" s="692"/>
      <c r="EGW191" s="690"/>
      <c r="EGX191" s="691"/>
      <c r="EGY191" s="692"/>
      <c r="EGZ191" s="693"/>
      <c r="EHA191" s="694"/>
      <c r="EHB191" s="138"/>
      <c r="EHC191" s="692"/>
      <c r="EHD191" s="690"/>
      <c r="EHE191" s="691"/>
      <c r="EHF191" s="692"/>
      <c r="EHG191" s="693"/>
      <c r="EHH191" s="694"/>
      <c r="EHI191" s="138"/>
      <c r="EHJ191" s="692"/>
      <c r="EHK191" s="690"/>
      <c r="EHL191" s="691"/>
      <c r="EHM191" s="692"/>
      <c r="EHN191" s="693"/>
      <c r="EHO191" s="694"/>
      <c r="EHP191" s="138"/>
      <c r="EHQ191" s="692"/>
      <c r="EHR191" s="690"/>
      <c r="EHS191" s="691"/>
      <c r="EHT191" s="692"/>
      <c r="EHU191" s="693"/>
      <c r="EHV191" s="694"/>
      <c r="EHW191" s="138"/>
      <c r="EHX191" s="692"/>
      <c r="EHY191" s="690"/>
      <c r="EHZ191" s="691"/>
      <c r="EIA191" s="692"/>
      <c r="EIB191" s="693"/>
      <c r="EIC191" s="694"/>
      <c r="EID191" s="138"/>
      <c r="EIE191" s="692"/>
      <c r="EIF191" s="690"/>
      <c r="EIG191" s="691"/>
      <c r="EIH191" s="692"/>
      <c r="EII191" s="693"/>
      <c r="EIJ191" s="694"/>
      <c r="EIK191" s="138"/>
      <c r="EIL191" s="692"/>
      <c r="EIM191" s="690"/>
      <c r="EIN191" s="691"/>
      <c r="EIO191" s="692"/>
      <c r="EIP191" s="693"/>
      <c r="EIQ191" s="694"/>
      <c r="EIR191" s="138"/>
      <c r="EIS191" s="692"/>
      <c r="EIT191" s="690"/>
      <c r="EIU191" s="691"/>
      <c r="EIV191" s="692"/>
      <c r="EIW191" s="693"/>
      <c r="EIX191" s="694"/>
      <c r="EIY191" s="138"/>
      <c r="EIZ191" s="692"/>
      <c r="EJA191" s="690"/>
      <c r="EJB191" s="691"/>
      <c r="EJC191" s="692"/>
      <c r="EJD191" s="693"/>
      <c r="EJE191" s="694"/>
      <c r="EJF191" s="138"/>
      <c r="EJG191" s="692"/>
      <c r="EJH191" s="690"/>
      <c r="EJI191" s="691"/>
      <c r="EJJ191" s="692"/>
      <c r="EJK191" s="693"/>
      <c r="EJL191" s="694"/>
      <c r="EJM191" s="138"/>
      <c r="EJN191" s="692"/>
      <c r="EJO191" s="690"/>
      <c r="EJP191" s="691"/>
      <c r="EJQ191" s="692"/>
      <c r="EJR191" s="693"/>
      <c r="EJS191" s="694"/>
      <c r="EJT191" s="138"/>
      <c r="EJU191" s="692"/>
      <c r="EJV191" s="690"/>
      <c r="EJW191" s="691"/>
      <c r="EJX191" s="692"/>
      <c r="EJY191" s="693"/>
      <c r="EJZ191" s="694"/>
      <c r="EKA191" s="138"/>
      <c r="EKB191" s="692"/>
      <c r="EKC191" s="690"/>
      <c r="EKD191" s="691"/>
      <c r="EKE191" s="692"/>
      <c r="EKF191" s="693"/>
      <c r="EKG191" s="694"/>
      <c r="EKH191" s="138"/>
      <c r="EKI191" s="692"/>
      <c r="EKJ191" s="690"/>
      <c r="EKK191" s="691"/>
      <c r="EKL191" s="692"/>
      <c r="EKM191" s="693"/>
      <c r="EKN191" s="694"/>
      <c r="EKO191" s="138"/>
      <c r="EKP191" s="692"/>
      <c r="EKQ191" s="690"/>
      <c r="EKR191" s="691"/>
      <c r="EKS191" s="692"/>
      <c r="EKT191" s="693"/>
      <c r="EKU191" s="694"/>
      <c r="EKV191" s="138"/>
      <c r="EKW191" s="692"/>
      <c r="EKX191" s="690"/>
      <c r="EKY191" s="691"/>
      <c r="EKZ191" s="692"/>
      <c r="ELA191" s="693"/>
      <c r="ELB191" s="694"/>
      <c r="ELC191" s="138"/>
      <c r="ELD191" s="692"/>
      <c r="ELE191" s="690"/>
      <c r="ELF191" s="691"/>
      <c r="ELG191" s="692"/>
      <c r="ELH191" s="693"/>
      <c r="ELI191" s="694"/>
      <c r="ELJ191" s="138"/>
      <c r="ELK191" s="692"/>
      <c r="ELL191" s="690"/>
      <c r="ELM191" s="691"/>
      <c r="ELN191" s="692"/>
      <c r="ELO191" s="693"/>
      <c r="ELP191" s="694"/>
      <c r="ELQ191" s="138"/>
      <c r="ELR191" s="692"/>
      <c r="ELS191" s="690"/>
      <c r="ELT191" s="691"/>
      <c r="ELU191" s="692"/>
      <c r="ELV191" s="693"/>
      <c r="ELW191" s="694"/>
      <c r="ELX191" s="138"/>
      <c r="ELY191" s="692"/>
      <c r="ELZ191" s="690"/>
      <c r="EMA191" s="691"/>
      <c r="EMB191" s="692"/>
      <c r="EMC191" s="693"/>
      <c r="EMD191" s="694"/>
      <c r="EME191" s="138"/>
      <c r="EMF191" s="692"/>
      <c r="EMG191" s="690"/>
      <c r="EMH191" s="691"/>
      <c r="EMI191" s="692"/>
      <c r="EMJ191" s="693"/>
      <c r="EMK191" s="694"/>
      <c r="EML191" s="138"/>
      <c r="EMM191" s="692"/>
      <c r="EMN191" s="690"/>
      <c r="EMO191" s="691"/>
      <c r="EMP191" s="692"/>
      <c r="EMQ191" s="693"/>
      <c r="EMR191" s="694"/>
      <c r="EMS191" s="138"/>
      <c r="EMT191" s="692"/>
      <c r="EMU191" s="690"/>
      <c r="EMV191" s="691"/>
      <c r="EMW191" s="692"/>
      <c r="EMX191" s="693"/>
      <c r="EMY191" s="694"/>
      <c r="EMZ191" s="138"/>
      <c r="ENA191" s="692"/>
      <c r="ENB191" s="690"/>
      <c r="ENC191" s="691"/>
      <c r="END191" s="692"/>
      <c r="ENE191" s="693"/>
      <c r="ENF191" s="694"/>
      <c r="ENG191" s="138"/>
      <c r="ENH191" s="692"/>
      <c r="ENI191" s="690"/>
      <c r="ENJ191" s="691"/>
      <c r="ENK191" s="692"/>
      <c r="ENL191" s="693"/>
      <c r="ENM191" s="694"/>
      <c r="ENN191" s="138"/>
      <c r="ENO191" s="692"/>
      <c r="ENP191" s="690"/>
      <c r="ENQ191" s="691"/>
      <c r="ENR191" s="692"/>
      <c r="ENS191" s="693"/>
      <c r="ENT191" s="694"/>
      <c r="ENU191" s="138"/>
      <c r="ENV191" s="692"/>
      <c r="ENW191" s="690"/>
      <c r="ENX191" s="691"/>
      <c r="ENY191" s="692"/>
      <c r="ENZ191" s="693"/>
      <c r="EOA191" s="694"/>
      <c r="EOB191" s="138"/>
      <c r="EOC191" s="692"/>
      <c r="EOD191" s="690"/>
      <c r="EOE191" s="691"/>
      <c r="EOF191" s="692"/>
      <c r="EOG191" s="693"/>
      <c r="EOH191" s="694"/>
      <c r="EOI191" s="138"/>
      <c r="EOJ191" s="692"/>
      <c r="EOK191" s="690"/>
      <c r="EOL191" s="691"/>
      <c r="EOM191" s="692"/>
      <c r="EON191" s="693"/>
      <c r="EOO191" s="694"/>
      <c r="EOP191" s="138"/>
      <c r="EOQ191" s="692"/>
      <c r="EOR191" s="690"/>
      <c r="EOS191" s="691"/>
      <c r="EOT191" s="692"/>
      <c r="EOU191" s="693"/>
      <c r="EOV191" s="694"/>
      <c r="EOW191" s="138"/>
      <c r="EOX191" s="692"/>
      <c r="EOY191" s="690"/>
      <c r="EOZ191" s="691"/>
      <c r="EPA191" s="692"/>
      <c r="EPB191" s="693"/>
      <c r="EPC191" s="694"/>
      <c r="EPD191" s="138"/>
      <c r="EPE191" s="692"/>
      <c r="EPF191" s="690"/>
      <c r="EPG191" s="691"/>
      <c r="EPH191" s="692"/>
      <c r="EPI191" s="693"/>
      <c r="EPJ191" s="694"/>
      <c r="EPK191" s="138"/>
      <c r="EPL191" s="692"/>
      <c r="EPM191" s="690"/>
      <c r="EPN191" s="691"/>
      <c r="EPO191" s="692"/>
      <c r="EPP191" s="693"/>
      <c r="EPQ191" s="694"/>
      <c r="EPR191" s="138"/>
      <c r="EPS191" s="692"/>
      <c r="EPT191" s="690"/>
      <c r="EPU191" s="691"/>
      <c r="EPV191" s="692"/>
      <c r="EPW191" s="693"/>
      <c r="EPX191" s="694"/>
      <c r="EPY191" s="138"/>
      <c r="EPZ191" s="692"/>
      <c r="EQA191" s="690"/>
      <c r="EQB191" s="691"/>
      <c r="EQC191" s="692"/>
      <c r="EQD191" s="693"/>
      <c r="EQE191" s="694"/>
      <c r="EQF191" s="138"/>
      <c r="EQG191" s="692"/>
      <c r="EQH191" s="690"/>
      <c r="EQI191" s="691"/>
      <c r="EQJ191" s="692"/>
      <c r="EQK191" s="693"/>
      <c r="EQL191" s="694"/>
      <c r="EQM191" s="138"/>
      <c r="EQN191" s="692"/>
      <c r="EQO191" s="690"/>
      <c r="EQP191" s="691"/>
      <c r="EQQ191" s="692"/>
      <c r="EQR191" s="693"/>
      <c r="EQS191" s="694"/>
      <c r="EQT191" s="138"/>
      <c r="EQU191" s="692"/>
      <c r="EQV191" s="690"/>
      <c r="EQW191" s="691"/>
      <c r="EQX191" s="692"/>
      <c r="EQY191" s="693"/>
      <c r="EQZ191" s="694"/>
      <c r="ERA191" s="138"/>
      <c r="ERB191" s="692"/>
      <c r="ERC191" s="690"/>
      <c r="ERD191" s="691"/>
      <c r="ERE191" s="692"/>
      <c r="ERF191" s="693"/>
      <c r="ERG191" s="694"/>
      <c r="ERH191" s="138"/>
      <c r="ERI191" s="692"/>
      <c r="ERJ191" s="690"/>
      <c r="ERK191" s="691"/>
      <c r="ERL191" s="692"/>
      <c r="ERM191" s="693"/>
      <c r="ERN191" s="694"/>
      <c r="ERO191" s="138"/>
      <c r="ERP191" s="692"/>
      <c r="ERQ191" s="690"/>
      <c r="ERR191" s="691"/>
      <c r="ERS191" s="692"/>
      <c r="ERT191" s="693"/>
      <c r="ERU191" s="694"/>
      <c r="ERV191" s="138"/>
      <c r="ERW191" s="692"/>
      <c r="ERX191" s="690"/>
      <c r="ERY191" s="691"/>
      <c r="ERZ191" s="692"/>
      <c r="ESA191" s="693"/>
      <c r="ESB191" s="694"/>
      <c r="ESC191" s="138"/>
      <c r="ESD191" s="692"/>
      <c r="ESE191" s="690"/>
      <c r="ESF191" s="691"/>
      <c r="ESG191" s="692"/>
      <c r="ESH191" s="693"/>
      <c r="ESI191" s="694"/>
      <c r="ESJ191" s="138"/>
      <c r="ESK191" s="692"/>
      <c r="ESL191" s="690"/>
      <c r="ESM191" s="691"/>
      <c r="ESN191" s="692"/>
      <c r="ESO191" s="693"/>
      <c r="ESP191" s="694"/>
      <c r="ESQ191" s="138"/>
      <c r="ESR191" s="692"/>
      <c r="ESS191" s="690"/>
      <c r="EST191" s="691"/>
      <c r="ESU191" s="692"/>
      <c r="ESV191" s="693"/>
      <c r="ESW191" s="694"/>
      <c r="ESX191" s="138"/>
      <c r="ESY191" s="692"/>
      <c r="ESZ191" s="690"/>
      <c r="ETA191" s="691"/>
      <c r="ETB191" s="692"/>
      <c r="ETC191" s="693"/>
      <c r="ETD191" s="694"/>
      <c r="ETE191" s="138"/>
      <c r="ETF191" s="692"/>
      <c r="ETG191" s="690"/>
      <c r="ETH191" s="691"/>
      <c r="ETI191" s="692"/>
      <c r="ETJ191" s="693"/>
      <c r="ETK191" s="694"/>
      <c r="ETL191" s="138"/>
      <c r="ETM191" s="692"/>
      <c r="ETN191" s="690"/>
      <c r="ETO191" s="691"/>
      <c r="ETP191" s="692"/>
      <c r="ETQ191" s="693"/>
      <c r="ETR191" s="694"/>
      <c r="ETS191" s="138"/>
      <c r="ETT191" s="692"/>
      <c r="ETU191" s="690"/>
      <c r="ETV191" s="691"/>
      <c r="ETW191" s="692"/>
      <c r="ETX191" s="693"/>
      <c r="ETY191" s="694"/>
      <c r="ETZ191" s="138"/>
      <c r="EUA191" s="692"/>
      <c r="EUB191" s="690"/>
      <c r="EUC191" s="691"/>
      <c r="EUD191" s="692"/>
      <c r="EUE191" s="693"/>
      <c r="EUF191" s="694"/>
      <c r="EUG191" s="138"/>
      <c r="EUH191" s="692"/>
      <c r="EUI191" s="690"/>
      <c r="EUJ191" s="691"/>
      <c r="EUK191" s="692"/>
      <c r="EUL191" s="693"/>
      <c r="EUM191" s="694"/>
      <c r="EUN191" s="138"/>
      <c r="EUO191" s="692"/>
      <c r="EUP191" s="690"/>
      <c r="EUQ191" s="691"/>
      <c r="EUR191" s="692"/>
      <c r="EUS191" s="693"/>
      <c r="EUT191" s="694"/>
      <c r="EUU191" s="138"/>
      <c r="EUV191" s="692"/>
      <c r="EUW191" s="690"/>
      <c r="EUX191" s="691"/>
      <c r="EUY191" s="692"/>
      <c r="EUZ191" s="693"/>
      <c r="EVA191" s="694"/>
      <c r="EVB191" s="138"/>
      <c r="EVC191" s="692"/>
      <c r="EVD191" s="690"/>
      <c r="EVE191" s="691"/>
      <c r="EVF191" s="692"/>
      <c r="EVG191" s="693"/>
      <c r="EVH191" s="694"/>
      <c r="EVI191" s="138"/>
      <c r="EVJ191" s="692"/>
      <c r="EVK191" s="690"/>
      <c r="EVL191" s="691"/>
      <c r="EVM191" s="692"/>
      <c r="EVN191" s="693"/>
      <c r="EVO191" s="694"/>
      <c r="EVP191" s="138"/>
      <c r="EVQ191" s="692"/>
      <c r="EVR191" s="690"/>
      <c r="EVS191" s="691"/>
      <c r="EVT191" s="692"/>
      <c r="EVU191" s="693"/>
      <c r="EVV191" s="694"/>
      <c r="EVW191" s="138"/>
      <c r="EVX191" s="692"/>
      <c r="EVY191" s="690"/>
      <c r="EVZ191" s="691"/>
      <c r="EWA191" s="692"/>
      <c r="EWB191" s="693"/>
      <c r="EWC191" s="694"/>
      <c r="EWD191" s="138"/>
      <c r="EWE191" s="692"/>
      <c r="EWF191" s="690"/>
      <c r="EWG191" s="691"/>
      <c r="EWH191" s="692"/>
      <c r="EWI191" s="693"/>
      <c r="EWJ191" s="694"/>
      <c r="EWK191" s="138"/>
      <c r="EWL191" s="692"/>
      <c r="EWM191" s="690"/>
      <c r="EWN191" s="691"/>
      <c r="EWO191" s="692"/>
      <c r="EWP191" s="693"/>
      <c r="EWQ191" s="694"/>
      <c r="EWR191" s="138"/>
      <c r="EWS191" s="692"/>
      <c r="EWT191" s="690"/>
      <c r="EWU191" s="691"/>
      <c r="EWV191" s="692"/>
      <c r="EWW191" s="693"/>
      <c r="EWX191" s="694"/>
      <c r="EWY191" s="138"/>
      <c r="EWZ191" s="692"/>
      <c r="EXA191" s="690"/>
      <c r="EXB191" s="691"/>
      <c r="EXC191" s="692"/>
      <c r="EXD191" s="693"/>
      <c r="EXE191" s="694"/>
      <c r="EXF191" s="138"/>
      <c r="EXG191" s="692"/>
      <c r="EXH191" s="690"/>
      <c r="EXI191" s="691"/>
      <c r="EXJ191" s="692"/>
      <c r="EXK191" s="693"/>
      <c r="EXL191" s="694"/>
      <c r="EXM191" s="138"/>
      <c r="EXN191" s="692"/>
      <c r="EXO191" s="690"/>
      <c r="EXP191" s="691"/>
      <c r="EXQ191" s="692"/>
      <c r="EXR191" s="693"/>
      <c r="EXS191" s="694"/>
      <c r="EXT191" s="138"/>
      <c r="EXU191" s="692"/>
      <c r="EXV191" s="690"/>
      <c r="EXW191" s="691"/>
      <c r="EXX191" s="692"/>
      <c r="EXY191" s="693"/>
      <c r="EXZ191" s="694"/>
      <c r="EYA191" s="138"/>
      <c r="EYB191" s="692"/>
      <c r="EYC191" s="690"/>
      <c r="EYD191" s="691"/>
      <c r="EYE191" s="692"/>
      <c r="EYF191" s="693"/>
      <c r="EYG191" s="694"/>
      <c r="EYH191" s="138"/>
      <c r="EYI191" s="692"/>
      <c r="EYJ191" s="690"/>
      <c r="EYK191" s="691"/>
      <c r="EYL191" s="692"/>
      <c r="EYM191" s="693"/>
      <c r="EYN191" s="694"/>
      <c r="EYO191" s="138"/>
      <c r="EYP191" s="692"/>
      <c r="EYQ191" s="690"/>
      <c r="EYR191" s="691"/>
      <c r="EYS191" s="692"/>
      <c r="EYT191" s="693"/>
      <c r="EYU191" s="694"/>
      <c r="EYV191" s="138"/>
      <c r="EYW191" s="692"/>
      <c r="EYX191" s="690"/>
      <c r="EYY191" s="691"/>
      <c r="EYZ191" s="692"/>
      <c r="EZA191" s="693"/>
      <c r="EZB191" s="694"/>
      <c r="EZC191" s="138"/>
      <c r="EZD191" s="692"/>
      <c r="EZE191" s="690"/>
      <c r="EZF191" s="691"/>
      <c r="EZG191" s="692"/>
      <c r="EZH191" s="693"/>
      <c r="EZI191" s="694"/>
      <c r="EZJ191" s="138"/>
      <c r="EZK191" s="692"/>
      <c r="EZL191" s="690"/>
      <c r="EZM191" s="691"/>
      <c r="EZN191" s="692"/>
      <c r="EZO191" s="693"/>
      <c r="EZP191" s="694"/>
      <c r="EZQ191" s="138"/>
      <c r="EZR191" s="692"/>
      <c r="EZS191" s="690"/>
      <c r="EZT191" s="691"/>
      <c r="EZU191" s="692"/>
      <c r="EZV191" s="693"/>
      <c r="EZW191" s="694"/>
      <c r="EZX191" s="138"/>
      <c r="EZY191" s="692"/>
      <c r="EZZ191" s="690"/>
      <c r="FAA191" s="691"/>
      <c r="FAB191" s="692"/>
      <c r="FAC191" s="693"/>
      <c r="FAD191" s="694"/>
      <c r="FAE191" s="138"/>
      <c r="FAF191" s="692"/>
      <c r="FAG191" s="690"/>
      <c r="FAH191" s="691"/>
      <c r="FAI191" s="692"/>
      <c r="FAJ191" s="693"/>
      <c r="FAK191" s="694"/>
      <c r="FAL191" s="138"/>
      <c r="FAM191" s="692"/>
      <c r="FAN191" s="690"/>
      <c r="FAO191" s="691"/>
      <c r="FAP191" s="692"/>
      <c r="FAQ191" s="693"/>
      <c r="FAR191" s="694"/>
      <c r="FAS191" s="138"/>
      <c r="FAT191" s="692"/>
      <c r="FAU191" s="690"/>
      <c r="FAV191" s="691"/>
      <c r="FAW191" s="692"/>
      <c r="FAX191" s="693"/>
      <c r="FAY191" s="694"/>
      <c r="FAZ191" s="138"/>
      <c r="FBA191" s="692"/>
      <c r="FBB191" s="690"/>
      <c r="FBC191" s="691"/>
      <c r="FBD191" s="692"/>
      <c r="FBE191" s="693"/>
      <c r="FBF191" s="694"/>
      <c r="FBG191" s="138"/>
      <c r="FBH191" s="692"/>
      <c r="FBI191" s="690"/>
      <c r="FBJ191" s="691"/>
      <c r="FBK191" s="692"/>
      <c r="FBL191" s="693"/>
      <c r="FBM191" s="694"/>
      <c r="FBN191" s="138"/>
      <c r="FBO191" s="692"/>
      <c r="FBP191" s="690"/>
      <c r="FBQ191" s="691"/>
      <c r="FBR191" s="692"/>
      <c r="FBS191" s="693"/>
      <c r="FBT191" s="694"/>
      <c r="FBU191" s="138"/>
      <c r="FBV191" s="692"/>
      <c r="FBW191" s="690"/>
      <c r="FBX191" s="691"/>
      <c r="FBY191" s="692"/>
      <c r="FBZ191" s="693"/>
      <c r="FCA191" s="694"/>
      <c r="FCB191" s="138"/>
      <c r="FCC191" s="692"/>
      <c r="FCD191" s="690"/>
      <c r="FCE191" s="691"/>
      <c r="FCF191" s="692"/>
      <c r="FCG191" s="693"/>
      <c r="FCH191" s="694"/>
      <c r="FCI191" s="138"/>
      <c r="FCJ191" s="692"/>
      <c r="FCK191" s="690"/>
      <c r="FCL191" s="691"/>
      <c r="FCM191" s="692"/>
      <c r="FCN191" s="693"/>
      <c r="FCO191" s="694"/>
      <c r="FCP191" s="138"/>
      <c r="FCQ191" s="692"/>
      <c r="FCR191" s="690"/>
      <c r="FCS191" s="691"/>
      <c r="FCT191" s="692"/>
      <c r="FCU191" s="693"/>
      <c r="FCV191" s="694"/>
      <c r="FCW191" s="138"/>
      <c r="FCX191" s="692"/>
      <c r="FCY191" s="690"/>
      <c r="FCZ191" s="691"/>
      <c r="FDA191" s="692"/>
      <c r="FDB191" s="693"/>
      <c r="FDC191" s="694"/>
      <c r="FDD191" s="138"/>
      <c r="FDE191" s="692"/>
      <c r="FDF191" s="690"/>
      <c r="FDG191" s="691"/>
      <c r="FDH191" s="692"/>
      <c r="FDI191" s="693"/>
      <c r="FDJ191" s="694"/>
      <c r="FDK191" s="138"/>
      <c r="FDL191" s="692"/>
      <c r="FDM191" s="690"/>
      <c r="FDN191" s="691"/>
      <c r="FDO191" s="692"/>
      <c r="FDP191" s="693"/>
      <c r="FDQ191" s="694"/>
      <c r="FDR191" s="138"/>
      <c r="FDS191" s="692"/>
      <c r="FDT191" s="690"/>
      <c r="FDU191" s="691"/>
      <c r="FDV191" s="692"/>
      <c r="FDW191" s="693"/>
      <c r="FDX191" s="694"/>
      <c r="FDY191" s="138"/>
      <c r="FDZ191" s="692"/>
      <c r="FEA191" s="690"/>
      <c r="FEB191" s="691"/>
      <c r="FEC191" s="692"/>
      <c r="FED191" s="693"/>
      <c r="FEE191" s="694"/>
      <c r="FEF191" s="138"/>
      <c r="FEG191" s="692"/>
      <c r="FEH191" s="690"/>
      <c r="FEI191" s="691"/>
      <c r="FEJ191" s="692"/>
      <c r="FEK191" s="693"/>
      <c r="FEL191" s="694"/>
      <c r="FEM191" s="138"/>
      <c r="FEN191" s="692"/>
      <c r="FEO191" s="690"/>
      <c r="FEP191" s="691"/>
      <c r="FEQ191" s="692"/>
      <c r="FER191" s="693"/>
      <c r="FES191" s="694"/>
      <c r="FET191" s="138"/>
      <c r="FEU191" s="692"/>
      <c r="FEV191" s="690"/>
      <c r="FEW191" s="691"/>
      <c r="FEX191" s="692"/>
      <c r="FEY191" s="693"/>
      <c r="FEZ191" s="694"/>
      <c r="FFA191" s="138"/>
      <c r="FFB191" s="692"/>
      <c r="FFC191" s="690"/>
      <c r="FFD191" s="691"/>
      <c r="FFE191" s="692"/>
      <c r="FFF191" s="693"/>
      <c r="FFG191" s="694"/>
      <c r="FFH191" s="138"/>
      <c r="FFI191" s="692"/>
      <c r="FFJ191" s="690"/>
      <c r="FFK191" s="691"/>
      <c r="FFL191" s="692"/>
      <c r="FFM191" s="693"/>
      <c r="FFN191" s="694"/>
      <c r="FFO191" s="138"/>
      <c r="FFP191" s="692"/>
      <c r="FFQ191" s="690"/>
      <c r="FFR191" s="691"/>
      <c r="FFS191" s="692"/>
      <c r="FFT191" s="693"/>
      <c r="FFU191" s="694"/>
      <c r="FFV191" s="138"/>
      <c r="FFW191" s="692"/>
      <c r="FFX191" s="690"/>
      <c r="FFY191" s="691"/>
      <c r="FFZ191" s="692"/>
      <c r="FGA191" s="693"/>
      <c r="FGB191" s="694"/>
      <c r="FGC191" s="138"/>
      <c r="FGD191" s="692"/>
      <c r="FGE191" s="690"/>
      <c r="FGF191" s="691"/>
      <c r="FGG191" s="692"/>
      <c r="FGH191" s="693"/>
      <c r="FGI191" s="694"/>
      <c r="FGJ191" s="138"/>
      <c r="FGK191" s="692"/>
      <c r="FGL191" s="690"/>
      <c r="FGM191" s="691"/>
      <c r="FGN191" s="692"/>
      <c r="FGO191" s="693"/>
      <c r="FGP191" s="694"/>
      <c r="FGQ191" s="138"/>
      <c r="FGR191" s="692"/>
      <c r="FGS191" s="690"/>
      <c r="FGT191" s="691"/>
      <c r="FGU191" s="692"/>
      <c r="FGV191" s="693"/>
      <c r="FGW191" s="694"/>
      <c r="FGX191" s="138"/>
      <c r="FGY191" s="692"/>
      <c r="FGZ191" s="690"/>
      <c r="FHA191" s="691"/>
      <c r="FHB191" s="692"/>
      <c r="FHC191" s="693"/>
      <c r="FHD191" s="694"/>
      <c r="FHE191" s="138"/>
      <c r="FHF191" s="692"/>
      <c r="FHG191" s="690"/>
      <c r="FHH191" s="691"/>
      <c r="FHI191" s="692"/>
      <c r="FHJ191" s="693"/>
      <c r="FHK191" s="694"/>
      <c r="FHL191" s="138"/>
      <c r="FHM191" s="692"/>
      <c r="FHN191" s="690"/>
      <c r="FHO191" s="691"/>
      <c r="FHP191" s="692"/>
      <c r="FHQ191" s="693"/>
      <c r="FHR191" s="694"/>
      <c r="FHS191" s="138"/>
      <c r="FHT191" s="692"/>
      <c r="FHU191" s="690"/>
      <c r="FHV191" s="691"/>
      <c r="FHW191" s="692"/>
      <c r="FHX191" s="693"/>
      <c r="FHY191" s="694"/>
      <c r="FHZ191" s="138"/>
      <c r="FIA191" s="692"/>
      <c r="FIB191" s="690"/>
      <c r="FIC191" s="691"/>
      <c r="FID191" s="692"/>
      <c r="FIE191" s="693"/>
      <c r="FIF191" s="694"/>
      <c r="FIG191" s="138"/>
      <c r="FIH191" s="692"/>
      <c r="FII191" s="690"/>
      <c r="FIJ191" s="691"/>
      <c r="FIK191" s="692"/>
      <c r="FIL191" s="693"/>
      <c r="FIM191" s="694"/>
      <c r="FIN191" s="138"/>
      <c r="FIO191" s="692"/>
      <c r="FIP191" s="690"/>
      <c r="FIQ191" s="691"/>
      <c r="FIR191" s="692"/>
      <c r="FIS191" s="693"/>
      <c r="FIT191" s="694"/>
      <c r="FIU191" s="138"/>
      <c r="FIV191" s="692"/>
      <c r="FIW191" s="690"/>
      <c r="FIX191" s="691"/>
      <c r="FIY191" s="692"/>
      <c r="FIZ191" s="693"/>
      <c r="FJA191" s="694"/>
      <c r="FJB191" s="138"/>
      <c r="FJC191" s="692"/>
      <c r="FJD191" s="690"/>
      <c r="FJE191" s="691"/>
      <c r="FJF191" s="692"/>
      <c r="FJG191" s="693"/>
      <c r="FJH191" s="694"/>
      <c r="FJI191" s="138"/>
      <c r="FJJ191" s="692"/>
      <c r="FJK191" s="690"/>
      <c r="FJL191" s="691"/>
      <c r="FJM191" s="692"/>
      <c r="FJN191" s="693"/>
      <c r="FJO191" s="694"/>
      <c r="FJP191" s="138"/>
      <c r="FJQ191" s="692"/>
      <c r="FJR191" s="690"/>
      <c r="FJS191" s="691"/>
      <c r="FJT191" s="692"/>
      <c r="FJU191" s="693"/>
      <c r="FJV191" s="694"/>
      <c r="FJW191" s="138"/>
      <c r="FJX191" s="692"/>
      <c r="FJY191" s="690"/>
      <c r="FJZ191" s="691"/>
      <c r="FKA191" s="692"/>
      <c r="FKB191" s="693"/>
      <c r="FKC191" s="694"/>
      <c r="FKD191" s="138"/>
      <c r="FKE191" s="692"/>
      <c r="FKF191" s="690"/>
      <c r="FKG191" s="691"/>
      <c r="FKH191" s="692"/>
      <c r="FKI191" s="693"/>
      <c r="FKJ191" s="694"/>
      <c r="FKK191" s="138"/>
      <c r="FKL191" s="692"/>
      <c r="FKM191" s="690"/>
      <c r="FKN191" s="691"/>
      <c r="FKO191" s="692"/>
      <c r="FKP191" s="693"/>
      <c r="FKQ191" s="694"/>
      <c r="FKR191" s="138"/>
      <c r="FKS191" s="692"/>
      <c r="FKT191" s="690"/>
      <c r="FKU191" s="691"/>
      <c r="FKV191" s="692"/>
      <c r="FKW191" s="693"/>
      <c r="FKX191" s="694"/>
      <c r="FKY191" s="138"/>
      <c r="FKZ191" s="692"/>
      <c r="FLA191" s="690"/>
      <c r="FLB191" s="691"/>
      <c r="FLC191" s="692"/>
      <c r="FLD191" s="693"/>
      <c r="FLE191" s="694"/>
      <c r="FLF191" s="138"/>
      <c r="FLG191" s="692"/>
      <c r="FLH191" s="690"/>
      <c r="FLI191" s="691"/>
      <c r="FLJ191" s="692"/>
      <c r="FLK191" s="693"/>
      <c r="FLL191" s="694"/>
      <c r="FLM191" s="138"/>
      <c r="FLN191" s="692"/>
      <c r="FLO191" s="690"/>
      <c r="FLP191" s="691"/>
      <c r="FLQ191" s="692"/>
      <c r="FLR191" s="693"/>
      <c r="FLS191" s="694"/>
      <c r="FLT191" s="138"/>
      <c r="FLU191" s="692"/>
      <c r="FLV191" s="690"/>
      <c r="FLW191" s="691"/>
      <c r="FLX191" s="692"/>
      <c r="FLY191" s="693"/>
      <c r="FLZ191" s="694"/>
      <c r="FMA191" s="138"/>
      <c r="FMB191" s="692"/>
      <c r="FMC191" s="690"/>
      <c r="FMD191" s="691"/>
      <c r="FME191" s="692"/>
      <c r="FMF191" s="693"/>
      <c r="FMG191" s="694"/>
      <c r="FMH191" s="138"/>
      <c r="FMI191" s="692"/>
      <c r="FMJ191" s="690"/>
      <c r="FMK191" s="691"/>
      <c r="FML191" s="692"/>
      <c r="FMM191" s="693"/>
      <c r="FMN191" s="694"/>
      <c r="FMO191" s="138"/>
      <c r="FMP191" s="692"/>
      <c r="FMQ191" s="690"/>
      <c r="FMR191" s="691"/>
      <c r="FMS191" s="692"/>
      <c r="FMT191" s="693"/>
      <c r="FMU191" s="694"/>
      <c r="FMV191" s="138"/>
      <c r="FMW191" s="692"/>
      <c r="FMX191" s="690"/>
      <c r="FMY191" s="691"/>
      <c r="FMZ191" s="692"/>
      <c r="FNA191" s="693"/>
      <c r="FNB191" s="694"/>
      <c r="FNC191" s="138"/>
      <c r="FND191" s="692"/>
      <c r="FNE191" s="690"/>
      <c r="FNF191" s="691"/>
      <c r="FNG191" s="692"/>
      <c r="FNH191" s="693"/>
      <c r="FNI191" s="694"/>
      <c r="FNJ191" s="138"/>
      <c r="FNK191" s="692"/>
      <c r="FNL191" s="690"/>
      <c r="FNM191" s="691"/>
      <c r="FNN191" s="692"/>
      <c r="FNO191" s="693"/>
      <c r="FNP191" s="694"/>
      <c r="FNQ191" s="138"/>
      <c r="FNR191" s="692"/>
      <c r="FNS191" s="690"/>
      <c r="FNT191" s="691"/>
      <c r="FNU191" s="692"/>
      <c r="FNV191" s="693"/>
      <c r="FNW191" s="694"/>
      <c r="FNX191" s="138"/>
      <c r="FNY191" s="692"/>
      <c r="FNZ191" s="690"/>
      <c r="FOA191" s="691"/>
      <c r="FOB191" s="692"/>
      <c r="FOC191" s="693"/>
      <c r="FOD191" s="694"/>
      <c r="FOE191" s="138"/>
      <c r="FOF191" s="692"/>
      <c r="FOG191" s="690"/>
      <c r="FOH191" s="691"/>
      <c r="FOI191" s="692"/>
      <c r="FOJ191" s="693"/>
      <c r="FOK191" s="694"/>
      <c r="FOL191" s="138"/>
      <c r="FOM191" s="692"/>
      <c r="FON191" s="690"/>
      <c r="FOO191" s="691"/>
      <c r="FOP191" s="692"/>
      <c r="FOQ191" s="693"/>
      <c r="FOR191" s="694"/>
      <c r="FOS191" s="138"/>
      <c r="FOT191" s="692"/>
      <c r="FOU191" s="690"/>
      <c r="FOV191" s="691"/>
      <c r="FOW191" s="692"/>
      <c r="FOX191" s="693"/>
      <c r="FOY191" s="694"/>
      <c r="FOZ191" s="138"/>
      <c r="FPA191" s="692"/>
      <c r="FPB191" s="690"/>
      <c r="FPC191" s="691"/>
      <c r="FPD191" s="692"/>
      <c r="FPE191" s="693"/>
      <c r="FPF191" s="694"/>
      <c r="FPG191" s="138"/>
      <c r="FPH191" s="692"/>
      <c r="FPI191" s="690"/>
      <c r="FPJ191" s="691"/>
      <c r="FPK191" s="692"/>
      <c r="FPL191" s="693"/>
      <c r="FPM191" s="694"/>
      <c r="FPN191" s="138"/>
      <c r="FPO191" s="692"/>
      <c r="FPP191" s="690"/>
      <c r="FPQ191" s="691"/>
      <c r="FPR191" s="692"/>
      <c r="FPS191" s="693"/>
      <c r="FPT191" s="694"/>
      <c r="FPU191" s="138"/>
      <c r="FPV191" s="692"/>
      <c r="FPW191" s="690"/>
      <c r="FPX191" s="691"/>
      <c r="FPY191" s="692"/>
      <c r="FPZ191" s="693"/>
      <c r="FQA191" s="694"/>
      <c r="FQB191" s="138"/>
      <c r="FQC191" s="692"/>
      <c r="FQD191" s="690"/>
      <c r="FQE191" s="691"/>
      <c r="FQF191" s="692"/>
      <c r="FQG191" s="693"/>
      <c r="FQH191" s="694"/>
      <c r="FQI191" s="138"/>
      <c r="FQJ191" s="692"/>
      <c r="FQK191" s="690"/>
      <c r="FQL191" s="691"/>
      <c r="FQM191" s="692"/>
      <c r="FQN191" s="693"/>
      <c r="FQO191" s="694"/>
      <c r="FQP191" s="138"/>
      <c r="FQQ191" s="692"/>
      <c r="FQR191" s="690"/>
      <c r="FQS191" s="691"/>
      <c r="FQT191" s="692"/>
      <c r="FQU191" s="693"/>
      <c r="FQV191" s="694"/>
      <c r="FQW191" s="138"/>
      <c r="FQX191" s="692"/>
      <c r="FQY191" s="690"/>
      <c r="FQZ191" s="691"/>
      <c r="FRA191" s="692"/>
      <c r="FRB191" s="693"/>
      <c r="FRC191" s="694"/>
      <c r="FRD191" s="138"/>
      <c r="FRE191" s="692"/>
      <c r="FRF191" s="690"/>
      <c r="FRG191" s="691"/>
      <c r="FRH191" s="692"/>
      <c r="FRI191" s="693"/>
      <c r="FRJ191" s="694"/>
      <c r="FRK191" s="138"/>
      <c r="FRL191" s="692"/>
      <c r="FRM191" s="690"/>
      <c r="FRN191" s="691"/>
      <c r="FRO191" s="692"/>
      <c r="FRP191" s="693"/>
      <c r="FRQ191" s="694"/>
      <c r="FRR191" s="138"/>
      <c r="FRS191" s="692"/>
      <c r="FRT191" s="690"/>
      <c r="FRU191" s="691"/>
      <c r="FRV191" s="692"/>
      <c r="FRW191" s="693"/>
      <c r="FRX191" s="694"/>
      <c r="FRY191" s="138"/>
      <c r="FRZ191" s="692"/>
      <c r="FSA191" s="690"/>
      <c r="FSB191" s="691"/>
      <c r="FSC191" s="692"/>
      <c r="FSD191" s="693"/>
      <c r="FSE191" s="694"/>
      <c r="FSF191" s="138"/>
      <c r="FSG191" s="692"/>
      <c r="FSH191" s="690"/>
      <c r="FSI191" s="691"/>
      <c r="FSJ191" s="692"/>
      <c r="FSK191" s="693"/>
      <c r="FSL191" s="694"/>
      <c r="FSM191" s="138"/>
      <c r="FSN191" s="692"/>
      <c r="FSO191" s="690"/>
      <c r="FSP191" s="691"/>
      <c r="FSQ191" s="692"/>
      <c r="FSR191" s="693"/>
      <c r="FSS191" s="694"/>
      <c r="FST191" s="138"/>
      <c r="FSU191" s="692"/>
      <c r="FSV191" s="690"/>
      <c r="FSW191" s="691"/>
      <c r="FSX191" s="692"/>
      <c r="FSY191" s="693"/>
      <c r="FSZ191" s="694"/>
      <c r="FTA191" s="138"/>
      <c r="FTB191" s="692"/>
      <c r="FTC191" s="690"/>
      <c r="FTD191" s="691"/>
      <c r="FTE191" s="692"/>
      <c r="FTF191" s="693"/>
      <c r="FTG191" s="694"/>
      <c r="FTH191" s="138"/>
      <c r="FTI191" s="692"/>
      <c r="FTJ191" s="690"/>
      <c r="FTK191" s="691"/>
      <c r="FTL191" s="692"/>
      <c r="FTM191" s="693"/>
      <c r="FTN191" s="694"/>
      <c r="FTO191" s="138"/>
      <c r="FTP191" s="692"/>
      <c r="FTQ191" s="690"/>
      <c r="FTR191" s="691"/>
      <c r="FTS191" s="692"/>
      <c r="FTT191" s="693"/>
      <c r="FTU191" s="694"/>
      <c r="FTV191" s="138"/>
      <c r="FTW191" s="692"/>
      <c r="FTX191" s="690"/>
      <c r="FTY191" s="691"/>
      <c r="FTZ191" s="692"/>
      <c r="FUA191" s="693"/>
      <c r="FUB191" s="694"/>
      <c r="FUC191" s="138"/>
      <c r="FUD191" s="692"/>
      <c r="FUE191" s="690"/>
      <c r="FUF191" s="691"/>
      <c r="FUG191" s="692"/>
      <c r="FUH191" s="693"/>
      <c r="FUI191" s="694"/>
      <c r="FUJ191" s="138"/>
      <c r="FUK191" s="692"/>
      <c r="FUL191" s="690"/>
      <c r="FUM191" s="691"/>
      <c r="FUN191" s="692"/>
      <c r="FUO191" s="693"/>
      <c r="FUP191" s="694"/>
      <c r="FUQ191" s="138"/>
      <c r="FUR191" s="692"/>
      <c r="FUS191" s="690"/>
      <c r="FUT191" s="691"/>
      <c r="FUU191" s="692"/>
      <c r="FUV191" s="693"/>
      <c r="FUW191" s="694"/>
      <c r="FUX191" s="138"/>
      <c r="FUY191" s="692"/>
      <c r="FUZ191" s="690"/>
      <c r="FVA191" s="691"/>
      <c r="FVB191" s="692"/>
      <c r="FVC191" s="693"/>
      <c r="FVD191" s="694"/>
      <c r="FVE191" s="138"/>
      <c r="FVF191" s="692"/>
      <c r="FVG191" s="690"/>
      <c r="FVH191" s="691"/>
      <c r="FVI191" s="692"/>
      <c r="FVJ191" s="693"/>
      <c r="FVK191" s="694"/>
      <c r="FVL191" s="138"/>
      <c r="FVM191" s="692"/>
      <c r="FVN191" s="690"/>
      <c r="FVO191" s="691"/>
      <c r="FVP191" s="692"/>
      <c r="FVQ191" s="693"/>
      <c r="FVR191" s="694"/>
      <c r="FVS191" s="138"/>
      <c r="FVT191" s="692"/>
      <c r="FVU191" s="690"/>
      <c r="FVV191" s="691"/>
      <c r="FVW191" s="692"/>
      <c r="FVX191" s="693"/>
      <c r="FVY191" s="694"/>
      <c r="FVZ191" s="138"/>
      <c r="FWA191" s="692"/>
      <c r="FWB191" s="690"/>
      <c r="FWC191" s="691"/>
      <c r="FWD191" s="692"/>
      <c r="FWE191" s="693"/>
      <c r="FWF191" s="694"/>
      <c r="FWG191" s="138"/>
      <c r="FWH191" s="692"/>
      <c r="FWI191" s="690"/>
      <c r="FWJ191" s="691"/>
      <c r="FWK191" s="692"/>
      <c r="FWL191" s="693"/>
      <c r="FWM191" s="694"/>
      <c r="FWN191" s="138"/>
      <c r="FWO191" s="692"/>
      <c r="FWP191" s="690"/>
      <c r="FWQ191" s="691"/>
      <c r="FWR191" s="692"/>
      <c r="FWS191" s="693"/>
      <c r="FWT191" s="694"/>
      <c r="FWU191" s="138"/>
      <c r="FWV191" s="692"/>
      <c r="FWW191" s="690"/>
      <c r="FWX191" s="691"/>
      <c r="FWY191" s="692"/>
      <c r="FWZ191" s="693"/>
      <c r="FXA191" s="694"/>
      <c r="FXB191" s="138"/>
      <c r="FXC191" s="692"/>
      <c r="FXD191" s="690"/>
      <c r="FXE191" s="691"/>
      <c r="FXF191" s="692"/>
      <c r="FXG191" s="693"/>
      <c r="FXH191" s="694"/>
      <c r="FXI191" s="138"/>
      <c r="FXJ191" s="692"/>
      <c r="FXK191" s="690"/>
      <c r="FXL191" s="691"/>
      <c r="FXM191" s="692"/>
      <c r="FXN191" s="693"/>
      <c r="FXO191" s="694"/>
      <c r="FXP191" s="138"/>
      <c r="FXQ191" s="692"/>
      <c r="FXR191" s="690"/>
      <c r="FXS191" s="691"/>
      <c r="FXT191" s="692"/>
      <c r="FXU191" s="693"/>
      <c r="FXV191" s="694"/>
      <c r="FXW191" s="138"/>
      <c r="FXX191" s="692"/>
      <c r="FXY191" s="690"/>
      <c r="FXZ191" s="691"/>
      <c r="FYA191" s="692"/>
      <c r="FYB191" s="693"/>
      <c r="FYC191" s="694"/>
      <c r="FYD191" s="138"/>
      <c r="FYE191" s="692"/>
      <c r="FYF191" s="690"/>
      <c r="FYG191" s="691"/>
      <c r="FYH191" s="692"/>
      <c r="FYI191" s="693"/>
      <c r="FYJ191" s="694"/>
      <c r="FYK191" s="138"/>
      <c r="FYL191" s="692"/>
      <c r="FYM191" s="690"/>
      <c r="FYN191" s="691"/>
      <c r="FYO191" s="692"/>
      <c r="FYP191" s="693"/>
      <c r="FYQ191" s="694"/>
      <c r="FYR191" s="138"/>
      <c r="FYS191" s="692"/>
      <c r="FYT191" s="690"/>
      <c r="FYU191" s="691"/>
      <c r="FYV191" s="692"/>
      <c r="FYW191" s="693"/>
      <c r="FYX191" s="694"/>
      <c r="FYY191" s="138"/>
      <c r="FYZ191" s="692"/>
      <c r="FZA191" s="690"/>
      <c r="FZB191" s="691"/>
      <c r="FZC191" s="692"/>
      <c r="FZD191" s="693"/>
      <c r="FZE191" s="694"/>
      <c r="FZF191" s="138"/>
      <c r="FZG191" s="692"/>
      <c r="FZH191" s="690"/>
      <c r="FZI191" s="691"/>
      <c r="FZJ191" s="692"/>
      <c r="FZK191" s="693"/>
      <c r="FZL191" s="694"/>
      <c r="FZM191" s="138"/>
      <c r="FZN191" s="692"/>
      <c r="FZO191" s="690"/>
      <c r="FZP191" s="691"/>
      <c r="FZQ191" s="692"/>
      <c r="FZR191" s="693"/>
      <c r="FZS191" s="694"/>
      <c r="FZT191" s="138"/>
      <c r="FZU191" s="692"/>
      <c r="FZV191" s="690"/>
      <c r="FZW191" s="691"/>
      <c r="FZX191" s="692"/>
      <c r="FZY191" s="693"/>
      <c r="FZZ191" s="694"/>
      <c r="GAA191" s="138"/>
      <c r="GAB191" s="692"/>
      <c r="GAC191" s="690"/>
      <c r="GAD191" s="691"/>
      <c r="GAE191" s="692"/>
      <c r="GAF191" s="693"/>
      <c r="GAG191" s="694"/>
      <c r="GAH191" s="138"/>
      <c r="GAI191" s="692"/>
      <c r="GAJ191" s="690"/>
      <c r="GAK191" s="691"/>
      <c r="GAL191" s="692"/>
      <c r="GAM191" s="693"/>
      <c r="GAN191" s="694"/>
      <c r="GAO191" s="138"/>
      <c r="GAP191" s="692"/>
      <c r="GAQ191" s="690"/>
      <c r="GAR191" s="691"/>
      <c r="GAS191" s="692"/>
      <c r="GAT191" s="693"/>
      <c r="GAU191" s="694"/>
      <c r="GAV191" s="138"/>
      <c r="GAW191" s="692"/>
      <c r="GAX191" s="690"/>
      <c r="GAY191" s="691"/>
      <c r="GAZ191" s="692"/>
      <c r="GBA191" s="693"/>
      <c r="GBB191" s="694"/>
      <c r="GBC191" s="138"/>
      <c r="GBD191" s="692"/>
      <c r="GBE191" s="690"/>
      <c r="GBF191" s="691"/>
      <c r="GBG191" s="692"/>
      <c r="GBH191" s="693"/>
      <c r="GBI191" s="694"/>
      <c r="GBJ191" s="138"/>
      <c r="GBK191" s="692"/>
      <c r="GBL191" s="690"/>
      <c r="GBM191" s="691"/>
      <c r="GBN191" s="692"/>
      <c r="GBO191" s="693"/>
      <c r="GBP191" s="694"/>
      <c r="GBQ191" s="138"/>
      <c r="GBR191" s="692"/>
      <c r="GBS191" s="690"/>
      <c r="GBT191" s="691"/>
      <c r="GBU191" s="692"/>
      <c r="GBV191" s="693"/>
      <c r="GBW191" s="694"/>
      <c r="GBX191" s="138"/>
      <c r="GBY191" s="692"/>
      <c r="GBZ191" s="690"/>
      <c r="GCA191" s="691"/>
      <c r="GCB191" s="692"/>
      <c r="GCC191" s="693"/>
      <c r="GCD191" s="694"/>
      <c r="GCE191" s="138"/>
      <c r="GCF191" s="692"/>
      <c r="GCG191" s="690"/>
      <c r="GCH191" s="691"/>
      <c r="GCI191" s="692"/>
      <c r="GCJ191" s="693"/>
      <c r="GCK191" s="694"/>
      <c r="GCL191" s="138"/>
      <c r="GCM191" s="692"/>
      <c r="GCN191" s="690"/>
      <c r="GCO191" s="691"/>
      <c r="GCP191" s="692"/>
      <c r="GCQ191" s="693"/>
      <c r="GCR191" s="694"/>
      <c r="GCS191" s="138"/>
      <c r="GCT191" s="692"/>
      <c r="GCU191" s="690"/>
      <c r="GCV191" s="691"/>
      <c r="GCW191" s="692"/>
      <c r="GCX191" s="693"/>
      <c r="GCY191" s="694"/>
      <c r="GCZ191" s="138"/>
      <c r="GDA191" s="692"/>
      <c r="GDB191" s="690"/>
      <c r="GDC191" s="691"/>
      <c r="GDD191" s="692"/>
      <c r="GDE191" s="693"/>
      <c r="GDF191" s="694"/>
      <c r="GDG191" s="138"/>
      <c r="GDH191" s="692"/>
      <c r="GDI191" s="690"/>
      <c r="GDJ191" s="691"/>
      <c r="GDK191" s="692"/>
      <c r="GDL191" s="693"/>
      <c r="GDM191" s="694"/>
      <c r="GDN191" s="138"/>
      <c r="GDO191" s="692"/>
      <c r="GDP191" s="690"/>
      <c r="GDQ191" s="691"/>
      <c r="GDR191" s="692"/>
      <c r="GDS191" s="693"/>
      <c r="GDT191" s="694"/>
      <c r="GDU191" s="138"/>
      <c r="GDV191" s="692"/>
      <c r="GDW191" s="690"/>
      <c r="GDX191" s="691"/>
      <c r="GDY191" s="692"/>
      <c r="GDZ191" s="693"/>
      <c r="GEA191" s="694"/>
      <c r="GEB191" s="138"/>
      <c r="GEC191" s="692"/>
      <c r="GED191" s="690"/>
      <c r="GEE191" s="691"/>
      <c r="GEF191" s="692"/>
      <c r="GEG191" s="693"/>
      <c r="GEH191" s="694"/>
      <c r="GEI191" s="138"/>
      <c r="GEJ191" s="692"/>
      <c r="GEK191" s="690"/>
      <c r="GEL191" s="691"/>
      <c r="GEM191" s="692"/>
      <c r="GEN191" s="693"/>
      <c r="GEO191" s="694"/>
      <c r="GEP191" s="138"/>
      <c r="GEQ191" s="692"/>
      <c r="GER191" s="690"/>
      <c r="GES191" s="691"/>
      <c r="GET191" s="692"/>
      <c r="GEU191" s="693"/>
      <c r="GEV191" s="694"/>
      <c r="GEW191" s="138"/>
      <c r="GEX191" s="692"/>
      <c r="GEY191" s="690"/>
      <c r="GEZ191" s="691"/>
      <c r="GFA191" s="692"/>
      <c r="GFB191" s="693"/>
      <c r="GFC191" s="694"/>
      <c r="GFD191" s="138"/>
      <c r="GFE191" s="692"/>
      <c r="GFF191" s="690"/>
      <c r="GFG191" s="691"/>
      <c r="GFH191" s="692"/>
      <c r="GFI191" s="693"/>
      <c r="GFJ191" s="694"/>
      <c r="GFK191" s="138"/>
      <c r="GFL191" s="692"/>
      <c r="GFM191" s="690"/>
      <c r="GFN191" s="691"/>
      <c r="GFO191" s="692"/>
      <c r="GFP191" s="693"/>
      <c r="GFQ191" s="694"/>
      <c r="GFR191" s="138"/>
      <c r="GFS191" s="692"/>
      <c r="GFT191" s="690"/>
      <c r="GFU191" s="691"/>
      <c r="GFV191" s="692"/>
      <c r="GFW191" s="693"/>
      <c r="GFX191" s="694"/>
      <c r="GFY191" s="138"/>
      <c r="GFZ191" s="692"/>
      <c r="GGA191" s="690"/>
      <c r="GGB191" s="691"/>
      <c r="GGC191" s="692"/>
      <c r="GGD191" s="693"/>
      <c r="GGE191" s="694"/>
      <c r="GGF191" s="138"/>
      <c r="GGG191" s="692"/>
      <c r="GGH191" s="690"/>
      <c r="GGI191" s="691"/>
      <c r="GGJ191" s="692"/>
      <c r="GGK191" s="693"/>
      <c r="GGL191" s="694"/>
      <c r="GGM191" s="138"/>
      <c r="GGN191" s="692"/>
      <c r="GGO191" s="690"/>
      <c r="GGP191" s="691"/>
      <c r="GGQ191" s="692"/>
      <c r="GGR191" s="693"/>
      <c r="GGS191" s="694"/>
      <c r="GGT191" s="138"/>
      <c r="GGU191" s="692"/>
      <c r="GGV191" s="690"/>
      <c r="GGW191" s="691"/>
      <c r="GGX191" s="692"/>
      <c r="GGY191" s="693"/>
      <c r="GGZ191" s="694"/>
      <c r="GHA191" s="138"/>
      <c r="GHB191" s="692"/>
      <c r="GHC191" s="690"/>
      <c r="GHD191" s="691"/>
      <c r="GHE191" s="692"/>
      <c r="GHF191" s="693"/>
      <c r="GHG191" s="694"/>
      <c r="GHH191" s="138"/>
      <c r="GHI191" s="692"/>
      <c r="GHJ191" s="690"/>
      <c r="GHK191" s="691"/>
      <c r="GHL191" s="692"/>
      <c r="GHM191" s="693"/>
      <c r="GHN191" s="694"/>
      <c r="GHO191" s="138"/>
      <c r="GHP191" s="692"/>
      <c r="GHQ191" s="690"/>
      <c r="GHR191" s="691"/>
      <c r="GHS191" s="692"/>
      <c r="GHT191" s="693"/>
      <c r="GHU191" s="694"/>
      <c r="GHV191" s="138"/>
      <c r="GHW191" s="692"/>
      <c r="GHX191" s="690"/>
      <c r="GHY191" s="691"/>
      <c r="GHZ191" s="692"/>
      <c r="GIA191" s="693"/>
      <c r="GIB191" s="694"/>
      <c r="GIC191" s="138"/>
      <c r="GID191" s="692"/>
      <c r="GIE191" s="690"/>
      <c r="GIF191" s="691"/>
      <c r="GIG191" s="692"/>
      <c r="GIH191" s="693"/>
      <c r="GII191" s="694"/>
      <c r="GIJ191" s="138"/>
      <c r="GIK191" s="692"/>
      <c r="GIL191" s="690"/>
      <c r="GIM191" s="691"/>
      <c r="GIN191" s="692"/>
      <c r="GIO191" s="693"/>
      <c r="GIP191" s="694"/>
      <c r="GIQ191" s="138"/>
      <c r="GIR191" s="692"/>
      <c r="GIS191" s="690"/>
      <c r="GIT191" s="691"/>
      <c r="GIU191" s="692"/>
      <c r="GIV191" s="693"/>
      <c r="GIW191" s="694"/>
      <c r="GIX191" s="138"/>
      <c r="GIY191" s="692"/>
      <c r="GIZ191" s="690"/>
      <c r="GJA191" s="691"/>
      <c r="GJB191" s="692"/>
      <c r="GJC191" s="693"/>
      <c r="GJD191" s="694"/>
      <c r="GJE191" s="138"/>
      <c r="GJF191" s="692"/>
      <c r="GJG191" s="690"/>
      <c r="GJH191" s="691"/>
      <c r="GJI191" s="692"/>
      <c r="GJJ191" s="693"/>
      <c r="GJK191" s="694"/>
      <c r="GJL191" s="138"/>
      <c r="GJM191" s="692"/>
      <c r="GJN191" s="690"/>
      <c r="GJO191" s="691"/>
      <c r="GJP191" s="692"/>
      <c r="GJQ191" s="693"/>
      <c r="GJR191" s="694"/>
      <c r="GJS191" s="138"/>
      <c r="GJT191" s="692"/>
      <c r="GJU191" s="690"/>
      <c r="GJV191" s="691"/>
      <c r="GJW191" s="692"/>
      <c r="GJX191" s="693"/>
      <c r="GJY191" s="694"/>
      <c r="GJZ191" s="138"/>
      <c r="GKA191" s="692"/>
      <c r="GKB191" s="690"/>
      <c r="GKC191" s="691"/>
      <c r="GKD191" s="692"/>
      <c r="GKE191" s="693"/>
      <c r="GKF191" s="694"/>
      <c r="GKG191" s="138"/>
      <c r="GKH191" s="692"/>
      <c r="GKI191" s="690"/>
      <c r="GKJ191" s="691"/>
      <c r="GKK191" s="692"/>
      <c r="GKL191" s="693"/>
      <c r="GKM191" s="694"/>
      <c r="GKN191" s="138"/>
      <c r="GKO191" s="692"/>
      <c r="GKP191" s="690"/>
      <c r="GKQ191" s="691"/>
      <c r="GKR191" s="692"/>
      <c r="GKS191" s="693"/>
      <c r="GKT191" s="694"/>
      <c r="GKU191" s="138"/>
      <c r="GKV191" s="692"/>
      <c r="GKW191" s="690"/>
      <c r="GKX191" s="691"/>
      <c r="GKY191" s="692"/>
      <c r="GKZ191" s="693"/>
      <c r="GLA191" s="694"/>
      <c r="GLB191" s="138"/>
      <c r="GLC191" s="692"/>
      <c r="GLD191" s="690"/>
      <c r="GLE191" s="691"/>
      <c r="GLF191" s="692"/>
      <c r="GLG191" s="693"/>
      <c r="GLH191" s="694"/>
      <c r="GLI191" s="138"/>
      <c r="GLJ191" s="692"/>
      <c r="GLK191" s="690"/>
      <c r="GLL191" s="691"/>
      <c r="GLM191" s="692"/>
      <c r="GLN191" s="693"/>
      <c r="GLO191" s="694"/>
      <c r="GLP191" s="138"/>
      <c r="GLQ191" s="692"/>
      <c r="GLR191" s="690"/>
      <c r="GLS191" s="691"/>
      <c r="GLT191" s="692"/>
      <c r="GLU191" s="693"/>
      <c r="GLV191" s="694"/>
      <c r="GLW191" s="138"/>
      <c r="GLX191" s="692"/>
      <c r="GLY191" s="690"/>
      <c r="GLZ191" s="691"/>
      <c r="GMA191" s="692"/>
      <c r="GMB191" s="693"/>
      <c r="GMC191" s="694"/>
      <c r="GMD191" s="138"/>
      <c r="GME191" s="692"/>
      <c r="GMF191" s="690"/>
      <c r="GMG191" s="691"/>
      <c r="GMH191" s="692"/>
      <c r="GMI191" s="693"/>
      <c r="GMJ191" s="694"/>
      <c r="GMK191" s="138"/>
      <c r="GML191" s="692"/>
      <c r="GMM191" s="690"/>
      <c r="GMN191" s="691"/>
      <c r="GMO191" s="692"/>
      <c r="GMP191" s="693"/>
      <c r="GMQ191" s="694"/>
      <c r="GMR191" s="138"/>
      <c r="GMS191" s="692"/>
      <c r="GMT191" s="690"/>
      <c r="GMU191" s="691"/>
      <c r="GMV191" s="692"/>
      <c r="GMW191" s="693"/>
      <c r="GMX191" s="694"/>
      <c r="GMY191" s="138"/>
      <c r="GMZ191" s="692"/>
      <c r="GNA191" s="690"/>
      <c r="GNB191" s="691"/>
      <c r="GNC191" s="692"/>
      <c r="GND191" s="693"/>
      <c r="GNE191" s="694"/>
      <c r="GNF191" s="138"/>
      <c r="GNG191" s="692"/>
      <c r="GNH191" s="690"/>
      <c r="GNI191" s="691"/>
      <c r="GNJ191" s="692"/>
      <c r="GNK191" s="693"/>
      <c r="GNL191" s="694"/>
      <c r="GNM191" s="138"/>
      <c r="GNN191" s="692"/>
      <c r="GNO191" s="690"/>
      <c r="GNP191" s="691"/>
      <c r="GNQ191" s="692"/>
      <c r="GNR191" s="693"/>
      <c r="GNS191" s="694"/>
      <c r="GNT191" s="138"/>
      <c r="GNU191" s="692"/>
      <c r="GNV191" s="690"/>
      <c r="GNW191" s="691"/>
      <c r="GNX191" s="692"/>
      <c r="GNY191" s="693"/>
      <c r="GNZ191" s="694"/>
      <c r="GOA191" s="138"/>
      <c r="GOB191" s="692"/>
      <c r="GOC191" s="690"/>
      <c r="GOD191" s="691"/>
      <c r="GOE191" s="692"/>
      <c r="GOF191" s="693"/>
      <c r="GOG191" s="694"/>
      <c r="GOH191" s="138"/>
      <c r="GOI191" s="692"/>
      <c r="GOJ191" s="690"/>
      <c r="GOK191" s="691"/>
      <c r="GOL191" s="692"/>
      <c r="GOM191" s="693"/>
      <c r="GON191" s="694"/>
      <c r="GOO191" s="138"/>
      <c r="GOP191" s="692"/>
      <c r="GOQ191" s="690"/>
      <c r="GOR191" s="691"/>
      <c r="GOS191" s="692"/>
      <c r="GOT191" s="693"/>
      <c r="GOU191" s="694"/>
      <c r="GOV191" s="138"/>
      <c r="GOW191" s="692"/>
      <c r="GOX191" s="690"/>
      <c r="GOY191" s="691"/>
      <c r="GOZ191" s="692"/>
      <c r="GPA191" s="693"/>
      <c r="GPB191" s="694"/>
      <c r="GPC191" s="138"/>
      <c r="GPD191" s="692"/>
      <c r="GPE191" s="690"/>
      <c r="GPF191" s="691"/>
      <c r="GPG191" s="692"/>
      <c r="GPH191" s="693"/>
      <c r="GPI191" s="694"/>
      <c r="GPJ191" s="138"/>
      <c r="GPK191" s="692"/>
      <c r="GPL191" s="690"/>
      <c r="GPM191" s="691"/>
      <c r="GPN191" s="692"/>
      <c r="GPO191" s="693"/>
      <c r="GPP191" s="694"/>
      <c r="GPQ191" s="138"/>
      <c r="GPR191" s="692"/>
      <c r="GPS191" s="690"/>
      <c r="GPT191" s="691"/>
      <c r="GPU191" s="692"/>
      <c r="GPV191" s="693"/>
      <c r="GPW191" s="694"/>
      <c r="GPX191" s="138"/>
      <c r="GPY191" s="692"/>
      <c r="GPZ191" s="690"/>
      <c r="GQA191" s="691"/>
      <c r="GQB191" s="692"/>
      <c r="GQC191" s="693"/>
      <c r="GQD191" s="694"/>
      <c r="GQE191" s="138"/>
      <c r="GQF191" s="692"/>
      <c r="GQG191" s="690"/>
      <c r="GQH191" s="691"/>
      <c r="GQI191" s="692"/>
      <c r="GQJ191" s="693"/>
      <c r="GQK191" s="694"/>
      <c r="GQL191" s="138"/>
      <c r="GQM191" s="692"/>
      <c r="GQN191" s="690"/>
      <c r="GQO191" s="691"/>
      <c r="GQP191" s="692"/>
      <c r="GQQ191" s="693"/>
      <c r="GQR191" s="694"/>
      <c r="GQS191" s="138"/>
      <c r="GQT191" s="692"/>
      <c r="GQU191" s="690"/>
      <c r="GQV191" s="691"/>
      <c r="GQW191" s="692"/>
      <c r="GQX191" s="693"/>
      <c r="GQY191" s="694"/>
      <c r="GQZ191" s="138"/>
      <c r="GRA191" s="692"/>
      <c r="GRB191" s="690"/>
      <c r="GRC191" s="691"/>
      <c r="GRD191" s="692"/>
      <c r="GRE191" s="693"/>
      <c r="GRF191" s="694"/>
      <c r="GRG191" s="138"/>
      <c r="GRH191" s="692"/>
      <c r="GRI191" s="690"/>
      <c r="GRJ191" s="691"/>
      <c r="GRK191" s="692"/>
      <c r="GRL191" s="693"/>
      <c r="GRM191" s="694"/>
      <c r="GRN191" s="138"/>
      <c r="GRO191" s="692"/>
      <c r="GRP191" s="690"/>
      <c r="GRQ191" s="691"/>
      <c r="GRR191" s="692"/>
      <c r="GRS191" s="693"/>
      <c r="GRT191" s="694"/>
      <c r="GRU191" s="138"/>
      <c r="GRV191" s="692"/>
      <c r="GRW191" s="690"/>
      <c r="GRX191" s="691"/>
      <c r="GRY191" s="692"/>
      <c r="GRZ191" s="693"/>
      <c r="GSA191" s="694"/>
      <c r="GSB191" s="138"/>
      <c r="GSC191" s="692"/>
      <c r="GSD191" s="690"/>
      <c r="GSE191" s="691"/>
      <c r="GSF191" s="692"/>
      <c r="GSG191" s="693"/>
      <c r="GSH191" s="694"/>
      <c r="GSI191" s="138"/>
      <c r="GSJ191" s="692"/>
      <c r="GSK191" s="690"/>
      <c r="GSL191" s="691"/>
      <c r="GSM191" s="692"/>
      <c r="GSN191" s="693"/>
      <c r="GSO191" s="694"/>
      <c r="GSP191" s="138"/>
      <c r="GSQ191" s="692"/>
      <c r="GSR191" s="690"/>
      <c r="GSS191" s="691"/>
      <c r="GST191" s="692"/>
      <c r="GSU191" s="693"/>
      <c r="GSV191" s="694"/>
      <c r="GSW191" s="138"/>
      <c r="GSX191" s="692"/>
      <c r="GSY191" s="690"/>
      <c r="GSZ191" s="691"/>
      <c r="GTA191" s="692"/>
      <c r="GTB191" s="693"/>
      <c r="GTC191" s="694"/>
      <c r="GTD191" s="138"/>
      <c r="GTE191" s="692"/>
      <c r="GTF191" s="690"/>
      <c r="GTG191" s="691"/>
      <c r="GTH191" s="692"/>
      <c r="GTI191" s="693"/>
      <c r="GTJ191" s="694"/>
      <c r="GTK191" s="138"/>
      <c r="GTL191" s="692"/>
      <c r="GTM191" s="690"/>
      <c r="GTN191" s="691"/>
      <c r="GTO191" s="692"/>
      <c r="GTP191" s="693"/>
      <c r="GTQ191" s="694"/>
      <c r="GTR191" s="138"/>
      <c r="GTS191" s="692"/>
      <c r="GTT191" s="690"/>
      <c r="GTU191" s="691"/>
      <c r="GTV191" s="692"/>
      <c r="GTW191" s="693"/>
      <c r="GTX191" s="694"/>
      <c r="GTY191" s="138"/>
      <c r="GTZ191" s="692"/>
      <c r="GUA191" s="690"/>
      <c r="GUB191" s="691"/>
      <c r="GUC191" s="692"/>
      <c r="GUD191" s="693"/>
      <c r="GUE191" s="694"/>
      <c r="GUF191" s="138"/>
      <c r="GUG191" s="692"/>
      <c r="GUH191" s="690"/>
      <c r="GUI191" s="691"/>
      <c r="GUJ191" s="692"/>
      <c r="GUK191" s="693"/>
      <c r="GUL191" s="694"/>
      <c r="GUM191" s="138"/>
      <c r="GUN191" s="692"/>
      <c r="GUO191" s="690"/>
      <c r="GUP191" s="691"/>
      <c r="GUQ191" s="692"/>
      <c r="GUR191" s="693"/>
      <c r="GUS191" s="694"/>
      <c r="GUT191" s="138"/>
      <c r="GUU191" s="692"/>
      <c r="GUV191" s="690"/>
      <c r="GUW191" s="691"/>
      <c r="GUX191" s="692"/>
      <c r="GUY191" s="693"/>
      <c r="GUZ191" s="694"/>
      <c r="GVA191" s="138"/>
      <c r="GVB191" s="692"/>
      <c r="GVC191" s="690"/>
      <c r="GVD191" s="691"/>
      <c r="GVE191" s="692"/>
      <c r="GVF191" s="693"/>
      <c r="GVG191" s="694"/>
      <c r="GVH191" s="138"/>
      <c r="GVI191" s="692"/>
      <c r="GVJ191" s="690"/>
      <c r="GVK191" s="691"/>
      <c r="GVL191" s="692"/>
      <c r="GVM191" s="693"/>
      <c r="GVN191" s="694"/>
      <c r="GVO191" s="138"/>
      <c r="GVP191" s="692"/>
      <c r="GVQ191" s="690"/>
      <c r="GVR191" s="691"/>
      <c r="GVS191" s="692"/>
      <c r="GVT191" s="693"/>
      <c r="GVU191" s="694"/>
      <c r="GVV191" s="138"/>
      <c r="GVW191" s="692"/>
      <c r="GVX191" s="690"/>
      <c r="GVY191" s="691"/>
      <c r="GVZ191" s="692"/>
      <c r="GWA191" s="693"/>
      <c r="GWB191" s="694"/>
      <c r="GWC191" s="138"/>
      <c r="GWD191" s="692"/>
      <c r="GWE191" s="690"/>
      <c r="GWF191" s="691"/>
      <c r="GWG191" s="692"/>
      <c r="GWH191" s="693"/>
      <c r="GWI191" s="694"/>
      <c r="GWJ191" s="138"/>
      <c r="GWK191" s="692"/>
      <c r="GWL191" s="690"/>
      <c r="GWM191" s="691"/>
      <c r="GWN191" s="692"/>
      <c r="GWO191" s="693"/>
      <c r="GWP191" s="694"/>
      <c r="GWQ191" s="138"/>
      <c r="GWR191" s="692"/>
      <c r="GWS191" s="690"/>
      <c r="GWT191" s="691"/>
      <c r="GWU191" s="692"/>
      <c r="GWV191" s="693"/>
      <c r="GWW191" s="694"/>
      <c r="GWX191" s="138"/>
      <c r="GWY191" s="692"/>
      <c r="GWZ191" s="690"/>
      <c r="GXA191" s="691"/>
      <c r="GXB191" s="692"/>
      <c r="GXC191" s="693"/>
      <c r="GXD191" s="694"/>
      <c r="GXE191" s="138"/>
      <c r="GXF191" s="692"/>
      <c r="GXG191" s="690"/>
      <c r="GXH191" s="691"/>
      <c r="GXI191" s="692"/>
      <c r="GXJ191" s="693"/>
      <c r="GXK191" s="694"/>
      <c r="GXL191" s="138"/>
      <c r="GXM191" s="692"/>
      <c r="GXN191" s="690"/>
      <c r="GXO191" s="691"/>
      <c r="GXP191" s="692"/>
      <c r="GXQ191" s="693"/>
      <c r="GXR191" s="694"/>
      <c r="GXS191" s="138"/>
      <c r="GXT191" s="692"/>
      <c r="GXU191" s="690"/>
      <c r="GXV191" s="691"/>
      <c r="GXW191" s="692"/>
      <c r="GXX191" s="693"/>
      <c r="GXY191" s="694"/>
      <c r="GXZ191" s="138"/>
      <c r="GYA191" s="692"/>
      <c r="GYB191" s="690"/>
      <c r="GYC191" s="691"/>
      <c r="GYD191" s="692"/>
      <c r="GYE191" s="693"/>
      <c r="GYF191" s="694"/>
      <c r="GYG191" s="138"/>
      <c r="GYH191" s="692"/>
      <c r="GYI191" s="690"/>
      <c r="GYJ191" s="691"/>
      <c r="GYK191" s="692"/>
      <c r="GYL191" s="693"/>
      <c r="GYM191" s="694"/>
      <c r="GYN191" s="138"/>
      <c r="GYO191" s="692"/>
      <c r="GYP191" s="690"/>
      <c r="GYQ191" s="691"/>
      <c r="GYR191" s="692"/>
      <c r="GYS191" s="693"/>
      <c r="GYT191" s="694"/>
      <c r="GYU191" s="138"/>
      <c r="GYV191" s="692"/>
      <c r="GYW191" s="690"/>
      <c r="GYX191" s="691"/>
      <c r="GYY191" s="692"/>
      <c r="GYZ191" s="693"/>
      <c r="GZA191" s="694"/>
      <c r="GZB191" s="138"/>
      <c r="GZC191" s="692"/>
      <c r="GZD191" s="690"/>
      <c r="GZE191" s="691"/>
      <c r="GZF191" s="692"/>
      <c r="GZG191" s="693"/>
      <c r="GZH191" s="694"/>
      <c r="GZI191" s="138"/>
      <c r="GZJ191" s="692"/>
      <c r="GZK191" s="690"/>
      <c r="GZL191" s="691"/>
      <c r="GZM191" s="692"/>
      <c r="GZN191" s="693"/>
      <c r="GZO191" s="694"/>
      <c r="GZP191" s="138"/>
      <c r="GZQ191" s="692"/>
      <c r="GZR191" s="690"/>
      <c r="GZS191" s="691"/>
      <c r="GZT191" s="692"/>
      <c r="GZU191" s="693"/>
      <c r="GZV191" s="694"/>
      <c r="GZW191" s="138"/>
      <c r="GZX191" s="692"/>
      <c r="GZY191" s="690"/>
      <c r="GZZ191" s="691"/>
      <c r="HAA191" s="692"/>
      <c r="HAB191" s="693"/>
      <c r="HAC191" s="694"/>
      <c r="HAD191" s="138"/>
      <c r="HAE191" s="692"/>
      <c r="HAF191" s="690"/>
      <c r="HAG191" s="691"/>
      <c r="HAH191" s="692"/>
      <c r="HAI191" s="693"/>
      <c r="HAJ191" s="694"/>
      <c r="HAK191" s="138"/>
      <c r="HAL191" s="692"/>
      <c r="HAM191" s="690"/>
      <c r="HAN191" s="691"/>
      <c r="HAO191" s="692"/>
      <c r="HAP191" s="693"/>
      <c r="HAQ191" s="694"/>
      <c r="HAR191" s="138"/>
      <c r="HAS191" s="692"/>
      <c r="HAT191" s="690"/>
      <c r="HAU191" s="691"/>
      <c r="HAV191" s="692"/>
      <c r="HAW191" s="693"/>
      <c r="HAX191" s="694"/>
      <c r="HAY191" s="138"/>
      <c r="HAZ191" s="692"/>
      <c r="HBA191" s="690"/>
      <c r="HBB191" s="691"/>
      <c r="HBC191" s="692"/>
      <c r="HBD191" s="693"/>
      <c r="HBE191" s="694"/>
      <c r="HBF191" s="138"/>
      <c r="HBG191" s="692"/>
      <c r="HBH191" s="690"/>
      <c r="HBI191" s="691"/>
      <c r="HBJ191" s="692"/>
      <c r="HBK191" s="693"/>
      <c r="HBL191" s="694"/>
      <c r="HBM191" s="138"/>
      <c r="HBN191" s="692"/>
      <c r="HBO191" s="690"/>
      <c r="HBP191" s="691"/>
      <c r="HBQ191" s="692"/>
      <c r="HBR191" s="693"/>
      <c r="HBS191" s="694"/>
      <c r="HBT191" s="138"/>
      <c r="HBU191" s="692"/>
      <c r="HBV191" s="690"/>
      <c r="HBW191" s="691"/>
      <c r="HBX191" s="692"/>
      <c r="HBY191" s="693"/>
      <c r="HBZ191" s="694"/>
      <c r="HCA191" s="138"/>
      <c r="HCB191" s="692"/>
      <c r="HCC191" s="690"/>
      <c r="HCD191" s="691"/>
      <c r="HCE191" s="692"/>
      <c r="HCF191" s="693"/>
      <c r="HCG191" s="694"/>
      <c r="HCH191" s="138"/>
      <c r="HCI191" s="692"/>
      <c r="HCJ191" s="690"/>
      <c r="HCK191" s="691"/>
      <c r="HCL191" s="692"/>
      <c r="HCM191" s="693"/>
      <c r="HCN191" s="694"/>
      <c r="HCO191" s="138"/>
      <c r="HCP191" s="692"/>
      <c r="HCQ191" s="690"/>
      <c r="HCR191" s="691"/>
      <c r="HCS191" s="692"/>
      <c r="HCT191" s="693"/>
      <c r="HCU191" s="694"/>
      <c r="HCV191" s="138"/>
      <c r="HCW191" s="692"/>
      <c r="HCX191" s="690"/>
      <c r="HCY191" s="691"/>
      <c r="HCZ191" s="692"/>
      <c r="HDA191" s="693"/>
      <c r="HDB191" s="694"/>
      <c r="HDC191" s="138"/>
      <c r="HDD191" s="692"/>
      <c r="HDE191" s="690"/>
      <c r="HDF191" s="691"/>
      <c r="HDG191" s="692"/>
      <c r="HDH191" s="693"/>
      <c r="HDI191" s="694"/>
      <c r="HDJ191" s="138"/>
      <c r="HDK191" s="692"/>
      <c r="HDL191" s="690"/>
      <c r="HDM191" s="691"/>
      <c r="HDN191" s="692"/>
      <c r="HDO191" s="693"/>
      <c r="HDP191" s="694"/>
      <c r="HDQ191" s="138"/>
      <c r="HDR191" s="692"/>
      <c r="HDS191" s="690"/>
      <c r="HDT191" s="691"/>
      <c r="HDU191" s="692"/>
      <c r="HDV191" s="693"/>
      <c r="HDW191" s="694"/>
      <c r="HDX191" s="138"/>
      <c r="HDY191" s="692"/>
      <c r="HDZ191" s="690"/>
      <c r="HEA191" s="691"/>
      <c r="HEB191" s="692"/>
      <c r="HEC191" s="693"/>
      <c r="HED191" s="694"/>
      <c r="HEE191" s="138"/>
      <c r="HEF191" s="692"/>
      <c r="HEG191" s="690"/>
      <c r="HEH191" s="691"/>
      <c r="HEI191" s="692"/>
      <c r="HEJ191" s="693"/>
      <c r="HEK191" s="694"/>
      <c r="HEL191" s="138"/>
      <c r="HEM191" s="692"/>
      <c r="HEN191" s="690"/>
      <c r="HEO191" s="691"/>
      <c r="HEP191" s="692"/>
      <c r="HEQ191" s="693"/>
      <c r="HER191" s="694"/>
      <c r="HES191" s="138"/>
      <c r="HET191" s="692"/>
      <c r="HEU191" s="690"/>
      <c r="HEV191" s="691"/>
      <c r="HEW191" s="692"/>
      <c r="HEX191" s="693"/>
      <c r="HEY191" s="694"/>
      <c r="HEZ191" s="138"/>
      <c r="HFA191" s="692"/>
      <c r="HFB191" s="690"/>
      <c r="HFC191" s="691"/>
      <c r="HFD191" s="692"/>
      <c r="HFE191" s="693"/>
      <c r="HFF191" s="694"/>
      <c r="HFG191" s="138"/>
      <c r="HFH191" s="692"/>
      <c r="HFI191" s="690"/>
      <c r="HFJ191" s="691"/>
      <c r="HFK191" s="692"/>
      <c r="HFL191" s="693"/>
      <c r="HFM191" s="694"/>
      <c r="HFN191" s="138"/>
      <c r="HFO191" s="692"/>
      <c r="HFP191" s="690"/>
      <c r="HFQ191" s="691"/>
      <c r="HFR191" s="692"/>
      <c r="HFS191" s="693"/>
      <c r="HFT191" s="694"/>
      <c r="HFU191" s="138"/>
      <c r="HFV191" s="692"/>
      <c r="HFW191" s="690"/>
      <c r="HFX191" s="691"/>
      <c r="HFY191" s="692"/>
      <c r="HFZ191" s="693"/>
      <c r="HGA191" s="694"/>
      <c r="HGB191" s="138"/>
      <c r="HGC191" s="692"/>
      <c r="HGD191" s="690"/>
      <c r="HGE191" s="691"/>
      <c r="HGF191" s="692"/>
      <c r="HGG191" s="693"/>
      <c r="HGH191" s="694"/>
      <c r="HGI191" s="138"/>
      <c r="HGJ191" s="692"/>
      <c r="HGK191" s="690"/>
      <c r="HGL191" s="691"/>
      <c r="HGM191" s="692"/>
      <c r="HGN191" s="693"/>
      <c r="HGO191" s="694"/>
      <c r="HGP191" s="138"/>
      <c r="HGQ191" s="692"/>
      <c r="HGR191" s="690"/>
      <c r="HGS191" s="691"/>
      <c r="HGT191" s="692"/>
      <c r="HGU191" s="693"/>
      <c r="HGV191" s="694"/>
      <c r="HGW191" s="138"/>
      <c r="HGX191" s="692"/>
      <c r="HGY191" s="690"/>
      <c r="HGZ191" s="691"/>
      <c r="HHA191" s="692"/>
      <c r="HHB191" s="693"/>
      <c r="HHC191" s="694"/>
      <c r="HHD191" s="138"/>
      <c r="HHE191" s="692"/>
      <c r="HHF191" s="690"/>
      <c r="HHG191" s="691"/>
      <c r="HHH191" s="692"/>
      <c r="HHI191" s="693"/>
      <c r="HHJ191" s="694"/>
      <c r="HHK191" s="138"/>
      <c r="HHL191" s="692"/>
      <c r="HHM191" s="690"/>
      <c r="HHN191" s="691"/>
      <c r="HHO191" s="692"/>
      <c r="HHP191" s="693"/>
      <c r="HHQ191" s="694"/>
      <c r="HHR191" s="138"/>
      <c r="HHS191" s="692"/>
      <c r="HHT191" s="690"/>
      <c r="HHU191" s="691"/>
      <c r="HHV191" s="692"/>
      <c r="HHW191" s="693"/>
      <c r="HHX191" s="694"/>
      <c r="HHY191" s="138"/>
      <c r="HHZ191" s="692"/>
      <c r="HIA191" s="690"/>
      <c r="HIB191" s="691"/>
      <c r="HIC191" s="692"/>
      <c r="HID191" s="693"/>
      <c r="HIE191" s="694"/>
      <c r="HIF191" s="138"/>
      <c r="HIG191" s="692"/>
      <c r="HIH191" s="690"/>
      <c r="HII191" s="691"/>
      <c r="HIJ191" s="692"/>
      <c r="HIK191" s="693"/>
      <c r="HIL191" s="694"/>
      <c r="HIM191" s="138"/>
      <c r="HIN191" s="692"/>
      <c r="HIO191" s="690"/>
      <c r="HIP191" s="691"/>
      <c r="HIQ191" s="692"/>
      <c r="HIR191" s="693"/>
      <c r="HIS191" s="694"/>
      <c r="HIT191" s="138"/>
      <c r="HIU191" s="692"/>
      <c r="HIV191" s="690"/>
      <c r="HIW191" s="691"/>
      <c r="HIX191" s="692"/>
      <c r="HIY191" s="693"/>
      <c r="HIZ191" s="694"/>
      <c r="HJA191" s="138"/>
      <c r="HJB191" s="692"/>
      <c r="HJC191" s="690"/>
      <c r="HJD191" s="691"/>
      <c r="HJE191" s="692"/>
      <c r="HJF191" s="693"/>
      <c r="HJG191" s="694"/>
      <c r="HJH191" s="138"/>
      <c r="HJI191" s="692"/>
      <c r="HJJ191" s="690"/>
      <c r="HJK191" s="691"/>
      <c r="HJL191" s="692"/>
      <c r="HJM191" s="693"/>
      <c r="HJN191" s="694"/>
      <c r="HJO191" s="138"/>
      <c r="HJP191" s="692"/>
      <c r="HJQ191" s="690"/>
      <c r="HJR191" s="691"/>
      <c r="HJS191" s="692"/>
      <c r="HJT191" s="693"/>
      <c r="HJU191" s="694"/>
      <c r="HJV191" s="138"/>
      <c r="HJW191" s="692"/>
      <c r="HJX191" s="690"/>
      <c r="HJY191" s="691"/>
      <c r="HJZ191" s="692"/>
      <c r="HKA191" s="693"/>
      <c r="HKB191" s="694"/>
      <c r="HKC191" s="138"/>
      <c r="HKD191" s="692"/>
      <c r="HKE191" s="690"/>
      <c r="HKF191" s="691"/>
      <c r="HKG191" s="692"/>
      <c r="HKH191" s="693"/>
      <c r="HKI191" s="694"/>
      <c r="HKJ191" s="138"/>
      <c r="HKK191" s="692"/>
      <c r="HKL191" s="690"/>
      <c r="HKM191" s="691"/>
      <c r="HKN191" s="692"/>
      <c r="HKO191" s="693"/>
      <c r="HKP191" s="694"/>
      <c r="HKQ191" s="138"/>
      <c r="HKR191" s="692"/>
      <c r="HKS191" s="690"/>
      <c r="HKT191" s="691"/>
      <c r="HKU191" s="692"/>
      <c r="HKV191" s="693"/>
      <c r="HKW191" s="694"/>
      <c r="HKX191" s="138"/>
      <c r="HKY191" s="692"/>
      <c r="HKZ191" s="690"/>
      <c r="HLA191" s="691"/>
      <c r="HLB191" s="692"/>
      <c r="HLC191" s="693"/>
      <c r="HLD191" s="694"/>
      <c r="HLE191" s="138"/>
      <c r="HLF191" s="692"/>
      <c r="HLG191" s="690"/>
      <c r="HLH191" s="691"/>
      <c r="HLI191" s="692"/>
      <c r="HLJ191" s="693"/>
      <c r="HLK191" s="694"/>
      <c r="HLL191" s="138"/>
      <c r="HLM191" s="692"/>
      <c r="HLN191" s="690"/>
      <c r="HLO191" s="691"/>
      <c r="HLP191" s="692"/>
      <c r="HLQ191" s="693"/>
      <c r="HLR191" s="694"/>
      <c r="HLS191" s="138"/>
      <c r="HLT191" s="692"/>
      <c r="HLU191" s="690"/>
      <c r="HLV191" s="691"/>
      <c r="HLW191" s="692"/>
      <c r="HLX191" s="693"/>
      <c r="HLY191" s="694"/>
      <c r="HLZ191" s="138"/>
      <c r="HMA191" s="692"/>
      <c r="HMB191" s="690"/>
      <c r="HMC191" s="691"/>
      <c r="HMD191" s="692"/>
      <c r="HME191" s="693"/>
      <c r="HMF191" s="694"/>
      <c r="HMG191" s="138"/>
      <c r="HMH191" s="692"/>
      <c r="HMI191" s="690"/>
      <c r="HMJ191" s="691"/>
      <c r="HMK191" s="692"/>
      <c r="HML191" s="693"/>
      <c r="HMM191" s="694"/>
      <c r="HMN191" s="138"/>
      <c r="HMO191" s="692"/>
      <c r="HMP191" s="690"/>
      <c r="HMQ191" s="691"/>
      <c r="HMR191" s="692"/>
      <c r="HMS191" s="693"/>
      <c r="HMT191" s="694"/>
      <c r="HMU191" s="138"/>
      <c r="HMV191" s="692"/>
      <c r="HMW191" s="690"/>
      <c r="HMX191" s="691"/>
      <c r="HMY191" s="692"/>
      <c r="HMZ191" s="693"/>
      <c r="HNA191" s="694"/>
      <c r="HNB191" s="138"/>
      <c r="HNC191" s="692"/>
      <c r="HND191" s="690"/>
      <c r="HNE191" s="691"/>
      <c r="HNF191" s="692"/>
      <c r="HNG191" s="693"/>
      <c r="HNH191" s="694"/>
      <c r="HNI191" s="138"/>
      <c r="HNJ191" s="692"/>
      <c r="HNK191" s="690"/>
      <c r="HNL191" s="691"/>
      <c r="HNM191" s="692"/>
      <c r="HNN191" s="693"/>
      <c r="HNO191" s="694"/>
      <c r="HNP191" s="138"/>
      <c r="HNQ191" s="692"/>
      <c r="HNR191" s="690"/>
      <c r="HNS191" s="691"/>
      <c r="HNT191" s="692"/>
      <c r="HNU191" s="693"/>
      <c r="HNV191" s="694"/>
      <c r="HNW191" s="138"/>
      <c r="HNX191" s="692"/>
      <c r="HNY191" s="690"/>
      <c r="HNZ191" s="691"/>
      <c r="HOA191" s="692"/>
      <c r="HOB191" s="693"/>
      <c r="HOC191" s="694"/>
      <c r="HOD191" s="138"/>
      <c r="HOE191" s="692"/>
      <c r="HOF191" s="690"/>
      <c r="HOG191" s="691"/>
      <c r="HOH191" s="692"/>
      <c r="HOI191" s="693"/>
      <c r="HOJ191" s="694"/>
      <c r="HOK191" s="138"/>
      <c r="HOL191" s="692"/>
      <c r="HOM191" s="690"/>
      <c r="HON191" s="691"/>
      <c r="HOO191" s="692"/>
      <c r="HOP191" s="693"/>
      <c r="HOQ191" s="694"/>
      <c r="HOR191" s="138"/>
      <c r="HOS191" s="692"/>
      <c r="HOT191" s="690"/>
      <c r="HOU191" s="691"/>
      <c r="HOV191" s="692"/>
      <c r="HOW191" s="693"/>
      <c r="HOX191" s="694"/>
      <c r="HOY191" s="138"/>
      <c r="HOZ191" s="692"/>
      <c r="HPA191" s="690"/>
      <c r="HPB191" s="691"/>
      <c r="HPC191" s="692"/>
      <c r="HPD191" s="693"/>
      <c r="HPE191" s="694"/>
      <c r="HPF191" s="138"/>
      <c r="HPG191" s="692"/>
      <c r="HPH191" s="690"/>
      <c r="HPI191" s="691"/>
      <c r="HPJ191" s="692"/>
      <c r="HPK191" s="693"/>
      <c r="HPL191" s="694"/>
      <c r="HPM191" s="138"/>
      <c r="HPN191" s="692"/>
      <c r="HPO191" s="690"/>
      <c r="HPP191" s="691"/>
      <c r="HPQ191" s="692"/>
      <c r="HPR191" s="693"/>
      <c r="HPS191" s="694"/>
      <c r="HPT191" s="138"/>
      <c r="HPU191" s="692"/>
      <c r="HPV191" s="690"/>
      <c r="HPW191" s="691"/>
      <c r="HPX191" s="692"/>
      <c r="HPY191" s="693"/>
      <c r="HPZ191" s="694"/>
      <c r="HQA191" s="138"/>
      <c r="HQB191" s="692"/>
      <c r="HQC191" s="690"/>
      <c r="HQD191" s="691"/>
      <c r="HQE191" s="692"/>
      <c r="HQF191" s="693"/>
      <c r="HQG191" s="694"/>
      <c r="HQH191" s="138"/>
      <c r="HQI191" s="692"/>
      <c r="HQJ191" s="690"/>
      <c r="HQK191" s="691"/>
      <c r="HQL191" s="692"/>
      <c r="HQM191" s="693"/>
      <c r="HQN191" s="694"/>
      <c r="HQO191" s="138"/>
      <c r="HQP191" s="692"/>
      <c r="HQQ191" s="690"/>
      <c r="HQR191" s="691"/>
      <c r="HQS191" s="692"/>
      <c r="HQT191" s="693"/>
      <c r="HQU191" s="694"/>
      <c r="HQV191" s="138"/>
      <c r="HQW191" s="692"/>
      <c r="HQX191" s="690"/>
      <c r="HQY191" s="691"/>
      <c r="HQZ191" s="692"/>
      <c r="HRA191" s="693"/>
      <c r="HRB191" s="694"/>
      <c r="HRC191" s="138"/>
      <c r="HRD191" s="692"/>
      <c r="HRE191" s="690"/>
      <c r="HRF191" s="691"/>
      <c r="HRG191" s="692"/>
      <c r="HRH191" s="693"/>
      <c r="HRI191" s="694"/>
      <c r="HRJ191" s="138"/>
      <c r="HRK191" s="692"/>
      <c r="HRL191" s="690"/>
      <c r="HRM191" s="691"/>
      <c r="HRN191" s="692"/>
      <c r="HRO191" s="693"/>
      <c r="HRP191" s="694"/>
      <c r="HRQ191" s="138"/>
      <c r="HRR191" s="692"/>
      <c r="HRS191" s="690"/>
      <c r="HRT191" s="691"/>
      <c r="HRU191" s="692"/>
      <c r="HRV191" s="693"/>
      <c r="HRW191" s="694"/>
      <c r="HRX191" s="138"/>
      <c r="HRY191" s="692"/>
      <c r="HRZ191" s="690"/>
      <c r="HSA191" s="691"/>
      <c r="HSB191" s="692"/>
      <c r="HSC191" s="693"/>
      <c r="HSD191" s="694"/>
      <c r="HSE191" s="138"/>
      <c r="HSF191" s="692"/>
      <c r="HSG191" s="690"/>
      <c r="HSH191" s="691"/>
      <c r="HSI191" s="692"/>
      <c r="HSJ191" s="693"/>
      <c r="HSK191" s="694"/>
      <c r="HSL191" s="138"/>
      <c r="HSM191" s="692"/>
      <c r="HSN191" s="690"/>
      <c r="HSO191" s="691"/>
      <c r="HSP191" s="692"/>
      <c r="HSQ191" s="693"/>
      <c r="HSR191" s="694"/>
      <c r="HSS191" s="138"/>
      <c r="HST191" s="692"/>
      <c r="HSU191" s="690"/>
      <c r="HSV191" s="691"/>
      <c r="HSW191" s="692"/>
      <c r="HSX191" s="693"/>
      <c r="HSY191" s="694"/>
      <c r="HSZ191" s="138"/>
      <c r="HTA191" s="692"/>
      <c r="HTB191" s="690"/>
      <c r="HTC191" s="691"/>
      <c r="HTD191" s="692"/>
      <c r="HTE191" s="693"/>
      <c r="HTF191" s="694"/>
      <c r="HTG191" s="138"/>
      <c r="HTH191" s="692"/>
      <c r="HTI191" s="690"/>
      <c r="HTJ191" s="691"/>
      <c r="HTK191" s="692"/>
      <c r="HTL191" s="693"/>
      <c r="HTM191" s="694"/>
      <c r="HTN191" s="138"/>
      <c r="HTO191" s="692"/>
      <c r="HTP191" s="690"/>
      <c r="HTQ191" s="691"/>
      <c r="HTR191" s="692"/>
      <c r="HTS191" s="693"/>
      <c r="HTT191" s="694"/>
      <c r="HTU191" s="138"/>
      <c r="HTV191" s="692"/>
      <c r="HTW191" s="690"/>
      <c r="HTX191" s="691"/>
      <c r="HTY191" s="692"/>
      <c r="HTZ191" s="693"/>
      <c r="HUA191" s="694"/>
      <c r="HUB191" s="138"/>
      <c r="HUC191" s="692"/>
      <c r="HUD191" s="690"/>
      <c r="HUE191" s="691"/>
      <c r="HUF191" s="692"/>
      <c r="HUG191" s="693"/>
      <c r="HUH191" s="694"/>
      <c r="HUI191" s="138"/>
      <c r="HUJ191" s="692"/>
      <c r="HUK191" s="690"/>
      <c r="HUL191" s="691"/>
      <c r="HUM191" s="692"/>
      <c r="HUN191" s="693"/>
      <c r="HUO191" s="694"/>
      <c r="HUP191" s="138"/>
      <c r="HUQ191" s="692"/>
      <c r="HUR191" s="690"/>
      <c r="HUS191" s="691"/>
      <c r="HUT191" s="692"/>
      <c r="HUU191" s="693"/>
      <c r="HUV191" s="694"/>
      <c r="HUW191" s="138"/>
      <c r="HUX191" s="692"/>
      <c r="HUY191" s="690"/>
      <c r="HUZ191" s="691"/>
      <c r="HVA191" s="692"/>
      <c r="HVB191" s="693"/>
      <c r="HVC191" s="694"/>
      <c r="HVD191" s="138"/>
      <c r="HVE191" s="692"/>
      <c r="HVF191" s="690"/>
      <c r="HVG191" s="691"/>
      <c r="HVH191" s="692"/>
      <c r="HVI191" s="693"/>
      <c r="HVJ191" s="694"/>
      <c r="HVK191" s="138"/>
      <c r="HVL191" s="692"/>
      <c r="HVM191" s="690"/>
      <c r="HVN191" s="691"/>
      <c r="HVO191" s="692"/>
      <c r="HVP191" s="693"/>
      <c r="HVQ191" s="694"/>
      <c r="HVR191" s="138"/>
      <c r="HVS191" s="692"/>
      <c r="HVT191" s="690"/>
      <c r="HVU191" s="691"/>
      <c r="HVV191" s="692"/>
      <c r="HVW191" s="693"/>
      <c r="HVX191" s="694"/>
      <c r="HVY191" s="138"/>
      <c r="HVZ191" s="692"/>
      <c r="HWA191" s="690"/>
      <c r="HWB191" s="691"/>
      <c r="HWC191" s="692"/>
      <c r="HWD191" s="693"/>
      <c r="HWE191" s="694"/>
      <c r="HWF191" s="138"/>
      <c r="HWG191" s="692"/>
      <c r="HWH191" s="690"/>
      <c r="HWI191" s="691"/>
      <c r="HWJ191" s="692"/>
      <c r="HWK191" s="693"/>
      <c r="HWL191" s="694"/>
      <c r="HWM191" s="138"/>
      <c r="HWN191" s="692"/>
      <c r="HWO191" s="690"/>
      <c r="HWP191" s="691"/>
      <c r="HWQ191" s="692"/>
      <c r="HWR191" s="693"/>
      <c r="HWS191" s="694"/>
      <c r="HWT191" s="138"/>
      <c r="HWU191" s="692"/>
      <c r="HWV191" s="690"/>
      <c r="HWW191" s="691"/>
      <c r="HWX191" s="692"/>
      <c r="HWY191" s="693"/>
      <c r="HWZ191" s="694"/>
      <c r="HXA191" s="138"/>
      <c r="HXB191" s="692"/>
      <c r="HXC191" s="690"/>
      <c r="HXD191" s="691"/>
      <c r="HXE191" s="692"/>
      <c r="HXF191" s="693"/>
      <c r="HXG191" s="694"/>
      <c r="HXH191" s="138"/>
      <c r="HXI191" s="692"/>
      <c r="HXJ191" s="690"/>
      <c r="HXK191" s="691"/>
      <c r="HXL191" s="692"/>
      <c r="HXM191" s="693"/>
      <c r="HXN191" s="694"/>
      <c r="HXO191" s="138"/>
      <c r="HXP191" s="692"/>
      <c r="HXQ191" s="690"/>
      <c r="HXR191" s="691"/>
      <c r="HXS191" s="692"/>
      <c r="HXT191" s="693"/>
      <c r="HXU191" s="694"/>
      <c r="HXV191" s="138"/>
      <c r="HXW191" s="692"/>
      <c r="HXX191" s="690"/>
      <c r="HXY191" s="691"/>
      <c r="HXZ191" s="692"/>
      <c r="HYA191" s="693"/>
      <c r="HYB191" s="694"/>
      <c r="HYC191" s="138"/>
      <c r="HYD191" s="692"/>
      <c r="HYE191" s="690"/>
      <c r="HYF191" s="691"/>
      <c r="HYG191" s="692"/>
      <c r="HYH191" s="693"/>
      <c r="HYI191" s="694"/>
      <c r="HYJ191" s="138"/>
      <c r="HYK191" s="692"/>
      <c r="HYL191" s="690"/>
      <c r="HYM191" s="691"/>
      <c r="HYN191" s="692"/>
      <c r="HYO191" s="693"/>
      <c r="HYP191" s="694"/>
      <c r="HYQ191" s="138"/>
      <c r="HYR191" s="692"/>
      <c r="HYS191" s="690"/>
      <c r="HYT191" s="691"/>
      <c r="HYU191" s="692"/>
      <c r="HYV191" s="693"/>
      <c r="HYW191" s="694"/>
      <c r="HYX191" s="138"/>
      <c r="HYY191" s="692"/>
      <c r="HYZ191" s="690"/>
      <c r="HZA191" s="691"/>
      <c r="HZB191" s="692"/>
      <c r="HZC191" s="693"/>
      <c r="HZD191" s="694"/>
      <c r="HZE191" s="138"/>
      <c r="HZF191" s="692"/>
      <c r="HZG191" s="690"/>
      <c r="HZH191" s="691"/>
      <c r="HZI191" s="692"/>
      <c r="HZJ191" s="693"/>
      <c r="HZK191" s="694"/>
      <c r="HZL191" s="138"/>
      <c r="HZM191" s="692"/>
      <c r="HZN191" s="690"/>
      <c r="HZO191" s="691"/>
      <c r="HZP191" s="692"/>
      <c r="HZQ191" s="693"/>
      <c r="HZR191" s="694"/>
      <c r="HZS191" s="138"/>
      <c r="HZT191" s="692"/>
      <c r="HZU191" s="690"/>
      <c r="HZV191" s="691"/>
      <c r="HZW191" s="692"/>
      <c r="HZX191" s="693"/>
      <c r="HZY191" s="694"/>
      <c r="HZZ191" s="138"/>
      <c r="IAA191" s="692"/>
      <c r="IAB191" s="690"/>
      <c r="IAC191" s="691"/>
      <c r="IAD191" s="692"/>
      <c r="IAE191" s="693"/>
      <c r="IAF191" s="694"/>
      <c r="IAG191" s="138"/>
      <c r="IAH191" s="692"/>
      <c r="IAI191" s="690"/>
      <c r="IAJ191" s="691"/>
      <c r="IAK191" s="692"/>
      <c r="IAL191" s="693"/>
      <c r="IAM191" s="694"/>
      <c r="IAN191" s="138"/>
      <c r="IAO191" s="692"/>
      <c r="IAP191" s="690"/>
      <c r="IAQ191" s="691"/>
      <c r="IAR191" s="692"/>
      <c r="IAS191" s="693"/>
      <c r="IAT191" s="694"/>
      <c r="IAU191" s="138"/>
      <c r="IAV191" s="692"/>
      <c r="IAW191" s="690"/>
      <c r="IAX191" s="691"/>
      <c r="IAY191" s="692"/>
      <c r="IAZ191" s="693"/>
      <c r="IBA191" s="694"/>
      <c r="IBB191" s="138"/>
      <c r="IBC191" s="692"/>
      <c r="IBD191" s="690"/>
      <c r="IBE191" s="691"/>
      <c r="IBF191" s="692"/>
      <c r="IBG191" s="693"/>
      <c r="IBH191" s="694"/>
      <c r="IBI191" s="138"/>
      <c r="IBJ191" s="692"/>
      <c r="IBK191" s="690"/>
      <c r="IBL191" s="691"/>
      <c r="IBM191" s="692"/>
      <c r="IBN191" s="693"/>
      <c r="IBO191" s="694"/>
      <c r="IBP191" s="138"/>
      <c r="IBQ191" s="692"/>
      <c r="IBR191" s="690"/>
      <c r="IBS191" s="691"/>
      <c r="IBT191" s="692"/>
      <c r="IBU191" s="693"/>
      <c r="IBV191" s="694"/>
      <c r="IBW191" s="138"/>
      <c r="IBX191" s="692"/>
      <c r="IBY191" s="690"/>
      <c r="IBZ191" s="691"/>
      <c r="ICA191" s="692"/>
      <c r="ICB191" s="693"/>
      <c r="ICC191" s="694"/>
      <c r="ICD191" s="138"/>
      <c r="ICE191" s="692"/>
      <c r="ICF191" s="690"/>
      <c r="ICG191" s="691"/>
      <c r="ICH191" s="692"/>
      <c r="ICI191" s="693"/>
      <c r="ICJ191" s="694"/>
      <c r="ICK191" s="138"/>
      <c r="ICL191" s="692"/>
      <c r="ICM191" s="690"/>
      <c r="ICN191" s="691"/>
      <c r="ICO191" s="692"/>
      <c r="ICP191" s="693"/>
      <c r="ICQ191" s="694"/>
      <c r="ICR191" s="138"/>
      <c r="ICS191" s="692"/>
      <c r="ICT191" s="690"/>
      <c r="ICU191" s="691"/>
      <c r="ICV191" s="692"/>
      <c r="ICW191" s="693"/>
      <c r="ICX191" s="694"/>
      <c r="ICY191" s="138"/>
      <c r="ICZ191" s="692"/>
      <c r="IDA191" s="690"/>
      <c r="IDB191" s="691"/>
      <c r="IDC191" s="692"/>
      <c r="IDD191" s="693"/>
      <c r="IDE191" s="694"/>
      <c r="IDF191" s="138"/>
      <c r="IDG191" s="692"/>
      <c r="IDH191" s="690"/>
      <c r="IDI191" s="691"/>
      <c r="IDJ191" s="692"/>
      <c r="IDK191" s="693"/>
      <c r="IDL191" s="694"/>
      <c r="IDM191" s="138"/>
      <c r="IDN191" s="692"/>
      <c r="IDO191" s="690"/>
      <c r="IDP191" s="691"/>
      <c r="IDQ191" s="692"/>
      <c r="IDR191" s="693"/>
      <c r="IDS191" s="694"/>
      <c r="IDT191" s="138"/>
      <c r="IDU191" s="692"/>
      <c r="IDV191" s="690"/>
      <c r="IDW191" s="691"/>
      <c r="IDX191" s="692"/>
      <c r="IDY191" s="693"/>
      <c r="IDZ191" s="694"/>
      <c r="IEA191" s="138"/>
      <c r="IEB191" s="692"/>
      <c r="IEC191" s="690"/>
      <c r="IED191" s="691"/>
      <c r="IEE191" s="692"/>
      <c r="IEF191" s="693"/>
      <c r="IEG191" s="694"/>
      <c r="IEH191" s="138"/>
      <c r="IEI191" s="692"/>
      <c r="IEJ191" s="690"/>
      <c r="IEK191" s="691"/>
      <c r="IEL191" s="692"/>
      <c r="IEM191" s="693"/>
      <c r="IEN191" s="694"/>
      <c r="IEO191" s="138"/>
      <c r="IEP191" s="692"/>
      <c r="IEQ191" s="690"/>
      <c r="IER191" s="691"/>
      <c r="IES191" s="692"/>
      <c r="IET191" s="693"/>
      <c r="IEU191" s="694"/>
      <c r="IEV191" s="138"/>
      <c r="IEW191" s="692"/>
      <c r="IEX191" s="690"/>
      <c r="IEY191" s="691"/>
      <c r="IEZ191" s="692"/>
      <c r="IFA191" s="693"/>
      <c r="IFB191" s="694"/>
      <c r="IFC191" s="138"/>
      <c r="IFD191" s="692"/>
      <c r="IFE191" s="690"/>
      <c r="IFF191" s="691"/>
      <c r="IFG191" s="692"/>
      <c r="IFH191" s="693"/>
      <c r="IFI191" s="694"/>
      <c r="IFJ191" s="138"/>
      <c r="IFK191" s="692"/>
      <c r="IFL191" s="690"/>
      <c r="IFM191" s="691"/>
      <c r="IFN191" s="692"/>
      <c r="IFO191" s="693"/>
      <c r="IFP191" s="694"/>
      <c r="IFQ191" s="138"/>
      <c r="IFR191" s="692"/>
      <c r="IFS191" s="690"/>
      <c r="IFT191" s="691"/>
      <c r="IFU191" s="692"/>
      <c r="IFV191" s="693"/>
      <c r="IFW191" s="694"/>
      <c r="IFX191" s="138"/>
      <c r="IFY191" s="692"/>
      <c r="IFZ191" s="690"/>
      <c r="IGA191" s="691"/>
      <c r="IGB191" s="692"/>
      <c r="IGC191" s="693"/>
      <c r="IGD191" s="694"/>
      <c r="IGE191" s="138"/>
      <c r="IGF191" s="692"/>
      <c r="IGG191" s="690"/>
      <c r="IGH191" s="691"/>
      <c r="IGI191" s="692"/>
      <c r="IGJ191" s="693"/>
      <c r="IGK191" s="694"/>
      <c r="IGL191" s="138"/>
      <c r="IGM191" s="692"/>
      <c r="IGN191" s="690"/>
      <c r="IGO191" s="691"/>
      <c r="IGP191" s="692"/>
      <c r="IGQ191" s="693"/>
      <c r="IGR191" s="694"/>
      <c r="IGS191" s="138"/>
      <c r="IGT191" s="692"/>
      <c r="IGU191" s="690"/>
      <c r="IGV191" s="691"/>
      <c r="IGW191" s="692"/>
      <c r="IGX191" s="693"/>
      <c r="IGY191" s="694"/>
      <c r="IGZ191" s="138"/>
      <c r="IHA191" s="692"/>
      <c r="IHB191" s="690"/>
      <c r="IHC191" s="691"/>
      <c r="IHD191" s="692"/>
      <c r="IHE191" s="693"/>
      <c r="IHF191" s="694"/>
      <c r="IHG191" s="138"/>
      <c r="IHH191" s="692"/>
      <c r="IHI191" s="690"/>
      <c r="IHJ191" s="691"/>
      <c r="IHK191" s="692"/>
      <c r="IHL191" s="693"/>
      <c r="IHM191" s="694"/>
      <c r="IHN191" s="138"/>
      <c r="IHO191" s="692"/>
      <c r="IHP191" s="690"/>
      <c r="IHQ191" s="691"/>
      <c r="IHR191" s="692"/>
      <c r="IHS191" s="693"/>
      <c r="IHT191" s="694"/>
      <c r="IHU191" s="138"/>
      <c r="IHV191" s="692"/>
      <c r="IHW191" s="690"/>
      <c r="IHX191" s="691"/>
      <c r="IHY191" s="692"/>
      <c r="IHZ191" s="693"/>
      <c r="IIA191" s="694"/>
      <c r="IIB191" s="138"/>
      <c r="IIC191" s="692"/>
      <c r="IID191" s="690"/>
      <c r="IIE191" s="691"/>
      <c r="IIF191" s="692"/>
      <c r="IIG191" s="693"/>
      <c r="IIH191" s="694"/>
      <c r="III191" s="138"/>
      <c r="IIJ191" s="692"/>
      <c r="IIK191" s="690"/>
      <c r="IIL191" s="691"/>
      <c r="IIM191" s="692"/>
      <c r="IIN191" s="693"/>
      <c r="IIO191" s="694"/>
      <c r="IIP191" s="138"/>
      <c r="IIQ191" s="692"/>
      <c r="IIR191" s="690"/>
      <c r="IIS191" s="691"/>
      <c r="IIT191" s="692"/>
      <c r="IIU191" s="693"/>
      <c r="IIV191" s="694"/>
      <c r="IIW191" s="138"/>
      <c r="IIX191" s="692"/>
      <c r="IIY191" s="690"/>
      <c r="IIZ191" s="691"/>
      <c r="IJA191" s="692"/>
      <c r="IJB191" s="693"/>
      <c r="IJC191" s="694"/>
      <c r="IJD191" s="138"/>
      <c r="IJE191" s="692"/>
      <c r="IJF191" s="690"/>
      <c r="IJG191" s="691"/>
      <c r="IJH191" s="692"/>
      <c r="IJI191" s="693"/>
      <c r="IJJ191" s="694"/>
      <c r="IJK191" s="138"/>
      <c r="IJL191" s="692"/>
      <c r="IJM191" s="690"/>
      <c r="IJN191" s="691"/>
      <c r="IJO191" s="692"/>
      <c r="IJP191" s="693"/>
      <c r="IJQ191" s="694"/>
      <c r="IJR191" s="138"/>
      <c r="IJS191" s="692"/>
      <c r="IJT191" s="690"/>
      <c r="IJU191" s="691"/>
      <c r="IJV191" s="692"/>
      <c r="IJW191" s="693"/>
      <c r="IJX191" s="694"/>
      <c r="IJY191" s="138"/>
      <c r="IJZ191" s="692"/>
      <c r="IKA191" s="690"/>
      <c r="IKB191" s="691"/>
      <c r="IKC191" s="692"/>
      <c r="IKD191" s="693"/>
      <c r="IKE191" s="694"/>
      <c r="IKF191" s="138"/>
      <c r="IKG191" s="692"/>
      <c r="IKH191" s="690"/>
      <c r="IKI191" s="691"/>
      <c r="IKJ191" s="692"/>
      <c r="IKK191" s="693"/>
      <c r="IKL191" s="694"/>
      <c r="IKM191" s="138"/>
      <c r="IKN191" s="692"/>
      <c r="IKO191" s="690"/>
      <c r="IKP191" s="691"/>
      <c r="IKQ191" s="692"/>
      <c r="IKR191" s="693"/>
      <c r="IKS191" s="694"/>
      <c r="IKT191" s="138"/>
      <c r="IKU191" s="692"/>
      <c r="IKV191" s="690"/>
      <c r="IKW191" s="691"/>
      <c r="IKX191" s="692"/>
      <c r="IKY191" s="693"/>
      <c r="IKZ191" s="694"/>
      <c r="ILA191" s="138"/>
      <c r="ILB191" s="692"/>
      <c r="ILC191" s="690"/>
      <c r="ILD191" s="691"/>
      <c r="ILE191" s="692"/>
      <c r="ILF191" s="693"/>
      <c r="ILG191" s="694"/>
      <c r="ILH191" s="138"/>
      <c r="ILI191" s="692"/>
      <c r="ILJ191" s="690"/>
      <c r="ILK191" s="691"/>
      <c r="ILL191" s="692"/>
      <c r="ILM191" s="693"/>
      <c r="ILN191" s="694"/>
      <c r="ILO191" s="138"/>
      <c r="ILP191" s="692"/>
      <c r="ILQ191" s="690"/>
      <c r="ILR191" s="691"/>
      <c r="ILS191" s="692"/>
      <c r="ILT191" s="693"/>
      <c r="ILU191" s="694"/>
      <c r="ILV191" s="138"/>
      <c r="ILW191" s="692"/>
      <c r="ILX191" s="690"/>
      <c r="ILY191" s="691"/>
      <c r="ILZ191" s="692"/>
      <c r="IMA191" s="693"/>
      <c r="IMB191" s="694"/>
      <c r="IMC191" s="138"/>
      <c r="IMD191" s="692"/>
      <c r="IME191" s="690"/>
      <c r="IMF191" s="691"/>
      <c r="IMG191" s="692"/>
      <c r="IMH191" s="693"/>
      <c r="IMI191" s="694"/>
      <c r="IMJ191" s="138"/>
      <c r="IMK191" s="692"/>
      <c r="IML191" s="690"/>
      <c r="IMM191" s="691"/>
      <c r="IMN191" s="692"/>
      <c r="IMO191" s="693"/>
      <c r="IMP191" s="694"/>
      <c r="IMQ191" s="138"/>
      <c r="IMR191" s="692"/>
      <c r="IMS191" s="690"/>
      <c r="IMT191" s="691"/>
      <c r="IMU191" s="692"/>
      <c r="IMV191" s="693"/>
      <c r="IMW191" s="694"/>
      <c r="IMX191" s="138"/>
      <c r="IMY191" s="692"/>
      <c r="IMZ191" s="690"/>
      <c r="INA191" s="691"/>
      <c r="INB191" s="692"/>
      <c r="INC191" s="693"/>
      <c r="IND191" s="694"/>
      <c r="INE191" s="138"/>
      <c r="INF191" s="692"/>
      <c r="ING191" s="690"/>
      <c r="INH191" s="691"/>
      <c r="INI191" s="692"/>
      <c r="INJ191" s="693"/>
      <c r="INK191" s="694"/>
      <c r="INL191" s="138"/>
      <c r="INM191" s="692"/>
      <c r="INN191" s="690"/>
      <c r="INO191" s="691"/>
      <c r="INP191" s="692"/>
      <c r="INQ191" s="693"/>
      <c r="INR191" s="694"/>
      <c r="INS191" s="138"/>
      <c r="INT191" s="692"/>
      <c r="INU191" s="690"/>
      <c r="INV191" s="691"/>
      <c r="INW191" s="692"/>
      <c r="INX191" s="693"/>
      <c r="INY191" s="694"/>
      <c r="INZ191" s="138"/>
      <c r="IOA191" s="692"/>
      <c r="IOB191" s="690"/>
      <c r="IOC191" s="691"/>
      <c r="IOD191" s="692"/>
      <c r="IOE191" s="693"/>
      <c r="IOF191" s="694"/>
      <c r="IOG191" s="138"/>
      <c r="IOH191" s="692"/>
      <c r="IOI191" s="690"/>
      <c r="IOJ191" s="691"/>
      <c r="IOK191" s="692"/>
      <c r="IOL191" s="693"/>
      <c r="IOM191" s="694"/>
      <c r="ION191" s="138"/>
      <c r="IOO191" s="692"/>
      <c r="IOP191" s="690"/>
      <c r="IOQ191" s="691"/>
      <c r="IOR191" s="692"/>
      <c r="IOS191" s="693"/>
      <c r="IOT191" s="694"/>
      <c r="IOU191" s="138"/>
      <c r="IOV191" s="692"/>
      <c r="IOW191" s="690"/>
      <c r="IOX191" s="691"/>
      <c r="IOY191" s="692"/>
      <c r="IOZ191" s="693"/>
      <c r="IPA191" s="694"/>
      <c r="IPB191" s="138"/>
      <c r="IPC191" s="692"/>
      <c r="IPD191" s="690"/>
      <c r="IPE191" s="691"/>
      <c r="IPF191" s="692"/>
      <c r="IPG191" s="693"/>
      <c r="IPH191" s="694"/>
      <c r="IPI191" s="138"/>
      <c r="IPJ191" s="692"/>
      <c r="IPK191" s="690"/>
      <c r="IPL191" s="691"/>
      <c r="IPM191" s="692"/>
      <c r="IPN191" s="693"/>
      <c r="IPO191" s="694"/>
      <c r="IPP191" s="138"/>
      <c r="IPQ191" s="692"/>
      <c r="IPR191" s="690"/>
      <c r="IPS191" s="691"/>
      <c r="IPT191" s="692"/>
      <c r="IPU191" s="693"/>
      <c r="IPV191" s="694"/>
      <c r="IPW191" s="138"/>
      <c r="IPX191" s="692"/>
      <c r="IPY191" s="690"/>
      <c r="IPZ191" s="691"/>
      <c r="IQA191" s="692"/>
      <c r="IQB191" s="693"/>
      <c r="IQC191" s="694"/>
      <c r="IQD191" s="138"/>
      <c r="IQE191" s="692"/>
      <c r="IQF191" s="690"/>
      <c r="IQG191" s="691"/>
      <c r="IQH191" s="692"/>
      <c r="IQI191" s="693"/>
      <c r="IQJ191" s="694"/>
      <c r="IQK191" s="138"/>
      <c r="IQL191" s="692"/>
      <c r="IQM191" s="690"/>
      <c r="IQN191" s="691"/>
      <c r="IQO191" s="692"/>
      <c r="IQP191" s="693"/>
      <c r="IQQ191" s="694"/>
      <c r="IQR191" s="138"/>
      <c r="IQS191" s="692"/>
      <c r="IQT191" s="690"/>
      <c r="IQU191" s="691"/>
      <c r="IQV191" s="692"/>
      <c r="IQW191" s="693"/>
      <c r="IQX191" s="694"/>
      <c r="IQY191" s="138"/>
      <c r="IQZ191" s="692"/>
      <c r="IRA191" s="690"/>
      <c r="IRB191" s="691"/>
      <c r="IRC191" s="692"/>
      <c r="IRD191" s="693"/>
      <c r="IRE191" s="694"/>
      <c r="IRF191" s="138"/>
      <c r="IRG191" s="692"/>
      <c r="IRH191" s="690"/>
      <c r="IRI191" s="691"/>
      <c r="IRJ191" s="692"/>
      <c r="IRK191" s="693"/>
      <c r="IRL191" s="694"/>
      <c r="IRM191" s="138"/>
      <c r="IRN191" s="692"/>
      <c r="IRO191" s="690"/>
      <c r="IRP191" s="691"/>
      <c r="IRQ191" s="692"/>
      <c r="IRR191" s="693"/>
      <c r="IRS191" s="694"/>
      <c r="IRT191" s="138"/>
      <c r="IRU191" s="692"/>
      <c r="IRV191" s="690"/>
      <c r="IRW191" s="691"/>
      <c r="IRX191" s="692"/>
      <c r="IRY191" s="693"/>
      <c r="IRZ191" s="694"/>
      <c r="ISA191" s="138"/>
      <c r="ISB191" s="692"/>
      <c r="ISC191" s="690"/>
      <c r="ISD191" s="691"/>
      <c r="ISE191" s="692"/>
      <c r="ISF191" s="693"/>
      <c r="ISG191" s="694"/>
      <c r="ISH191" s="138"/>
      <c r="ISI191" s="692"/>
      <c r="ISJ191" s="690"/>
      <c r="ISK191" s="691"/>
      <c r="ISL191" s="692"/>
      <c r="ISM191" s="693"/>
      <c r="ISN191" s="694"/>
      <c r="ISO191" s="138"/>
      <c r="ISP191" s="692"/>
      <c r="ISQ191" s="690"/>
      <c r="ISR191" s="691"/>
      <c r="ISS191" s="692"/>
      <c r="IST191" s="693"/>
      <c r="ISU191" s="694"/>
      <c r="ISV191" s="138"/>
      <c r="ISW191" s="692"/>
      <c r="ISX191" s="690"/>
      <c r="ISY191" s="691"/>
      <c r="ISZ191" s="692"/>
      <c r="ITA191" s="693"/>
      <c r="ITB191" s="694"/>
      <c r="ITC191" s="138"/>
      <c r="ITD191" s="692"/>
      <c r="ITE191" s="690"/>
      <c r="ITF191" s="691"/>
      <c r="ITG191" s="692"/>
      <c r="ITH191" s="693"/>
      <c r="ITI191" s="694"/>
      <c r="ITJ191" s="138"/>
      <c r="ITK191" s="692"/>
      <c r="ITL191" s="690"/>
      <c r="ITM191" s="691"/>
      <c r="ITN191" s="692"/>
      <c r="ITO191" s="693"/>
      <c r="ITP191" s="694"/>
      <c r="ITQ191" s="138"/>
      <c r="ITR191" s="692"/>
      <c r="ITS191" s="690"/>
      <c r="ITT191" s="691"/>
      <c r="ITU191" s="692"/>
      <c r="ITV191" s="693"/>
      <c r="ITW191" s="694"/>
      <c r="ITX191" s="138"/>
      <c r="ITY191" s="692"/>
      <c r="ITZ191" s="690"/>
      <c r="IUA191" s="691"/>
      <c r="IUB191" s="692"/>
      <c r="IUC191" s="693"/>
      <c r="IUD191" s="694"/>
      <c r="IUE191" s="138"/>
      <c r="IUF191" s="692"/>
      <c r="IUG191" s="690"/>
      <c r="IUH191" s="691"/>
      <c r="IUI191" s="692"/>
      <c r="IUJ191" s="693"/>
      <c r="IUK191" s="694"/>
      <c r="IUL191" s="138"/>
      <c r="IUM191" s="692"/>
      <c r="IUN191" s="690"/>
      <c r="IUO191" s="691"/>
      <c r="IUP191" s="692"/>
      <c r="IUQ191" s="693"/>
      <c r="IUR191" s="694"/>
      <c r="IUS191" s="138"/>
      <c r="IUT191" s="692"/>
      <c r="IUU191" s="690"/>
      <c r="IUV191" s="691"/>
      <c r="IUW191" s="692"/>
      <c r="IUX191" s="693"/>
      <c r="IUY191" s="694"/>
      <c r="IUZ191" s="138"/>
      <c r="IVA191" s="692"/>
      <c r="IVB191" s="690"/>
      <c r="IVC191" s="691"/>
      <c r="IVD191" s="692"/>
      <c r="IVE191" s="693"/>
      <c r="IVF191" s="694"/>
      <c r="IVG191" s="138"/>
      <c r="IVH191" s="692"/>
      <c r="IVI191" s="690"/>
      <c r="IVJ191" s="691"/>
      <c r="IVK191" s="692"/>
      <c r="IVL191" s="693"/>
      <c r="IVM191" s="694"/>
      <c r="IVN191" s="138"/>
      <c r="IVO191" s="692"/>
      <c r="IVP191" s="690"/>
      <c r="IVQ191" s="691"/>
      <c r="IVR191" s="692"/>
      <c r="IVS191" s="693"/>
      <c r="IVT191" s="694"/>
      <c r="IVU191" s="138"/>
      <c r="IVV191" s="692"/>
      <c r="IVW191" s="690"/>
      <c r="IVX191" s="691"/>
      <c r="IVY191" s="692"/>
      <c r="IVZ191" s="693"/>
      <c r="IWA191" s="694"/>
      <c r="IWB191" s="138"/>
      <c r="IWC191" s="692"/>
      <c r="IWD191" s="690"/>
      <c r="IWE191" s="691"/>
      <c r="IWF191" s="692"/>
      <c r="IWG191" s="693"/>
      <c r="IWH191" s="694"/>
      <c r="IWI191" s="138"/>
      <c r="IWJ191" s="692"/>
      <c r="IWK191" s="690"/>
      <c r="IWL191" s="691"/>
      <c r="IWM191" s="692"/>
      <c r="IWN191" s="693"/>
      <c r="IWO191" s="694"/>
      <c r="IWP191" s="138"/>
      <c r="IWQ191" s="692"/>
      <c r="IWR191" s="690"/>
      <c r="IWS191" s="691"/>
      <c r="IWT191" s="692"/>
      <c r="IWU191" s="693"/>
      <c r="IWV191" s="694"/>
      <c r="IWW191" s="138"/>
      <c r="IWX191" s="692"/>
      <c r="IWY191" s="690"/>
      <c r="IWZ191" s="691"/>
      <c r="IXA191" s="692"/>
      <c r="IXB191" s="693"/>
      <c r="IXC191" s="694"/>
      <c r="IXD191" s="138"/>
      <c r="IXE191" s="692"/>
      <c r="IXF191" s="690"/>
      <c r="IXG191" s="691"/>
      <c r="IXH191" s="692"/>
      <c r="IXI191" s="693"/>
      <c r="IXJ191" s="694"/>
      <c r="IXK191" s="138"/>
      <c r="IXL191" s="692"/>
      <c r="IXM191" s="690"/>
      <c r="IXN191" s="691"/>
      <c r="IXO191" s="692"/>
      <c r="IXP191" s="693"/>
      <c r="IXQ191" s="694"/>
      <c r="IXR191" s="138"/>
      <c r="IXS191" s="692"/>
      <c r="IXT191" s="690"/>
      <c r="IXU191" s="691"/>
      <c r="IXV191" s="692"/>
      <c r="IXW191" s="693"/>
      <c r="IXX191" s="694"/>
      <c r="IXY191" s="138"/>
      <c r="IXZ191" s="692"/>
      <c r="IYA191" s="690"/>
      <c r="IYB191" s="691"/>
      <c r="IYC191" s="692"/>
      <c r="IYD191" s="693"/>
      <c r="IYE191" s="694"/>
      <c r="IYF191" s="138"/>
      <c r="IYG191" s="692"/>
      <c r="IYH191" s="690"/>
      <c r="IYI191" s="691"/>
      <c r="IYJ191" s="692"/>
      <c r="IYK191" s="693"/>
      <c r="IYL191" s="694"/>
      <c r="IYM191" s="138"/>
      <c r="IYN191" s="692"/>
      <c r="IYO191" s="690"/>
      <c r="IYP191" s="691"/>
      <c r="IYQ191" s="692"/>
      <c r="IYR191" s="693"/>
      <c r="IYS191" s="694"/>
      <c r="IYT191" s="138"/>
      <c r="IYU191" s="692"/>
      <c r="IYV191" s="690"/>
      <c r="IYW191" s="691"/>
      <c r="IYX191" s="692"/>
      <c r="IYY191" s="693"/>
      <c r="IYZ191" s="694"/>
      <c r="IZA191" s="138"/>
      <c r="IZB191" s="692"/>
      <c r="IZC191" s="690"/>
      <c r="IZD191" s="691"/>
      <c r="IZE191" s="692"/>
      <c r="IZF191" s="693"/>
      <c r="IZG191" s="694"/>
      <c r="IZH191" s="138"/>
      <c r="IZI191" s="692"/>
      <c r="IZJ191" s="690"/>
      <c r="IZK191" s="691"/>
      <c r="IZL191" s="692"/>
      <c r="IZM191" s="693"/>
      <c r="IZN191" s="694"/>
      <c r="IZO191" s="138"/>
      <c r="IZP191" s="692"/>
      <c r="IZQ191" s="690"/>
      <c r="IZR191" s="691"/>
      <c r="IZS191" s="692"/>
      <c r="IZT191" s="693"/>
      <c r="IZU191" s="694"/>
      <c r="IZV191" s="138"/>
      <c r="IZW191" s="692"/>
      <c r="IZX191" s="690"/>
      <c r="IZY191" s="691"/>
      <c r="IZZ191" s="692"/>
      <c r="JAA191" s="693"/>
      <c r="JAB191" s="694"/>
      <c r="JAC191" s="138"/>
      <c r="JAD191" s="692"/>
      <c r="JAE191" s="690"/>
      <c r="JAF191" s="691"/>
      <c r="JAG191" s="692"/>
      <c r="JAH191" s="693"/>
      <c r="JAI191" s="694"/>
      <c r="JAJ191" s="138"/>
      <c r="JAK191" s="692"/>
      <c r="JAL191" s="690"/>
      <c r="JAM191" s="691"/>
      <c r="JAN191" s="692"/>
      <c r="JAO191" s="693"/>
      <c r="JAP191" s="694"/>
      <c r="JAQ191" s="138"/>
      <c r="JAR191" s="692"/>
      <c r="JAS191" s="690"/>
      <c r="JAT191" s="691"/>
      <c r="JAU191" s="692"/>
      <c r="JAV191" s="693"/>
      <c r="JAW191" s="694"/>
      <c r="JAX191" s="138"/>
      <c r="JAY191" s="692"/>
      <c r="JAZ191" s="690"/>
      <c r="JBA191" s="691"/>
      <c r="JBB191" s="692"/>
      <c r="JBC191" s="693"/>
      <c r="JBD191" s="694"/>
      <c r="JBE191" s="138"/>
      <c r="JBF191" s="692"/>
      <c r="JBG191" s="690"/>
      <c r="JBH191" s="691"/>
      <c r="JBI191" s="692"/>
      <c r="JBJ191" s="693"/>
      <c r="JBK191" s="694"/>
      <c r="JBL191" s="138"/>
      <c r="JBM191" s="692"/>
      <c r="JBN191" s="690"/>
      <c r="JBO191" s="691"/>
      <c r="JBP191" s="692"/>
      <c r="JBQ191" s="693"/>
      <c r="JBR191" s="694"/>
      <c r="JBS191" s="138"/>
      <c r="JBT191" s="692"/>
      <c r="JBU191" s="690"/>
      <c r="JBV191" s="691"/>
      <c r="JBW191" s="692"/>
      <c r="JBX191" s="693"/>
      <c r="JBY191" s="694"/>
      <c r="JBZ191" s="138"/>
      <c r="JCA191" s="692"/>
      <c r="JCB191" s="690"/>
      <c r="JCC191" s="691"/>
      <c r="JCD191" s="692"/>
      <c r="JCE191" s="693"/>
      <c r="JCF191" s="694"/>
      <c r="JCG191" s="138"/>
      <c r="JCH191" s="692"/>
      <c r="JCI191" s="690"/>
      <c r="JCJ191" s="691"/>
      <c r="JCK191" s="692"/>
      <c r="JCL191" s="693"/>
      <c r="JCM191" s="694"/>
      <c r="JCN191" s="138"/>
      <c r="JCO191" s="692"/>
      <c r="JCP191" s="690"/>
      <c r="JCQ191" s="691"/>
      <c r="JCR191" s="692"/>
      <c r="JCS191" s="693"/>
      <c r="JCT191" s="694"/>
      <c r="JCU191" s="138"/>
      <c r="JCV191" s="692"/>
      <c r="JCW191" s="690"/>
      <c r="JCX191" s="691"/>
      <c r="JCY191" s="692"/>
      <c r="JCZ191" s="693"/>
      <c r="JDA191" s="694"/>
      <c r="JDB191" s="138"/>
      <c r="JDC191" s="692"/>
      <c r="JDD191" s="690"/>
      <c r="JDE191" s="691"/>
      <c r="JDF191" s="692"/>
      <c r="JDG191" s="693"/>
      <c r="JDH191" s="694"/>
      <c r="JDI191" s="138"/>
      <c r="JDJ191" s="692"/>
      <c r="JDK191" s="690"/>
      <c r="JDL191" s="691"/>
      <c r="JDM191" s="692"/>
      <c r="JDN191" s="693"/>
      <c r="JDO191" s="694"/>
      <c r="JDP191" s="138"/>
      <c r="JDQ191" s="692"/>
      <c r="JDR191" s="690"/>
      <c r="JDS191" s="691"/>
      <c r="JDT191" s="692"/>
      <c r="JDU191" s="693"/>
      <c r="JDV191" s="694"/>
      <c r="JDW191" s="138"/>
      <c r="JDX191" s="692"/>
      <c r="JDY191" s="690"/>
      <c r="JDZ191" s="691"/>
      <c r="JEA191" s="692"/>
      <c r="JEB191" s="693"/>
      <c r="JEC191" s="694"/>
      <c r="JED191" s="138"/>
      <c r="JEE191" s="692"/>
      <c r="JEF191" s="690"/>
      <c r="JEG191" s="691"/>
      <c r="JEH191" s="692"/>
      <c r="JEI191" s="693"/>
      <c r="JEJ191" s="694"/>
      <c r="JEK191" s="138"/>
      <c r="JEL191" s="692"/>
      <c r="JEM191" s="690"/>
      <c r="JEN191" s="691"/>
      <c r="JEO191" s="692"/>
      <c r="JEP191" s="693"/>
      <c r="JEQ191" s="694"/>
      <c r="JER191" s="138"/>
      <c r="JES191" s="692"/>
      <c r="JET191" s="690"/>
      <c r="JEU191" s="691"/>
      <c r="JEV191" s="692"/>
      <c r="JEW191" s="693"/>
      <c r="JEX191" s="694"/>
      <c r="JEY191" s="138"/>
      <c r="JEZ191" s="692"/>
      <c r="JFA191" s="690"/>
      <c r="JFB191" s="691"/>
      <c r="JFC191" s="692"/>
      <c r="JFD191" s="693"/>
      <c r="JFE191" s="694"/>
      <c r="JFF191" s="138"/>
      <c r="JFG191" s="692"/>
      <c r="JFH191" s="690"/>
      <c r="JFI191" s="691"/>
      <c r="JFJ191" s="692"/>
      <c r="JFK191" s="693"/>
      <c r="JFL191" s="694"/>
      <c r="JFM191" s="138"/>
      <c r="JFN191" s="692"/>
      <c r="JFO191" s="690"/>
      <c r="JFP191" s="691"/>
      <c r="JFQ191" s="692"/>
      <c r="JFR191" s="693"/>
      <c r="JFS191" s="694"/>
      <c r="JFT191" s="138"/>
      <c r="JFU191" s="692"/>
      <c r="JFV191" s="690"/>
      <c r="JFW191" s="691"/>
      <c r="JFX191" s="692"/>
      <c r="JFY191" s="693"/>
      <c r="JFZ191" s="694"/>
      <c r="JGA191" s="138"/>
      <c r="JGB191" s="692"/>
      <c r="JGC191" s="690"/>
      <c r="JGD191" s="691"/>
      <c r="JGE191" s="692"/>
      <c r="JGF191" s="693"/>
      <c r="JGG191" s="694"/>
      <c r="JGH191" s="138"/>
      <c r="JGI191" s="692"/>
      <c r="JGJ191" s="690"/>
      <c r="JGK191" s="691"/>
      <c r="JGL191" s="692"/>
      <c r="JGM191" s="693"/>
      <c r="JGN191" s="694"/>
      <c r="JGO191" s="138"/>
      <c r="JGP191" s="692"/>
      <c r="JGQ191" s="690"/>
      <c r="JGR191" s="691"/>
      <c r="JGS191" s="692"/>
      <c r="JGT191" s="693"/>
      <c r="JGU191" s="694"/>
      <c r="JGV191" s="138"/>
      <c r="JGW191" s="692"/>
      <c r="JGX191" s="690"/>
      <c r="JGY191" s="691"/>
      <c r="JGZ191" s="692"/>
      <c r="JHA191" s="693"/>
      <c r="JHB191" s="694"/>
      <c r="JHC191" s="138"/>
      <c r="JHD191" s="692"/>
      <c r="JHE191" s="690"/>
      <c r="JHF191" s="691"/>
      <c r="JHG191" s="692"/>
      <c r="JHH191" s="693"/>
      <c r="JHI191" s="694"/>
      <c r="JHJ191" s="138"/>
      <c r="JHK191" s="692"/>
      <c r="JHL191" s="690"/>
      <c r="JHM191" s="691"/>
      <c r="JHN191" s="692"/>
      <c r="JHO191" s="693"/>
      <c r="JHP191" s="694"/>
      <c r="JHQ191" s="138"/>
      <c r="JHR191" s="692"/>
      <c r="JHS191" s="690"/>
      <c r="JHT191" s="691"/>
      <c r="JHU191" s="692"/>
      <c r="JHV191" s="693"/>
      <c r="JHW191" s="694"/>
      <c r="JHX191" s="138"/>
      <c r="JHY191" s="692"/>
      <c r="JHZ191" s="690"/>
      <c r="JIA191" s="691"/>
      <c r="JIB191" s="692"/>
      <c r="JIC191" s="693"/>
      <c r="JID191" s="694"/>
      <c r="JIE191" s="138"/>
      <c r="JIF191" s="692"/>
      <c r="JIG191" s="690"/>
      <c r="JIH191" s="691"/>
      <c r="JII191" s="692"/>
      <c r="JIJ191" s="693"/>
      <c r="JIK191" s="694"/>
      <c r="JIL191" s="138"/>
      <c r="JIM191" s="692"/>
      <c r="JIN191" s="690"/>
      <c r="JIO191" s="691"/>
      <c r="JIP191" s="692"/>
      <c r="JIQ191" s="693"/>
      <c r="JIR191" s="694"/>
      <c r="JIS191" s="138"/>
      <c r="JIT191" s="692"/>
      <c r="JIU191" s="690"/>
      <c r="JIV191" s="691"/>
      <c r="JIW191" s="692"/>
      <c r="JIX191" s="693"/>
      <c r="JIY191" s="694"/>
      <c r="JIZ191" s="138"/>
      <c r="JJA191" s="692"/>
      <c r="JJB191" s="690"/>
      <c r="JJC191" s="691"/>
      <c r="JJD191" s="692"/>
      <c r="JJE191" s="693"/>
      <c r="JJF191" s="694"/>
      <c r="JJG191" s="138"/>
      <c r="JJH191" s="692"/>
      <c r="JJI191" s="690"/>
      <c r="JJJ191" s="691"/>
      <c r="JJK191" s="692"/>
      <c r="JJL191" s="693"/>
      <c r="JJM191" s="694"/>
      <c r="JJN191" s="138"/>
      <c r="JJO191" s="692"/>
      <c r="JJP191" s="690"/>
      <c r="JJQ191" s="691"/>
      <c r="JJR191" s="692"/>
      <c r="JJS191" s="693"/>
      <c r="JJT191" s="694"/>
      <c r="JJU191" s="138"/>
      <c r="JJV191" s="692"/>
      <c r="JJW191" s="690"/>
      <c r="JJX191" s="691"/>
      <c r="JJY191" s="692"/>
      <c r="JJZ191" s="693"/>
      <c r="JKA191" s="694"/>
      <c r="JKB191" s="138"/>
      <c r="JKC191" s="692"/>
      <c r="JKD191" s="690"/>
      <c r="JKE191" s="691"/>
      <c r="JKF191" s="692"/>
      <c r="JKG191" s="693"/>
      <c r="JKH191" s="694"/>
      <c r="JKI191" s="138"/>
      <c r="JKJ191" s="692"/>
      <c r="JKK191" s="690"/>
      <c r="JKL191" s="691"/>
      <c r="JKM191" s="692"/>
      <c r="JKN191" s="693"/>
      <c r="JKO191" s="694"/>
      <c r="JKP191" s="138"/>
      <c r="JKQ191" s="692"/>
      <c r="JKR191" s="690"/>
      <c r="JKS191" s="691"/>
      <c r="JKT191" s="692"/>
      <c r="JKU191" s="693"/>
      <c r="JKV191" s="694"/>
      <c r="JKW191" s="138"/>
      <c r="JKX191" s="692"/>
      <c r="JKY191" s="690"/>
      <c r="JKZ191" s="691"/>
      <c r="JLA191" s="692"/>
      <c r="JLB191" s="693"/>
      <c r="JLC191" s="694"/>
      <c r="JLD191" s="138"/>
      <c r="JLE191" s="692"/>
      <c r="JLF191" s="690"/>
      <c r="JLG191" s="691"/>
      <c r="JLH191" s="692"/>
      <c r="JLI191" s="693"/>
      <c r="JLJ191" s="694"/>
      <c r="JLK191" s="138"/>
      <c r="JLL191" s="692"/>
      <c r="JLM191" s="690"/>
      <c r="JLN191" s="691"/>
      <c r="JLO191" s="692"/>
      <c r="JLP191" s="693"/>
      <c r="JLQ191" s="694"/>
      <c r="JLR191" s="138"/>
      <c r="JLS191" s="692"/>
      <c r="JLT191" s="690"/>
      <c r="JLU191" s="691"/>
      <c r="JLV191" s="692"/>
      <c r="JLW191" s="693"/>
      <c r="JLX191" s="694"/>
      <c r="JLY191" s="138"/>
      <c r="JLZ191" s="692"/>
      <c r="JMA191" s="690"/>
      <c r="JMB191" s="691"/>
      <c r="JMC191" s="692"/>
      <c r="JMD191" s="693"/>
      <c r="JME191" s="694"/>
      <c r="JMF191" s="138"/>
      <c r="JMG191" s="692"/>
      <c r="JMH191" s="690"/>
      <c r="JMI191" s="691"/>
      <c r="JMJ191" s="692"/>
      <c r="JMK191" s="693"/>
      <c r="JML191" s="694"/>
      <c r="JMM191" s="138"/>
      <c r="JMN191" s="692"/>
      <c r="JMO191" s="690"/>
      <c r="JMP191" s="691"/>
      <c r="JMQ191" s="692"/>
      <c r="JMR191" s="693"/>
      <c r="JMS191" s="694"/>
      <c r="JMT191" s="138"/>
      <c r="JMU191" s="692"/>
      <c r="JMV191" s="690"/>
      <c r="JMW191" s="691"/>
      <c r="JMX191" s="692"/>
      <c r="JMY191" s="693"/>
      <c r="JMZ191" s="694"/>
      <c r="JNA191" s="138"/>
      <c r="JNB191" s="692"/>
      <c r="JNC191" s="690"/>
      <c r="JND191" s="691"/>
      <c r="JNE191" s="692"/>
      <c r="JNF191" s="693"/>
      <c r="JNG191" s="694"/>
      <c r="JNH191" s="138"/>
      <c r="JNI191" s="692"/>
      <c r="JNJ191" s="690"/>
      <c r="JNK191" s="691"/>
      <c r="JNL191" s="692"/>
      <c r="JNM191" s="693"/>
      <c r="JNN191" s="694"/>
      <c r="JNO191" s="138"/>
      <c r="JNP191" s="692"/>
      <c r="JNQ191" s="690"/>
      <c r="JNR191" s="691"/>
      <c r="JNS191" s="692"/>
      <c r="JNT191" s="693"/>
      <c r="JNU191" s="694"/>
      <c r="JNV191" s="138"/>
      <c r="JNW191" s="692"/>
      <c r="JNX191" s="690"/>
      <c r="JNY191" s="691"/>
      <c r="JNZ191" s="692"/>
      <c r="JOA191" s="693"/>
      <c r="JOB191" s="694"/>
      <c r="JOC191" s="138"/>
      <c r="JOD191" s="692"/>
      <c r="JOE191" s="690"/>
      <c r="JOF191" s="691"/>
      <c r="JOG191" s="692"/>
      <c r="JOH191" s="693"/>
      <c r="JOI191" s="694"/>
      <c r="JOJ191" s="138"/>
      <c r="JOK191" s="692"/>
      <c r="JOL191" s="690"/>
      <c r="JOM191" s="691"/>
      <c r="JON191" s="692"/>
      <c r="JOO191" s="693"/>
      <c r="JOP191" s="694"/>
      <c r="JOQ191" s="138"/>
      <c r="JOR191" s="692"/>
      <c r="JOS191" s="690"/>
      <c r="JOT191" s="691"/>
      <c r="JOU191" s="692"/>
      <c r="JOV191" s="693"/>
      <c r="JOW191" s="694"/>
      <c r="JOX191" s="138"/>
      <c r="JOY191" s="692"/>
      <c r="JOZ191" s="690"/>
      <c r="JPA191" s="691"/>
      <c r="JPB191" s="692"/>
      <c r="JPC191" s="693"/>
      <c r="JPD191" s="694"/>
      <c r="JPE191" s="138"/>
      <c r="JPF191" s="692"/>
      <c r="JPG191" s="690"/>
      <c r="JPH191" s="691"/>
      <c r="JPI191" s="692"/>
      <c r="JPJ191" s="693"/>
      <c r="JPK191" s="694"/>
      <c r="JPL191" s="138"/>
      <c r="JPM191" s="692"/>
      <c r="JPN191" s="690"/>
      <c r="JPO191" s="691"/>
      <c r="JPP191" s="692"/>
      <c r="JPQ191" s="693"/>
      <c r="JPR191" s="694"/>
      <c r="JPS191" s="138"/>
      <c r="JPT191" s="692"/>
      <c r="JPU191" s="690"/>
      <c r="JPV191" s="691"/>
      <c r="JPW191" s="692"/>
      <c r="JPX191" s="693"/>
      <c r="JPY191" s="694"/>
      <c r="JPZ191" s="138"/>
      <c r="JQA191" s="692"/>
      <c r="JQB191" s="690"/>
      <c r="JQC191" s="691"/>
      <c r="JQD191" s="692"/>
      <c r="JQE191" s="693"/>
      <c r="JQF191" s="694"/>
      <c r="JQG191" s="138"/>
      <c r="JQH191" s="692"/>
      <c r="JQI191" s="690"/>
      <c r="JQJ191" s="691"/>
      <c r="JQK191" s="692"/>
      <c r="JQL191" s="693"/>
      <c r="JQM191" s="694"/>
      <c r="JQN191" s="138"/>
      <c r="JQO191" s="692"/>
      <c r="JQP191" s="690"/>
      <c r="JQQ191" s="691"/>
      <c r="JQR191" s="692"/>
      <c r="JQS191" s="693"/>
      <c r="JQT191" s="694"/>
      <c r="JQU191" s="138"/>
      <c r="JQV191" s="692"/>
      <c r="JQW191" s="690"/>
      <c r="JQX191" s="691"/>
      <c r="JQY191" s="692"/>
      <c r="JQZ191" s="693"/>
      <c r="JRA191" s="694"/>
      <c r="JRB191" s="138"/>
      <c r="JRC191" s="692"/>
      <c r="JRD191" s="690"/>
      <c r="JRE191" s="691"/>
      <c r="JRF191" s="692"/>
      <c r="JRG191" s="693"/>
      <c r="JRH191" s="694"/>
      <c r="JRI191" s="138"/>
      <c r="JRJ191" s="692"/>
      <c r="JRK191" s="690"/>
      <c r="JRL191" s="691"/>
      <c r="JRM191" s="692"/>
      <c r="JRN191" s="693"/>
      <c r="JRO191" s="694"/>
      <c r="JRP191" s="138"/>
      <c r="JRQ191" s="692"/>
      <c r="JRR191" s="690"/>
      <c r="JRS191" s="691"/>
      <c r="JRT191" s="692"/>
      <c r="JRU191" s="693"/>
      <c r="JRV191" s="694"/>
      <c r="JRW191" s="138"/>
      <c r="JRX191" s="692"/>
      <c r="JRY191" s="690"/>
      <c r="JRZ191" s="691"/>
      <c r="JSA191" s="692"/>
      <c r="JSB191" s="693"/>
      <c r="JSC191" s="694"/>
      <c r="JSD191" s="138"/>
      <c r="JSE191" s="692"/>
      <c r="JSF191" s="690"/>
      <c r="JSG191" s="691"/>
      <c r="JSH191" s="692"/>
      <c r="JSI191" s="693"/>
      <c r="JSJ191" s="694"/>
      <c r="JSK191" s="138"/>
      <c r="JSL191" s="692"/>
      <c r="JSM191" s="690"/>
      <c r="JSN191" s="691"/>
      <c r="JSO191" s="692"/>
      <c r="JSP191" s="693"/>
      <c r="JSQ191" s="694"/>
      <c r="JSR191" s="138"/>
      <c r="JSS191" s="692"/>
      <c r="JST191" s="690"/>
      <c r="JSU191" s="691"/>
      <c r="JSV191" s="692"/>
      <c r="JSW191" s="693"/>
      <c r="JSX191" s="694"/>
      <c r="JSY191" s="138"/>
      <c r="JSZ191" s="692"/>
      <c r="JTA191" s="690"/>
      <c r="JTB191" s="691"/>
      <c r="JTC191" s="692"/>
      <c r="JTD191" s="693"/>
      <c r="JTE191" s="694"/>
      <c r="JTF191" s="138"/>
      <c r="JTG191" s="692"/>
      <c r="JTH191" s="690"/>
      <c r="JTI191" s="691"/>
      <c r="JTJ191" s="692"/>
      <c r="JTK191" s="693"/>
      <c r="JTL191" s="694"/>
      <c r="JTM191" s="138"/>
      <c r="JTN191" s="692"/>
      <c r="JTO191" s="690"/>
      <c r="JTP191" s="691"/>
      <c r="JTQ191" s="692"/>
      <c r="JTR191" s="693"/>
      <c r="JTS191" s="694"/>
      <c r="JTT191" s="138"/>
      <c r="JTU191" s="692"/>
      <c r="JTV191" s="690"/>
      <c r="JTW191" s="691"/>
      <c r="JTX191" s="692"/>
      <c r="JTY191" s="693"/>
      <c r="JTZ191" s="694"/>
      <c r="JUA191" s="138"/>
      <c r="JUB191" s="692"/>
      <c r="JUC191" s="690"/>
      <c r="JUD191" s="691"/>
      <c r="JUE191" s="692"/>
      <c r="JUF191" s="693"/>
      <c r="JUG191" s="694"/>
      <c r="JUH191" s="138"/>
      <c r="JUI191" s="692"/>
      <c r="JUJ191" s="690"/>
      <c r="JUK191" s="691"/>
      <c r="JUL191" s="692"/>
      <c r="JUM191" s="693"/>
      <c r="JUN191" s="694"/>
      <c r="JUO191" s="138"/>
      <c r="JUP191" s="692"/>
      <c r="JUQ191" s="690"/>
      <c r="JUR191" s="691"/>
      <c r="JUS191" s="692"/>
      <c r="JUT191" s="693"/>
      <c r="JUU191" s="694"/>
      <c r="JUV191" s="138"/>
      <c r="JUW191" s="692"/>
      <c r="JUX191" s="690"/>
      <c r="JUY191" s="691"/>
      <c r="JUZ191" s="692"/>
      <c r="JVA191" s="693"/>
      <c r="JVB191" s="694"/>
      <c r="JVC191" s="138"/>
      <c r="JVD191" s="692"/>
      <c r="JVE191" s="690"/>
      <c r="JVF191" s="691"/>
      <c r="JVG191" s="692"/>
      <c r="JVH191" s="693"/>
      <c r="JVI191" s="694"/>
      <c r="JVJ191" s="138"/>
      <c r="JVK191" s="692"/>
      <c r="JVL191" s="690"/>
      <c r="JVM191" s="691"/>
      <c r="JVN191" s="692"/>
      <c r="JVO191" s="693"/>
      <c r="JVP191" s="694"/>
      <c r="JVQ191" s="138"/>
      <c r="JVR191" s="692"/>
      <c r="JVS191" s="690"/>
      <c r="JVT191" s="691"/>
      <c r="JVU191" s="692"/>
      <c r="JVV191" s="693"/>
      <c r="JVW191" s="694"/>
      <c r="JVX191" s="138"/>
      <c r="JVY191" s="692"/>
      <c r="JVZ191" s="690"/>
      <c r="JWA191" s="691"/>
      <c r="JWB191" s="692"/>
      <c r="JWC191" s="693"/>
      <c r="JWD191" s="694"/>
      <c r="JWE191" s="138"/>
      <c r="JWF191" s="692"/>
      <c r="JWG191" s="690"/>
      <c r="JWH191" s="691"/>
      <c r="JWI191" s="692"/>
      <c r="JWJ191" s="693"/>
      <c r="JWK191" s="694"/>
      <c r="JWL191" s="138"/>
      <c r="JWM191" s="692"/>
      <c r="JWN191" s="690"/>
      <c r="JWO191" s="691"/>
      <c r="JWP191" s="692"/>
      <c r="JWQ191" s="693"/>
      <c r="JWR191" s="694"/>
      <c r="JWS191" s="138"/>
      <c r="JWT191" s="692"/>
      <c r="JWU191" s="690"/>
      <c r="JWV191" s="691"/>
      <c r="JWW191" s="692"/>
      <c r="JWX191" s="693"/>
      <c r="JWY191" s="694"/>
      <c r="JWZ191" s="138"/>
      <c r="JXA191" s="692"/>
      <c r="JXB191" s="690"/>
      <c r="JXC191" s="691"/>
      <c r="JXD191" s="692"/>
      <c r="JXE191" s="693"/>
      <c r="JXF191" s="694"/>
      <c r="JXG191" s="138"/>
      <c r="JXH191" s="692"/>
      <c r="JXI191" s="690"/>
      <c r="JXJ191" s="691"/>
      <c r="JXK191" s="692"/>
      <c r="JXL191" s="693"/>
      <c r="JXM191" s="694"/>
      <c r="JXN191" s="138"/>
      <c r="JXO191" s="692"/>
      <c r="JXP191" s="690"/>
      <c r="JXQ191" s="691"/>
      <c r="JXR191" s="692"/>
      <c r="JXS191" s="693"/>
      <c r="JXT191" s="694"/>
      <c r="JXU191" s="138"/>
      <c r="JXV191" s="692"/>
      <c r="JXW191" s="690"/>
      <c r="JXX191" s="691"/>
      <c r="JXY191" s="692"/>
      <c r="JXZ191" s="693"/>
      <c r="JYA191" s="694"/>
      <c r="JYB191" s="138"/>
      <c r="JYC191" s="692"/>
      <c r="JYD191" s="690"/>
      <c r="JYE191" s="691"/>
      <c r="JYF191" s="692"/>
      <c r="JYG191" s="693"/>
      <c r="JYH191" s="694"/>
      <c r="JYI191" s="138"/>
      <c r="JYJ191" s="692"/>
      <c r="JYK191" s="690"/>
      <c r="JYL191" s="691"/>
      <c r="JYM191" s="692"/>
      <c r="JYN191" s="693"/>
      <c r="JYO191" s="694"/>
      <c r="JYP191" s="138"/>
      <c r="JYQ191" s="692"/>
      <c r="JYR191" s="690"/>
      <c r="JYS191" s="691"/>
      <c r="JYT191" s="692"/>
      <c r="JYU191" s="693"/>
      <c r="JYV191" s="694"/>
      <c r="JYW191" s="138"/>
      <c r="JYX191" s="692"/>
      <c r="JYY191" s="690"/>
      <c r="JYZ191" s="691"/>
      <c r="JZA191" s="692"/>
      <c r="JZB191" s="693"/>
      <c r="JZC191" s="694"/>
      <c r="JZD191" s="138"/>
      <c r="JZE191" s="692"/>
      <c r="JZF191" s="690"/>
      <c r="JZG191" s="691"/>
      <c r="JZH191" s="692"/>
      <c r="JZI191" s="693"/>
      <c r="JZJ191" s="694"/>
      <c r="JZK191" s="138"/>
      <c r="JZL191" s="692"/>
      <c r="JZM191" s="690"/>
      <c r="JZN191" s="691"/>
      <c r="JZO191" s="692"/>
      <c r="JZP191" s="693"/>
      <c r="JZQ191" s="694"/>
      <c r="JZR191" s="138"/>
      <c r="JZS191" s="692"/>
      <c r="JZT191" s="690"/>
      <c r="JZU191" s="691"/>
      <c r="JZV191" s="692"/>
      <c r="JZW191" s="693"/>
      <c r="JZX191" s="694"/>
      <c r="JZY191" s="138"/>
      <c r="JZZ191" s="692"/>
      <c r="KAA191" s="690"/>
      <c r="KAB191" s="691"/>
      <c r="KAC191" s="692"/>
      <c r="KAD191" s="693"/>
      <c r="KAE191" s="694"/>
      <c r="KAF191" s="138"/>
      <c r="KAG191" s="692"/>
      <c r="KAH191" s="690"/>
      <c r="KAI191" s="691"/>
      <c r="KAJ191" s="692"/>
      <c r="KAK191" s="693"/>
      <c r="KAL191" s="694"/>
      <c r="KAM191" s="138"/>
      <c r="KAN191" s="692"/>
      <c r="KAO191" s="690"/>
      <c r="KAP191" s="691"/>
      <c r="KAQ191" s="692"/>
      <c r="KAR191" s="693"/>
      <c r="KAS191" s="694"/>
      <c r="KAT191" s="138"/>
      <c r="KAU191" s="692"/>
      <c r="KAV191" s="690"/>
      <c r="KAW191" s="691"/>
      <c r="KAX191" s="692"/>
      <c r="KAY191" s="693"/>
      <c r="KAZ191" s="694"/>
      <c r="KBA191" s="138"/>
      <c r="KBB191" s="692"/>
      <c r="KBC191" s="690"/>
      <c r="KBD191" s="691"/>
      <c r="KBE191" s="692"/>
      <c r="KBF191" s="693"/>
      <c r="KBG191" s="694"/>
      <c r="KBH191" s="138"/>
      <c r="KBI191" s="692"/>
      <c r="KBJ191" s="690"/>
      <c r="KBK191" s="691"/>
      <c r="KBL191" s="692"/>
      <c r="KBM191" s="693"/>
      <c r="KBN191" s="694"/>
      <c r="KBO191" s="138"/>
      <c r="KBP191" s="692"/>
      <c r="KBQ191" s="690"/>
      <c r="KBR191" s="691"/>
      <c r="KBS191" s="692"/>
      <c r="KBT191" s="693"/>
      <c r="KBU191" s="694"/>
      <c r="KBV191" s="138"/>
      <c r="KBW191" s="692"/>
      <c r="KBX191" s="690"/>
      <c r="KBY191" s="691"/>
      <c r="KBZ191" s="692"/>
      <c r="KCA191" s="693"/>
      <c r="KCB191" s="694"/>
      <c r="KCC191" s="138"/>
      <c r="KCD191" s="692"/>
      <c r="KCE191" s="690"/>
      <c r="KCF191" s="691"/>
      <c r="KCG191" s="692"/>
      <c r="KCH191" s="693"/>
      <c r="KCI191" s="694"/>
      <c r="KCJ191" s="138"/>
      <c r="KCK191" s="692"/>
      <c r="KCL191" s="690"/>
      <c r="KCM191" s="691"/>
      <c r="KCN191" s="692"/>
      <c r="KCO191" s="693"/>
      <c r="KCP191" s="694"/>
      <c r="KCQ191" s="138"/>
      <c r="KCR191" s="692"/>
      <c r="KCS191" s="690"/>
      <c r="KCT191" s="691"/>
      <c r="KCU191" s="692"/>
      <c r="KCV191" s="693"/>
      <c r="KCW191" s="694"/>
      <c r="KCX191" s="138"/>
      <c r="KCY191" s="692"/>
      <c r="KCZ191" s="690"/>
      <c r="KDA191" s="691"/>
      <c r="KDB191" s="692"/>
      <c r="KDC191" s="693"/>
      <c r="KDD191" s="694"/>
      <c r="KDE191" s="138"/>
      <c r="KDF191" s="692"/>
      <c r="KDG191" s="690"/>
      <c r="KDH191" s="691"/>
      <c r="KDI191" s="692"/>
      <c r="KDJ191" s="693"/>
      <c r="KDK191" s="694"/>
      <c r="KDL191" s="138"/>
      <c r="KDM191" s="692"/>
      <c r="KDN191" s="690"/>
      <c r="KDO191" s="691"/>
      <c r="KDP191" s="692"/>
      <c r="KDQ191" s="693"/>
      <c r="KDR191" s="694"/>
      <c r="KDS191" s="138"/>
      <c r="KDT191" s="692"/>
      <c r="KDU191" s="690"/>
      <c r="KDV191" s="691"/>
      <c r="KDW191" s="692"/>
      <c r="KDX191" s="693"/>
      <c r="KDY191" s="694"/>
      <c r="KDZ191" s="138"/>
      <c r="KEA191" s="692"/>
      <c r="KEB191" s="690"/>
      <c r="KEC191" s="691"/>
      <c r="KED191" s="692"/>
      <c r="KEE191" s="693"/>
      <c r="KEF191" s="694"/>
      <c r="KEG191" s="138"/>
      <c r="KEH191" s="692"/>
      <c r="KEI191" s="690"/>
      <c r="KEJ191" s="691"/>
      <c r="KEK191" s="692"/>
      <c r="KEL191" s="693"/>
      <c r="KEM191" s="694"/>
      <c r="KEN191" s="138"/>
      <c r="KEO191" s="692"/>
      <c r="KEP191" s="690"/>
      <c r="KEQ191" s="691"/>
      <c r="KER191" s="692"/>
      <c r="KES191" s="693"/>
      <c r="KET191" s="694"/>
      <c r="KEU191" s="138"/>
      <c r="KEV191" s="692"/>
      <c r="KEW191" s="690"/>
      <c r="KEX191" s="691"/>
      <c r="KEY191" s="692"/>
      <c r="KEZ191" s="693"/>
      <c r="KFA191" s="694"/>
      <c r="KFB191" s="138"/>
      <c r="KFC191" s="692"/>
      <c r="KFD191" s="690"/>
      <c r="KFE191" s="691"/>
      <c r="KFF191" s="692"/>
      <c r="KFG191" s="693"/>
      <c r="KFH191" s="694"/>
      <c r="KFI191" s="138"/>
      <c r="KFJ191" s="692"/>
      <c r="KFK191" s="690"/>
      <c r="KFL191" s="691"/>
      <c r="KFM191" s="692"/>
      <c r="KFN191" s="693"/>
      <c r="KFO191" s="694"/>
      <c r="KFP191" s="138"/>
      <c r="KFQ191" s="692"/>
      <c r="KFR191" s="690"/>
      <c r="KFS191" s="691"/>
      <c r="KFT191" s="692"/>
      <c r="KFU191" s="693"/>
      <c r="KFV191" s="694"/>
      <c r="KFW191" s="138"/>
      <c r="KFX191" s="692"/>
      <c r="KFY191" s="690"/>
      <c r="KFZ191" s="691"/>
      <c r="KGA191" s="692"/>
      <c r="KGB191" s="693"/>
      <c r="KGC191" s="694"/>
      <c r="KGD191" s="138"/>
      <c r="KGE191" s="692"/>
      <c r="KGF191" s="690"/>
      <c r="KGG191" s="691"/>
      <c r="KGH191" s="692"/>
      <c r="KGI191" s="693"/>
      <c r="KGJ191" s="694"/>
      <c r="KGK191" s="138"/>
      <c r="KGL191" s="692"/>
      <c r="KGM191" s="690"/>
      <c r="KGN191" s="691"/>
      <c r="KGO191" s="692"/>
      <c r="KGP191" s="693"/>
      <c r="KGQ191" s="694"/>
      <c r="KGR191" s="138"/>
      <c r="KGS191" s="692"/>
      <c r="KGT191" s="690"/>
      <c r="KGU191" s="691"/>
      <c r="KGV191" s="692"/>
      <c r="KGW191" s="693"/>
      <c r="KGX191" s="694"/>
      <c r="KGY191" s="138"/>
      <c r="KGZ191" s="692"/>
      <c r="KHA191" s="690"/>
      <c r="KHB191" s="691"/>
      <c r="KHC191" s="692"/>
      <c r="KHD191" s="693"/>
      <c r="KHE191" s="694"/>
      <c r="KHF191" s="138"/>
      <c r="KHG191" s="692"/>
      <c r="KHH191" s="690"/>
      <c r="KHI191" s="691"/>
      <c r="KHJ191" s="692"/>
      <c r="KHK191" s="693"/>
      <c r="KHL191" s="694"/>
      <c r="KHM191" s="138"/>
      <c r="KHN191" s="692"/>
      <c r="KHO191" s="690"/>
      <c r="KHP191" s="691"/>
      <c r="KHQ191" s="692"/>
      <c r="KHR191" s="693"/>
      <c r="KHS191" s="694"/>
      <c r="KHT191" s="138"/>
      <c r="KHU191" s="692"/>
      <c r="KHV191" s="690"/>
      <c r="KHW191" s="691"/>
      <c r="KHX191" s="692"/>
      <c r="KHY191" s="693"/>
      <c r="KHZ191" s="694"/>
      <c r="KIA191" s="138"/>
      <c r="KIB191" s="692"/>
      <c r="KIC191" s="690"/>
      <c r="KID191" s="691"/>
      <c r="KIE191" s="692"/>
      <c r="KIF191" s="693"/>
      <c r="KIG191" s="694"/>
      <c r="KIH191" s="138"/>
      <c r="KII191" s="692"/>
      <c r="KIJ191" s="690"/>
      <c r="KIK191" s="691"/>
      <c r="KIL191" s="692"/>
      <c r="KIM191" s="693"/>
      <c r="KIN191" s="694"/>
      <c r="KIO191" s="138"/>
      <c r="KIP191" s="692"/>
      <c r="KIQ191" s="690"/>
      <c r="KIR191" s="691"/>
      <c r="KIS191" s="692"/>
      <c r="KIT191" s="693"/>
      <c r="KIU191" s="694"/>
      <c r="KIV191" s="138"/>
      <c r="KIW191" s="692"/>
      <c r="KIX191" s="690"/>
      <c r="KIY191" s="691"/>
      <c r="KIZ191" s="692"/>
      <c r="KJA191" s="693"/>
      <c r="KJB191" s="694"/>
      <c r="KJC191" s="138"/>
      <c r="KJD191" s="692"/>
      <c r="KJE191" s="690"/>
      <c r="KJF191" s="691"/>
      <c r="KJG191" s="692"/>
      <c r="KJH191" s="693"/>
      <c r="KJI191" s="694"/>
      <c r="KJJ191" s="138"/>
      <c r="KJK191" s="692"/>
      <c r="KJL191" s="690"/>
      <c r="KJM191" s="691"/>
      <c r="KJN191" s="692"/>
      <c r="KJO191" s="693"/>
      <c r="KJP191" s="694"/>
      <c r="KJQ191" s="138"/>
      <c r="KJR191" s="692"/>
      <c r="KJS191" s="690"/>
      <c r="KJT191" s="691"/>
      <c r="KJU191" s="692"/>
      <c r="KJV191" s="693"/>
      <c r="KJW191" s="694"/>
      <c r="KJX191" s="138"/>
      <c r="KJY191" s="692"/>
      <c r="KJZ191" s="690"/>
      <c r="KKA191" s="691"/>
      <c r="KKB191" s="692"/>
      <c r="KKC191" s="693"/>
      <c r="KKD191" s="694"/>
      <c r="KKE191" s="138"/>
      <c r="KKF191" s="692"/>
      <c r="KKG191" s="690"/>
      <c r="KKH191" s="691"/>
      <c r="KKI191" s="692"/>
      <c r="KKJ191" s="693"/>
      <c r="KKK191" s="694"/>
      <c r="KKL191" s="138"/>
      <c r="KKM191" s="692"/>
      <c r="KKN191" s="690"/>
      <c r="KKO191" s="691"/>
      <c r="KKP191" s="692"/>
      <c r="KKQ191" s="693"/>
      <c r="KKR191" s="694"/>
      <c r="KKS191" s="138"/>
      <c r="KKT191" s="692"/>
      <c r="KKU191" s="690"/>
      <c r="KKV191" s="691"/>
      <c r="KKW191" s="692"/>
      <c r="KKX191" s="693"/>
      <c r="KKY191" s="694"/>
      <c r="KKZ191" s="138"/>
      <c r="KLA191" s="692"/>
      <c r="KLB191" s="690"/>
      <c r="KLC191" s="691"/>
      <c r="KLD191" s="692"/>
      <c r="KLE191" s="693"/>
      <c r="KLF191" s="694"/>
      <c r="KLG191" s="138"/>
      <c r="KLH191" s="692"/>
      <c r="KLI191" s="690"/>
      <c r="KLJ191" s="691"/>
      <c r="KLK191" s="692"/>
      <c r="KLL191" s="693"/>
      <c r="KLM191" s="694"/>
      <c r="KLN191" s="138"/>
      <c r="KLO191" s="692"/>
      <c r="KLP191" s="690"/>
      <c r="KLQ191" s="691"/>
      <c r="KLR191" s="692"/>
      <c r="KLS191" s="693"/>
      <c r="KLT191" s="694"/>
      <c r="KLU191" s="138"/>
      <c r="KLV191" s="692"/>
      <c r="KLW191" s="690"/>
      <c r="KLX191" s="691"/>
      <c r="KLY191" s="692"/>
      <c r="KLZ191" s="693"/>
      <c r="KMA191" s="694"/>
      <c r="KMB191" s="138"/>
      <c r="KMC191" s="692"/>
      <c r="KMD191" s="690"/>
      <c r="KME191" s="691"/>
      <c r="KMF191" s="692"/>
      <c r="KMG191" s="693"/>
      <c r="KMH191" s="694"/>
      <c r="KMI191" s="138"/>
      <c r="KMJ191" s="692"/>
      <c r="KMK191" s="690"/>
      <c r="KML191" s="691"/>
      <c r="KMM191" s="692"/>
      <c r="KMN191" s="693"/>
      <c r="KMO191" s="694"/>
      <c r="KMP191" s="138"/>
      <c r="KMQ191" s="692"/>
      <c r="KMR191" s="690"/>
      <c r="KMS191" s="691"/>
      <c r="KMT191" s="692"/>
      <c r="KMU191" s="693"/>
      <c r="KMV191" s="694"/>
      <c r="KMW191" s="138"/>
      <c r="KMX191" s="692"/>
      <c r="KMY191" s="690"/>
      <c r="KMZ191" s="691"/>
      <c r="KNA191" s="692"/>
      <c r="KNB191" s="693"/>
      <c r="KNC191" s="694"/>
      <c r="KND191" s="138"/>
      <c r="KNE191" s="692"/>
      <c r="KNF191" s="690"/>
      <c r="KNG191" s="691"/>
      <c r="KNH191" s="692"/>
      <c r="KNI191" s="693"/>
      <c r="KNJ191" s="694"/>
      <c r="KNK191" s="138"/>
      <c r="KNL191" s="692"/>
      <c r="KNM191" s="690"/>
      <c r="KNN191" s="691"/>
      <c r="KNO191" s="692"/>
      <c r="KNP191" s="693"/>
      <c r="KNQ191" s="694"/>
      <c r="KNR191" s="138"/>
      <c r="KNS191" s="692"/>
      <c r="KNT191" s="690"/>
      <c r="KNU191" s="691"/>
      <c r="KNV191" s="692"/>
      <c r="KNW191" s="693"/>
      <c r="KNX191" s="694"/>
      <c r="KNY191" s="138"/>
      <c r="KNZ191" s="692"/>
      <c r="KOA191" s="690"/>
      <c r="KOB191" s="691"/>
      <c r="KOC191" s="692"/>
      <c r="KOD191" s="693"/>
      <c r="KOE191" s="694"/>
      <c r="KOF191" s="138"/>
      <c r="KOG191" s="692"/>
      <c r="KOH191" s="690"/>
      <c r="KOI191" s="691"/>
      <c r="KOJ191" s="692"/>
      <c r="KOK191" s="693"/>
      <c r="KOL191" s="694"/>
      <c r="KOM191" s="138"/>
      <c r="KON191" s="692"/>
      <c r="KOO191" s="690"/>
      <c r="KOP191" s="691"/>
      <c r="KOQ191" s="692"/>
      <c r="KOR191" s="693"/>
      <c r="KOS191" s="694"/>
      <c r="KOT191" s="138"/>
      <c r="KOU191" s="692"/>
      <c r="KOV191" s="690"/>
      <c r="KOW191" s="691"/>
      <c r="KOX191" s="692"/>
      <c r="KOY191" s="693"/>
      <c r="KOZ191" s="694"/>
      <c r="KPA191" s="138"/>
      <c r="KPB191" s="692"/>
      <c r="KPC191" s="690"/>
      <c r="KPD191" s="691"/>
      <c r="KPE191" s="692"/>
      <c r="KPF191" s="693"/>
      <c r="KPG191" s="694"/>
      <c r="KPH191" s="138"/>
      <c r="KPI191" s="692"/>
      <c r="KPJ191" s="690"/>
      <c r="KPK191" s="691"/>
      <c r="KPL191" s="692"/>
      <c r="KPM191" s="693"/>
      <c r="KPN191" s="694"/>
      <c r="KPO191" s="138"/>
      <c r="KPP191" s="692"/>
      <c r="KPQ191" s="690"/>
      <c r="KPR191" s="691"/>
      <c r="KPS191" s="692"/>
      <c r="KPT191" s="693"/>
      <c r="KPU191" s="694"/>
      <c r="KPV191" s="138"/>
      <c r="KPW191" s="692"/>
      <c r="KPX191" s="690"/>
      <c r="KPY191" s="691"/>
      <c r="KPZ191" s="692"/>
      <c r="KQA191" s="693"/>
      <c r="KQB191" s="694"/>
      <c r="KQC191" s="138"/>
      <c r="KQD191" s="692"/>
      <c r="KQE191" s="690"/>
      <c r="KQF191" s="691"/>
      <c r="KQG191" s="692"/>
      <c r="KQH191" s="693"/>
      <c r="KQI191" s="694"/>
      <c r="KQJ191" s="138"/>
      <c r="KQK191" s="692"/>
      <c r="KQL191" s="690"/>
      <c r="KQM191" s="691"/>
      <c r="KQN191" s="692"/>
      <c r="KQO191" s="693"/>
      <c r="KQP191" s="694"/>
      <c r="KQQ191" s="138"/>
      <c r="KQR191" s="692"/>
      <c r="KQS191" s="690"/>
      <c r="KQT191" s="691"/>
      <c r="KQU191" s="692"/>
      <c r="KQV191" s="693"/>
      <c r="KQW191" s="694"/>
      <c r="KQX191" s="138"/>
      <c r="KQY191" s="692"/>
      <c r="KQZ191" s="690"/>
      <c r="KRA191" s="691"/>
      <c r="KRB191" s="692"/>
      <c r="KRC191" s="693"/>
      <c r="KRD191" s="694"/>
      <c r="KRE191" s="138"/>
      <c r="KRF191" s="692"/>
      <c r="KRG191" s="690"/>
      <c r="KRH191" s="691"/>
      <c r="KRI191" s="692"/>
      <c r="KRJ191" s="693"/>
      <c r="KRK191" s="694"/>
      <c r="KRL191" s="138"/>
      <c r="KRM191" s="692"/>
      <c r="KRN191" s="690"/>
      <c r="KRO191" s="691"/>
      <c r="KRP191" s="692"/>
      <c r="KRQ191" s="693"/>
      <c r="KRR191" s="694"/>
      <c r="KRS191" s="138"/>
      <c r="KRT191" s="692"/>
      <c r="KRU191" s="690"/>
      <c r="KRV191" s="691"/>
      <c r="KRW191" s="692"/>
      <c r="KRX191" s="693"/>
      <c r="KRY191" s="694"/>
      <c r="KRZ191" s="138"/>
      <c r="KSA191" s="692"/>
      <c r="KSB191" s="690"/>
      <c r="KSC191" s="691"/>
      <c r="KSD191" s="692"/>
      <c r="KSE191" s="693"/>
      <c r="KSF191" s="694"/>
      <c r="KSG191" s="138"/>
      <c r="KSH191" s="692"/>
      <c r="KSI191" s="690"/>
      <c r="KSJ191" s="691"/>
      <c r="KSK191" s="692"/>
      <c r="KSL191" s="693"/>
      <c r="KSM191" s="694"/>
      <c r="KSN191" s="138"/>
      <c r="KSO191" s="692"/>
      <c r="KSP191" s="690"/>
      <c r="KSQ191" s="691"/>
      <c r="KSR191" s="692"/>
      <c r="KSS191" s="693"/>
      <c r="KST191" s="694"/>
      <c r="KSU191" s="138"/>
      <c r="KSV191" s="692"/>
      <c r="KSW191" s="690"/>
      <c r="KSX191" s="691"/>
      <c r="KSY191" s="692"/>
      <c r="KSZ191" s="693"/>
      <c r="KTA191" s="694"/>
      <c r="KTB191" s="138"/>
      <c r="KTC191" s="692"/>
      <c r="KTD191" s="690"/>
      <c r="KTE191" s="691"/>
      <c r="KTF191" s="692"/>
      <c r="KTG191" s="693"/>
      <c r="KTH191" s="694"/>
      <c r="KTI191" s="138"/>
      <c r="KTJ191" s="692"/>
      <c r="KTK191" s="690"/>
      <c r="KTL191" s="691"/>
      <c r="KTM191" s="692"/>
      <c r="KTN191" s="693"/>
      <c r="KTO191" s="694"/>
      <c r="KTP191" s="138"/>
      <c r="KTQ191" s="692"/>
      <c r="KTR191" s="690"/>
      <c r="KTS191" s="691"/>
      <c r="KTT191" s="692"/>
      <c r="KTU191" s="693"/>
      <c r="KTV191" s="694"/>
      <c r="KTW191" s="138"/>
      <c r="KTX191" s="692"/>
      <c r="KTY191" s="690"/>
      <c r="KTZ191" s="691"/>
      <c r="KUA191" s="692"/>
      <c r="KUB191" s="693"/>
      <c r="KUC191" s="694"/>
      <c r="KUD191" s="138"/>
      <c r="KUE191" s="692"/>
      <c r="KUF191" s="690"/>
      <c r="KUG191" s="691"/>
      <c r="KUH191" s="692"/>
      <c r="KUI191" s="693"/>
      <c r="KUJ191" s="694"/>
      <c r="KUK191" s="138"/>
      <c r="KUL191" s="692"/>
      <c r="KUM191" s="690"/>
      <c r="KUN191" s="691"/>
      <c r="KUO191" s="692"/>
      <c r="KUP191" s="693"/>
      <c r="KUQ191" s="694"/>
      <c r="KUR191" s="138"/>
      <c r="KUS191" s="692"/>
      <c r="KUT191" s="690"/>
      <c r="KUU191" s="691"/>
      <c r="KUV191" s="692"/>
      <c r="KUW191" s="693"/>
      <c r="KUX191" s="694"/>
      <c r="KUY191" s="138"/>
      <c r="KUZ191" s="692"/>
      <c r="KVA191" s="690"/>
      <c r="KVB191" s="691"/>
      <c r="KVC191" s="692"/>
      <c r="KVD191" s="693"/>
      <c r="KVE191" s="694"/>
      <c r="KVF191" s="138"/>
      <c r="KVG191" s="692"/>
      <c r="KVH191" s="690"/>
      <c r="KVI191" s="691"/>
      <c r="KVJ191" s="692"/>
      <c r="KVK191" s="693"/>
      <c r="KVL191" s="694"/>
      <c r="KVM191" s="138"/>
      <c r="KVN191" s="692"/>
      <c r="KVO191" s="690"/>
      <c r="KVP191" s="691"/>
      <c r="KVQ191" s="692"/>
      <c r="KVR191" s="693"/>
      <c r="KVS191" s="694"/>
      <c r="KVT191" s="138"/>
      <c r="KVU191" s="692"/>
      <c r="KVV191" s="690"/>
      <c r="KVW191" s="691"/>
      <c r="KVX191" s="692"/>
      <c r="KVY191" s="693"/>
      <c r="KVZ191" s="694"/>
      <c r="KWA191" s="138"/>
      <c r="KWB191" s="692"/>
      <c r="KWC191" s="690"/>
      <c r="KWD191" s="691"/>
      <c r="KWE191" s="692"/>
      <c r="KWF191" s="693"/>
      <c r="KWG191" s="694"/>
      <c r="KWH191" s="138"/>
      <c r="KWI191" s="692"/>
      <c r="KWJ191" s="690"/>
      <c r="KWK191" s="691"/>
      <c r="KWL191" s="692"/>
      <c r="KWM191" s="693"/>
      <c r="KWN191" s="694"/>
      <c r="KWO191" s="138"/>
      <c r="KWP191" s="692"/>
      <c r="KWQ191" s="690"/>
      <c r="KWR191" s="691"/>
      <c r="KWS191" s="692"/>
      <c r="KWT191" s="693"/>
      <c r="KWU191" s="694"/>
      <c r="KWV191" s="138"/>
      <c r="KWW191" s="692"/>
      <c r="KWX191" s="690"/>
      <c r="KWY191" s="691"/>
      <c r="KWZ191" s="692"/>
      <c r="KXA191" s="693"/>
      <c r="KXB191" s="694"/>
      <c r="KXC191" s="138"/>
      <c r="KXD191" s="692"/>
      <c r="KXE191" s="690"/>
      <c r="KXF191" s="691"/>
      <c r="KXG191" s="692"/>
      <c r="KXH191" s="693"/>
      <c r="KXI191" s="694"/>
      <c r="KXJ191" s="138"/>
      <c r="KXK191" s="692"/>
      <c r="KXL191" s="690"/>
      <c r="KXM191" s="691"/>
      <c r="KXN191" s="692"/>
      <c r="KXO191" s="693"/>
      <c r="KXP191" s="694"/>
      <c r="KXQ191" s="138"/>
      <c r="KXR191" s="692"/>
      <c r="KXS191" s="690"/>
      <c r="KXT191" s="691"/>
      <c r="KXU191" s="692"/>
      <c r="KXV191" s="693"/>
      <c r="KXW191" s="694"/>
      <c r="KXX191" s="138"/>
      <c r="KXY191" s="692"/>
      <c r="KXZ191" s="690"/>
      <c r="KYA191" s="691"/>
      <c r="KYB191" s="692"/>
      <c r="KYC191" s="693"/>
      <c r="KYD191" s="694"/>
      <c r="KYE191" s="138"/>
      <c r="KYF191" s="692"/>
      <c r="KYG191" s="690"/>
      <c r="KYH191" s="691"/>
      <c r="KYI191" s="692"/>
      <c r="KYJ191" s="693"/>
      <c r="KYK191" s="694"/>
      <c r="KYL191" s="138"/>
      <c r="KYM191" s="692"/>
      <c r="KYN191" s="690"/>
      <c r="KYO191" s="691"/>
      <c r="KYP191" s="692"/>
      <c r="KYQ191" s="693"/>
      <c r="KYR191" s="694"/>
      <c r="KYS191" s="138"/>
      <c r="KYT191" s="692"/>
      <c r="KYU191" s="690"/>
      <c r="KYV191" s="691"/>
      <c r="KYW191" s="692"/>
      <c r="KYX191" s="693"/>
      <c r="KYY191" s="694"/>
      <c r="KYZ191" s="138"/>
      <c r="KZA191" s="692"/>
      <c r="KZB191" s="690"/>
      <c r="KZC191" s="691"/>
      <c r="KZD191" s="692"/>
      <c r="KZE191" s="693"/>
      <c r="KZF191" s="694"/>
      <c r="KZG191" s="138"/>
      <c r="KZH191" s="692"/>
      <c r="KZI191" s="690"/>
      <c r="KZJ191" s="691"/>
      <c r="KZK191" s="692"/>
      <c r="KZL191" s="693"/>
      <c r="KZM191" s="694"/>
      <c r="KZN191" s="138"/>
      <c r="KZO191" s="692"/>
      <c r="KZP191" s="690"/>
      <c r="KZQ191" s="691"/>
      <c r="KZR191" s="692"/>
      <c r="KZS191" s="693"/>
      <c r="KZT191" s="694"/>
      <c r="KZU191" s="138"/>
      <c r="KZV191" s="692"/>
      <c r="KZW191" s="690"/>
      <c r="KZX191" s="691"/>
      <c r="KZY191" s="692"/>
      <c r="KZZ191" s="693"/>
      <c r="LAA191" s="694"/>
      <c r="LAB191" s="138"/>
      <c r="LAC191" s="692"/>
      <c r="LAD191" s="690"/>
      <c r="LAE191" s="691"/>
      <c r="LAF191" s="692"/>
      <c r="LAG191" s="693"/>
      <c r="LAH191" s="694"/>
      <c r="LAI191" s="138"/>
      <c r="LAJ191" s="692"/>
      <c r="LAK191" s="690"/>
      <c r="LAL191" s="691"/>
      <c r="LAM191" s="692"/>
      <c r="LAN191" s="693"/>
      <c r="LAO191" s="694"/>
      <c r="LAP191" s="138"/>
      <c r="LAQ191" s="692"/>
      <c r="LAR191" s="690"/>
      <c r="LAS191" s="691"/>
      <c r="LAT191" s="692"/>
      <c r="LAU191" s="693"/>
      <c r="LAV191" s="694"/>
      <c r="LAW191" s="138"/>
      <c r="LAX191" s="692"/>
      <c r="LAY191" s="690"/>
      <c r="LAZ191" s="691"/>
      <c r="LBA191" s="692"/>
      <c r="LBB191" s="693"/>
      <c r="LBC191" s="694"/>
      <c r="LBD191" s="138"/>
      <c r="LBE191" s="692"/>
      <c r="LBF191" s="690"/>
      <c r="LBG191" s="691"/>
      <c r="LBH191" s="692"/>
      <c r="LBI191" s="693"/>
      <c r="LBJ191" s="694"/>
      <c r="LBK191" s="138"/>
      <c r="LBL191" s="692"/>
      <c r="LBM191" s="690"/>
      <c r="LBN191" s="691"/>
      <c r="LBO191" s="692"/>
      <c r="LBP191" s="693"/>
      <c r="LBQ191" s="694"/>
      <c r="LBR191" s="138"/>
      <c r="LBS191" s="692"/>
      <c r="LBT191" s="690"/>
      <c r="LBU191" s="691"/>
      <c r="LBV191" s="692"/>
      <c r="LBW191" s="693"/>
      <c r="LBX191" s="694"/>
      <c r="LBY191" s="138"/>
      <c r="LBZ191" s="692"/>
      <c r="LCA191" s="690"/>
      <c r="LCB191" s="691"/>
      <c r="LCC191" s="692"/>
      <c r="LCD191" s="693"/>
      <c r="LCE191" s="694"/>
      <c r="LCF191" s="138"/>
      <c r="LCG191" s="692"/>
      <c r="LCH191" s="690"/>
      <c r="LCI191" s="691"/>
      <c r="LCJ191" s="692"/>
      <c r="LCK191" s="693"/>
      <c r="LCL191" s="694"/>
      <c r="LCM191" s="138"/>
      <c r="LCN191" s="692"/>
      <c r="LCO191" s="690"/>
      <c r="LCP191" s="691"/>
      <c r="LCQ191" s="692"/>
      <c r="LCR191" s="693"/>
      <c r="LCS191" s="694"/>
      <c r="LCT191" s="138"/>
      <c r="LCU191" s="692"/>
      <c r="LCV191" s="690"/>
      <c r="LCW191" s="691"/>
      <c r="LCX191" s="692"/>
      <c r="LCY191" s="693"/>
      <c r="LCZ191" s="694"/>
      <c r="LDA191" s="138"/>
      <c r="LDB191" s="692"/>
      <c r="LDC191" s="690"/>
      <c r="LDD191" s="691"/>
      <c r="LDE191" s="692"/>
      <c r="LDF191" s="693"/>
      <c r="LDG191" s="694"/>
      <c r="LDH191" s="138"/>
      <c r="LDI191" s="692"/>
      <c r="LDJ191" s="690"/>
      <c r="LDK191" s="691"/>
      <c r="LDL191" s="692"/>
      <c r="LDM191" s="693"/>
      <c r="LDN191" s="694"/>
      <c r="LDO191" s="138"/>
      <c r="LDP191" s="692"/>
      <c r="LDQ191" s="690"/>
      <c r="LDR191" s="691"/>
      <c r="LDS191" s="692"/>
      <c r="LDT191" s="693"/>
      <c r="LDU191" s="694"/>
      <c r="LDV191" s="138"/>
      <c r="LDW191" s="692"/>
      <c r="LDX191" s="690"/>
      <c r="LDY191" s="691"/>
      <c r="LDZ191" s="692"/>
      <c r="LEA191" s="693"/>
      <c r="LEB191" s="694"/>
      <c r="LEC191" s="138"/>
      <c r="LED191" s="692"/>
      <c r="LEE191" s="690"/>
      <c r="LEF191" s="691"/>
      <c r="LEG191" s="692"/>
      <c r="LEH191" s="693"/>
      <c r="LEI191" s="694"/>
      <c r="LEJ191" s="138"/>
      <c r="LEK191" s="692"/>
      <c r="LEL191" s="690"/>
      <c r="LEM191" s="691"/>
      <c r="LEN191" s="692"/>
      <c r="LEO191" s="693"/>
      <c r="LEP191" s="694"/>
      <c r="LEQ191" s="138"/>
      <c r="LER191" s="692"/>
      <c r="LES191" s="690"/>
      <c r="LET191" s="691"/>
      <c r="LEU191" s="692"/>
      <c r="LEV191" s="693"/>
      <c r="LEW191" s="694"/>
      <c r="LEX191" s="138"/>
      <c r="LEY191" s="692"/>
      <c r="LEZ191" s="690"/>
      <c r="LFA191" s="691"/>
      <c r="LFB191" s="692"/>
      <c r="LFC191" s="693"/>
      <c r="LFD191" s="694"/>
      <c r="LFE191" s="138"/>
      <c r="LFF191" s="692"/>
      <c r="LFG191" s="690"/>
      <c r="LFH191" s="691"/>
      <c r="LFI191" s="692"/>
      <c r="LFJ191" s="693"/>
      <c r="LFK191" s="694"/>
      <c r="LFL191" s="138"/>
      <c r="LFM191" s="692"/>
      <c r="LFN191" s="690"/>
      <c r="LFO191" s="691"/>
      <c r="LFP191" s="692"/>
      <c r="LFQ191" s="693"/>
      <c r="LFR191" s="694"/>
      <c r="LFS191" s="138"/>
      <c r="LFT191" s="692"/>
      <c r="LFU191" s="690"/>
      <c r="LFV191" s="691"/>
      <c r="LFW191" s="692"/>
      <c r="LFX191" s="693"/>
      <c r="LFY191" s="694"/>
      <c r="LFZ191" s="138"/>
      <c r="LGA191" s="692"/>
      <c r="LGB191" s="690"/>
      <c r="LGC191" s="691"/>
      <c r="LGD191" s="692"/>
      <c r="LGE191" s="693"/>
      <c r="LGF191" s="694"/>
      <c r="LGG191" s="138"/>
      <c r="LGH191" s="692"/>
      <c r="LGI191" s="690"/>
      <c r="LGJ191" s="691"/>
      <c r="LGK191" s="692"/>
      <c r="LGL191" s="693"/>
      <c r="LGM191" s="694"/>
      <c r="LGN191" s="138"/>
      <c r="LGO191" s="692"/>
      <c r="LGP191" s="690"/>
      <c r="LGQ191" s="691"/>
      <c r="LGR191" s="692"/>
      <c r="LGS191" s="693"/>
      <c r="LGT191" s="694"/>
      <c r="LGU191" s="138"/>
      <c r="LGV191" s="692"/>
      <c r="LGW191" s="690"/>
      <c r="LGX191" s="691"/>
      <c r="LGY191" s="692"/>
      <c r="LGZ191" s="693"/>
      <c r="LHA191" s="694"/>
      <c r="LHB191" s="138"/>
      <c r="LHC191" s="692"/>
      <c r="LHD191" s="690"/>
      <c r="LHE191" s="691"/>
      <c r="LHF191" s="692"/>
      <c r="LHG191" s="693"/>
      <c r="LHH191" s="694"/>
      <c r="LHI191" s="138"/>
      <c r="LHJ191" s="692"/>
      <c r="LHK191" s="690"/>
      <c r="LHL191" s="691"/>
      <c r="LHM191" s="692"/>
      <c r="LHN191" s="693"/>
      <c r="LHO191" s="694"/>
      <c r="LHP191" s="138"/>
      <c r="LHQ191" s="692"/>
      <c r="LHR191" s="690"/>
      <c r="LHS191" s="691"/>
      <c r="LHT191" s="692"/>
      <c r="LHU191" s="693"/>
      <c r="LHV191" s="694"/>
      <c r="LHW191" s="138"/>
      <c r="LHX191" s="692"/>
      <c r="LHY191" s="690"/>
      <c r="LHZ191" s="691"/>
      <c r="LIA191" s="692"/>
      <c r="LIB191" s="693"/>
      <c r="LIC191" s="694"/>
      <c r="LID191" s="138"/>
      <c r="LIE191" s="692"/>
      <c r="LIF191" s="690"/>
      <c r="LIG191" s="691"/>
      <c r="LIH191" s="692"/>
      <c r="LII191" s="693"/>
      <c r="LIJ191" s="694"/>
      <c r="LIK191" s="138"/>
      <c r="LIL191" s="692"/>
      <c r="LIM191" s="690"/>
      <c r="LIN191" s="691"/>
      <c r="LIO191" s="692"/>
      <c r="LIP191" s="693"/>
      <c r="LIQ191" s="694"/>
      <c r="LIR191" s="138"/>
      <c r="LIS191" s="692"/>
      <c r="LIT191" s="690"/>
      <c r="LIU191" s="691"/>
      <c r="LIV191" s="692"/>
      <c r="LIW191" s="693"/>
      <c r="LIX191" s="694"/>
      <c r="LIY191" s="138"/>
      <c r="LIZ191" s="692"/>
      <c r="LJA191" s="690"/>
      <c r="LJB191" s="691"/>
      <c r="LJC191" s="692"/>
      <c r="LJD191" s="693"/>
      <c r="LJE191" s="694"/>
      <c r="LJF191" s="138"/>
      <c r="LJG191" s="692"/>
      <c r="LJH191" s="690"/>
      <c r="LJI191" s="691"/>
      <c r="LJJ191" s="692"/>
      <c r="LJK191" s="693"/>
      <c r="LJL191" s="694"/>
      <c r="LJM191" s="138"/>
      <c r="LJN191" s="692"/>
      <c r="LJO191" s="690"/>
      <c r="LJP191" s="691"/>
      <c r="LJQ191" s="692"/>
      <c r="LJR191" s="693"/>
      <c r="LJS191" s="694"/>
      <c r="LJT191" s="138"/>
      <c r="LJU191" s="692"/>
      <c r="LJV191" s="690"/>
      <c r="LJW191" s="691"/>
      <c r="LJX191" s="692"/>
      <c r="LJY191" s="693"/>
      <c r="LJZ191" s="694"/>
      <c r="LKA191" s="138"/>
      <c r="LKB191" s="692"/>
      <c r="LKC191" s="690"/>
      <c r="LKD191" s="691"/>
      <c r="LKE191" s="692"/>
      <c r="LKF191" s="693"/>
      <c r="LKG191" s="694"/>
      <c r="LKH191" s="138"/>
      <c r="LKI191" s="692"/>
      <c r="LKJ191" s="690"/>
      <c r="LKK191" s="691"/>
      <c r="LKL191" s="692"/>
      <c r="LKM191" s="693"/>
      <c r="LKN191" s="694"/>
      <c r="LKO191" s="138"/>
      <c r="LKP191" s="692"/>
      <c r="LKQ191" s="690"/>
      <c r="LKR191" s="691"/>
      <c r="LKS191" s="692"/>
      <c r="LKT191" s="693"/>
      <c r="LKU191" s="694"/>
      <c r="LKV191" s="138"/>
      <c r="LKW191" s="692"/>
      <c r="LKX191" s="690"/>
      <c r="LKY191" s="691"/>
      <c r="LKZ191" s="692"/>
      <c r="LLA191" s="693"/>
      <c r="LLB191" s="694"/>
      <c r="LLC191" s="138"/>
      <c r="LLD191" s="692"/>
      <c r="LLE191" s="690"/>
      <c r="LLF191" s="691"/>
      <c r="LLG191" s="692"/>
      <c r="LLH191" s="693"/>
      <c r="LLI191" s="694"/>
      <c r="LLJ191" s="138"/>
      <c r="LLK191" s="692"/>
      <c r="LLL191" s="690"/>
      <c r="LLM191" s="691"/>
      <c r="LLN191" s="692"/>
      <c r="LLO191" s="693"/>
      <c r="LLP191" s="694"/>
      <c r="LLQ191" s="138"/>
      <c r="LLR191" s="692"/>
      <c r="LLS191" s="690"/>
      <c r="LLT191" s="691"/>
      <c r="LLU191" s="692"/>
      <c r="LLV191" s="693"/>
      <c r="LLW191" s="694"/>
      <c r="LLX191" s="138"/>
      <c r="LLY191" s="692"/>
      <c r="LLZ191" s="690"/>
      <c r="LMA191" s="691"/>
      <c r="LMB191" s="692"/>
      <c r="LMC191" s="693"/>
      <c r="LMD191" s="694"/>
      <c r="LME191" s="138"/>
      <c r="LMF191" s="692"/>
      <c r="LMG191" s="690"/>
      <c r="LMH191" s="691"/>
      <c r="LMI191" s="692"/>
      <c r="LMJ191" s="693"/>
      <c r="LMK191" s="694"/>
      <c r="LML191" s="138"/>
      <c r="LMM191" s="692"/>
      <c r="LMN191" s="690"/>
      <c r="LMO191" s="691"/>
      <c r="LMP191" s="692"/>
      <c r="LMQ191" s="693"/>
      <c r="LMR191" s="694"/>
      <c r="LMS191" s="138"/>
      <c r="LMT191" s="692"/>
      <c r="LMU191" s="690"/>
      <c r="LMV191" s="691"/>
      <c r="LMW191" s="692"/>
      <c r="LMX191" s="693"/>
      <c r="LMY191" s="694"/>
      <c r="LMZ191" s="138"/>
      <c r="LNA191" s="692"/>
      <c r="LNB191" s="690"/>
      <c r="LNC191" s="691"/>
      <c r="LND191" s="692"/>
      <c r="LNE191" s="693"/>
      <c r="LNF191" s="694"/>
      <c r="LNG191" s="138"/>
      <c r="LNH191" s="692"/>
      <c r="LNI191" s="690"/>
      <c r="LNJ191" s="691"/>
      <c r="LNK191" s="692"/>
      <c r="LNL191" s="693"/>
      <c r="LNM191" s="694"/>
      <c r="LNN191" s="138"/>
      <c r="LNO191" s="692"/>
      <c r="LNP191" s="690"/>
      <c r="LNQ191" s="691"/>
      <c r="LNR191" s="692"/>
      <c r="LNS191" s="693"/>
      <c r="LNT191" s="694"/>
      <c r="LNU191" s="138"/>
      <c r="LNV191" s="692"/>
      <c r="LNW191" s="690"/>
      <c r="LNX191" s="691"/>
      <c r="LNY191" s="692"/>
      <c r="LNZ191" s="693"/>
      <c r="LOA191" s="694"/>
      <c r="LOB191" s="138"/>
      <c r="LOC191" s="692"/>
      <c r="LOD191" s="690"/>
      <c r="LOE191" s="691"/>
      <c r="LOF191" s="692"/>
      <c r="LOG191" s="693"/>
      <c r="LOH191" s="694"/>
      <c r="LOI191" s="138"/>
      <c r="LOJ191" s="692"/>
      <c r="LOK191" s="690"/>
      <c r="LOL191" s="691"/>
      <c r="LOM191" s="692"/>
      <c r="LON191" s="693"/>
      <c r="LOO191" s="694"/>
      <c r="LOP191" s="138"/>
      <c r="LOQ191" s="692"/>
      <c r="LOR191" s="690"/>
      <c r="LOS191" s="691"/>
      <c r="LOT191" s="692"/>
      <c r="LOU191" s="693"/>
      <c r="LOV191" s="694"/>
      <c r="LOW191" s="138"/>
      <c r="LOX191" s="692"/>
      <c r="LOY191" s="690"/>
      <c r="LOZ191" s="691"/>
      <c r="LPA191" s="692"/>
      <c r="LPB191" s="693"/>
      <c r="LPC191" s="694"/>
      <c r="LPD191" s="138"/>
      <c r="LPE191" s="692"/>
      <c r="LPF191" s="690"/>
      <c r="LPG191" s="691"/>
      <c r="LPH191" s="692"/>
      <c r="LPI191" s="693"/>
      <c r="LPJ191" s="694"/>
      <c r="LPK191" s="138"/>
      <c r="LPL191" s="692"/>
      <c r="LPM191" s="690"/>
      <c r="LPN191" s="691"/>
      <c r="LPO191" s="692"/>
      <c r="LPP191" s="693"/>
      <c r="LPQ191" s="694"/>
      <c r="LPR191" s="138"/>
      <c r="LPS191" s="692"/>
      <c r="LPT191" s="690"/>
      <c r="LPU191" s="691"/>
      <c r="LPV191" s="692"/>
      <c r="LPW191" s="693"/>
      <c r="LPX191" s="694"/>
      <c r="LPY191" s="138"/>
      <c r="LPZ191" s="692"/>
      <c r="LQA191" s="690"/>
      <c r="LQB191" s="691"/>
      <c r="LQC191" s="692"/>
      <c r="LQD191" s="693"/>
      <c r="LQE191" s="694"/>
      <c r="LQF191" s="138"/>
      <c r="LQG191" s="692"/>
      <c r="LQH191" s="690"/>
      <c r="LQI191" s="691"/>
      <c r="LQJ191" s="692"/>
      <c r="LQK191" s="693"/>
      <c r="LQL191" s="694"/>
      <c r="LQM191" s="138"/>
      <c r="LQN191" s="692"/>
      <c r="LQO191" s="690"/>
      <c r="LQP191" s="691"/>
      <c r="LQQ191" s="692"/>
      <c r="LQR191" s="693"/>
      <c r="LQS191" s="694"/>
      <c r="LQT191" s="138"/>
      <c r="LQU191" s="692"/>
      <c r="LQV191" s="690"/>
      <c r="LQW191" s="691"/>
      <c r="LQX191" s="692"/>
      <c r="LQY191" s="693"/>
      <c r="LQZ191" s="694"/>
      <c r="LRA191" s="138"/>
      <c r="LRB191" s="692"/>
      <c r="LRC191" s="690"/>
      <c r="LRD191" s="691"/>
      <c r="LRE191" s="692"/>
      <c r="LRF191" s="693"/>
      <c r="LRG191" s="694"/>
      <c r="LRH191" s="138"/>
      <c r="LRI191" s="692"/>
      <c r="LRJ191" s="690"/>
      <c r="LRK191" s="691"/>
      <c r="LRL191" s="692"/>
      <c r="LRM191" s="693"/>
      <c r="LRN191" s="694"/>
      <c r="LRO191" s="138"/>
      <c r="LRP191" s="692"/>
      <c r="LRQ191" s="690"/>
      <c r="LRR191" s="691"/>
      <c r="LRS191" s="692"/>
      <c r="LRT191" s="693"/>
      <c r="LRU191" s="694"/>
      <c r="LRV191" s="138"/>
      <c r="LRW191" s="692"/>
      <c r="LRX191" s="690"/>
      <c r="LRY191" s="691"/>
      <c r="LRZ191" s="692"/>
      <c r="LSA191" s="693"/>
      <c r="LSB191" s="694"/>
      <c r="LSC191" s="138"/>
      <c r="LSD191" s="692"/>
      <c r="LSE191" s="690"/>
      <c r="LSF191" s="691"/>
      <c r="LSG191" s="692"/>
      <c r="LSH191" s="693"/>
      <c r="LSI191" s="694"/>
      <c r="LSJ191" s="138"/>
      <c r="LSK191" s="692"/>
      <c r="LSL191" s="690"/>
      <c r="LSM191" s="691"/>
      <c r="LSN191" s="692"/>
      <c r="LSO191" s="693"/>
      <c r="LSP191" s="694"/>
      <c r="LSQ191" s="138"/>
      <c r="LSR191" s="692"/>
      <c r="LSS191" s="690"/>
      <c r="LST191" s="691"/>
      <c r="LSU191" s="692"/>
      <c r="LSV191" s="693"/>
      <c r="LSW191" s="694"/>
      <c r="LSX191" s="138"/>
      <c r="LSY191" s="692"/>
      <c r="LSZ191" s="690"/>
      <c r="LTA191" s="691"/>
      <c r="LTB191" s="692"/>
      <c r="LTC191" s="693"/>
      <c r="LTD191" s="694"/>
      <c r="LTE191" s="138"/>
      <c r="LTF191" s="692"/>
      <c r="LTG191" s="690"/>
      <c r="LTH191" s="691"/>
      <c r="LTI191" s="692"/>
      <c r="LTJ191" s="693"/>
      <c r="LTK191" s="694"/>
      <c r="LTL191" s="138"/>
      <c r="LTM191" s="692"/>
      <c r="LTN191" s="690"/>
      <c r="LTO191" s="691"/>
      <c r="LTP191" s="692"/>
      <c r="LTQ191" s="693"/>
      <c r="LTR191" s="694"/>
      <c r="LTS191" s="138"/>
      <c r="LTT191" s="692"/>
      <c r="LTU191" s="690"/>
      <c r="LTV191" s="691"/>
      <c r="LTW191" s="692"/>
      <c r="LTX191" s="693"/>
      <c r="LTY191" s="694"/>
      <c r="LTZ191" s="138"/>
      <c r="LUA191" s="692"/>
      <c r="LUB191" s="690"/>
      <c r="LUC191" s="691"/>
      <c r="LUD191" s="692"/>
      <c r="LUE191" s="693"/>
      <c r="LUF191" s="694"/>
      <c r="LUG191" s="138"/>
      <c r="LUH191" s="692"/>
      <c r="LUI191" s="690"/>
      <c r="LUJ191" s="691"/>
      <c r="LUK191" s="692"/>
      <c r="LUL191" s="693"/>
      <c r="LUM191" s="694"/>
      <c r="LUN191" s="138"/>
      <c r="LUO191" s="692"/>
      <c r="LUP191" s="690"/>
      <c r="LUQ191" s="691"/>
      <c r="LUR191" s="692"/>
      <c r="LUS191" s="693"/>
      <c r="LUT191" s="694"/>
      <c r="LUU191" s="138"/>
      <c r="LUV191" s="692"/>
      <c r="LUW191" s="690"/>
      <c r="LUX191" s="691"/>
      <c r="LUY191" s="692"/>
      <c r="LUZ191" s="693"/>
      <c r="LVA191" s="694"/>
      <c r="LVB191" s="138"/>
      <c r="LVC191" s="692"/>
      <c r="LVD191" s="690"/>
      <c r="LVE191" s="691"/>
      <c r="LVF191" s="692"/>
      <c r="LVG191" s="693"/>
      <c r="LVH191" s="694"/>
      <c r="LVI191" s="138"/>
      <c r="LVJ191" s="692"/>
      <c r="LVK191" s="690"/>
      <c r="LVL191" s="691"/>
      <c r="LVM191" s="692"/>
      <c r="LVN191" s="693"/>
      <c r="LVO191" s="694"/>
      <c r="LVP191" s="138"/>
      <c r="LVQ191" s="692"/>
      <c r="LVR191" s="690"/>
      <c r="LVS191" s="691"/>
      <c r="LVT191" s="692"/>
      <c r="LVU191" s="693"/>
      <c r="LVV191" s="694"/>
      <c r="LVW191" s="138"/>
      <c r="LVX191" s="692"/>
      <c r="LVY191" s="690"/>
      <c r="LVZ191" s="691"/>
      <c r="LWA191" s="692"/>
      <c r="LWB191" s="693"/>
      <c r="LWC191" s="694"/>
      <c r="LWD191" s="138"/>
      <c r="LWE191" s="692"/>
      <c r="LWF191" s="690"/>
      <c r="LWG191" s="691"/>
      <c r="LWH191" s="692"/>
      <c r="LWI191" s="693"/>
      <c r="LWJ191" s="694"/>
      <c r="LWK191" s="138"/>
      <c r="LWL191" s="692"/>
      <c r="LWM191" s="690"/>
      <c r="LWN191" s="691"/>
      <c r="LWO191" s="692"/>
      <c r="LWP191" s="693"/>
      <c r="LWQ191" s="694"/>
      <c r="LWR191" s="138"/>
      <c r="LWS191" s="692"/>
      <c r="LWT191" s="690"/>
      <c r="LWU191" s="691"/>
      <c r="LWV191" s="692"/>
      <c r="LWW191" s="693"/>
      <c r="LWX191" s="694"/>
      <c r="LWY191" s="138"/>
      <c r="LWZ191" s="692"/>
      <c r="LXA191" s="690"/>
      <c r="LXB191" s="691"/>
      <c r="LXC191" s="692"/>
      <c r="LXD191" s="693"/>
      <c r="LXE191" s="694"/>
      <c r="LXF191" s="138"/>
      <c r="LXG191" s="692"/>
      <c r="LXH191" s="690"/>
      <c r="LXI191" s="691"/>
      <c r="LXJ191" s="692"/>
      <c r="LXK191" s="693"/>
      <c r="LXL191" s="694"/>
      <c r="LXM191" s="138"/>
      <c r="LXN191" s="692"/>
      <c r="LXO191" s="690"/>
      <c r="LXP191" s="691"/>
      <c r="LXQ191" s="692"/>
      <c r="LXR191" s="693"/>
      <c r="LXS191" s="694"/>
      <c r="LXT191" s="138"/>
      <c r="LXU191" s="692"/>
      <c r="LXV191" s="690"/>
      <c r="LXW191" s="691"/>
      <c r="LXX191" s="692"/>
      <c r="LXY191" s="693"/>
      <c r="LXZ191" s="694"/>
      <c r="LYA191" s="138"/>
      <c r="LYB191" s="692"/>
      <c r="LYC191" s="690"/>
      <c r="LYD191" s="691"/>
      <c r="LYE191" s="692"/>
      <c r="LYF191" s="693"/>
      <c r="LYG191" s="694"/>
      <c r="LYH191" s="138"/>
      <c r="LYI191" s="692"/>
      <c r="LYJ191" s="690"/>
      <c r="LYK191" s="691"/>
      <c r="LYL191" s="692"/>
      <c r="LYM191" s="693"/>
      <c r="LYN191" s="694"/>
      <c r="LYO191" s="138"/>
      <c r="LYP191" s="692"/>
      <c r="LYQ191" s="690"/>
      <c r="LYR191" s="691"/>
      <c r="LYS191" s="692"/>
      <c r="LYT191" s="693"/>
      <c r="LYU191" s="694"/>
      <c r="LYV191" s="138"/>
      <c r="LYW191" s="692"/>
      <c r="LYX191" s="690"/>
      <c r="LYY191" s="691"/>
      <c r="LYZ191" s="692"/>
      <c r="LZA191" s="693"/>
      <c r="LZB191" s="694"/>
      <c r="LZC191" s="138"/>
      <c r="LZD191" s="692"/>
      <c r="LZE191" s="690"/>
      <c r="LZF191" s="691"/>
      <c r="LZG191" s="692"/>
      <c r="LZH191" s="693"/>
      <c r="LZI191" s="694"/>
      <c r="LZJ191" s="138"/>
      <c r="LZK191" s="692"/>
      <c r="LZL191" s="690"/>
      <c r="LZM191" s="691"/>
      <c r="LZN191" s="692"/>
      <c r="LZO191" s="693"/>
      <c r="LZP191" s="694"/>
      <c r="LZQ191" s="138"/>
      <c r="LZR191" s="692"/>
      <c r="LZS191" s="690"/>
      <c r="LZT191" s="691"/>
      <c r="LZU191" s="692"/>
      <c r="LZV191" s="693"/>
      <c r="LZW191" s="694"/>
      <c r="LZX191" s="138"/>
      <c r="LZY191" s="692"/>
      <c r="LZZ191" s="690"/>
      <c r="MAA191" s="691"/>
      <c r="MAB191" s="692"/>
      <c r="MAC191" s="693"/>
      <c r="MAD191" s="694"/>
      <c r="MAE191" s="138"/>
      <c r="MAF191" s="692"/>
      <c r="MAG191" s="690"/>
      <c r="MAH191" s="691"/>
      <c r="MAI191" s="692"/>
      <c r="MAJ191" s="693"/>
      <c r="MAK191" s="694"/>
      <c r="MAL191" s="138"/>
      <c r="MAM191" s="692"/>
      <c r="MAN191" s="690"/>
      <c r="MAO191" s="691"/>
      <c r="MAP191" s="692"/>
      <c r="MAQ191" s="693"/>
      <c r="MAR191" s="694"/>
      <c r="MAS191" s="138"/>
      <c r="MAT191" s="692"/>
      <c r="MAU191" s="690"/>
      <c r="MAV191" s="691"/>
      <c r="MAW191" s="692"/>
      <c r="MAX191" s="693"/>
      <c r="MAY191" s="694"/>
      <c r="MAZ191" s="138"/>
      <c r="MBA191" s="692"/>
      <c r="MBB191" s="690"/>
      <c r="MBC191" s="691"/>
      <c r="MBD191" s="692"/>
      <c r="MBE191" s="693"/>
      <c r="MBF191" s="694"/>
      <c r="MBG191" s="138"/>
      <c r="MBH191" s="692"/>
      <c r="MBI191" s="690"/>
      <c r="MBJ191" s="691"/>
      <c r="MBK191" s="692"/>
      <c r="MBL191" s="693"/>
      <c r="MBM191" s="694"/>
      <c r="MBN191" s="138"/>
      <c r="MBO191" s="692"/>
      <c r="MBP191" s="690"/>
      <c r="MBQ191" s="691"/>
      <c r="MBR191" s="692"/>
      <c r="MBS191" s="693"/>
      <c r="MBT191" s="694"/>
      <c r="MBU191" s="138"/>
      <c r="MBV191" s="692"/>
      <c r="MBW191" s="690"/>
      <c r="MBX191" s="691"/>
      <c r="MBY191" s="692"/>
      <c r="MBZ191" s="693"/>
      <c r="MCA191" s="694"/>
      <c r="MCB191" s="138"/>
      <c r="MCC191" s="692"/>
      <c r="MCD191" s="690"/>
      <c r="MCE191" s="691"/>
      <c r="MCF191" s="692"/>
      <c r="MCG191" s="693"/>
      <c r="MCH191" s="694"/>
      <c r="MCI191" s="138"/>
      <c r="MCJ191" s="692"/>
      <c r="MCK191" s="690"/>
      <c r="MCL191" s="691"/>
      <c r="MCM191" s="692"/>
      <c r="MCN191" s="693"/>
      <c r="MCO191" s="694"/>
      <c r="MCP191" s="138"/>
      <c r="MCQ191" s="692"/>
      <c r="MCR191" s="690"/>
      <c r="MCS191" s="691"/>
      <c r="MCT191" s="692"/>
      <c r="MCU191" s="693"/>
      <c r="MCV191" s="694"/>
      <c r="MCW191" s="138"/>
      <c r="MCX191" s="692"/>
      <c r="MCY191" s="690"/>
      <c r="MCZ191" s="691"/>
      <c r="MDA191" s="692"/>
      <c r="MDB191" s="693"/>
      <c r="MDC191" s="694"/>
      <c r="MDD191" s="138"/>
      <c r="MDE191" s="692"/>
      <c r="MDF191" s="690"/>
      <c r="MDG191" s="691"/>
      <c r="MDH191" s="692"/>
      <c r="MDI191" s="693"/>
      <c r="MDJ191" s="694"/>
      <c r="MDK191" s="138"/>
      <c r="MDL191" s="692"/>
      <c r="MDM191" s="690"/>
      <c r="MDN191" s="691"/>
      <c r="MDO191" s="692"/>
      <c r="MDP191" s="693"/>
      <c r="MDQ191" s="694"/>
      <c r="MDR191" s="138"/>
      <c r="MDS191" s="692"/>
      <c r="MDT191" s="690"/>
      <c r="MDU191" s="691"/>
      <c r="MDV191" s="692"/>
      <c r="MDW191" s="693"/>
      <c r="MDX191" s="694"/>
      <c r="MDY191" s="138"/>
      <c r="MDZ191" s="692"/>
      <c r="MEA191" s="690"/>
      <c r="MEB191" s="691"/>
      <c r="MEC191" s="692"/>
      <c r="MED191" s="693"/>
      <c r="MEE191" s="694"/>
      <c r="MEF191" s="138"/>
      <c r="MEG191" s="692"/>
      <c r="MEH191" s="690"/>
      <c r="MEI191" s="691"/>
      <c r="MEJ191" s="692"/>
      <c r="MEK191" s="693"/>
      <c r="MEL191" s="694"/>
      <c r="MEM191" s="138"/>
      <c r="MEN191" s="692"/>
      <c r="MEO191" s="690"/>
      <c r="MEP191" s="691"/>
      <c r="MEQ191" s="692"/>
      <c r="MER191" s="693"/>
      <c r="MES191" s="694"/>
      <c r="MET191" s="138"/>
      <c r="MEU191" s="692"/>
      <c r="MEV191" s="690"/>
      <c r="MEW191" s="691"/>
      <c r="MEX191" s="692"/>
      <c r="MEY191" s="693"/>
      <c r="MEZ191" s="694"/>
      <c r="MFA191" s="138"/>
      <c r="MFB191" s="692"/>
      <c r="MFC191" s="690"/>
      <c r="MFD191" s="691"/>
      <c r="MFE191" s="692"/>
      <c r="MFF191" s="693"/>
      <c r="MFG191" s="694"/>
      <c r="MFH191" s="138"/>
      <c r="MFI191" s="692"/>
      <c r="MFJ191" s="690"/>
      <c r="MFK191" s="691"/>
      <c r="MFL191" s="692"/>
      <c r="MFM191" s="693"/>
      <c r="MFN191" s="694"/>
      <c r="MFO191" s="138"/>
      <c r="MFP191" s="692"/>
      <c r="MFQ191" s="690"/>
      <c r="MFR191" s="691"/>
      <c r="MFS191" s="692"/>
      <c r="MFT191" s="693"/>
      <c r="MFU191" s="694"/>
      <c r="MFV191" s="138"/>
      <c r="MFW191" s="692"/>
      <c r="MFX191" s="690"/>
      <c r="MFY191" s="691"/>
      <c r="MFZ191" s="692"/>
      <c r="MGA191" s="693"/>
      <c r="MGB191" s="694"/>
      <c r="MGC191" s="138"/>
      <c r="MGD191" s="692"/>
      <c r="MGE191" s="690"/>
      <c r="MGF191" s="691"/>
      <c r="MGG191" s="692"/>
      <c r="MGH191" s="693"/>
      <c r="MGI191" s="694"/>
      <c r="MGJ191" s="138"/>
      <c r="MGK191" s="692"/>
      <c r="MGL191" s="690"/>
      <c r="MGM191" s="691"/>
      <c r="MGN191" s="692"/>
      <c r="MGO191" s="693"/>
      <c r="MGP191" s="694"/>
      <c r="MGQ191" s="138"/>
      <c r="MGR191" s="692"/>
      <c r="MGS191" s="690"/>
      <c r="MGT191" s="691"/>
      <c r="MGU191" s="692"/>
      <c r="MGV191" s="693"/>
      <c r="MGW191" s="694"/>
      <c r="MGX191" s="138"/>
      <c r="MGY191" s="692"/>
      <c r="MGZ191" s="690"/>
      <c r="MHA191" s="691"/>
      <c r="MHB191" s="692"/>
      <c r="MHC191" s="693"/>
      <c r="MHD191" s="694"/>
      <c r="MHE191" s="138"/>
      <c r="MHF191" s="692"/>
      <c r="MHG191" s="690"/>
      <c r="MHH191" s="691"/>
      <c r="MHI191" s="692"/>
      <c r="MHJ191" s="693"/>
      <c r="MHK191" s="694"/>
      <c r="MHL191" s="138"/>
      <c r="MHM191" s="692"/>
      <c r="MHN191" s="690"/>
      <c r="MHO191" s="691"/>
      <c r="MHP191" s="692"/>
      <c r="MHQ191" s="693"/>
      <c r="MHR191" s="694"/>
      <c r="MHS191" s="138"/>
      <c r="MHT191" s="692"/>
      <c r="MHU191" s="690"/>
      <c r="MHV191" s="691"/>
      <c r="MHW191" s="692"/>
      <c r="MHX191" s="693"/>
      <c r="MHY191" s="694"/>
      <c r="MHZ191" s="138"/>
      <c r="MIA191" s="692"/>
      <c r="MIB191" s="690"/>
      <c r="MIC191" s="691"/>
      <c r="MID191" s="692"/>
      <c r="MIE191" s="693"/>
      <c r="MIF191" s="694"/>
      <c r="MIG191" s="138"/>
      <c r="MIH191" s="692"/>
      <c r="MII191" s="690"/>
      <c r="MIJ191" s="691"/>
      <c r="MIK191" s="692"/>
      <c r="MIL191" s="693"/>
      <c r="MIM191" s="694"/>
      <c r="MIN191" s="138"/>
      <c r="MIO191" s="692"/>
      <c r="MIP191" s="690"/>
      <c r="MIQ191" s="691"/>
      <c r="MIR191" s="692"/>
      <c r="MIS191" s="693"/>
      <c r="MIT191" s="694"/>
      <c r="MIU191" s="138"/>
      <c r="MIV191" s="692"/>
      <c r="MIW191" s="690"/>
      <c r="MIX191" s="691"/>
      <c r="MIY191" s="692"/>
      <c r="MIZ191" s="693"/>
      <c r="MJA191" s="694"/>
      <c r="MJB191" s="138"/>
      <c r="MJC191" s="692"/>
      <c r="MJD191" s="690"/>
      <c r="MJE191" s="691"/>
      <c r="MJF191" s="692"/>
      <c r="MJG191" s="693"/>
      <c r="MJH191" s="694"/>
      <c r="MJI191" s="138"/>
      <c r="MJJ191" s="692"/>
      <c r="MJK191" s="690"/>
      <c r="MJL191" s="691"/>
      <c r="MJM191" s="692"/>
      <c r="MJN191" s="693"/>
      <c r="MJO191" s="694"/>
      <c r="MJP191" s="138"/>
      <c r="MJQ191" s="692"/>
      <c r="MJR191" s="690"/>
      <c r="MJS191" s="691"/>
      <c r="MJT191" s="692"/>
      <c r="MJU191" s="693"/>
      <c r="MJV191" s="694"/>
      <c r="MJW191" s="138"/>
      <c r="MJX191" s="692"/>
      <c r="MJY191" s="690"/>
      <c r="MJZ191" s="691"/>
      <c r="MKA191" s="692"/>
      <c r="MKB191" s="693"/>
      <c r="MKC191" s="694"/>
      <c r="MKD191" s="138"/>
      <c r="MKE191" s="692"/>
      <c r="MKF191" s="690"/>
      <c r="MKG191" s="691"/>
      <c r="MKH191" s="692"/>
      <c r="MKI191" s="693"/>
      <c r="MKJ191" s="694"/>
      <c r="MKK191" s="138"/>
      <c r="MKL191" s="692"/>
      <c r="MKM191" s="690"/>
      <c r="MKN191" s="691"/>
      <c r="MKO191" s="692"/>
      <c r="MKP191" s="693"/>
      <c r="MKQ191" s="694"/>
      <c r="MKR191" s="138"/>
      <c r="MKS191" s="692"/>
      <c r="MKT191" s="690"/>
      <c r="MKU191" s="691"/>
      <c r="MKV191" s="692"/>
      <c r="MKW191" s="693"/>
      <c r="MKX191" s="694"/>
      <c r="MKY191" s="138"/>
      <c r="MKZ191" s="692"/>
      <c r="MLA191" s="690"/>
      <c r="MLB191" s="691"/>
      <c r="MLC191" s="692"/>
      <c r="MLD191" s="693"/>
      <c r="MLE191" s="694"/>
      <c r="MLF191" s="138"/>
      <c r="MLG191" s="692"/>
      <c r="MLH191" s="690"/>
      <c r="MLI191" s="691"/>
      <c r="MLJ191" s="692"/>
      <c r="MLK191" s="693"/>
      <c r="MLL191" s="694"/>
      <c r="MLM191" s="138"/>
      <c r="MLN191" s="692"/>
      <c r="MLO191" s="690"/>
      <c r="MLP191" s="691"/>
      <c r="MLQ191" s="692"/>
      <c r="MLR191" s="693"/>
      <c r="MLS191" s="694"/>
      <c r="MLT191" s="138"/>
      <c r="MLU191" s="692"/>
      <c r="MLV191" s="690"/>
      <c r="MLW191" s="691"/>
      <c r="MLX191" s="692"/>
      <c r="MLY191" s="693"/>
      <c r="MLZ191" s="694"/>
      <c r="MMA191" s="138"/>
      <c r="MMB191" s="692"/>
      <c r="MMC191" s="690"/>
      <c r="MMD191" s="691"/>
      <c r="MME191" s="692"/>
      <c r="MMF191" s="693"/>
      <c r="MMG191" s="694"/>
      <c r="MMH191" s="138"/>
      <c r="MMI191" s="692"/>
      <c r="MMJ191" s="690"/>
      <c r="MMK191" s="691"/>
      <c r="MML191" s="692"/>
      <c r="MMM191" s="693"/>
      <c r="MMN191" s="694"/>
      <c r="MMO191" s="138"/>
      <c r="MMP191" s="692"/>
      <c r="MMQ191" s="690"/>
      <c r="MMR191" s="691"/>
      <c r="MMS191" s="692"/>
      <c r="MMT191" s="693"/>
      <c r="MMU191" s="694"/>
      <c r="MMV191" s="138"/>
      <c r="MMW191" s="692"/>
      <c r="MMX191" s="690"/>
      <c r="MMY191" s="691"/>
      <c r="MMZ191" s="692"/>
      <c r="MNA191" s="693"/>
      <c r="MNB191" s="694"/>
      <c r="MNC191" s="138"/>
      <c r="MND191" s="692"/>
      <c r="MNE191" s="690"/>
      <c r="MNF191" s="691"/>
      <c r="MNG191" s="692"/>
      <c r="MNH191" s="693"/>
      <c r="MNI191" s="694"/>
      <c r="MNJ191" s="138"/>
      <c r="MNK191" s="692"/>
      <c r="MNL191" s="690"/>
      <c r="MNM191" s="691"/>
      <c r="MNN191" s="692"/>
      <c r="MNO191" s="693"/>
      <c r="MNP191" s="694"/>
      <c r="MNQ191" s="138"/>
      <c r="MNR191" s="692"/>
      <c r="MNS191" s="690"/>
      <c r="MNT191" s="691"/>
      <c r="MNU191" s="692"/>
      <c r="MNV191" s="693"/>
      <c r="MNW191" s="694"/>
      <c r="MNX191" s="138"/>
      <c r="MNY191" s="692"/>
      <c r="MNZ191" s="690"/>
      <c r="MOA191" s="691"/>
      <c r="MOB191" s="692"/>
      <c r="MOC191" s="693"/>
      <c r="MOD191" s="694"/>
      <c r="MOE191" s="138"/>
      <c r="MOF191" s="692"/>
      <c r="MOG191" s="690"/>
      <c r="MOH191" s="691"/>
      <c r="MOI191" s="692"/>
      <c r="MOJ191" s="693"/>
      <c r="MOK191" s="694"/>
      <c r="MOL191" s="138"/>
      <c r="MOM191" s="692"/>
      <c r="MON191" s="690"/>
      <c r="MOO191" s="691"/>
      <c r="MOP191" s="692"/>
      <c r="MOQ191" s="693"/>
      <c r="MOR191" s="694"/>
      <c r="MOS191" s="138"/>
      <c r="MOT191" s="692"/>
      <c r="MOU191" s="690"/>
      <c r="MOV191" s="691"/>
      <c r="MOW191" s="692"/>
      <c r="MOX191" s="693"/>
      <c r="MOY191" s="694"/>
      <c r="MOZ191" s="138"/>
      <c r="MPA191" s="692"/>
      <c r="MPB191" s="690"/>
      <c r="MPC191" s="691"/>
      <c r="MPD191" s="692"/>
      <c r="MPE191" s="693"/>
      <c r="MPF191" s="694"/>
      <c r="MPG191" s="138"/>
      <c r="MPH191" s="692"/>
      <c r="MPI191" s="690"/>
      <c r="MPJ191" s="691"/>
      <c r="MPK191" s="692"/>
      <c r="MPL191" s="693"/>
      <c r="MPM191" s="694"/>
      <c r="MPN191" s="138"/>
      <c r="MPO191" s="692"/>
      <c r="MPP191" s="690"/>
      <c r="MPQ191" s="691"/>
      <c r="MPR191" s="692"/>
      <c r="MPS191" s="693"/>
      <c r="MPT191" s="694"/>
      <c r="MPU191" s="138"/>
      <c r="MPV191" s="692"/>
      <c r="MPW191" s="690"/>
      <c r="MPX191" s="691"/>
      <c r="MPY191" s="692"/>
      <c r="MPZ191" s="693"/>
      <c r="MQA191" s="694"/>
      <c r="MQB191" s="138"/>
      <c r="MQC191" s="692"/>
      <c r="MQD191" s="690"/>
      <c r="MQE191" s="691"/>
      <c r="MQF191" s="692"/>
      <c r="MQG191" s="693"/>
      <c r="MQH191" s="694"/>
      <c r="MQI191" s="138"/>
      <c r="MQJ191" s="692"/>
      <c r="MQK191" s="690"/>
      <c r="MQL191" s="691"/>
      <c r="MQM191" s="692"/>
      <c r="MQN191" s="693"/>
      <c r="MQO191" s="694"/>
      <c r="MQP191" s="138"/>
      <c r="MQQ191" s="692"/>
      <c r="MQR191" s="690"/>
      <c r="MQS191" s="691"/>
      <c r="MQT191" s="692"/>
      <c r="MQU191" s="693"/>
      <c r="MQV191" s="694"/>
      <c r="MQW191" s="138"/>
      <c r="MQX191" s="692"/>
      <c r="MQY191" s="690"/>
      <c r="MQZ191" s="691"/>
      <c r="MRA191" s="692"/>
      <c r="MRB191" s="693"/>
      <c r="MRC191" s="694"/>
      <c r="MRD191" s="138"/>
      <c r="MRE191" s="692"/>
      <c r="MRF191" s="690"/>
      <c r="MRG191" s="691"/>
      <c r="MRH191" s="692"/>
      <c r="MRI191" s="693"/>
      <c r="MRJ191" s="694"/>
      <c r="MRK191" s="138"/>
      <c r="MRL191" s="692"/>
      <c r="MRM191" s="690"/>
      <c r="MRN191" s="691"/>
      <c r="MRO191" s="692"/>
      <c r="MRP191" s="693"/>
      <c r="MRQ191" s="694"/>
      <c r="MRR191" s="138"/>
      <c r="MRS191" s="692"/>
      <c r="MRT191" s="690"/>
      <c r="MRU191" s="691"/>
      <c r="MRV191" s="692"/>
      <c r="MRW191" s="693"/>
      <c r="MRX191" s="694"/>
      <c r="MRY191" s="138"/>
      <c r="MRZ191" s="692"/>
      <c r="MSA191" s="690"/>
      <c r="MSB191" s="691"/>
      <c r="MSC191" s="692"/>
      <c r="MSD191" s="693"/>
      <c r="MSE191" s="694"/>
      <c r="MSF191" s="138"/>
      <c r="MSG191" s="692"/>
      <c r="MSH191" s="690"/>
      <c r="MSI191" s="691"/>
      <c r="MSJ191" s="692"/>
      <c r="MSK191" s="693"/>
      <c r="MSL191" s="694"/>
      <c r="MSM191" s="138"/>
      <c r="MSN191" s="692"/>
      <c r="MSO191" s="690"/>
      <c r="MSP191" s="691"/>
      <c r="MSQ191" s="692"/>
      <c r="MSR191" s="693"/>
      <c r="MSS191" s="694"/>
      <c r="MST191" s="138"/>
      <c r="MSU191" s="692"/>
      <c r="MSV191" s="690"/>
      <c r="MSW191" s="691"/>
      <c r="MSX191" s="692"/>
      <c r="MSY191" s="693"/>
      <c r="MSZ191" s="694"/>
      <c r="MTA191" s="138"/>
      <c r="MTB191" s="692"/>
      <c r="MTC191" s="690"/>
      <c r="MTD191" s="691"/>
      <c r="MTE191" s="692"/>
      <c r="MTF191" s="693"/>
      <c r="MTG191" s="694"/>
      <c r="MTH191" s="138"/>
      <c r="MTI191" s="692"/>
      <c r="MTJ191" s="690"/>
      <c r="MTK191" s="691"/>
      <c r="MTL191" s="692"/>
      <c r="MTM191" s="693"/>
      <c r="MTN191" s="694"/>
      <c r="MTO191" s="138"/>
      <c r="MTP191" s="692"/>
      <c r="MTQ191" s="690"/>
      <c r="MTR191" s="691"/>
      <c r="MTS191" s="692"/>
      <c r="MTT191" s="693"/>
      <c r="MTU191" s="694"/>
      <c r="MTV191" s="138"/>
      <c r="MTW191" s="692"/>
      <c r="MTX191" s="690"/>
      <c r="MTY191" s="691"/>
      <c r="MTZ191" s="692"/>
      <c r="MUA191" s="693"/>
      <c r="MUB191" s="694"/>
      <c r="MUC191" s="138"/>
      <c r="MUD191" s="692"/>
      <c r="MUE191" s="690"/>
      <c r="MUF191" s="691"/>
      <c r="MUG191" s="692"/>
      <c r="MUH191" s="693"/>
      <c r="MUI191" s="694"/>
      <c r="MUJ191" s="138"/>
      <c r="MUK191" s="692"/>
      <c r="MUL191" s="690"/>
      <c r="MUM191" s="691"/>
      <c r="MUN191" s="692"/>
      <c r="MUO191" s="693"/>
      <c r="MUP191" s="694"/>
      <c r="MUQ191" s="138"/>
      <c r="MUR191" s="692"/>
      <c r="MUS191" s="690"/>
      <c r="MUT191" s="691"/>
      <c r="MUU191" s="692"/>
      <c r="MUV191" s="693"/>
      <c r="MUW191" s="694"/>
      <c r="MUX191" s="138"/>
      <c r="MUY191" s="692"/>
      <c r="MUZ191" s="690"/>
      <c r="MVA191" s="691"/>
      <c r="MVB191" s="692"/>
      <c r="MVC191" s="693"/>
      <c r="MVD191" s="694"/>
      <c r="MVE191" s="138"/>
      <c r="MVF191" s="692"/>
      <c r="MVG191" s="690"/>
      <c r="MVH191" s="691"/>
      <c r="MVI191" s="692"/>
      <c r="MVJ191" s="693"/>
      <c r="MVK191" s="694"/>
      <c r="MVL191" s="138"/>
      <c r="MVM191" s="692"/>
      <c r="MVN191" s="690"/>
      <c r="MVO191" s="691"/>
      <c r="MVP191" s="692"/>
      <c r="MVQ191" s="693"/>
      <c r="MVR191" s="694"/>
      <c r="MVS191" s="138"/>
      <c r="MVT191" s="692"/>
      <c r="MVU191" s="690"/>
      <c r="MVV191" s="691"/>
      <c r="MVW191" s="692"/>
      <c r="MVX191" s="693"/>
      <c r="MVY191" s="694"/>
      <c r="MVZ191" s="138"/>
      <c r="MWA191" s="692"/>
      <c r="MWB191" s="690"/>
      <c r="MWC191" s="691"/>
      <c r="MWD191" s="692"/>
      <c r="MWE191" s="693"/>
      <c r="MWF191" s="694"/>
      <c r="MWG191" s="138"/>
      <c r="MWH191" s="692"/>
      <c r="MWI191" s="690"/>
      <c r="MWJ191" s="691"/>
      <c r="MWK191" s="692"/>
      <c r="MWL191" s="693"/>
      <c r="MWM191" s="694"/>
      <c r="MWN191" s="138"/>
      <c r="MWO191" s="692"/>
      <c r="MWP191" s="690"/>
      <c r="MWQ191" s="691"/>
      <c r="MWR191" s="692"/>
      <c r="MWS191" s="693"/>
      <c r="MWT191" s="694"/>
      <c r="MWU191" s="138"/>
      <c r="MWV191" s="692"/>
      <c r="MWW191" s="690"/>
      <c r="MWX191" s="691"/>
      <c r="MWY191" s="692"/>
      <c r="MWZ191" s="693"/>
      <c r="MXA191" s="694"/>
      <c r="MXB191" s="138"/>
      <c r="MXC191" s="692"/>
      <c r="MXD191" s="690"/>
      <c r="MXE191" s="691"/>
      <c r="MXF191" s="692"/>
      <c r="MXG191" s="693"/>
      <c r="MXH191" s="694"/>
      <c r="MXI191" s="138"/>
      <c r="MXJ191" s="692"/>
      <c r="MXK191" s="690"/>
      <c r="MXL191" s="691"/>
      <c r="MXM191" s="692"/>
      <c r="MXN191" s="693"/>
      <c r="MXO191" s="694"/>
      <c r="MXP191" s="138"/>
      <c r="MXQ191" s="692"/>
      <c r="MXR191" s="690"/>
      <c r="MXS191" s="691"/>
      <c r="MXT191" s="692"/>
      <c r="MXU191" s="693"/>
      <c r="MXV191" s="694"/>
      <c r="MXW191" s="138"/>
      <c r="MXX191" s="692"/>
      <c r="MXY191" s="690"/>
      <c r="MXZ191" s="691"/>
      <c r="MYA191" s="692"/>
      <c r="MYB191" s="693"/>
      <c r="MYC191" s="694"/>
      <c r="MYD191" s="138"/>
      <c r="MYE191" s="692"/>
      <c r="MYF191" s="690"/>
      <c r="MYG191" s="691"/>
      <c r="MYH191" s="692"/>
      <c r="MYI191" s="693"/>
      <c r="MYJ191" s="694"/>
      <c r="MYK191" s="138"/>
      <c r="MYL191" s="692"/>
      <c r="MYM191" s="690"/>
      <c r="MYN191" s="691"/>
      <c r="MYO191" s="692"/>
      <c r="MYP191" s="693"/>
      <c r="MYQ191" s="694"/>
      <c r="MYR191" s="138"/>
      <c r="MYS191" s="692"/>
      <c r="MYT191" s="690"/>
      <c r="MYU191" s="691"/>
      <c r="MYV191" s="692"/>
      <c r="MYW191" s="693"/>
      <c r="MYX191" s="694"/>
      <c r="MYY191" s="138"/>
      <c r="MYZ191" s="692"/>
      <c r="MZA191" s="690"/>
      <c r="MZB191" s="691"/>
      <c r="MZC191" s="692"/>
      <c r="MZD191" s="693"/>
      <c r="MZE191" s="694"/>
      <c r="MZF191" s="138"/>
      <c r="MZG191" s="692"/>
      <c r="MZH191" s="690"/>
      <c r="MZI191" s="691"/>
      <c r="MZJ191" s="692"/>
      <c r="MZK191" s="693"/>
      <c r="MZL191" s="694"/>
      <c r="MZM191" s="138"/>
      <c r="MZN191" s="692"/>
      <c r="MZO191" s="690"/>
      <c r="MZP191" s="691"/>
      <c r="MZQ191" s="692"/>
      <c r="MZR191" s="693"/>
      <c r="MZS191" s="694"/>
      <c r="MZT191" s="138"/>
      <c r="MZU191" s="692"/>
      <c r="MZV191" s="690"/>
      <c r="MZW191" s="691"/>
      <c r="MZX191" s="692"/>
      <c r="MZY191" s="693"/>
      <c r="MZZ191" s="694"/>
      <c r="NAA191" s="138"/>
      <c r="NAB191" s="692"/>
      <c r="NAC191" s="690"/>
      <c r="NAD191" s="691"/>
      <c r="NAE191" s="692"/>
      <c r="NAF191" s="693"/>
      <c r="NAG191" s="694"/>
      <c r="NAH191" s="138"/>
      <c r="NAI191" s="692"/>
      <c r="NAJ191" s="690"/>
      <c r="NAK191" s="691"/>
      <c r="NAL191" s="692"/>
      <c r="NAM191" s="693"/>
      <c r="NAN191" s="694"/>
      <c r="NAO191" s="138"/>
      <c r="NAP191" s="692"/>
      <c r="NAQ191" s="690"/>
      <c r="NAR191" s="691"/>
      <c r="NAS191" s="692"/>
      <c r="NAT191" s="693"/>
      <c r="NAU191" s="694"/>
      <c r="NAV191" s="138"/>
      <c r="NAW191" s="692"/>
      <c r="NAX191" s="690"/>
      <c r="NAY191" s="691"/>
      <c r="NAZ191" s="692"/>
      <c r="NBA191" s="693"/>
      <c r="NBB191" s="694"/>
      <c r="NBC191" s="138"/>
      <c r="NBD191" s="692"/>
      <c r="NBE191" s="690"/>
      <c r="NBF191" s="691"/>
      <c r="NBG191" s="692"/>
      <c r="NBH191" s="693"/>
      <c r="NBI191" s="694"/>
      <c r="NBJ191" s="138"/>
      <c r="NBK191" s="692"/>
      <c r="NBL191" s="690"/>
      <c r="NBM191" s="691"/>
      <c r="NBN191" s="692"/>
      <c r="NBO191" s="693"/>
      <c r="NBP191" s="694"/>
      <c r="NBQ191" s="138"/>
      <c r="NBR191" s="692"/>
      <c r="NBS191" s="690"/>
      <c r="NBT191" s="691"/>
      <c r="NBU191" s="692"/>
      <c r="NBV191" s="693"/>
      <c r="NBW191" s="694"/>
      <c r="NBX191" s="138"/>
      <c r="NBY191" s="692"/>
      <c r="NBZ191" s="690"/>
      <c r="NCA191" s="691"/>
      <c r="NCB191" s="692"/>
      <c r="NCC191" s="693"/>
      <c r="NCD191" s="694"/>
      <c r="NCE191" s="138"/>
      <c r="NCF191" s="692"/>
      <c r="NCG191" s="690"/>
      <c r="NCH191" s="691"/>
      <c r="NCI191" s="692"/>
      <c r="NCJ191" s="693"/>
      <c r="NCK191" s="694"/>
      <c r="NCL191" s="138"/>
      <c r="NCM191" s="692"/>
      <c r="NCN191" s="690"/>
      <c r="NCO191" s="691"/>
      <c r="NCP191" s="692"/>
      <c r="NCQ191" s="693"/>
      <c r="NCR191" s="694"/>
      <c r="NCS191" s="138"/>
      <c r="NCT191" s="692"/>
      <c r="NCU191" s="690"/>
      <c r="NCV191" s="691"/>
      <c r="NCW191" s="692"/>
      <c r="NCX191" s="693"/>
      <c r="NCY191" s="694"/>
      <c r="NCZ191" s="138"/>
      <c r="NDA191" s="692"/>
      <c r="NDB191" s="690"/>
      <c r="NDC191" s="691"/>
      <c r="NDD191" s="692"/>
      <c r="NDE191" s="693"/>
      <c r="NDF191" s="694"/>
      <c r="NDG191" s="138"/>
      <c r="NDH191" s="692"/>
      <c r="NDI191" s="690"/>
      <c r="NDJ191" s="691"/>
      <c r="NDK191" s="692"/>
      <c r="NDL191" s="693"/>
      <c r="NDM191" s="694"/>
      <c r="NDN191" s="138"/>
      <c r="NDO191" s="692"/>
      <c r="NDP191" s="690"/>
      <c r="NDQ191" s="691"/>
      <c r="NDR191" s="692"/>
      <c r="NDS191" s="693"/>
      <c r="NDT191" s="694"/>
      <c r="NDU191" s="138"/>
      <c r="NDV191" s="692"/>
      <c r="NDW191" s="690"/>
      <c r="NDX191" s="691"/>
      <c r="NDY191" s="692"/>
      <c r="NDZ191" s="693"/>
      <c r="NEA191" s="694"/>
      <c r="NEB191" s="138"/>
      <c r="NEC191" s="692"/>
      <c r="NED191" s="690"/>
      <c r="NEE191" s="691"/>
      <c r="NEF191" s="692"/>
      <c r="NEG191" s="693"/>
      <c r="NEH191" s="694"/>
      <c r="NEI191" s="138"/>
      <c r="NEJ191" s="692"/>
      <c r="NEK191" s="690"/>
      <c r="NEL191" s="691"/>
      <c r="NEM191" s="692"/>
      <c r="NEN191" s="693"/>
      <c r="NEO191" s="694"/>
      <c r="NEP191" s="138"/>
      <c r="NEQ191" s="692"/>
      <c r="NER191" s="690"/>
      <c r="NES191" s="691"/>
      <c r="NET191" s="692"/>
      <c r="NEU191" s="693"/>
      <c r="NEV191" s="694"/>
      <c r="NEW191" s="138"/>
      <c r="NEX191" s="692"/>
      <c r="NEY191" s="690"/>
      <c r="NEZ191" s="691"/>
      <c r="NFA191" s="692"/>
      <c r="NFB191" s="693"/>
      <c r="NFC191" s="694"/>
      <c r="NFD191" s="138"/>
      <c r="NFE191" s="692"/>
      <c r="NFF191" s="690"/>
      <c r="NFG191" s="691"/>
      <c r="NFH191" s="692"/>
      <c r="NFI191" s="693"/>
      <c r="NFJ191" s="694"/>
      <c r="NFK191" s="138"/>
      <c r="NFL191" s="692"/>
      <c r="NFM191" s="690"/>
      <c r="NFN191" s="691"/>
      <c r="NFO191" s="692"/>
      <c r="NFP191" s="693"/>
      <c r="NFQ191" s="694"/>
      <c r="NFR191" s="138"/>
      <c r="NFS191" s="692"/>
      <c r="NFT191" s="690"/>
      <c r="NFU191" s="691"/>
      <c r="NFV191" s="692"/>
      <c r="NFW191" s="693"/>
      <c r="NFX191" s="694"/>
      <c r="NFY191" s="138"/>
      <c r="NFZ191" s="692"/>
      <c r="NGA191" s="690"/>
      <c r="NGB191" s="691"/>
      <c r="NGC191" s="692"/>
      <c r="NGD191" s="693"/>
      <c r="NGE191" s="694"/>
      <c r="NGF191" s="138"/>
      <c r="NGG191" s="692"/>
      <c r="NGH191" s="690"/>
      <c r="NGI191" s="691"/>
      <c r="NGJ191" s="692"/>
      <c r="NGK191" s="693"/>
      <c r="NGL191" s="694"/>
      <c r="NGM191" s="138"/>
      <c r="NGN191" s="692"/>
      <c r="NGO191" s="690"/>
      <c r="NGP191" s="691"/>
      <c r="NGQ191" s="692"/>
      <c r="NGR191" s="693"/>
      <c r="NGS191" s="694"/>
      <c r="NGT191" s="138"/>
      <c r="NGU191" s="692"/>
      <c r="NGV191" s="690"/>
      <c r="NGW191" s="691"/>
      <c r="NGX191" s="692"/>
      <c r="NGY191" s="693"/>
      <c r="NGZ191" s="694"/>
      <c r="NHA191" s="138"/>
      <c r="NHB191" s="692"/>
      <c r="NHC191" s="690"/>
      <c r="NHD191" s="691"/>
      <c r="NHE191" s="692"/>
      <c r="NHF191" s="693"/>
      <c r="NHG191" s="694"/>
      <c r="NHH191" s="138"/>
      <c r="NHI191" s="692"/>
      <c r="NHJ191" s="690"/>
      <c r="NHK191" s="691"/>
      <c r="NHL191" s="692"/>
      <c r="NHM191" s="693"/>
      <c r="NHN191" s="694"/>
      <c r="NHO191" s="138"/>
      <c r="NHP191" s="692"/>
      <c r="NHQ191" s="690"/>
      <c r="NHR191" s="691"/>
      <c r="NHS191" s="692"/>
      <c r="NHT191" s="693"/>
      <c r="NHU191" s="694"/>
      <c r="NHV191" s="138"/>
      <c r="NHW191" s="692"/>
      <c r="NHX191" s="690"/>
      <c r="NHY191" s="691"/>
      <c r="NHZ191" s="692"/>
      <c r="NIA191" s="693"/>
      <c r="NIB191" s="694"/>
      <c r="NIC191" s="138"/>
      <c r="NID191" s="692"/>
      <c r="NIE191" s="690"/>
      <c r="NIF191" s="691"/>
      <c r="NIG191" s="692"/>
      <c r="NIH191" s="693"/>
      <c r="NII191" s="694"/>
      <c r="NIJ191" s="138"/>
      <c r="NIK191" s="692"/>
      <c r="NIL191" s="690"/>
      <c r="NIM191" s="691"/>
      <c r="NIN191" s="692"/>
      <c r="NIO191" s="693"/>
      <c r="NIP191" s="694"/>
      <c r="NIQ191" s="138"/>
      <c r="NIR191" s="692"/>
      <c r="NIS191" s="690"/>
      <c r="NIT191" s="691"/>
      <c r="NIU191" s="692"/>
      <c r="NIV191" s="693"/>
      <c r="NIW191" s="694"/>
      <c r="NIX191" s="138"/>
      <c r="NIY191" s="692"/>
      <c r="NIZ191" s="690"/>
      <c r="NJA191" s="691"/>
      <c r="NJB191" s="692"/>
      <c r="NJC191" s="693"/>
      <c r="NJD191" s="694"/>
      <c r="NJE191" s="138"/>
      <c r="NJF191" s="692"/>
      <c r="NJG191" s="690"/>
      <c r="NJH191" s="691"/>
      <c r="NJI191" s="692"/>
      <c r="NJJ191" s="693"/>
      <c r="NJK191" s="694"/>
      <c r="NJL191" s="138"/>
      <c r="NJM191" s="692"/>
      <c r="NJN191" s="690"/>
      <c r="NJO191" s="691"/>
      <c r="NJP191" s="692"/>
      <c r="NJQ191" s="693"/>
      <c r="NJR191" s="694"/>
      <c r="NJS191" s="138"/>
      <c r="NJT191" s="692"/>
      <c r="NJU191" s="690"/>
      <c r="NJV191" s="691"/>
      <c r="NJW191" s="692"/>
      <c r="NJX191" s="693"/>
      <c r="NJY191" s="694"/>
      <c r="NJZ191" s="138"/>
      <c r="NKA191" s="692"/>
      <c r="NKB191" s="690"/>
      <c r="NKC191" s="691"/>
      <c r="NKD191" s="692"/>
      <c r="NKE191" s="693"/>
      <c r="NKF191" s="694"/>
      <c r="NKG191" s="138"/>
      <c r="NKH191" s="692"/>
      <c r="NKI191" s="690"/>
      <c r="NKJ191" s="691"/>
      <c r="NKK191" s="692"/>
      <c r="NKL191" s="693"/>
      <c r="NKM191" s="694"/>
      <c r="NKN191" s="138"/>
      <c r="NKO191" s="692"/>
      <c r="NKP191" s="690"/>
      <c r="NKQ191" s="691"/>
      <c r="NKR191" s="692"/>
      <c r="NKS191" s="693"/>
      <c r="NKT191" s="694"/>
      <c r="NKU191" s="138"/>
      <c r="NKV191" s="692"/>
      <c r="NKW191" s="690"/>
      <c r="NKX191" s="691"/>
      <c r="NKY191" s="692"/>
      <c r="NKZ191" s="693"/>
      <c r="NLA191" s="694"/>
      <c r="NLB191" s="138"/>
      <c r="NLC191" s="692"/>
      <c r="NLD191" s="690"/>
      <c r="NLE191" s="691"/>
      <c r="NLF191" s="692"/>
      <c r="NLG191" s="693"/>
      <c r="NLH191" s="694"/>
      <c r="NLI191" s="138"/>
      <c r="NLJ191" s="692"/>
      <c r="NLK191" s="690"/>
      <c r="NLL191" s="691"/>
      <c r="NLM191" s="692"/>
      <c r="NLN191" s="693"/>
      <c r="NLO191" s="694"/>
      <c r="NLP191" s="138"/>
      <c r="NLQ191" s="692"/>
      <c r="NLR191" s="690"/>
      <c r="NLS191" s="691"/>
      <c r="NLT191" s="692"/>
      <c r="NLU191" s="693"/>
      <c r="NLV191" s="694"/>
      <c r="NLW191" s="138"/>
      <c r="NLX191" s="692"/>
      <c r="NLY191" s="690"/>
      <c r="NLZ191" s="691"/>
      <c r="NMA191" s="692"/>
      <c r="NMB191" s="693"/>
      <c r="NMC191" s="694"/>
      <c r="NMD191" s="138"/>
      <c r="NME191" s="692"/>
      <c r="NMF191" s="690"/>
      <c r="NMG191" s="691"/>
      <c r="NMH191" s="692"/>
      <c r="NMI191" s="693"/>
      <c r="NMJ191" s="694"/>
      <c r="NMK191" s="138"/>
      <c r="NML191" s="692"/>
      <c r="NMM191" s="690"/>
      <c r="NMN191" s="691"/>
      <c r="NMO191" s="692"/>
      <c r="NMP191" s="693"/>
      <c r="NMQ191" s="694"/>
      <c r="NMR191" s="138"/>
      <c r="NMS191" s="692"/>
      <c r="NMT191" s="690"/>
      <c r="NMU191" s="691"/>
      <c r="NMV191" s="692"/>
      <c r="NMW191" s="693"/>
      <c r="NMX191" s="694"/>
      <c r="NMY191" s="138"/>
      <c r="NMZ191" s="692"/>
      <c r="NNA191" s="690"/>
      <c r="NNB191" s="691"/>
      <c r="NNC191" s="692"/>
      <c r="NND191" s="693"/>
      <c r="NNE191" s="694"/>
      <c r="NNF191" s="138"/>
      <c r="NNG191" s="692"/>
      <c r="NNH191" s="690"/>
      <c r="NNI191" s="691"/>
      <c r="NNJ191" s="692"/>
      <c r="NNK191" s="693"/>
      <c r="NNL191" s="694"/>
      <c r="NNM191" s="138"/>
      <c r="NNN191" s="692"/>
      <c r="NNO191" s="690"/>
      <c r="NNP191" s="691"/>
      <c r="NNQ191" s="692"/>
      <c r="NNR191" s="693"/>
      <c r="NNS191" s="694"/>
      <c r="NNT191" s="138"/>
      <c r="NNU191" s="692"/>
      <c r="NNV191" s="690"/>
      <c r="NNW191" s="691"/>
      <c r="NNX191" s="692"/>
      <c r="NNY191" s="693"/>
      <c r="NNZ191" s="694"/>
      <c r="NOA191" s="138"/>
      <c r="NOB191" s="692"/>
      <c r="NOC191" s="690"/>
      <c r="NOD191" s="691"/>
      <c r="NOE191" s="692"/>
      <c r="NOF191" s="693"/>
      <c r="NOG191" s="694"/>
      <c r="NOH191" s="138"/>
      <c r="NOI191" s="692"/>
      <c r="NOJ191" s="690"/>
      <c r="NOK191" s="691"/>
      <c r="NOL191" s="692"/>
      <c r="NOM191" s="693"/>
      <c r="NON191" s="694"/>
      <c r="NOO191" s="138"/>
      <c r="NOP191" s="692"/>
      <c r="NOQ191" s="690"/>
      <c r="NOR191" s="691"/>
      <c r="NOS191" s="692"/>
      <c r="NOT191" s="693"/>
      <c r="NOU191" s="694"/>
      <c r="NOV191" s="138"/>
      <c r="NOW191" s="692"/>
      <c r="NOX191" s="690"/>
      <c r="NOY191" s="691"/>
      <c r="NOZ191" s="692"/>
      <c r="NPA191" s="693"/>
      <c r="NPB191" s="694"/>
      <c r="NPC191" s="138"/>
      <c r="NPD191" s="692"/>
      <c r="NPE191" s="690"/>
      <c r="NPF191" s="691"/>
      <c r="NPG191" s="692"/>
      <c r="NPH191" s="693"/>
      <c r="NPI191" s="694"/>
      <c r="NPJ191" s="138"/>
      <c r="NPK191" s="692"/>
      <c r="NPL191" s="690"/>
      <c r="NPM191" s="691"/>
      <c r="NPN191" s="692"/>
      <c r="NPO191" s="693"/>
      <c r="NPP191" s="694"/>
      <c r="NPQ191" s="138"/>
      <c r="NPR191" s="692"/>
      <c r="NPS191" s="690"/>
      <c r="NPT191" s="691"/>
      <c r="NPU191" s="692"/>
      <c r="NPV191" s="693"/>
      <c r="NPW191" s="694"/>
      <c r="NPX191" s="138"/>
      <c r="NPY191" s="692"/>
      <c r="NPZ191" s="690"/>
      <c r="NQA191" s="691"/>
      <c r="NQB191" s="692"/>
      <c r="NQC191" s="693"/>
      <c r="NQD191" s="694"/>
      <c r="NQE191" s="138"/>
      <c r="NQF191" s="692"/>
      <c r="NQG191" s="690"/>
      <c r="NQH191" s="691"/>
      <c r="NQI191" s="692"/>
      <c r="NQJ191" s="693"/>
      <c r="NQK191" s="694"/>
      <c r="NQL191" s="138"/>
      <c r="NQM191" s="692"/>
      <c r="NQN191" s="690"/>
      <c r="NQO191" s="691"/>
      <c r="NQP191" s="692"/>
      <c r="NQQ191" s="693"/>
      <c r="NQR191" s="694"/>
      <c r="NQS191" s="138"/>
      <c r="NQT191" s="692"/>
      <c r="NQU191" s="690"/>
      <c r="NQV191" s="691"/>
      <c r="NQW191" s="692"/>
      <c r="NQX191" s="693"/>
      <c r="NQY191" s="694"/>
      <c r="NQZ191" s="138"/>
      <c r="NRA191" s="692"/>
      <c r="NRB191" s="690"/>
      <c r="NRC191" s="691"/>
      <c r="NRD191" s="692"/>
      <c r="NRE191" s="693"/>
      <c r="NRF191" s="694"/>
      <c r="NRG191" s="138"/>
      <c r="NRH191" s="692"/>
      <c r="NRI191" s="690"/>
      <c r="NRJ191" s="691"/>
      <c r="NRK191" s="692"/>
      <c r="NRL191" s="693"/>
      <c r="NRM191" s="694"/>
      <c r="NRN191" s="138"/>
      <c r="NRO191" s="692"/>
      <c r="NRP191" s="690"/>
      <c r="NRQ191" s="691"/>
      <c r="NRR191" s="692"/>
      <c r="NRS191" s="693"/>
      <c r="NRT191" s="694"/>
      <c r="NRU191" s="138"/>
      <c r="NRV191" s="692"/>
      <c r="NRW191" s="690"/>
      <c r="NRX191" s="691"/>
      <c r="NRY191" s="692"/>
      <c r="NRZ191" s="693"/>
      <c r="NSA191" s="694"/>
      <c r="NSB191" s="138"/>
      <c r="NSC191" s="692"/>
      <c r="NSD191" s="690"/>
      <c r="NSE191" s="691"/>
      <c r="NSF191" s="692"/>
      <c r="NSG191" s="693"/>
      <c r="NSH191" s="694"/>
      <c r="NSI191" s="138"/>
      <c r="NSJ191" s="692"/>
      <c r="NSK191" s="690"/>
      <c r="NSL191" s="691"/>
      <c r="NSM191" s="692"/>
      <c r="NSN191" s="693"/>
      <c r="NSO191" s="694"/>
      <c r="NSP191" s="138"/>
      <c r="NSQ191" s="692"/>
      <c r="NSR191" s="690"/>
      <c r="NSS191" s="691"/>
      <c r="NST191" s="692"/>
      <c r="NSU191" s="693"/>
      <c r="NSV191" s="694"/>
      <c r="NSW191" s="138"/>
      <c r="NSX191" s="692"/>
      <c r="NSY191" s="690"/>
      <c r="NSZ191" s="691"/>
      <c r="NTA191" s="692"/>
      <c r="NTB191" s="693"/>
      <c r="NTC191" s="694"/>
      <c r="NTD191" s="138"/>
      <c r="NTE191" s="692"/>
      <c r="NTF191" s="690"/>
      <c r="NTG191" s="691"/>
      <c r="NTH191" s="692"/>
      <c r="NTI191" s="693"/>
      <c r="NTJ191" s="694"/>
      <c r="NTK191" s="138"/>
      <c r="NTL191" s="692"/>
      <c r="NTM191" s="690"/>
      <c r="NTN191" s="691"/>
      <c r="NTO191" s="692"/>
      <c r="NTP191" s="693"/>
      <c r="NTQ191" s="694"/>
      <c r="NTR191" s="138"/>
      <c r="NTS191" s="692"/>
      <c r="NTT191" s="690"/>
      <c r="NTU191" s="691"/>
      <c r="NTV191" s="692"/>
      <c r="NTW191" s="693"/>
      <c r="NTX191" s="694"/>
      <c r="NTY191" s="138"/>
      <c r="NTZ191" s="692"/>
      <c r="NUA191" s="690"/>
      <c r="NUB191" s="691"/>
      <c r="NUC191" s="692"/>
      <c r="NUD191" s="693"/>
      <c r="NUE191" s="694"/>
      <c r="NUF191" s="138"/>
      <c r="NUG191" s="692"/>
      <c r="NUH191" s="690"/>
      <c r="NUI191" s="691"/>
      <c r="NUJ191" s="692"/>
      <c r="NUK191" s="693"/>
      <c r="NUL191" s="694"/>
      <c r="NUM191" s="138"/>
      <c r="NUN191" s="692"/>
      <c r="NUO191" s="690"/>
      <c r="NUP191" s="691"/>
      <c r="NUQ191" s="692"/>
      <c r="NUR191" s="693"/>
      <c r="NUS191" s="694"/>
      <c r="NUT191" s="138"/>
      <c r="NUU191" s="692"/>
      <c r="NUV191" s="690"/>
      <c r="NUW191" s="691"/>
      <c r="NUX191" s="692"/>
      <c r="NUY191" s="693"/>
      <c r="NUZ191" s="694"/>
      <c r="NVA191" s="138"/>
      <c r="NVB191" s="692"/>
      <c r="NVC191" s="690"/>
      <c r="NVD191" s="691"/>
      <c r="NVE191" s="692"/>
      <c r="NVF191" s="693"/>
      <c r="NVG191" s="694"/>
      <c r="NVH191" s="138"/>
      <c r="NVI191" s="692"/>
      <c r="NVJ191" s="690"/>
      <c r="NVK191" s="691"/>
      <c r="NVL191" s="692"/>
      <c r="NVM191" s="693"/>
      <c r="NVN191" s="694"/>
      <c r="NVO191" s="138"/>
      <c r="NVP191" s="692"/>
      <c r="NVQ191" s="690"/>
      <c r="NVR191" s="691"/>
      <c r="NVS191" s="692"/>
      <c r="NVT191" s="693"/>
      <c r="NVU191" s="694"/>
      <c r="NVV191" s="138"/>
      <c r="NVW191" s="692"/>
      <c r="NVX191" s="690"/>
      <c r="NVY191" s="691"/>
      <c r="NVZ191" s="692"/>
      <c r="NWA191" s="693"/>
      <c r="NWB191" s="694"/>
      <c r="NWC191" s="138"/>
      <c r="NWD191" s="692"/>
      <c r="NWE191" s="690"/>
      <c r="NWF191" s="691"/>
      <c r="NWG191" s="692"/>
      <c r="NWH191" s="693"/>
      <c r="NWI191" s="694"/>
      <c r="NWJ191" s="138"/>
      <c r="NWK191" s="692"/>
      <c r="NWL191" s="690"/>
      <c r="NWM191" s="691"/>
      <c r="NWN191" s="692"/>
      <c r="NWO191" s="693"/>
      <c r="NWP191" s="694"/>
      <c r="NWQ191" s="138"/>
      <c r="NWR191" s="692"/>
      <c r="NWS191" s="690"/>
      <c r="NWT191" s="691"/>
      <c r="NWU191" s="692"/>
      <c r="NWV191" s="693"/>
      <c r="NWW191" s="694"/>
      <c r="NWX191" s="138"/>
      <c r="NWY191" s="692"/>
      <c r="NWZ191" s="690"/>
      <c r="NXA191" s="691"/>
      <c r="NXB191" s="692"/>
      <c r="NXC191" s="693"/>
      <c r="NXD191" s="694"/>
      <c r="NXE191" s="138"/>
      <c r="NXF191" s="692"/>
      <c r="NXG191" s="690"/>
      <c r="NXH191" s="691"/>
      <c r="NXI191" s="692"/>
      <c r="NXJ191" s="693"/>
      <c r="NXK191" s="694"/>
      <c r="NXL191" s="138"/>
      <c r="NXM191" s="692"/>
      <c r="NXN191" s="690"/>
      <c r="NXO191" s="691"/>
      <c r="NXP191" s="692"/>
      <c r="NXQ191" s="693"/>
      <c r="NXR191" s="694"/>
      <c r="NXS191" s="138"/>
      <c r="NXT191" s="692"/>
      <c r="NXU191" s="690"/>
      <c r="NXV191" s="691"/>
      <c r="NXW191" s="692"/>
      <c r="NXX191" s="693"/>
      <c r="NXY191" s="694"/>
      <c r="NXZ191" s="138"/>
      <c r="NYA191" s="692"/>
      <c r="NYB191" s="690"/>
      <c r="NYC191" s="691"/>
      <c r="NYD191" s="692"/>
      <c r="NYE191" s="693"/>
      <c r="NYF191" s="694"/>
      <c r="NYG191" s="138"/>
      <c r="NYH191" s="692"/>
      <c r="NYI191" s="690"/>
      <c r="NYJ191" s="691"/>
      <c r="NYK191" s="692"/>
      <c r="NYL191" s="693"/>
      <c r="NYM191" s="694"/>
      <c r="NYN191" s="138"/>
      <c r="NYO191" s="692"/>
      <c r="NYP191" s="690"/>
      <c r="NYQ191" s="691"/>
      <c r="NYR191" s="692"/>
      <c r="NYS191" s="693"/>
      <c r="NYT191" s="694"/>
      <c r="NYU191" s="138"/>
      <c r="NYV191" s="692"/>
      <c r="NYW191" s="690"/>
      <c r="NYX191" s="691"/>
      <c r="NYY191" s="692"/>
      <c r="NYZ191" s="693"/>
      <c r="NZA191" s="694"/>
      <c r="NZB191" s="138"/>
      <c r="NZC191" s="692"/>
      <c r="NZD191" s="690"/>
      <c r="NZE191" s="691"/>
      <c r="NZF191" s="692"/>
      <c r="NZG191" s="693"/>
      <c r="NZH191" s="694"/>
      <c r="NZI191" s="138"/>
      <c r="NZJ191" s="692"/>
      <c r="NZK191" s="690"/>
      <c r="NZL191" s="691"/>
      <c r="NZM191" s="692"/>
      <c r="NZN191" s="693"/>
      <c r="NZO191" s="694"/>
      <c r="NZP191" s="138"/>
      <c r="NZQ191" s="692"/>
      <c r="NZR191" s="690"/>
      <c r="NZS191" s="691"/>
      <c r="NZT191" s="692"/>
      <c r="NZU191" s="693"/>
      <c r="NZV191" s="694"/>
      <c r="NZW191" s="138"/>
      <c r="NZX191" s="692"/>
      <c r="NZY191" s="690"/>
      <c r="NZZ191" s="691"/>
      <c r="OAA191" s="692"/>
      <c r="OAB191" s="693"/>
      <c r="OAC191" s="694"/>
      <c r="OAD191" s="138"/>
      <c r="OAE191" s="692"/>
      <c r="OAF191" s="690"/>
      <c r="OAG191" s="691"/>
      <c r="OAH191" s="692"/>
      <c r="OAI191" s="693"/>
      <c r="OAJ191" s="694"/>
      <c r="OAK191" s="138"/>
      <c r="OAL191" s="692"/>
      <c r="OAM191" s="690"/>
      <c r="OAN191" s="691"/>
      <c r="OAO191" s="692"/>
      <c r="OAP191" s="693"/>
      <c r="OAQ191" s="694"/>
      <c r="OAR191" s="138"/>
      <c r="OAS191" s="692"/>
      <c r="OAT191" s="690"/>
      <c r="OAU191" s="691"/>
      <c r="OAV191" s="692"/>
      <c r="OAW191" s="693"/>
      <c r="OAX191" s="694"/>
      <c r="OAY191" s="138"/>
      <c r="OAZ191" s="692"/>
      <c r="OBA191" s="690"/>
      <c r="OBB191" s="691"/>
      <c r="OBC191" s="692"/>
      <c r="OBD191" s="693"/>
      <c r="OBE191" s="694"/>
      <c r="OBF191" s="138"/>
      <c r="OBG191" s="692"/>
      <c r="OBH191" s="690"/>
      <c r="OBI191" s="691"/>
      <c r="OBJ191" s="692"/>
      <c r="OBK191" s="693"/>
      <c r="OBL191" s="694"/>
      <c r="OBM191" s="138"/>
      <c r="OBN191" s="692"/>
      <c r="OBO191" s="690"/>
      <c r="OBP191" s="691"/>
      <c r="OBQ191" s="692"/>
      <c r="OBR191" s="693"/>
      <c r="OBS191" s="694"/>
      <c r="OBT191" s="138"/>
      <c r="OBU191" s="692"/>
      <c r="OBV191" s="690"/>
      <c r="OBW191" s="691"/>
      <c r="OBX191" s="692"/>
      <c r="OBY191" s="693"/>
      <c r="OBZ191" s="694"/>
      <c r="OCA191" s="138"/>
      <c r="OCB191" s="692"/>
      <c r="OCC191" s="690"/>
      <c r="OCD191" s="691"/>
      <c r="OCE191" s="692"/>
      <c r="OCF191" s="693"/>
      <c r="OCG191" s="694"/>
      <c r="OCH191" s="138"/>
      <c r="OCI191" s="692"/>
      <c r="OCJ191" s="690"/>
      <c r="OCK191" s="691"/>
      <c r="OCL191" s="692"/>
      <c r="OCM191" s="693"/>
      <c r="OCN191" s="694"/>
      <c r="OCO191" s="138"/>
      <c r="OCP191" s="692"/>
      <c r="OCQ191" s="690"/>
      <c r="OCR191" s="691"/>
      <c r="OCS191" s="692"/>
      <c r="OCT191" s="693"/>
      <c r="OCU191" s="694"/>
      <c r="OCV191" s="138"/>
      <c r="OCW191" s="692"/>
      <c r="OCX191" s="690"/>
      <c r="OCY191" s="691"/>
      <c r="OCZ191" s="692"/>
      <c r="ODA191" s="693"/>
      <c r="ODB191" s="694"/>
      <c r="ODC191" s="138"/>
      <c r="ODD191" s="692"/>
      <c r="ODE191" s="690"/>
      <c r="ODF191" s="691"/>
      <c r="ODG191" s="692"/>
      <c r="ODH191" s="693"/>
      <c r="ODI191" s="694"/>
      <c r="ODJ191" s="138"/>
      <c r="ODK191" s="692"/>
      <c r="ODL191" s="690"/>
      <c r="ODM191" s="691"/>
      <c r="ODN191" s="692"/>
      <c r="ODO191" s="693"/>
      <c r="ODP191" s="694"/>
      <c r="ODQ191" s="138"/>
      <c r="ODR191" s="692"/>
      <c r="ODS191" s="690"/>
      <c r="ODT191" s="691"/>
      <c r="ODU191" s="692"/>
      <c r="ODV191" s="693"/>
      <c r="ODW191" s="694"/>
      <c r="ODX191" s="138"/>
      <c r="ODY191" s="692"/>
      <c r="ODZ191" s="690"/>
      <c r="OEA191" s="691"/>
      <c r="OEB191" s="692"/>
      <c r="OEC191" s="693"/>
      <c r="OED191" s="694"/>
      <c r="OEE191" s="138"/>
      <c r="OEF191" s="692"/>
      <c r="OEG191" s="690"/>
      <c r="OEH191" s="691"/>
      <c r="OEI191" s="692"/>
      <c r="OEJ191" s="693"/>
      <c r="OEK191" s="694"/>
      <c r="OEL191" s="138"/>
      <c r="OEM191" s="692"/>
      <c r="OEN191" s="690"/>
      <c r="OEO191" s="691"/>
      <c r="OEP191" s="692"/>
      <c r="OEQ191" s="693"/>
      <c r="OER191" s="694"/>
      <c r="OES191" s="138"/>
      <c r="OET191" s="692"/>
      <c r="OEU191" s="690"/>
      <c r="OEV191" s="691"/>
      <c r="OEW191" s="692"/>
      <c r="OEX191" s="693"/>
      <c r="OEY191" s="694"/>
      <c r="OEZ191" s="138"/>
      <c r="OFA191" s="692"/>
      <c r="OFB191" s="690"/>
      <c r="OFC191" s="691"/>
      <c r="OFD191" s="692"/>
      <c r="OFE191" s="693"/>
      <c r="OFF191" s="694"/>
      <c r="OFG191" s="138"/>
      <c r="OFH191" s="692"/>
      <c r="OFI191" s="690"/>
      <c r="OFJ191" s="691"/>
      <c r="OFK191" s="692"/>
      <c r="OFL191" s="693"/>
      <c r="OFM191" s="694"/>
      <c r="OFN191" s="138"/>
      <c r="OFO191" s="692"/>
      <c r="OFP191" s="690"/>
      <c r="OFQ191" s="691"/>
      <c r="OFR191" s="692"/>
      <c r="OFS191" s="693"/>
      <c r="OFT191" s="694"/>
      <c r="OFU191" s="138"/>
      <c r="OFV191" s="692"/>
      <c r="OFW191" s="690"/>
      <c r="OFX191" s="691"/>
      <c r="OFY191" s="692"/>
      <c r="OFZ191" s="693"/>
      <c r="OGA191" s="694"/>
      <c r="OGB191" s="138"/>
      <c r="OGC191" s="692"/>
      <c r="OGD191" s="690"/>
      <c r="OGE191" s="691"/>
      <c r="OGF191" s="692"/>
      <c r="OGG191" s="693"/>
      <c r="OGH191" s="694"/>
      <c r="OGI191" s="138"/>
      <c r="OGJ191" s="692"/>
      <c r="OGK191" s="690"/>
      <c r="OGL191" s="691"/>
      <c r="OGM191" s="692"/>
      <c r="OGN191" s="693"/>
      <c r="OGO191" s="694"/>
      <c r="OGP191" s="138"/>
      <c r="OGQ191" s="692"/>
      <c r="OGR191" s="690"/>
      <c r="OGS191" s="691"/>
      <c r="OGT191" s="692"/>
      <c r="OGU191" s="693"/>
      <c r="OGV191" s="694"/>
      <c r="OGW191" s="138"/>
      <c r="OGX191" s="692"/>
      <c r="OGY191" s="690"/>
      <c r="OGZ191" s="691"/>
      <c r="OHA191" s="692"/>
      <c r="OHB191" s="693"/>
      <c r="OHC191" s="694"/>
      <c r="OHD191" s="138"/>
      <c r="OHE191" s="692"/>
      <c r="OHF191" s="690"/>
      <c r="OHG191" s="691"/>
      <c r="OHH191" s="692"/>
      <c r="OHI191" s="693"/>
      <c r="OHJ191" s="694"/>
      <c r="OHK191" s="138"/>
      <c r="OHL191" s="692"/>
      <c r="OHM191" s="690"/>
      <c r="OHN191" s="691"/>
      <c r="OHO191" s="692"/>
      <c r="OHP191" s="693"/>
      <c r="OHQ191" s="694"/>
      <c r="OHR191" s="138"/>
      <c r="OHS191" s="692"/>
      <c r="OHT191" s="690"/>
      <c r="OHU191" s="691"/>
      <c r="OHV191" s="692"/>
      <c r="OHW191" s="693"/>
      <c r="OHX191" s="694"/>
      <c r="OHY191" s="138"/>
      <c r="OHZ191" s="692"/>
      <c r="OIA191" s="690"/>
      <c r="OIB191" s="691"/>
      <c r="OIC191" s="692"/>
      <c r="OID191" s="693"/>
      <c r="OIE191" s="694"/>
      <c r="OIF191" s="138"/>
      <c r="OIG191" s="692"/>
      <c r="OIH191" s="690"/>
      <c r="OII191" s="691"/>
      <c r="OIJ191" s="692"/>
      <c r="OIK191" s="693"/>
      <c r="OIL191" s="694"/>
      <c r="OIM191" s="138"/>
      <c r="OIN191" s="692"/>
      <c r="OIO191" s="690"/>
      <c r="OIP191" s="691"/>
      <c r="OIQ191" s="692"/>
      <c r="OIR191" s="693"/>
      <c r="OIS191" s="694"/>
      <c r="OIT191" s="138"/>
      <c r="OIU191" s="692"/>
      <c r="OIV191" s="690"/>
      <c r="OIW191" s="691"/>
      <c r="OIX191" s="692"/>
      <c r="OIY191" s="693"/>
      <c r="OIZ191" s="694"/>
      <c r="OJA191" s="138"/>
      <c r="OJB191" s="692"/>
      <c r="OJC191" s="690"/>
      <c r="OJD191" s="691"/>
      <c r="OJE191" s="692"/>
      <c r="OJF191" s="693"/>
      <c r="OJG191" s="694"/>
      <c r="OJH191" s="138"/>
      <c r="OJI191" s="692"/>
      <c r="OJJ191" s="690"/>
      <c r="OJK191" s="691"/>
      <c r="OJL191" s="692"/>
      <c r="OJM191" s="693"/>
      <c r="OJN191" s="694"/>
      <c r="OJO191" s="138"/>
      <c r="OJP191" s="692"/>
      <c r="OJQ191" s="690"/>
      <c r="OJR191" s="691"/>
      <c r="OJS191" s="692"/>
      <c r="OJT191" s="693"/>
      <c r="OJU191" s="694"/>
      <c r="OJV191" s="138"/>
      <c r="OJW191" s="692"/>
      <c r="OJX191" s="690"/>
      <c r="OJY191" s="691"/>
      <c r="OJZ191" s="692"/>
      <c r="OKA191" s="693"/>
      <c r="OKB191" s="694"/>
      <c r="OKC191" s="138"/>
      <c r="OKD191" s="692"/>
      <c r="OKE191" s="690"/>
      <c r="OKF191" s="691"/>
      <c r="OKG191" s="692"/>
      <c r="OKH191" s="693"/>
      <c r="OKI191" s="694"/>
      <c r="OKJ191" s="138"/>
      <c r="OKK191" s="692"/>
      <c r="OKL191" s="690"/>
      <c r="OKM191" s="691"/>
      <c r="OKN191" s="692"/>
      <c r="OKO191" s="693"/>
      <c r="OKP191" s="694"/>
      <c r="OKQ191" s="138"/>
      <c r="OKR191" s="692"/>
      <c r="OKS191" s="690"/>
      <c r="OKT191" s="691"/>
      <c r="OKU191" s="692"/>
      <c r="OKV191" s="693"/>
      <c r="OKW191" s="694"/>
      <c r="OKX191" s="138"/>
      <c r="OKY191" s="692"/>
      <c r="OKZ191" s="690"/>
      <c r="OLA191" s="691"/>
      <c r="OLB191" s="692"/>
      <c r="OLC191" s="693"/>
      <c r="OLD191" s="694"/>
      <c r="OLE191" s="138"/>
      <c r="OLF191" s="692"/>
      <c r="OLG191" s="690"/>
      <c r="OLH191" s="691"/>
      <c r="OLI191" s="692"/>
      <c r="OLJ191" s="693"/>
      <c r="OLK191" s="694"/>
      <c r="OLL191" s="138"/>
      <c r="OLM191" s="692"/>
      <c r="OLN191" s="690"/>
      <c r="OLO191" s="691"/>
      <c r="OLP191" s="692"/>
      <c r="OLQ191" s="693"/>
      <c r="OLR191" s="694"/>
      <c r="OLS191" s="138"/>
      <c r="OLT191" s="692"/>
      <c r="OLU191" s="690"/>
      <c r="OLV191" s="691"/>
      <c r="OLW191" s="692"/>
      <c r="OLX191" s="693"/>
      <c r="OLY191" s="694"/>
      <c r="OLZ191" s="138"/>
      <c r="OMA191" s="692"/>
      <c r="OMB191" s="690"/>
      <c r="OMC191" s="691"/>
      <c r="OMD191" s="692"/>
      <c r="OME191" s="693"/>
      <c r="OMF191" s="694"/>
      <c r="OMG191" s="138"/>
      <c r="OMH191" s="692"/>
      <c r="OMI191" s="690"/>
      <c r="OMJ191" s="691"/>
      <c r="OMK191" s="692"/>
      <c r="OML191" s="693"/>
      <c r="OMM191" s="694"/>
      <c r="OMN191" s="138"/>
      <c r="OMO191" s="692"/>
      <c r="OMP191" s="690"/>
      <c r="OMQ191" s="691"/>
      <c r="OMR191" s="692"/>
      <c r="OMS191" s="693"/>
      <c r="OMT191" s="694"/>
      <c r="OMU191" s="138"/>
      <c r="OMV191" s="692"/>
      <c r="OMW191" s="690"/>
      <c r="OMX191" s="691"/>
      <c r="OMY191" s="692"/>
      <c r="OMZ191" s="693"/>
      <c r="ONA191" s="694"/>
      <c r="ONB191" s="138"/>
      <c r="ONC191" s="692"/>
      <c r="OND191" s="690"/>
      <c r="ONE191" s="691"/>
      <c r="ONF191" s="692"/>
      <c r="ONG191" s="693"/>
      <c r="ONH191" s="694"/>
      <c r="ONI191" s="138"/>
      <c r="ONJ191" s="692"/>
      <c r="ONK191" s="690"/>
      <c r="ONL191" s="691"/>
      <c r="ONM191" s="692"/>
      <c r="ONN191" s="693"/>
      <c r="ONO191" s="694"/>
      <c r="ONP191" s="138"/>
      <c r="ONQ191" s="692"/>
      <c r="ONR191" s="690"/>
      <c r="ONS191" s="691"/>
      <c r="ONT191" s="692"/>
      <c r="ONU191" s="693"/>
      <c r="ONV191" s="694"/>
      <c r="ONW191" s="138"/>
      <c r="ONX191" s="692"/>
      <c r="ONY191" s="690"/>
      <c r="ONZ191" s="691"/>
      <c r="OOA191" s="692"/>
      <c r="OOB191" s="693"/>
      <c r="OOC191" s="694"/>
      <c r="OOD191" s="138"/>
      <c r="OOE191" s="692"/>
      <c r="OOF191" s="690"/>
      <c r="OOG191" s="691"/>
      <c r="OOH191" s="692"/>
      <c r="OOI191" s="693"/>
      <c r="OOJ191" s="694"/>
      <c r="OOK191" s="138"/>
      <c r="OOL191" s="692"/>
      <c r="OOM191" s="690"/>
      <c r="OON191" s="691"/>
      <c r="OOO191" s="692"/>
      <c r="OOP191" s="693"/>
      <c r="OOQ191" s="694"/>
      <c r="OOR191" s="138"/>
      <c r="OOS191" s="692"/>
      <c r="OOT191" s="690"/>
      <c r="OOU191" s="691"/>
      <c r="OOV191" s="692"/>
      <c r="OOW191" s="693"/>
      <c r="OOX191" s="694"/>
      <c r="OOY191" s="138"/>
      <c r="OOZ191" s="692"/>
      <c r="OPA191" s="690"/>
      <c r="OPB191" s="691"/>
      <c r="OPC191" s="692"/>
      <c r="OPD191" s="693"/>
      <c r="OPE191" s="694"/>
      <c r="OPF191" s="138"/>
      <c r="OPG191" s="692"/>
      <c r="OPH191" s="690"/>
      <c r="OPI191" s="691"/>
      <c r="OPJ191" s="692"/>
      <c r="OPK191" s="693"/>
      <c r="OPL191" s="694"/>
      <c r="OPM191" s="138"/>
      <c r="OPN191" s="692"/>
      <c r="OPO191" s="690"/>
      <c r="OPP191" s="691"/>
      <c r="OPQ191" s="692"/>
      <c r="OPR191" s="693"/>
      <c r="OPS191" s="694"/>
      <c r="OPT191" s="138"/>
      <c r="OPU191" s="692"/>
      <c r="OPV191" s="690"/>
      <c r="OPW191" s="691"/>
      <c r="OPX191" s="692"/>
      <c r="OPY191" s="693"/>
      <c r="OPZ191" s="694"/>
      <c r="OQA191" s="138"/>
      <c r="OQB191" s="692"/>
      <c r="OQC191" s="690"/>
      <c r="OQD191" s="691"/>
      <c r="OQE191" s="692"/>
      <c r="OQF191" s="693"/>
      <c r="OQG191" s="694"/>
      <c r="OQH191" s="138"/>
      <c r="OQI191" s="692"/>
      <c r="OQJ191" s="690"/>
      <c r="OQK191" s="691"/>
      <c r="OQL191" s="692"/>
      <c r="OQM191" s="693"/>
      <c r="OQN191" s="694"/>
      <c r="OQO191" s="138"/>
      <c r="OQP191" s="692"/>
      <c r="OQQ191" s="690"/>
      <c r="OQR191" s="691"/>
      <c r="OQS191" s="692"/>
      <c r="OQT191" s="693"/>
      <c r="OQU191" s="694"/>
      <c r="OQV191" s="138"/>
      <c r="OQW191" s="692"/>
      <c r="OQX191" s="690"/>
      <c r="OQY191" s="691"/>
      <c r="OQZ191" s="692"/>
      <c r="ORA191" s="693"/>
      <c r="ORB191" s="694"/>
      <c r="ORC191" s="138"/>
      <c r="ORD191" s="692"/>
      <c r="ORE191" s="690"/>
      <c r="ORF191" s="691"/>
      <c r="ORG191" s="692"/>
      <c r="ORH191" s="693"/>
      <c r="ORI191" s="694"/>
      <c r="ORJ191" s="138"/>
      <c r="ORK191" s="692"/>
      <c r="ORL191" s="690"/>
      <c r="ORM191" s="691"/>
      <c r="ORN191" s="692"/>
      <c r="ORO191" s="693"/>
      <c r="ORP191" s="694"/>
      <c r="ORQ191" s="138"/>
      <c r="ORR191" s="692"/>
      <c r="ORS191" s="690"/>
      <c r="ORT191" s="691"/>
      <c r="ORU191" s="692"/>
      <c r="ORV191" s="693"/>
      <c r="ORW191" s="694"/>
      <c r="ORX191" s="138"/>
      <c r="ORY191" s="692"/>
      <c r="ORZ191" s="690"/>
      <c r="OSA191" s="691"/>
      <c r="OSB191" s="692"/>
      <c r="OSC191" s="693"/>
      <c r="OSD191" s="694"/>
      <c r="OSE191" s="138"/>
      <c r="OSF191" s="692"/>
      <c r="OSG191" s="690"/>
      <c r="OSH191" s="691"/>
      <c r="OSI191" s="692"/>
      <c r="OSJ191" s="693"/>
      <c r="OSK191" s="694"/>
      <c r="OSL191" s="138"/>
      <c r="OSM191" s="692"/>
      <c r="OSN191" s="690"/>
      <c r="OSO191" s="691"/>
      <c r="OSP191" s="692"/>
      <c r="OSQ191" s="693"/>
      <c r="OSR191" s="694"/>
      <c r="OSS191" s="138"/>
      <c r="OST191" s="692"/>
      <c r="OSU191" s="690"/>
      <c r="OSV191" s="691"/>
      <c r="OSW191" s="692"/>
      <c r="OSX191" s="693"/>
      <c r="OSY191" s="694"/>
      <c r="OSZ191" s="138"/>
      <c r="OTA191" s="692"/>
      <c r="OTB191" s="690"/>
      <c r="OTC191" s="691"/>
      <c r="OTD191" s="692"/>
      <c r="OTE191" s="693"/>
      <c r="OTF191" s="694"/>
      <c r="OTG191" s="138"/>
      <c r="OTH191" s="692"/>
      <c r="OTI191" s="690"/>
      <c r="OTJ191" s="691"/>
      <c r="OTK191" s="692"/>
      <c r="OTL191" s="693"/>
      <c r="OTM191" s="694"/>
      <c r="OTN191" s="138"/>
      <c r="OTO191" s="692"/>
      <c r="OTP191" s="690"/>
      <c r="OTQ191" s="691"/>
      <c r="OTR191" s="692"/>
      <c r="OTS191" s="693"/>
      <c r="OTT191" s="694"/>
      <c r="OTU191" s="138"/>
      <c r="OTV191" s="692"/>
      <c r="OTW191" s="690"/>
      <c r="OTX191" s="691"/>
      <c r="OTY191" s="692"/>
      <c r="OTZ191" s="693"/>
      <c r="OUA191" s="694"/>
      <c r="OUB191" s="138"/>
      <c r="OUC191" s="692"/>
      <c r="OUD191" s="690"/>
      <c r="OUE191" s="691"/>
      <c r="OUF191" s="692"/>
      <c r="OUG191" s="693"/>
      <c r="OUH191" s="694"/>
      <c r="OUI191" s="138"/>
      <c r="OUJ191" s="692"/>
      <c r="OUK191" s="690"/>
      <c r="OUL191" s="691"/>
      <c r="OUM191" s="692"/>
      <c r="OUN191" s="693"/>
      <c r="OUO191" s="694"/>
      <c r="OUP191" s="138"/>
      <c r="OUQ191" s="692"/>
      <c r="OUR191" s="690"/>
      <c r="OUS191" s="691"/>
      <c r="OUT191" s="692"/>
      <c r="OUU191" s="693"/>
      <c r="OUV191" s="694"/>
      <c r="OUW191" s="138"/>
      <c r="OUX191" s="692"/>
      <c r="OUY191" s="690"/>
      <c r="OUZ191" s="691"/>
      <c r="OVA191" s="692"/>
      <c r="OVB191" s="693"/>
      <c r="OVC191" s="694"/>
      <c r="OVD191" s="138"/>
      <c r="OVE191" s="692"/>
      <c r="OVF191" s="690"/>
      <c r="OVG191" s="691"/>
      <c r="OVH191" s="692"/>
      <c r="OVI191" s="693"/>
      <c r="OVJ191" s="694"/>
      <c r="OVK191" s="138"/>
      <c r="OVL191" s="692"/>
      <c r="OVM191" s="690"/>
      <c r="OVN191" s="691"/>
      <c r="OVO191" s="692"/>
      <c r="OVP191" s="693"/>
      <c r="OVQ191" s="694"/>
      <c r="OVR191" s="138"/>
      <c r="OVS191" s="692"/>
      <c r="OVT191" s="690"/>
      <c r="OVU191" s="691"/>
      <c r="OVV191" s="692"/>
      <c r="OVW191" s="693"/>
      <c r="OVX191" s="694"/>
      <c r="OVY191" s="138"/>
      <c r="OVZ191" s="692"/>
      <c r="OWA191" s="690"/>
      <c r="OWB191" s="691"/>
      <c r="OWC191" s="692"/>
      <c r="OWD191" s="693"/>
      <c r="OWE191" s="694"/>
      <c r="OWF191" s="138"/>
      <c r="OWG191" s="692"/>
      <c r="OWH191" s="690"/>
      <c r="OWI191" s="691"/>
      <c r="OWJ191" s="692"/>
      <c r="OWK191" s="693"/>
      <c r="OWL191" s="694"/>
      <c r="OWM191" s="138"/>
      <c r="OWN191" s="692"/>
      <c r="OWO191" s="690"/>
      <c r="OWP191" s="691"/>
      <c r="OWQ191" s="692"/>
      <c r="OWR191" s="693"/>
      <c r="OWS191" s="694"/>
      <c r="OWT191" s="138"/>
      <c r="OWU191" s="692"/>
      <c r="OWV191" s="690"/>
      <c r="OWW191" s="691"/>
      <c r="OWX191" s="692"/>
      <c r="OWY191" s="693"/>
      <c r="OWZ191" s="694"/>
      <c r="OXA191" s="138"/>
      <c r="OXB191" s="692"/>
      <c r="OXC191" s="690"/>
      <c r="OXD191" s="691"/>
      <c r="OXE191" s="692"/>
      <c r="OXF191" s="693"/>
      <c r="OXG191" s="694"/>
      <c r="OXH191" s="138"/>
      <c r="OXI191" s="692"/>
      <c r="OXJ191" s="690"/>
      <c r="OXK191" s="691"/>
      <c r="OXL191" s="692"/>
      <c r="OXM191" s="693"/>
      <c r="OXN191" s="694"/>
      <c r="OXO191" s="138"/>
      <c r="OXP191" s="692"/>
      <c r="OXQ191" s="690"/>
      <c r="OXR191" s="691"/>
      <c r="OXS191" s="692"/>
      <c r="OXT191" s="693"/>
      <c r="OXU191" s="694"/>
      <c r="OXV191" s="138"/>
      <c r="OXW191" s="692"/>
      <c r="OXX191" s="690"/>
      <c r="OXY191" s="691"/>
      <c r="OXZ191" s="692"/>
      <c r="OYA191" s="693"/>
      <c r="OYB191" s="694"/>
      <c r="OYC191" s="138"/>
      <c r="OYD191" s="692"/>
      <c r="OYE191" s="690"/>
      <c r="OYF191" s="691"/>
      <c r="OYG191" s="692"/>
      <c r="OYH191" s="693"/>
      <c r="OYI191" s="694"/>
      <c r="OYJ191" s="138"/>
      <c r="OYK191" s="692"/>
      <c r="OYL191" s="690"/>
      <c r="OYM191" s="691"/>
      <c r="OYN191" s="692"/>
      <c r="OYO191" s="693"/>
      <c r="OYP191" s="694"/>
      <c r="OYQ191" s="138"/>
      <c r="OYR191" s="692"/>
      <c r="OYS191" s="690"/>
      <c r="OYT191" s="691"/>
      <c r="OYU191" s="692"/>
      <c r="OYV191" s="693"/>
      <c r="OYW191" s="694"/>
      <c r="OYX191" s="138"/>
      <c r="OYY191" s="692"/>
      <c r="OYZ191" s="690"/>
      <c r="OZA191" s="691"/>
      <c r="OZB191" s="692"/>
      <c r="OZC191" s="693"/>
      <c r="OZD191" s="694"/>
      <c r="OZE191" s="138"/>
      <c r="OZF191" s="692"/>
      <c r="OZG191" s="690"/>
      <c r="OZH191" s="691"/>
      <c r="OZI191" s="692"/>
      <c r="OZJ191" s="693"/>
      <c r="OZK191" s="694"/>
      <c r="OZL191" s="138"/>
      <c r="OZM191" s="692"/>
      <c r="OZN191" s="690"/>
      <c r="OZO191" s="691"/>
      <c r="OZP191" s="692"/>
      <c r="OZQ191" s="693"/>
      <c r="OZR191" s="694"/>
      <c r="OZS191" s="138"/>
      <c r="OZT191" s="692"/>
      <c r="OZU191" s="690"/>
      <c r="OZV191" s="691"/>
      <c r="OZW191" s="692"/>
      <c r="OZX191" s="693"/>
      <c r="OZY191" s="694"/>
      <c r="OZZ191" s="138"/>
      <c r="PAA191" s="692"/>
      <c r="PAB191" s="690"/>
      <c r="PAC191" s="691"/>
      <c r="PAD191" s="692"/>
      <c r="PAE191" s="693"/>
      <c r="PAF191" s="694"/>
      <c r="PAG191" s="138"/>
      <c r="PAH191" s="692"/>
      <c r="PAI191" s="690"/>
      <c r="PAJ191" s="691"/>
      <c r="PAK191" s="692"/>
      <c r="PAL191" s="693"/>
      <c r="PAM191" s="694"/>
      <c r="PAN191" s="138"/>
      <c r="PAO191" s="692"/>
      <c r="PAP191" s="690"/>
      <c r="PAQ191" s="691"/>
      <c r="PAR191" s="692"/>
      <c r="PAS191" s="693"/>
      <c r="PAT191" s="694"/>
      <c r="PAU191" s="138"/>
      <c r="PAV191" s="692"/>
      <c r="PAW191" s="690"/>
      <c r="PAX191" s="691"/>
      <c r="PAY191" s="692"/>
      <c r="PAZ191" s="693"/>
      <c r="PBA191" s="694"/>
      <c r="PBB191" s="138"/>
      <c r="PBC191" s="692"/>
      <c r="PBD191" s="690"/>
      <c r="PBE191" s="691"/>
      <c r="PBF191" s="692"/>
      <c r="PBG191" s="693"/>
      <c r="PBH191" s="694"/>
      <c r="PBI191" s="138"/>
      <c r="PBJ191" s="692"/>
      <c r="PBK191" s="690"/>
      <c r="PBL191" s="691"/>
      <c r="PBM191" s="692"/>
      <c r="PBN191" s="693"/>
      <c r="PBO191" s="694"/>
      <c r="PBP191" s="138"/>
      <c r="PBQ191" s="692"/>
      <c r="PBR191" s="690"/>
      <c r="PBS191" s="691"/>
      <c r="PBT191" s="692"/>
      <c r="PBU191" s="693"/>
      <c r="PBV191" s="694"/>
      <c r="PBW191" s="138"/>
      <c r="PBX191" s="692"/>
      <c r="PBY191" s="690"/>
      <c r="PBZ191" s="691"/>
      <c r="PCA191" s="692"/>
      <c r="PCB191" s="693"/>
      <c r="PCC191" s="694"/>
      <c r="PCD191" s="138"/>
      <c r="PCE191" s="692"/>
      <c r="PCF191" s="690"/>
      <c r="PCG191" s="691"/>
      <c r="PCH191" s="692"/>
      <c r="PCI191" s="693"/>
      <c r="PCJ191" s="694"/>
      <c r="PCK191" s="138"/>
      <c r="PCL191" s="692"/>
      <c r="PCM191" s="690"/>
      <c r="PCN191" s="691"/>
      <c r="PCO191" s="692"/>
      <c r="PCP191" s="693"/>
      <c r="PCQ191" s="694"/>
      <c r="PCR191" s="138"/>
      <c r="PCS191" s="692"/>
      <c r="PCT191" s="690"/>
      <c r="PCU191" s="691"/>
      <c r="PCV191" s="692"/>
      <c r="PCW191" s="693"/>
      <c r="PCX191" s="694"/>
      <c r="PCY191" s="138"/>
      <c r="PCZ191" s="692"/>
      <c r="PDA191" s="690"/>
      <c r="PDB191" s="691"/>
      <c r="PDC191" s="692"/>
      <c r="PDD191" s="693"/>
      <c r="PDE191" s="694"/>
      <c r="PDF191" s="138"/>
      <c r="PDG191" s="692"/>
      <c r="PDH191" s="690"/>
      <c r="PDI191" s="691"/>
      <c r="PDJ191" s="692"/>
      <c r="PDK191" s="693"/>
      <c r="PDL191" s="694"/>
      <c r="PDM191" s="138"/>
      <c r="PDN191" s="692"/>
      <c r="PDO191" s="690"/>
      <c r="PDP191" s="691"/>
      <c r="PDQ191" s="692"/>
      <c r="PDR191" s="693"/>
      <c r="PDS191" s="694"/>
      <c r="PDT191" s="138"/>
      <c r="PDU191" s="692"/>
      <c r="PDV191" s="690"/>
      <c r="PDW191" s="691"/>
      <c r="PDX191" s="692"/>
      <c r="PDY191" s="693"/>
      <c r="PDZ191" s="694"/>
      <c r="PEA191" s="138"/>
      <c r="PEB191" s="692"/>
      <c r="PEC191" s="690"/>
      <c r="PED191" s="691"/>
      <c r="PEE191" s="692"/>
      <c r="PEF191" s="693"/>
      <c r="PEG191" s="694"/>
      <c r="PEH191" s="138"/>
      <c r="PEI191" s="692"/>
      <c r="PEJ191" s="690"/>
      <c r="PEK191" s="691"/>
      <c r="PEL191" s="692"/>
      <c r="PEM191" s="693"/>
      <c r="PEN191" s="694"/>
      <c r="PEO191" s="138"/>
      <c r="PEP191" s="692"/>
      <c r="PEQ191" s="690"/>
      <c r="PER191" s="691"/>
      <c r="PES191" s="692"/>
      <c r="PET191" s="693"/>
      <c r="PEU191" s="694"/>
      <c r="PEV191" s="138"/>
      <c r="PEW191" s="692"/>
      <c r="PEX191" s="690"/>
      <c r="PEY191" s="691"/>
      <c r="PEZ191" s="692"/>
      <c r="PFA191" s="693"/>
      <c r="PFB191" s="694"/>
      <c r="PFC191" s="138"/>
      <c r="PFD191" s="692"/>
      <c r="PFE191" s="690"/>
      <c r="PFF191" s="691"/>
      <c r="PFG191" s="692"/>
      <c r="PFH191" s="693"/>
      <c r="PFI191" s="694"/>
      <c r="PFJ191" s="138"/>
      <c r="PFK191" s="692"/>
      <c r="PFL191" s="690"/>
      <c r="PFM191" s="691"/>
      <c r="PFN191" s="692"/>
      <c r="PFO191" s="693"/>
      <c r="PFP191" s="694"/>
      <c r="PFQ191" s="138"/>
      <c r="PFR191" s="692"/>
      <c r="PFS191" s="690"/>
      <c r="PFT191" s="691"/>
      <c r="PFU191" s="692"/>
      <c r="PFV191" s="693"/>
      <c r="PFW191" s="694"/>
      <c r="PFX191" s="138"/>
      <c r="PFY191" s="692"/>
      <c r="PFZ191" s="690"/>
      <c r="PGA191" s="691"/>
      <c r="PGB191" s="692"/>
      <c r="PGC191" s="693"/>
      <c r="PGD191" s="694"/>
      <c r="PGE191" s="138"/>
      <c r="PGF191" s="692"/>
      <c r="PGG191" s="690"/>
      <c r="PGH191" s="691"/>
      <c r="PGI191" s="692"/>
      <c r="PGJ191" s="693"/>
      <c r="PGK191" s="694"/>
      <c r="PGL191" s="138"/>
      <c r="PGM191" s="692"/>
      <c r="PGN191" s="690"/>
      <c r="PGO191" s="691"/>
      <c r="PGP191" s="692"/>
      <c r="PGQ191" s="693"/>
      <c r="PGR191" s="694"/>
      <c r="PGS191" s="138"/>
      <c r="PGT191" s="692"/>
      <c r="PGU191" s="690"/>
      <c r="PGV191" s="691"/>
      <c r="PGW191" s="692"/>
      <c r="PGX191" s="693"/>
      <c r="PGY191" s="694"/>
      <c r="PGZ191" s="138"/>
      <c r="PHA191" s="692"/>
      <c r="PHB191" s="690"/>
      <c r="PHC191" s="691"/>
      <c r="PHD191" s="692"/>
      <c r="PHE191" s="693"/>
      <c r="PHF191" s="694"/>
      <c r="PHG191" s="138"/>
      <c r="PHH191" s="692"/>
      <c r="PHI191" s="690"/>
      <c r="PHJ191" s="691"/>
      <c r="PHK191" s="692"/>
      <c r="PHL191" s="693"/>
      <c r="PHM191" s="694"/>
      <c r="PHN191" s="138"/>
      <c r="PHO191" s="692"/>
      <c r="PHP191" s="690"/>
      <c r="PHQ191" s="691"/>
      <c r="PHR191" s="692"/>
      <c r="PHS191" s="693"/>
      <c r="PHT191" s="694"/>
      <c r="PHU191" s="138"/>
      <c r="PHV191" s="692"/>
      <c r="PHW191" s="690"/>
      <c r="PHX191" s="691"/>
      <c r="PHY191" s="692"/>
      <c r="PHZ191" s="693"/>
      <c r="PIA191" s="694"/>
      <c r="PIB191" s="138"/>
      <c r="PIC191" s="692"/>
      <c r="PID191" s="690"/>
      <c r="PIE191" s="691"/>
      <c r="PIF191" s="692"/>
      <c r="PIG191" s="693"/>
      <c r="PIH191" s="694"/>
      <c r="PII191" s="138"/>
      <c r="PIJ191" s="692"/>
      <c r="PIK191" s="690"/>
      <c r="PIL191" s="691"/>
      <c r="PIM191" s="692"/>
      <c r="PIN191" s="693"/>
      <c r="PIO191" s="694"/>
      <c r="PIP191" s="138"/>
      <c r="PIQ191" s="692"/>
      <c r="PIR191" s="690"/>
      <c r="PIS191" s="691"/>
      <c r="PIT191" s="692"/>
      <c r="PIU191" s="693"/>
      <c r="PIV191" s="694"/>
      <c r="PIW191" s="138"/>
      <c r="PIX191" s="692"/>
      <c r="PIY191" s="690"/>
      <c r="PIZ191" s="691"/>
      <c r="PJA191" s="692"/>
      <c r="PJB191" s="693"/>
      <c r="PJC191" s="694"/>
      <c r="PJD191" s="138"/>
      <c r="PJE191" s="692"/>
      <c r="PJF191" s="690"/>
      <c r="PJG191" s="691"/>
      <c r="PJH191" s="692"/>
      <c r="PJI191" s="693"/>
      <c r="PJJ191" s="694"/>
      <c r="PJK191" s="138"/>
      <c r="PJL191" s="692"/>
      <c r="PJM191" s="690"/>
      <c r="PJN191" s="691"/>
      <c r="PJO191" s="692"/>
      <c r="PJP191" s="693"/>
      <c r="PJQ191" s="694"/>
      <c r="PJR191" s="138"/>
      <c r="PJS191" s="692"/>
      <c r="PJT191" s="690"/>
      <c r="PJU191" s="691"/>
      <c r="PJV191" s="692"/>
      <c r="PJW191" s="693"/>
      <c r="PJX191" s="694"/>
      <c r="PJY191" s="138"/>
      <c r="PJZ191" s="692"/>
      <c r="PKA191" s="690"/>
      <c r="PKB191" s="691"/>
      <c r="PKC191" s="692"/>
      <c r="PKD191" s="693"/>
      <c r="PKE191" s="694"/>
      <c r="PKF191" s="138"/>
      <c r="PKG191" s="692"/>
      <c r="PKH191" s="690"/>
      <c r="PKI191" s="691"/>
      <c r="PKJ191" s="692"/>
      <c r="PKK191" s="693"/>
      <c r="PKL191" s="694"/>
      <c r="PKM191" s="138"/>
      <c r="PKN191" s="692"/>
      <c r="PKO191" s="690"/>
      <c r="PKP191" s="691"/>
      <c r="PKQ191" s="692"/>
      <c r="PKR191" s="693"/>
      <c r="PKS191" s="694"/>
      <c r="PKT191" s="138"/>
      <c r="PKU191" s="692"/>
      <c r="PKV191" s="690"/>
      <c r="PKW191" s="691"/>
      <c r="PKX191" s="692"/>
      <c r="PKY191" s="693"/>
      <c r="PKZ191" s="694"/>
      <c r="PLA191" s="138"/>
      <c r="PLB191" s="692"/>
      <c r="PLC191" s="690"/>
      <c r="PLD191" s="691"/>
      <c r="PLE191" s="692"/>
      <c r="PLF191" s="693"/>
      <c r="PLG191" s="694"/>
      <c r="PLH191" s="138"/>
      <c r="PLI191" s="692"/>
      <c r="PLJ191" s="690"/>
      <c r="PLK191" s="691"/>
      <c r="PLL191" s="692"/>
      <c r="PLM191" s="693"/>
      <c r="PLN191" s="694"/>
      <c r="PLO191" s="138"/>
      <c r="PLP191" s="692"/>
      <c r="PLQ191" s="690"/>
      <c r="PLR191" s="691"/>
      <c r="PLS191" s="692"/>
      <c r="PLT191" s="693"/>
      <c r="PLU191" s="694"/>
      <c r="PLV191" s="138"/>
      <c r="PLW191" s="692"/>
      <c r="PLX191" s="690"/>
      <c r="PLY191" s="691"/>
      <c r="PLZ191" s="692"/>
      <c r="PMA191" s="693"/>
      <c r="PMB191" s="694"/>
      <c r="PMC191" s="138"/>
      <c r="PMD191" s="692"/>
      <c r="PME191" s="690"/>
      <c r="PMF191" s="691"/>
      <c r="PMG191" s="692"/>
      <c r="PMH191" s="693"/>
      <c r="PMI191" s="694"/>
      <c r="PMJ191" s="138"/>
      <c r="PMK191" s="692"/>
      <c r="PML191" s="690"/>
      <c r="PMM191" s="691"/>
      <c r="PMN191" s="692"/>
      <c r="PMO191" s="693"/>
      <c r="PMP191" s="694"/>
      <c r="PMQ191" s="138"/>
      <c r="PMR191" s="692"/>
      <c r="PMS191" s="690"/>
      <c r="PMT191" s="691"/>
      <c r="PMU191" s="692"/>
      <c r="PMV191" s="693"/>
      <c r="PMW191" s="694"/>
      <c r="PMX191" s="138"/>
      <c r="PMY191" s="692"/>
      <c r="PMZ191" s="690"/>
      <c r="PNA191" s="691"/>
      <c r="PNB191" s="692"/>
      <c r="PNC191" s="693"/>
      <c r="PND191" s="694"/>
      <c r="PNE191" s="138"/>
      <c r="PNF191" s="692"/>
      <c r="PNG191" s="690"/>
      <c r="PNH191" s="691"/>
      <c r="PNI191" s="692"/>
      <c r="PNJ191" s="693"/>
      <c r="PNK191" s="694"/>
      <c r="PNL191" s="138"/>
      <c r="PNM191" s="692"/>
      <c r="PNN191" s="690"/>
      <c r="PNO191" s="691"/>
      <c r="PNP191" s="692"/>
      <c r="PNQ191" s="693"/>
      <c r="PNR191" s="694"/>
      <c r="PNS191" s="138"/>
      <c r="PNT191" s="692"/>
      <c r="PNU191" s="690"/>
      <c r="PNV191" s="691"/>
      <c r="PNW191" s="692"/>
      <c r="PNX191" s="693"/>
      <c r="PNY191" s="694"/>
      <c r="PNZ191" s="138"/>
      <c r="POA191" s="692"/>
      <c r="POB191" s="690"/>
      <c r="POC191" s="691"/>
      <c r="POD191" s="692"/>
      <c r="POE191" s="693"/>
      <c r="POF191" s="694"/>
      <c r="POG191" s="138"/>
      <c r="POH191" s="692"/>
      <c r="POI191" s="690"/>
      <c r="POJ191" s="691"/>
      <c r="POK191" s="692"/>
      <c r="POL191" s="693"/>
      <c r="POM191" s="694"/>
      <c r="PON191" s="138"/>
      <c r="POO191" s="692"/>
      <c r="POP191" s="690"/>
      <c r="POQ191" s="691"/>
      <c r="POR191" s="692"/>
      <c r="POS191" s="693"/>
      <c r="POT191" s="694"/>
      <c r="POU191" s="138"/>
      <c r="POV191" s="692"/>
      <c r="POW191" s="690"/>
      <c r="POX191" s="691"/>
      <c r="POY191" s="692"/>
      <c r="POZ191" s="693"/>
      <c r="PPA191" s="694"/>
      <c r="PPB191" s="138"/>
      <c r="PPC191" s="692"/>
      <c r="PPD191" s="690"/>
      <c r="PPE191" s="691"/>
      <c r="PPF191" s="692"/>
      <c r="PPG191" s="693"/>
      <c r="PPH191" s="694"/>
      <c r="PPI191" s="138"/>
      <c r="PPJ191" s="692"/>
      <c r="PPK191" s="690"/>
      <c r="PPL191" s="691"/>
      <c r="PPM191" s="692"/>
      <c r="PPN191" s="693"/>
      <c r="PPO191" s="694"/>
      <c r="PPP191" s="138"/>
      <c r="PPQ191" s="692"/>
      <c r="PPR191" s="690"/>
      <c r="PPS191" s="691"/>
      <c r="PPT191" s="692"/>
      <c r="PPU191" s="693"/>
      <c r="PPV191" s="694"/>
      <c r="PPW191" s="138"/>
      <c r="PPX191" s="692"/>
      <c r="PPY191" s="690"/>
      <c r="PPZ191" s="691"/>
      <c r="PQA191" s="692"/>
      <c r="PQB191" s="693"/>
      <c r="PQC191" s="694"/>
      <c r="PQD191" s="138"/>
      <c r="PQE191" s="692"/>
      <c r="PQF191" s="690"/>
      <c r="PQG191" s="691"/>
      <c r="PQH191" s="692"/>
      <c r="PQI191" s="693"/>
      <c r="PQJ191" s="694"/>
      <c r="PQK191" s="138"/>
      <c r="PQL191" s="692"/>
      <c r="PQM191" s="690"/>
      <c r="PQN191" s="691"/>
      <c r="PQO191" s="692"/>
      <c r="PQP191" s="693"/>
      <c r="PQQ191" s="694"/>
      <c r="PQR191" s="138"/>
      <c r="PQS191" s="692"/>
      <c r="PQT191" s="690"/>
      <c r="PQU191" s="691"/>
      <c r="PQV191" s="692"/>
      <c r="PQW191" s="693"/>
      <c r="PQX191" s="694"/>
      <c r="PQY191" s="138"/>
      <c r="PQZ191" s="692"/>
      <c r="PRA191" s="690"/>
      <c r="PRB191" s="691"/>
      <c r="PRC191" s="692"/>
      <c r="PRD191" s="693"/>
      <c r="PRE191" s="694"/>
      <c r="PRF191" s="138"/>
      <c r="PRG191" s="692"/>
      <c r="PRH191" s="690"/>
      <c r="PRI191" s="691"/>
      <c r="PRJ191" s="692"/>
      <c r="PRK191" s="693"/>
      <c r="PRL191" s="694"/>
      <c r="PRM191" s="138"/>
      <c r="PRN191" s="692"/>
      <c r="PRO191" s="690"/>
      <c r="PRP191" s="691"/>
      <c r="PRQ191" s="692"/>
      <c r="PRR191" s="693"/>
      <c r="PRS191" s="694"/>
      <c r="PRT191" s="138"/>
      <c r="PRU191" s="692"/>
      <c r="PRV191" s="690"/>
      <c r="PRW191" s="691"/>
      <c r="PRX191" s="692"/>
      <c r="PRY191" s="693"/>
      <c r="PRZ191" s="694"/>
      <c r="PSA191" s="138"/>
      <c r="PSB191" s="692"/>
      <c r="PSC191" s="690"/>
      <c r="PSD191" s="691"/>
      <c r="PSE191" s="692"/>
      <c r="PSF191" s="693"/>
      <c r="PSG191" s="694"/>
      <c r="PSH191" s="138"/>
      <c r="PSI191" s="692"/>
      <c r="PSJ191" s="690"/>
      <c r="PSK191" s="691"/>
      <c r="PSL191" s="692"/>
      <c r="PSM191" s="693"/>
      <c r="PSN191" s="694"/>
      <c r="PSO191" s="138"/>
      <c r="PSP191" s="692"/>
      <c r="PSQ191" s="690"/>
      <c r="PSR191" s="691"/>
      <c r="PSS191" s="692"/>
      <c r="PST191" s="693"/>
      <c r="PSU191" s="694"/>
      <c r="PSV191" s="138"/>
      <c r="PSW191" s="692"/>
      <c r="PSX191" s="690"/>
      <c r="PSY191" s="691"/>
      <c r="PSZ191" s="692"/>
      <c r="PTA191" s="693"/>
      <c r="PTB191" s="694"/>
      <c r="PTC191" s="138"/>
      <c r="PTD191" s="692"/>
      <c r="PTE191" s="690"/>
      <c r="PTF191" s="691"/>
      <c r="PTG191" s="692"/>
      <c r="PTH191" s="693"/>
      <c r="PTI191" s="694"/>
      <c r="PTJ191" s="138"/>
      <c r="PTK191" s="692"/>
      <c r="PTL191" s="690"/>
      <c r="PTM191" s="691"/>
      <c r="PTN191" s="692"/>
      <c r="PTO191" s="693"/>
      <c r="PTP191" s="694"/>
      <c r="PTQ191" s="138"/>
      <c r="PTR191" s="692"/>
      <c r="PTS191" s="690"/>
      <c r="PTT191" s="691"/>
      <c r="PTU191" s="692"/>
      <c r="PTV191" s="693"/>
      <c r="PTW191" s="694"/>
      <c r="PTX191" s="138"/>
      <c r="PTY191" s="692"/>
      <c r="PTZ191" s="690"/>
      <c r="PUA191" s="691"/>
      <c r="PUB191" s="692"/>
      <c r="PUC191" s="693"/>
      <c r="PUD191" s="694"/>
      <c r="PUE191" s="138"/>
      <c r="PUF191" s="692"/>
      <c r="PUG191" s="690"/>
      <c r="PUH191" s="691"/>
      <c r="PUI191" s="692"/>
      <c r="PUJ191" s="693"/>
      <c r="PUK191" s="694"/>
      <c r="PUL191" s="138"/>
      <c r="PUM191" s="692"/>
      <c r="PUN191" s="690"/>
      <c r="PUO191" s="691"/>
      <c r="PUP191" s="692"/>
      <c r="PUQ191" s="693"/>
      <c r="PUR191" s="694"/>
      <c r="PUS191" s="138"/>
      <c r="PUT191" s="692"/>
      <c r="PUU191" s="690"/>
      <c r="PUV191" s="691"/>
      <c r="PUW191" s="692"/>
      <c r="PUX191" s="693"/>
      <c r="PUY191" s="694"/>
      <c r="PUZ191" s="138"/>
      <c r="PVA191" s="692"/>
      <c r="PVB191" s="690"/>
      <c r="PVC191" s="691"/>
      <c r="PVD191" s="692"/>
      <c r="PVE191" s="693"/>
      <c r="PVF191" s="694"/>
      <c r="PVG191" s="138"/>
      <c r="PVH191" s="692"/>
      <c r="PVI191" s="690"/>
      <c r="PVJ191" s="691"/>
      <c r="PVK191" s="692"/>
      <c r="PVL191" s="693"/>
      <c r="PVM191" s="694"/>
      <c r="PVN191" s="138"/>
      <c r="PVO191" s="692"/>
      <c r="PVP191" s="690"/>
      <c r="PVQ191" s="691"/>
      <c r="PVR191" s="692"/>
      <c r="PVS191" s="693"/>
      <c r="PVT191" s="694"/>
      <c r="PVU191" s="138"/>
      <c r="PVV191" s="692"/>
      <c r="PVW191" s="690"/>
      <c r="PVX191" s="691"/>
      <c r="PVY191" s="692"/>
      <c r="PVZ191" s="693"/>
      <c r="PWA191" s="694"/>
      <c r="PWB191" s="138"/>
      <c r="PWC191" s="692"/>
      <c r="PWD191" s="690"/>
      <c r="PWE191" s="691"/>
      <c r="PWF191" s="692"/>
      <c r="PWG191" s="693"/>
      <c r="PWH191" s="694"/>
      <c r="PWI191" s="138"/>
      <c r="PWJ191" s="692"/>
      <c r="PWK191" s="690"/>
      <c r="PWL191" s="691"/>
      <c r="PWM191" s="692"/>
      <c r="PWN191" s="693"/>
      <c r="PWO191" s="694"/>
      <c r="PWP191" s="138"/>
      <c r="PWQ191" s="692"/>
      <c r="PWR191" s="690"/>
      <c r="PWS191" s="691"/>
      <c r="PWT191" s="692"/>
      <c r="PWU191" s="693"/>
      <c r="PWV191" s="694"/>
      <c r="PWW191" s="138"/>
      <c r="PWX191" s="692"/>
      <c r="PWY191" s="690"/>
      <c r="PWZ191" s="691"/>
      <c r="PXA191" s="692"/>
      <c r="PXB191" s="693"/>
      <c r="PXC191" s="694"/>
      <c r="PXD191" s="138"/>
      <c r="PXE191" s="692"/>
      <c r="PXF191" s="690"/>
      <c r="PXG191" s="691"/>
      <c r="PXH191" s="692"/>
      <c r="PXI191" s="693"/>
      <c r="PXJ191" s="694"/>
      <c r="PXK191" s="138"/>
      <c r="PXL191" s="692"/>
      <c r="PXM191" s="690"/>
      <c r="PXN191" s="691"/>
      <c r="PXO191" s="692"/>
      <c r="PXP191" s="693"/>
      <c r="PXQ191" s="694"/>
      <c r="PXR191" s="138"/>
      <c r="PXS191" s="692"/>
      <c r="PXT191" s="690"/>
      <c r="PXU191" s="691"/>
      <c r="PXV191" s="692"/>
      <c r="PXW191" s="693"/>
      <c r="PXX191" s="694"/>
      <c r="PXY191" s="138"/>
      <c r="PXZ191" s="692"/>
      <c r="PYA191" s="690"/>
      <c r="PYB191" s="691"/>
      <c r="PYC191" s="692"/>
      <c r="PYD191" s="693"/>
      <c r="PYE191" s="694"/>
      <c r="PYF191" s="138"/>
      <c r="PYG191" s="692"/>
      <c r="PYH191" s="690"/>
      <c r="PYI191" s="691"/>
      <c r="PYJ191" s="692"/>
      <c r="PYK191" s="693"/>
      <c r="PYL191" s="694"/>
      <c r="PYM191" s="138"/>
      <c r="PYN191" s="692"/>
      <c r="PYO191" s="690"/>
      <c r="PYP191" s="691"/>
      <c r="PYQ191" s="692"/>
      <c r="PYR191" s="693"/>
      <c r="PYS191" s="694"/>
      <c r="PYT191" s="138"/>
      <c r="PYU191" s="692"/>
      <c r="PYV191" s="690"/>
      <c r="PYW191" s="691"/>
      <c r="PYX191" s="692"/>
      <c r="PYY191" s="693"/>
      <c r="PYZ191" s="694"/>
      <c r="PZA191" s="138"/>
      <c r="PZB191" s="692"/>
      <c r="PZC191" s="690"/>
      <c r="PZD191" s="691"/>
      <c r="PZE191" s="692"/>
      <c r="PZF191" s="693"/>
      <c r="PZG191" s="694"/>
      <c r="PZH191" s="138"/>
      <c r="PZI191" s="692"/>
      <c r="PZJ191" s="690"/>
      <c r="PZK191" s="691"/>
      <c r="PZL191" s="692"/>
      <c r="PZM191" s="693"/>
      <c r="PZN191" s="694"/>
      <c r="PZO191" s="138"/>
      <c r="PZP191" s="692"/>
      <c r="PZQ191" s="690"/>
      <c r="PZR191" s="691"/>
      <c r="PZS191" s="692"/>
      <c r="PZT191" s="693"/>
      <c r="PZU191" s="694"/>
      <c r="PZV191" s="138"/>
      <c r="PZW191" s="692"/>
      <c r="PZX191" s="690"/>
      <c r="PZY191" s="691"/>
      <c r="PZZ191" s="692"/>
      <c r="QAA191" s="693"/>
      <c r="QAB191" s="694"/>
      <c r="QAC191" s="138"/>
      <c r="QAD191" s="692"/>
      <c r="QAE191" s="690"/>
      <c r="QAF191" s="691"/>
      <c r="QAG191" s="692"/>
      <c r="QAH191" s="693"/>
      <c r="QAI191" s="694"/>
      <c r="QAJ191" s="138"/>
      <c r="QAK191" s="692"/>
      <c r="QAL191" s="690"/>
      <c r="QAM191" s="691"/>
      <c r="QAN191" s="692"/>
      <c r="QAO191" s="693"/>
      <c r="QAP191" s="694"/>
      <c r="QAQ191" s="138"/>
      <c r="QAR191" s="692"/>
      <c r="QAS191" s="690"/>
      <c r="QAT191" s="691"/>
      <c r="QAU191" s="692"/>
      <c r="QAV191" s="693"/>
      <c r="QAW191" s="694"/>
      <c r="QAX191" s="138"/>
      <c r="QAY191" s="692"/>
      <c r="QAZ191" s="690"/>
      <c r="QBA191" s="691"/>
      <c r="QBB191" s="692"/>
      <c r="QBC191" s="693"/>
      <c r="QBD191" s="694"/>
      <c r="QBE191" s="138"/>
      <c r="QBF191" s="692"/>
      <c r="QBG191" s="690"/>
      <c r="QBH191" s="691"/>
      <c r="QBI191" s="692"/>
      <c r="QBJ191" s="693"/>
      <c r="QBK191" s="694"/>
      <c r="QBL191" s="138"/>
      <c r="QBM191" s="692"/>
      <c r="QBN191" s="690"/>
      <c r="QBO191" s="691"/>
      <c r="QBP191" s="692"/>
      <c r="QBQ191" s="693"/>
      <c r="QBR191" s="694"/>
      <c r="QBS191" s="138"/>
      <c r="QBT191" s="692"/>
      <c r="QBU191" s="690"/>
      <c r="QBV191" s="691"/>
      <c r="QBW191" s="692"/>
      <c r="QBX191" s="693"/>
      <c r="QBY191" s="694"/>
      <c r="QBZ191" s="138"/>
      <c r="QCA191" s="692"/>
      <c r="QCB191" s="690"/>
      <c r="QCC191" s="691"/>
      <c r="QCD191" s="692"/>
      <c r="QCE191" s="693"/>
      <c r="QCF191" s="694"/>
      <c r="QCG191" s="138"/>
      <c r="QCH191" s="692"/>
      <c r="QCI191" s="690"/>
      <c r="QCJ191" s="691"/>
      <c r="QCK191" s="692"/>
      <c r="QCL191" s="693"/>
      <c r="QCM191" s="694"/>
      <c r="QCN191" s="138"/>
      <c r="QCO191" s="692"/>
      <c r="QCP191" s="690"/>
      <c r="QCQ191" s="691"/>
      <c r="QCR191" s="692"/>
      <c r="QCS191" s="693"/>
      <c r="QCT191" s="694"/>
      <c r="QCU191" s="138"/>
      <c r="QCV191" s="692"/>
      <c r="QCW191" s="690"/>
      <c r="QCX191" s="691"/>
      <c r="QCY191" s="692"/>
      <c r="QCZ191" s="693"/>
      <c r="QDA191" s="694"/>
      <c r="QDB191" s="138"/>
      <c r="QDC191" s="692"/>
      <c r="QDD191" s="690"/>
      <c r="QDE191" s="691"/>
      <c r="QDF191" s="692"/>
      <c r="QDG191" s="693"/>
      <c r="QDH191" s="694"/>
      <c r="QDI191" s="138"/>
      <c r="QDJ191" s="692"/>
      <c r="QDK191" s="690"/>
      <c r="QDL191" s="691"/>
      <c r="QDM191" s="692"/>
      <c r="QDN191" s="693"/>
      <c r="QDO191" s="694"/>
      <c r="QDP191" s="138"/>
      <c r="QDQ191" s="692"/>
      <c r="QDR191" s="690"/>
      <c r="QDS191" s="691"/>
      <c r="QDT191" s="692"/>
      <c r="QDU191" s="693"/>
      <c r="QDV191" s="694"/>
      <c r="QDW191" s="138"/>
      <c r="QDX191" s="692"/>
      <c r="QDY191" s="690"/>
      <c r="QDZ191" s="691"/>
      <c r="QEA191" s="692"/>
      <c r="QEB191" s="693"/>
      <c r="QEC191" s="694"/>
      <c r="QED191" s="138"/>
      <c r="QEE191" s="692"/>
      <c r="QEF191" s="690"/>
      <c r="QEG191" s="691"/>
      <c r="QEH191" s="692"/>
      <c r="QEI191" s="693"/>
      <c r="QEJ191" s="694"/>
      <c r="QEK191" s="138"/>
      <c r="QEL191" s="692"/>
      <c r="QEM191" s="690"/>
      <c r="QEN191" s="691"/>
      <c r="QEO191" s="692"/>
      <c r="QEP191" s="693"/>
      <c r="QEQ191" s="694"/>
      <c r="QER191" s="138"/>
      <c r="QES191" s="692"/>
      <c r="QET191" s="690"/>
      <c r="QEU191" s="691"/>
      <c r="QEV191" s="692"/>
      <c r="QEW191" s="693"/>
      <c r="QEX191" s="694"/>
      <c r="QEY191" s="138"/>
      <c r="QEZ191" s="692"/>
      <c r="QFA191" s="690"/>
      <c r="QFB191" s="691"/>
      <c r="QFC191" s="692"/>
      <c r="QFD191" s="693"/>
      <c r="QFE191" s="694"/>
      <c r="QFF191" s="138"/>
      <c r="QFG191" s="692"/>
      <c r="QFH191" s="690"/>
      <c r="QFI191" s="691"/>
      <c r="QFJ191" s="692"/>
      <c r="QFK191" s="693"/>
      <c r="QFL191" s="694"/>
      <c r="QFM191" s="138"/>
      <c r="QFN191" s="692"/>
      <c r="QFO191" s="690"/>
      <c r="QFP191" s="691"/>
      <c r="QFQ191" s="692"/>
      <c r="QFR191" s="693"/>
      <c r="QFS191" s="694"/>
      <c r="QFT191" s="138"/>
      <c r="QFU191" s="692"/>
      <c r="QFV191" s="690"/>
      <c r="QFW191" s="691"/>
      <c r="QFX191" s="692"/>
      <c r="QFY191" s="693"/>
      <c r="QFZ191" s="694"/>
      <c r="QGA191" s="138"/>
      <c r="QGB191" s="692"/>
      <c r="QGC191" s="690"/>
      <c r="QGD191" s="691"/>
      <c r="QGE191" s="692"/>
      <c r="QGF191" s="693"/>
      <c r="QGG191" s="694"/>
      <c r="QGH191" s="138"/>
      <c r="QGI191" s="692"/>
      <c r="QGJ191" s="690"/>
      <c r="QGK191" s="691"/>
      <c r="QGL191" s="692"/>
      <c r="QGM191" s="693"/>
      <c r="QGN191" s="694"/>
      <c r="QGO191" s="138"/>
      <c r="QGP191" s="692"/>
      <c r="QGQ191" s="690"/>
      <c r="QGR191" s="691"/>
      <c r="QGS191" s="692"/>
      <c r="QGT191" s="693"/>
      <c r="QGU191" s="694"/>
      <c r="QGV191" s="138"/>
      <c r="QGW191" s="692"/>
      <c r="QGX191" s="690"/>
      <c r="QGY191" s="691"/>
      <c r="QGZ191" s="692"/>
      <c r="QHA191" s="693"/>
      <c r="QHB191" s="694"/>
      <c r="QHC191" s="138"/>
      <c r="QHD191" s="692"/>
      <c r="QHE191" s="690"/>
      <c r="QHF191" s="691"/>
      <c r="QHG191" s="692"/>
      <c r="QHH191" s="693"/>
      <c r="QHI191" s="694"/>
      <c r="QHJ191" s="138"/>
      <c r="QHK191" s="692"/>
      <c r="QHL191" s="690"/>
      <c r="QHM191" s="691"/>
      <c r="QHN191" s="692"/>
      <c r="QHO191" s="693"/>
      <c r="QHP191" s="694"/>
      <c r="QHQ191" s="138"/>
      <c r="QHR191" s="692"/>
      <c r="QHS191" s="690"/>
      <c r="QHT191" s="691"/>
      <c r="QHU191" s="692"/>
      <c r="QHV191" s="693"/>
      <c r="QHW191" s="694"/>
      <c r="QHX191" s="138"/>
      <c r="QHY191" s="692"/>
      <c r="QHZ191" s="690"/>
      <c r="QIA191" s="691"/>
      <c r="QIB191" s="692"/>
      <c r="QIC191" s="693"/>
      <c r="QID191" s="694"/>
      <c r="QIE191" s="138"/>
      <c r="QIF191" s="692"/>
      <c r="QIG191" s="690"/>
      <c r="QIH191" s="691"/>
      <c r="QII191" s="692"/>
      <c r="QIJ191" s="693"/>
      <c r="QIK191" s="694"/>
      <c r="QIL191" s="138"/>
      <c r="QIM191" s="692"/>
      <c r="QIN191" s="690"/>
      <c r="QIO191" s="691"/>
      <c r="QIP191" s="692"/>
      <c r="QIQ191" s="693"/>
      <c r="QIR191" s="694"/>
      <c r="QIS191" s="138"/>
      <c r="QIT191" s="692"/>
      <c r="QIU191" s="690"/>
      <c r="QIV191" s="691"/>
      <c r="QIW191" s="692"/>
      <c r="QIX191" s="693"/>
      <c r="QIY191" s="694"/>
      <c r="QIZ191" s="138"/>
      <c r="QJA191" s="692"/>
      <c r="QJB191" s="690"/>
      <c r="QJC191" s="691"/>
      <c r="QJD191" s="692"/>
      <c r="QJE191" s="693"/>
      <c r="QJF191" s="694"/>
      <c r="QJG191" s="138"/>
      <c r="QJH191" s="692"/>
      <c r="QJI191" s="690"/>
      <c r="QJJ191" s="691"/>
      <c r="QJK191" s="692"/>
      <c r="QJL191" s="693"/>
      <c r="QJM191" s="694"/>
      <c r="QJN191" s="138"/>
      <c r="QJO191" s="692"/>
      <c r="QJP191" s="690"/>
      <c r="QJQ191" s="691"/>
      <c r="QJR191" s="692"/>
      <c r="QJS191" s="693"/>
      <c r="QJT191" s="694"/>
      <c r="QJU191" s="138"/>
      <c r="QJV191" s="692"/>
      <c r="QJW191" s="690"/>
      <c r="QJX191" s="691"/>
      <c r="QJY191" s="692"/>
      <c r="QJZ191" s="693"/>
      <c r="QKA191" s="694"/>
      <c r="QKB191" s="138"/>
      <c r="QKC191" s="692"/>
      <c r="QKD191" s="690"/>
      <c r="QKE191" s="691"/>
      <c r="QKF191" s="692"/>
      <c r="QKG191" s="693"/>
      <c r="QKH191" s="694"/>
      <c r="QKI191" s="138"/>
      <c r="QKJ191" s="692"/>
      <c r="QKK191" s="690"/>
      <c r="QKL191" s="691"/>
      <c r="QKM191" s="692"/>
      <c r="QKN191" s="693"/>
      <c r="QKO191" s="694"/>
      <c r="QKP191" s="138"/>
      <c r="QKQ191" s="692"/>
      <c r="QKR191" s="690"/>
      <c r="QKS191" s="691"/>
      <c r="QKT191" s="692"/>
      <c r="QKU191" s="693"/>
      <c r="QKV191" s="694"/>
      <c r="QKW191" s="138"/>
      <c r="QKX191" s="692"/>
      <c r="QKY191" s="690"/>
      <c r="QKZ191" s="691"/>
      <c r="QLA191" s="692"/>
      <c r="QLB191" s="693"/>
      <c r="QLC191" s="694"/>
      <c r="QLD191" s="138"/>
      <c r="QLE191" s="692"/>
      <c r="QLF191" s="690"/>
      <c r="QLG191" s="691"/>
      <c r="QLH191" s="692"/>
      <c r="QLI191" s="693"/>
      <c r="QLJ191" s="694"/>
      <c r="QLK191" s="138"/>
      <c r="QLL191" s="692"/>
      <c r="QLM191" s="690"/>
      <c r="QLN191" s="691"/>
      <c r="QLO191" s="692"/>
      <c r="QLP191" s="693"/>
      <c r="QLQ191" s="694"/>
      <c r="QLR191" s="138"/>
      <c r="QLS191" s="692"/>
      <c r="QLT191" s="690"/>
      <c r="QLU191" s="691"/>
      <c r="QLV191" s="692"/>
      <c r="QLW191" s="693"/>
      <c r="QLX191" s="694"/>
      <c r="QLY191" s="138"/>
      <c r="QLZ191" s="692"/>
      <c r="QMA191" s="690"/>
      <c r="QMB191" s="691"/>
      <c r="QMC191" s="692"/>
      <c r="QMD191" s="693"/>
      <c r="QME191" s="694"/>
      <c r="QMF191" s="138"/>
      <c r="QMG191" s="692"/>
      <c r="QMH191" s="690"/>
      <c r="QMI191" s="691"/>
      <c r="QMJ191" s="692"/>
      <c r="QMK191" s="693"/>
      <c r="QML191" s="694"/>
      <c r="QMM191" s="138"/>
      <c r="QMN191" s="692"/>
      <c r="QMO191" s="690"/>
      <c r="QMP191" s="691"/>
      <c r="QMQ191" s="692"/>
      <c r="QMR191" s="693"/>
      <c r="QMS191" s="694"/>
      <c r="QMT191" s="138"/>
      <c r="QMU191" s="692"/>
      <c r="QMV191" s="690"/>
      <c r="QMW191" s="691"/>
      <c r="QMX191" s="692"/>
      <c r="QMY191" s="693"/>
      <c r="QMZ191" s="694"/>
      <c r="QNA191" s="138"/>
      <c r="QNB191" s="692"/>
      <c r="QNC191" s="690"/>
      <c r="QND191" s="691"/>
      <c r="QNE191" s="692"/>
      <c r="QNF191" s="693"/>
      <c r="QNG191" s="694"/>
      <c r="QNH191" s="138"/>
      <c r="QNI191" s="692"/>
      <c r="QNJ191" s="690"/>
      <c r="QNK191" s="691"/>
      <c r="QNL191" s="692"/>
      <c r="QNM191" s="693"/>
      <c r="QNN191" s="694"/>
      <c r="QNO191" s="138"/>
      <c r="QNP191" s="692"/>
      <c r="QNQ191" s="690"/>
      <c r="QNR191" s="691"/>
      <c r="QNS191" s="692"/>
      <c r="QNT191" s="693"/>
      <c r="QNU191" s="694"/>
      <c r="QNV191" s="138"/>
      <c r="QNW191" s="692"/>
      <c r="QNX191" s="690"/>
      <c r="QNY191" s="691"/>
      <c r="QNZ191" s="692"/>
      <c r="QOA191" s="693"/>
      <c r="QOB191" s="694"/>
      <c r="QOC191" s="138"/>
      <c r="QOD191" s="692"/>
      <c r="QOE191" s="690"/>
      <c r="QOF191" s="691"/>
      <c r="QOG191" s="692"/>
      <c r="QOH191" s="693"/>
      <c r="QOI191" s="694"/>
      <c r="QOJ191" s="138"/>
      <c r="QOK191" s="692"/>
      <c r="QOL191" s="690"/>
      <c r="QOM191" s="691"/>
      <c r="QON191" s="692"/>
      <c r="QOO191" s="693"/>
      <c r="QOP191" s="694"/>
      <c r="QOQ191" s="138"/>
      <c r="QOR191" s="692"/>
      <c r="QOS191" s="690"/>
      <c r="QOT191" s="691"/>
      <c r="QOU191" s="692"/>
      <c r="QOV191" s="693"/>
      <c r="QOW191" s="694"/>
      <c r="QOX191" s="138"/>
      <c r="QOY191" s="692"/>
      <c r="QOZ191" s="690"/>
      <c r="QPA191" s="691"/>
      <c r="QPB191" s="692"/>
      <c r="QPC191" s="693"/>
      <c r="QPD191" s="694"/>
      <c r="QPE191" s="138"/>
      <c r="QPF191" s="692"/>
      <c r="QPG191" s="690"/>
      <c r="QPH191" s="691"/>
      <c r="QPI191" s="692"/>
      <c r="QPJ191" s="693"/>
      <c r="QPK191" s="694"/>
      <c r="QPL191" s="138"/>
      <c r="QPM191" s="692"/>
      <c r="QPN191" s="690"/>
      <c r="QPO191" s="691"/>
      <c r="QPP191" s="692"/>
      <c r="QPQ191" s="693"/>
      <c r="QPR191" s="694"/>
      <c r="QPS191" s="138"/>
      <c r="QPT191" s="692"/>
      <c r="QPU191" s="690"/>
      <c r="QPV191" s="691"/>
      <c r="QPW191" s="692"/>
      <c r="QPX191" s="693"/>
      <c r="QPY191" s="694"/>
      <c r="QPZ191" s="138"/>
      <c r="QQA191" s="692"/>
      <c r="QQB191" s="690"/>
      <c r="QQC191" s="691"/>
      <c r="QQD191" s="692"/>
      <c r="QQE191" s="693"/>
      <c r="QQF191" s="694"/>
      <c r="QQG191" s="138"/>
      <c r="QQH191" s="692"/>
      <c r="QQI191" s="690"/>
      <c r="QQJ191" s="691"/>
      <c r="QQK191" s="692"/>
      <c r="QQL191" s="693"/>
      <c r="QQM191" s="694"/>
      <c r="QQN191" s="138"/>
      <c r="QQO191" s="692"/>
      <c r="QQP191" s="690"/>
      <c r="QQQ191" s="691"/>
      <c r="QQR191" s="692"/>
      <c r="QQS191" s="693"/>
      <c r="QQT191" s="694"/>
      <c r="QQU191" s="138"/>
      <c r="QQV191" s="692"/>
      <c r="QQW191" s="690"/>
      <c r="QQX191" s="691"/>
      <c r="QQY191" s="692"/>
      <c r="QQZ191" s="693"/>
      <c r="QRA191" s="694"/>
      <c r="QRB191" s="138"/>
      <c r="QRC191" s="692"/>
      <c r="QRD191" s="690"/>
      <c r="QRE191" s="691"/>
      <c r="QRF191" s="692"/>
      <c r="QRG191" s="693"/>
      <c r="QRH191" s="694"/>
      <c r="QRI191" s="138"/>
      <c r="QRJ191" s="692"/>
      <c r="QRK191" s="690"/>
      <c r="QRL191" s="691"/>
      <c r="QRM191" s="692"/>
      <c r="QRN191" s="693"/>
      <c r="QRO191" s="694"/>
      <c r="QRP191" s="138"/>
      <c r="QRQ191" s="692"/>
      <c r="QRR191" s="690"/>
      <c r="QRS191" s="691"/>
      <c r="QRT191" s="692"/>
      <c r="QRU191" s="693"/>
      <c r="QRV191" s="694"/>
      <c r="QRW191" s="138"/>
      <c r="QRX191" s="692"/>
      <c r="QRY191" s="690"/>
      <c r="QRZ191" s="691"/>
      <c r="QSA191" s="692"/>
      <c r="QSB191" s="693"/>
      <c r="QSC191" s="694"/>
      <c r="QSD191" s="138"/>
      <c r="QSE191" s="692"/>
      <c r="QSF191" s="690"/>
      <c r="QSG191" s="691"/>
      <c r="QSH191" s="692"/>
      <c r="QSI191" s="693"/>
      <c r="QSJ191" s="694"/>
      <c r="QSK191" s="138"/>
      <c r="QSL191" s="692"/>
      <c r="QSM191" s="690"/>
      <c r="QSN191" s="691"/>
      <c r="QSO191" s="692"/>
      <c r="QSP191" s="693"/>
      <c r="QSQ191" s="694"/>
      <c r="QSR191" s="138"/>
      <c r="QSS191" s="692"/>
      <c r="QST191" s="690"/>
      <c r="QSU191" s="691"/>
      <c r="QSV191" s="692"/>
      <c r="QSW191" s="693"/>
      <c r="QSX191" s="694"/>
      <c r="QSY191" s="138"/>
      <c r="QSZ191" s="692"/>
      <c r="QTA191" s="690"/>
      <c r="QTB191" s="691"/>
      <c r="QTC191" s="692"/>
      <c r="QTD191" s="693"/>
      <c r="QTE191" s="694"/>
      <c r="QTF191" s="138"/>
      <c r="QTG191" s="692"/>
      <c r="QTH191" s="690"/>
      <c r="QTI191" s="691"/>
      <c r="QTJ191" s="692"/>
      <c r="QTK191" s="693"/>
      <c r="QTL191" s="694"/>
      <c r="QTM191" s="138"/>
      <c r="QTN191" s="692"/>
      <c r="QTO191" s="690"/>
      <c r="QTP191" s="691"/>
      <c r="QTQ191" s="692"/>
      <c r="QTR191" s="693"/>
      <c r="QTS191" s="694"/>
      <c r="QTT191" s="138"/>
      <c r="QTU191" s="692"/>
      <c r="QTV191" s="690"/>
      <c r="QTW191" s="691"/>
      <c r="QTX191" s="692"/>
      <c r="QTY191" s="693"/>
      <c r="QTZ191" s="694"/>
      <c r="QUA191" s="138"/>
      <c r="QUB191" s="692"/>
      <c r="QUC191" s="690"/>
      <c r="QUD191" s="691"/>
      <c r="QUE191" s="692"/>
      <c r="QUF191" s="693"/>
      <c r="QUG191" s="694"/>
      <c r="QUH191" s="138"/>
      <c r="QUI191" s="692"/>
      <c r="QUJ191" s="690"/>
      <c r="QUK191" s="691"/>
      <c r="QUL191" s="692"/>
      <c r="QUM191" s="693"/>
      <c r="QUN191" s="694"/>
      <c r="QUO191" s="138"/>
      <c r="QUP191" s="692"/>
      <c r="QUQ191" s="690"/>
      <c r="QUR191" s="691"/>
      <c r="QUS191" s="692"/>
      <c r="QUT191" s="693"/>
      <c r="QUU191" s="694"/>
      <c r="QUV191" s="138"/>
      <c r="QUW191" s="692"/>
      <c r="QUX191" s="690"/>
      <c r="QUY191" s="691"/>
      <c r="QUZ191" s="692"/>
      <c r="QVA191" s="693"/>
      <c r="QVB191" s="694"/>
      <c r="QVC191" s="138"/>
      <c r="QVD191" s="692"/>
      <c r="QVE191" s="690"/>
      <c r="QVF191" s="691"/>
      <c r="QVG191" s="692"/>
      <c r="QVH191" s="693"/>
      <c r="QVI191" s="694"/>
      <c r="QVJ191" s="138"/>
      <c r="QVK191" s="692"/>
      <c r="QVL191" s="690"/>
      <c r="QVM191" s="691"/>
      <c r="QVN191" s="692"/>
      <c r="QVO191" s="693"/>
      <c r="QVP191" s="694"/>
      <c r="QVQ191" s="138"/>
      <c r="QVR191" s="692"/>
      <c r="QVS191" s="690"/>
      <c r="QVT191" s="691"/>
      <c r="QVU191" s="692"/>
      <c r="QVV191" s="693"/>
      <c r="QVW191" s="694"/>
      <c r="QVX191" s="138"/>
      <c r="QVY191" s="692"/>
      <c r="QVZ191" s="690"/>
      <c r="QWA191" s="691"/>
      <c r="QWB191" s="692"/>
      <c r="QWC191" s="693"/>
      <c r="QWD191" s="694"/>
      <c r="QWE191" s="138"/>
      <c r="QWF191" s="692"/>
      <c r="QWG191" s="690"/>
      <c r="QWH191" s="691"/>
      <c r="QWI191" s="692"/>
      <c r="QWJ191" s="693"/>
      <c r="QWK191" s="694"/>
      <c r="QWL191" s="138"/>
      <c r="QWM191" s="692"/>
      <c r="QWN191" s="690"/>
      <c r="QWO191" s="691"/>
      <c r="QWP191" s="692"/>
      <c r="QWQ191" s="693"/>
      <c r="QWR191" s="694"/>
      <c r="QWS191" s="138"/>
      <c r="QWT191" s="692"/>
      <c r="QWU191" s="690"/>
      <c r="QWV191" s="691"/>
      <c r="QWW191" s="692"/>
      <c r="QWX191" s="693"/>
      <c r="QWY191" s="694"/>
      <c r="QWZ191" s="138"/>
      <c r="QXA191" s="692"/>
      <c r="QXB191" s="690"/>
      <c r="QXC191" s="691"/>
      <c r="QXD191" s="692"/>
      <c r="QXE191" s="693"/>
      <c r="QXF191" s="694"/>
      <c r="QXG191" s="138"/>
      <c r="QXH191" s="692"/>
      <c r="QXI191" s="690"/>
      <c r="QXJ191" s="691"/>
      <c r="QXK191" s="692"/>
      <c r="QXL191" s="693"/>
      <c r="QXM191" s="694"/>
      <c r="QXN191" s="138"/>
      <c r="QXO191" s="692"/>
      <c r="QXP191" s="690"/>
      <c r="QXQ191" s="691"/>
      <c r="QXR191" s="692"/>
      <c r="QXS191" s="693"/>
      <c r="QXT191" s="694"/>
      <c r="QXU191" s="138"/>
      <c r="QXV191" s="692"/>
      <c r="QXW191" s="690"/>
      <c r="QXX191" s="691"/>
      <c r="QXY191" s="692"/>
      <c r="QXZ191" s="693"/>
      <c r="QYA191" s="694"/>
      <c r="QYB191" s="138"/>
      <c r="QYC191" s="692"/>
      <c r="QYD191" s="690"/>
      <c r="QYE191" s="691"/>
      <c r="QYF191" s="692"/>
      <c r="QYG191" s="693"/>
      <c r="QYH191" s="694"/>
      <c r="QYI191" s="138"/>
      <c r="QYJ191" s="692"/>
      <c r="QYK191" s="690"/>
      <c r="QYL191" s="691"/>
      <c r="QYM191" s="692"/>
      <c r="QYN191" s="693"/>
      <c r="QYO191" s="694"/>
      <c r="QYP191" s="138"/>
      <c r="QYQ191" s="692"/>
      <c r="QYR191" s="690"/>
      <c r="QYS191" s="691"/>
      <c r="QYT191" s="692"/>
      <c r="QYU191" s="693"/>
      <c r="QYV191" s="694"/>
      <c r="QYW191" s="138"/>
      <c r="QYX191" s="692"/>
      <c r="QYY191" s="690"/>
      <c r="QYZ191" s="691"/>
      <c r="QZA191" s="692"/>
      <c r="QZB191" s="693"/>
      <c r="QZC191" s="694"/>
      <c r="QZD191" s="138"/>
      <c r="QZE191" s="692"/>
      <c r="QZF191" s="690"/>
      <c r="QZG191" s="691"/>
      <c r="QZH191" s="692"/>
      <c r="QZI191" s="693"/>
      <c r="QZJ191" s="694"/>
      <c r="QZK191" s="138"/>
      <c r="QZL191" s="692"/>
      <c r="QZM191" s="690"/>
      <c r="QZN191" s="691"/>
      <c r="QZO191" s="692"/>
      <c r="QZP191" s="693"/>
      <c r="QZQ191" s="694"/>
      <c r="QZR191" s="138"/>
      <c r="QZS191" s="692"/>
      <c r="QZT191" s="690"/>
      <c r="QZU191" s="691"/>
      <c r="QZV191" s="692"/>
      <c r="QZW191" s="693"/>
      <c r="QZX191" s="694"/>
      <c r="QZY191" s="138"/>
      <c r="QZZ191" s="692"/>
      <c r="RAA191" s="690"/>
      <c r="RAB191" s="691"/>
      <c r="RAC191" s="692"/>
      <c r="RAD191" s="693"/>
      <c r="RAE191" s="694"/>
      <c r="RAF191" s="138"/>
      <c r="RAG191" s="692"/>
      <c r="RAH191" s="690"/>
      <c r="RAI191" s="691"/>
      <c r="RAJ191" s="692"/>
      <c r="RAK191" s="693"/>
      <c r="RAL191" s="694"/>
      <c r="RAM191" s="138"/>
      <c r="RAN191" s="692"/>
      <c r="RAO191" s="690"/>
      <c r="RAP191" s="691"/>
      <c r="RAQ191" s="692"/>
      <c r="RAR191" s="693"/>
      <c r="RAS191" s="694"/>
      <c r="RAT191" s="138"/>
      <c r="RAU191" s="692"/>
      <c r="RAV191" s="690"/>
      <c r="RAW191" s="691"/>
      <c r="RAX191" s="692"/>
      <c r="RAY191" s="693"/>
      <c r="RAZ191" s="694"/>
      <c r="RBA191" s="138"/>
      <c r="RBB191" s="692"/>
      <c r="RBC191" s="690"/>
      <c r="RBD191" s="691"/>
      <c r="RBE191" s="692"/>
      <c r="RBF191" s="693"/>
      <c r="RBG191" s="694"/>
      <c r="RBH191" s="138"/>
      <c r="RBI191" s="692"/>
      <c r="RBJ191" s="690"/>
      <c r="RBK191" s="691"/>
      <c r="RBL191" s="692"/>
      <c r="RBM191" s="693"/>
      <c r="RBN191" s="694"/>
      <c r="RBO191" s="138"/>
      <c r="RBP191" s="692"/>
      <c r="RBQ191" s="690"/>
      <c r="RBR191" s="691"/>
      <c r="RBS191" s="692"/>
      <c r="RBT191" s="693"/>
      <c r="RBU191" s="694"/>
      <c r="RBV191" s="138"/>
      <c r="RBW191" s="692"/>
      <c r="RBX191" s="690"/>
      <c r="RBY191" s="691"/>
      <c r="RBZ191" s="692"/>
      <c r="RCA191" s="693"/>
      <c r="RCB191" s="694"/>
      <c r="RCC191" s="138"/>
      <c r="RCD191" s="692"/>
      <c r="RCE191" s="690"/>
      <c r="RCF191" s="691"/>
      <c r="RCG191" s="692"/>
      <c r="RCH191" s="693"/>
      <c r="RCI191" s="694"/>
      <c r="RCJ191" s="138"/>
      <c r="RCK191" s="692"/>
      <c r="RCL191" s="690"/>
      <c r="RCM191" s="691"/>
      <c r="RCN191" s="692"/>
      <c r="RCO191" s="693"/>
      <c r="RCP191" s="694"/>
      <c r="RCQ191" s="138"/>
      <c r="RCR191" s="692"/>
      <c r="RCS191" s="690"/>
      <c r="RCT191" s="691"/>
      <c r="RCU191" s="692"/>
      <c r="RCV191" s="693"/>
      <c r="RCW191" s="694"/>
      <c r="RCX191" s="138"/>
      <c r="RCY191" s="692"/>
      <c r="RCZ191" s="690"/>
      <c r="RDA191" s="691"/>
      <c r="RDB191" s="692"/>
      <c r="RDC191" s="693"/>
      <c r="RDD191" s="694"/>
      <c r="RDE191" s="138"/>
      <c r="RDF191" s="692"/>
      <c r="RDG191" s="690"/>
      <c r="RDH191" s="691"/>
      <c r="RDI191" s="692"/>
      <c r="RDJ191" s="693"/>
      <c r="RDK191" s="694"/>
      <c r="RDL191" s="138"/>
      <c r="RDM191" s="692"/>
      <c r="RDN191" s="690"/>
      <c r="RDO191" s="691"/>
      <c r="RDP191" s="692"/>
      <c r="RDQ191" s="693"/>
      <c r="RDR191" s="694"/>
      <c r="RDS191" s="138"/>
      <c r="RDT191" s="692"/>
      <c r="RDU191" s="690"/>
      <c r="RDV191" s="691"/>
      <c r="RDW191" s="692"/>
      <c r="RDX191" s="693"/>
      <c r="RDY191" s="694"/>
      <c r="RDZ191" s="138"/>
      <c r="REA191" s="692"/>
      <c r="REB191" s="690"/>
      <c r="REC191" s="691"/>
      <c r="RED191" s="692"/>
      <c r="REE191" s="693"/>
      <c r="REF191" s="694"/>
      <c r="REG191" s="138"/>
      <c r="REH191" s="692"/>
      <c r="REI191" s="690"/>
      <c r="REJ191" s="691"/>
      <c r="REK191" s="692"/>
      <c r="REL191" s="693"/>
      <c r="REM191" s="694"/>
      <c r="REN191" s="138"/>
      <c r="REO191" s="692"/>
      <c r="REP191" s="690"/>
      <c r="REQ191" s="691"/>
      <c r="RER191" s="692"/>
      <c r="RES191" s="693"/>
      <c r="RET191" s="694"/>
      <c r="REU191" s="138"/>
      <c r="REV191" s="692"/>
      <c r="REW191" s="690"/>
      <c r="REX191" s="691"/>
      <c r="REY191" s="692"/>
      <c r="REZ191" s="693"/>
      <c r="RFA191" s="694"/>
      <c r="RFB191" s="138"/>
      <c r="RFC191" s="692"/>
      <c r="RFD191" s="690"/>
      <c r="RFE191" s="691"/>
      <c r="RFF191" s="692"/>
      <c r="RFG191" s="693"/>
      <c r="RFH191" s="694"/>
      <c r="RFI191" s="138"/>
      <c r="RFJ191" s="692"/>
      <c r="RFK191" s="690"/>
      <c r="RFL191" s="691"/>
      <c r="RFM191" s="692"/>
      <c r="RFN191" s="693"/>
      <c r="RFO191" s="694"/>
      <c r="RFP191" s="138"/>
      <c r="RFQ191" s="692"/>
      <c r="RFR191" s="690"/>
      <c r="RFS191" s="691"/>
      <c r="RFT191" s="692"/>
      <c r="RFU191" s="693"/>
      <c r="RFV191" s="694"/>
      <c r="RFW191" s="138"/>
      <c r="RFX191" s="692"/>
      <c r="RFY191" s="690"/>
      <c r="RFZ191" s="691"/>
      <c r="RGA191" s="692"/>
      <c r="RGB191" s="693"/>
      <c r="RGC191" s="694"/>
      <c r="RGD191" s="138"/>
      <c r="RGE191" s="692"/>
      <c r="RGF191" s="690"/>
      <c r="RGG191" s="691"/>
      <c r="RGH191" s="692"/>
      <c r="RGI191" s="693"/>
      <c r="RGJ191" s="694"/>
      <c r="RGK191" s="138"/>
      <c r="RGL191" s="692"/>
      <c r="RGM191" s="690"/>
      <c r="RGN191" s="691"/>
      <c r="RGO191" s="692"/>
      <c r="RGP191" s="693"/>
      <c r="RGQ191" s="694"/>
      <c r="RGR191" s="138"/>
      <c r="RGS191" s="692"/>
      <c r="RGT191" s="690"/>
      <c r="RGU191" s="691"/>
      <c r="RGV191" s="692"/>
      <c r="RGW191" s="693"/>
      <c r="RGX191" s="694"/>
      <c r="RGY191" s="138"/>
      <c r="RGZ191" s="692"/>
      <c r="RHA191" s="690"/>
      <c r="RHB191" s="691"/>
      <c r="RHC191" s="692"/>
      <c r="RHD191" s="693"/>
      <c r="RHE191" s="694"/>
      <c r="RHF191" s="138"/>
      <c r="RHG191" s="692"/>
      <c r="RHH191" s="690"/>
      <c r="RHI191" s="691"/>
      <c r="RHJ191" s="692"/>
      <c r="RHK191" s="693"/>
      <c r="RHL191" s="694"/>
      <c r="RHM191" s="138"/>
      <c r="RHN191" s="692"/>
      <c r="RHO191" s="690"/>
      <c r="RHP191" s="691"/>
      <c r="RHQ191" s="692"/>
      <c r="RHR191" s="693"/>
      <c r="RHS191" s="694"/>
      <c r="RHT191" s="138"/>
      <c r="RHU191" s="692"/>
      <c r="RHV191" s="690"/>
      <c r="RHW191" s="691"/>
      <c r="RHX191" s="692"/>
      <c r="RHY191" s="693"/>
      <c r="RHZ191" s="694"/>
      <c r="RIA191" s="138"/>
      <c r="RIB191" s="692"/>
      <c r="RIC191" s="690"/>
      <c r="RID191" s="691"/>
      <c r="RIE191" s="692"/>
      <c r="RIF191" s="693"/>
      <c r="RIG191" s="694"/>
      <c r="RIH191" s="138"/>
      <c r="RII191" s="692"/>
      <c r="RIJ191" s="690"/>
      <c r="RIK191" s="691"/>
      <c r="RIL191" s="692"/>
      <c r="RIM191" s="693"/>
      <c r="RIN191" s="694"/>
      <c r="RIO191" s="138"/>
      <c r="RIP191" s="692"/>
      <c r="RIQ191" s="690"/>
      <c r="RIR191" s="691"/>
      <c r="RIS191" s="692"/>
      <c r="RIT191" s="693"/>
      <c r="RIU191" s="694"/>
      <c r="RIV191" s="138"/>
      <c r="RIW191" s="692"/>
      <c r="RIX191" s="690"/>
      <c r="RIY191" s="691"/>
      <c r="RIZ191" s="692"/>
      <c r="RJA191" s="693"/>
      <c r="RJB191" s="694"/>
      <c r="RJC191" s="138"/>
      <c r="RJD191" s="692"/>
      <c r="RJE191" s="690"/>
      <c r="RJF191" s="691"/>
      <c r="RJG191" s="692"/>
      <c r="RJH191" s="693"/>
      <c r="RJI191" s="694"/>
      <c r="RJJ191" s="138"/>
      <c r="RJK191" s="692"/>
      <c r="RJL191" s="690"/>
      <c r="RJM191" s="691"/>
      <c r="RJN191" s="692"/>
      <c r="RJO191" s="693"/>
      <c r="RJP191" s="694"/>
      <c r="RJQ191" s="138"/>
      <c r="RJR191" s="692"/>
      <c r="RJS191" s="690"/>
      <c r="RJT191" s="691"/>
      <c r="RJU191" s="692"/>
      <c r="RJV191" s="693"/>
      <c r="RJW191" s="694"/>
      <c r="RJX191" s="138"/>
      <c r="RJY191" s="692"/>
      <c r="RJZ191" s="690"/>
      <c r="RKA191" s="691"/>
      <c r="RKB191" s="692"/>
      <c r="RKC191" s="693"/>
      <c r="RKD191" s="694"/>
      <c r="RKE191" s="138"/>
      <c r="RKF191" s="692"/>
      <c r="RKG191" s="690"/>
      <c r="RKH191" s="691"/>
      <c r="RKI191" s="692"/>
      <c r="RKJ191" s="693"/>
      <c r="RKK191" s="694"/>
      <c r="RKL191" s="138"/>
      <c r="RKM191" s="692"/>
      <c r="RKN191" s="690"/>
      <c r="RKO191" s="691"/>
      <c r="RKP191" s="692"/>
      <c r="RKQ191" s="693"/>
      <c r="RKR191" s="694"/>
      <c r="RKS191" s="138"/>
      <c r="RKT191" s="692"/>
      <c r="RKU191" s="690"/>
      <c r="RKV191" s="691"/>
      <c r="RKW191" s="692"/>
      <c r="RKX191" s="693"/>
      <c r="RKY191" s="694"/>
      <c r="RKZ191" s="138"/>
      <c r="RLA191" s="692"/>
      <c r="RLB191" s="690"/>
      <c r="RLC191" s="691"/>
      <c r="RLD191" s="692"/>
      <c r="RLE191" s="693"/>
      <c r="RLF191" s="694"/>
      <c r="RLG191" s="138"/>
      <c r="RLH191" s="692"/>
      <c r="RLI191" s="690"/>
      <c r="RLJ191" s="691"/>
      <c r="RLK191" s="692"/>
      <c r="RLL191" s="693"/>
      <c r="RLM191" s="694"/>
      <c r="RLN191" s="138"/>
      <c r="RLO191" s="692"/>
      <c r="RLP191" s="690"/>
      <c r="RLQ191" s="691"/>
      <c r="RLR191" s="692"/>
      <c r="RLS191" s="693"/>
      <c r="RLT191" s="694"/>
      <c r="RLU191" s="138"/>
      <c r="RLV191" s="692"/>
      <c r="RLW191" s="690"/>
      <c r="RLX191" s="691"/>
      <c r="RLY191" s="692"/>
      <c r="RLZ191" s="693"/>
      <c r="RMA191" s="694"/>
      <c r="RMB191" s="138"/>
      <c r="RMC191" s="692"/>
      <c r="RMD191" s="690"/>
      <c r="RME191" s="691"/>
      <c r="RMF191" s="692"/>
      <c r="RMG191" s="693"/>
      <c r="RMH191" s="694"/>
      <c r="RMI191" s="138"/>
      <c r="RMJ191" s="692"/>
      <c r="RMK191" s="690"/>
      <c r="RML191" s="691"/>
      <c r="RMM191" s="692"/>
      <c r="RMN191" s="693"/>
      <c r="RMO191" s="694"/>
      <c r="RMP191" s="138"/>
      <c r="RMQ191" s="692"/>
      <c r="RMR191" s="690"/>
      <c r="RMS191" s="691"/>
      <c r="RMT191" s="692"/>
      <c r="RMU191" s="693"/>
      <c r="RMV191" s="694"/>
      <c r="RMW191" s="138"/>
      <c r="RMX191" s="692"/>
      <c r="RMY191" s="690"/>
      <c r="RMZ191" s="691"/>
      <c r="RNA191" s="692"/>
      <c r="RNB191" s="693"/>
      <c r="RNC191" s="694"/>
      <c r="RND191" s="138"/>
      <c r="RNE191" s="692"/>
      <c r="RNF191" s="690"/>
      <c r="RNG191" s="691"/>
      <c r="RNH191" s="692"/>
      <c r="RNI191" s="693"/>
      <c r="RNJ191" s="694"/>
      <c r="RNK191" s="138"/>
      <c r="RNL191" s="692"/>
      <c r="RNM191" s="690"/>
      <c r="RNN191" s="691"/>
      <c r="RNO191" s="692"/>
      <c r="RNP191" s="693"/>
      <c r="RNQ191" s="694"/>
      <c r="RNR191" s="138"/>
      <c r="RNS191" s="692"/>
      <c r="RNT191" s="690"/>
      <c r="RNU191" s="691"/>
      <c r="RNV191" s="692"/>
      <c r="RNW191" s="693"/>
      <c r="RNX191" s="694"/>
      <c r="RNY191" s="138"/>
      <c r="RNZ191" s="692"/>
      <c r="ROA191" s="690"/>
      <c r="ROB191" s="691"/>
      <c r="ROC191" s="692"/>
      <c r="ROD191" s="693"/>
      <c r="ROE191" s="694"/>
      <c r="ROF191" s="138"/>
      <c r="ROG191" s="692"/>
      <c r="ROH191" s="690"/>
      <c r="ROI191" s="691"/>
      <c r="ROJ191" s="692"/>
      <c r="ROK191" s="693"/>
      <c r="ROL191" s="694"/>
      <c r="ROM191" s="138"/>
      <c r="RON191" s="692"/>
      <c r="ROO191" s="690"/>
      <c r="ROP191" s="691"/>
      <c r="ROQ191" s="692"/>
      <c r="ROR191" s="693"/>
      <c r="ROS191" s="694"/>
      <c r="ROT191" s="138"/>
      <c r="ROU191" s="692"/>
      <c r="ROV191" s="690"/>
      <c r="ROW191" s="691"/>
      <c r="ROX191" s="692"/>
      <c r="ROY191" s="693"/>
      <c r="ROZ191" s="694"/>
      <c r="RPA191" s="138"/>
      <c r="RPB191" s="692"/>
      <c r="RPC191" s="690"/>
      <c r="RPD191" s="691"/>
      <c r="RPE191" s="692"/>
      <c r="RPF191" s="693"/>
      <c r="RPG191" s="694"/>
      <c r="RPH191" s="138"/>
      <c r="RPI191" s="692"/>
      <c r="RPJ191" s="690"/>
      <c r="RPK191" s="691"/>
      <c r="RPL191" s="692"/>
      <c r="RPM191" s="693"/>
      <c r="RPN191" s="694"/>
      <c r="RPO191" s="138"/>
      <c r="RPP191" s="692"/>
      <c r="RPQ191" s="690"/>
      <c r="RPR191" s="691"/>
      <c r="RPS191" s="692"/>
      <c r="RPT191" s="693"/>
      <c r="RPU191" s="694"/>
      <c r="RPV191" s="138"/>
      <c r="RPW191" s="692"/>
      <c r="RPX191" s="690"/>
      <c r="RPY191" s="691"/>
      <c r="RPZ191" s="692"/>
      <c r="RQA191" s="693"/>
      <c r="RQB191" s="694"/>
      <c r="RQC191" s="138"/>
      <c r="RQD191" s="692"/>
      <c r="RQE191" s="690"/>
      <c r="RQF191" s="691"/>
      <c r="RQG191" s="692"/>
      <c r="RQH191" s="693"/>
      <c r="RQI191" s="694"/>
      <c r="RQJ191" s="138"/>
      <c r="RQK191" s="692"/>
      <c r="RQL191" s="690"/>
      <c r="RQM191" s="691"/>
      <c r="RQN191" s="692"/>
      <c r="RQO191" s="693"/>
      <c r="RQP191" s="694"/>
      <c r="RQQ191" s="138"/>
      <c r="RQR191" s="692"/>
      <c r="RQS191" s="690"/>
      <c r="RQT191" s="691"/>
      <c r="RQU191" s="692"/>
      <c r="RQV191" s="693"/>
      <c r="RQW191" s="694"/>
      <c r="RQX191" s="138"/>
      <c r="RQY191" s="692"/>
      <c r="RQZ191" s="690"/>
      <c r="RRA191" s="691"/>
      <c r="RRB191" s="692"/>
      <c r="RRC191" s="693"/>
      <c r="RRD191" s="694"/>
      <c r="RRE191" s="138"/>
      <c r="RRF191" s="692"/>
      <c r="RRG191" s="690"/>
      <c r="RRH191" s="691"/>
      <c r="RRI191" s="692"/>
      <c r="RRJ191" s="693"/>
      <c r="RRK191" s="694"/>
      <c r="RRL191" s="138"/>
      <c r="RRM191" s="692"/>
      <c r="RRN191" s="690"/>
      <c r="RRO191" s="691"/>
      <c r="RRP191" s="692"/>
      <c r="RRQ191" s="693"/>
      <c r="RRR191" s="694"/>
      <c r="RRS191" s="138"/>
      <c r="RRT191" s="692"/>
      <c r="RRU191" s="690"/>
      <c r="RRV191" s="691"/>
      <c r="RRW191" s="692"/>
      <c r="RRX191" s="693"/>
      <c r="RRY191" s="694"/>
      <c r="RRZ191" s="138"/>
      <c r="RSA191" s="692"/>
      <c r="RSB191" s="690"/>
      <c r="RSC191" s="691"/>
      <c r="RSD191" s="692"/>
      <c r="RSE191" s="693"/>
      <c r="RSF191" s="694"/>
      <c r="RSG191" s="138"/>
      <c r="RSH191" s="692"/>
      <c r="RSI191" s="690"/>
      <c r="RSJ191" s="691"/>
      <c r="RSK191" s="692"/>
      <c r="RSL191" s="693"/>
      <c r="RSM191" s="694"/>
      <c r="RSN191" s="138"/>
      <c r="RSO191" s="692"/>
      <c r="RSP191" s="690"/>
      <c r="RSQ191" s="691"/>
      <c r="RSR191" s="692"/>
      <c r="RSS191" s="693"/>
      <c r="RST191" s="694"/>
      <c r="RSU191" s="138"/>
      <c r="RSV191" s="692"/>
      <c r="RSW191" s="690"/>
      <c r="RSX191" s="691"/>
      <c r="RSY191" s="692"/>
      <c r="RSZ191" s="693"/>
      <c r="RTA191" s="694"/>
      <c r="RTB191" s="138"/>
      <c r="RTC191" s="692"/>
      <c r="RTD191" s="690"/>
      <c r="RTE191" s="691"/>
      <c r="RTF191" s="692"/>
      <c r="RTG191" s="693"/>
      <c r="RTH191" s="694"/>
      <c r="RTI191" s="138"/>
      <c r="RTJ191" s="692"/>
      <c r="RTK191" s="690"/>
      <c r="RTL191" s="691"/>
      <c r="RTM191" s="692"/>
      <c r="RTN191" s="693"/>
      <c r="RTO191" s="694"/>
      <c r="RTP191" s="138"/>
      <c r="RTQ191" s="692"/>
      <c r="RTR191" s="690"/>
      <c r="RTS191" s="691"/>
      <c r="RTT191" s="692"/>
      <c r="RTU191" s="693"/>
      <c r="RTV191" s="694"/>
      <c r="RTW191" s="138"/>
      <c r="RTX191" s="692"/>
      <c r="RTY191" s="690"/>
      <c r="RTZ191" s="691"/>
      <c r="RUA191" s="692"/>
      <c r="RUB191" s="693"/>
      <c r="RUC191" s="694"/>
      <c r="RUD191" s="138"/>
      <c r="RUE191" s="692"/>
      <c r="RUF191" s="690"/>
      <c r="RUG191" s="691"/>
      <c r="RUH191" s="692"/>
      <c r="RUI191" s="693"/>
      <c r="RUJ191" s="694"/>
      <c r="RUK191" s="138"/>
      <c r="RUL191" s="692"/>
      <c r="RUM191" s="690"/>
      <c r="RUN191" s="691"/>
      <c r="RUO191" s="692"/>
      <c r="RUP191" s="693"/>
      <c r="RUQ191" s="694"/>
      <c r="RUR191" s="138"/>
      <c r="RUS191" s="692"/>
      <c r="RUT191" s="690"/>
      <c r="RUU191" s="691"/>
      <c r="RUV191" s="692"/>
      <c r="RUW191" s="693"/>
      <c r="RUX191" s="694"/>
      <c r="RUY191" s="138"/>
      <c r="RUZ191" s="692"/>
      <c r="RVA191" s="690"/>
      <c r="RVB191" s="691"/>
      <c r="RVC191" s="692"/>
      <c r="RVD191" s="693"/>
      <c r="RVE191" s="694"/>
      <c r="RVF191" s="138"/>
      <c r="RVG191" s="692"/>
      <c r="RVH191" s="690"/>
      <c r="RVI191" s="691"/>
      <c r="RVJ191" s="692"/>
      <c r="RVK191" s="693"/>
      <c r="RVL191" s="694"/>
      <c r="RVM191" s="138"/>
      <c r="RVN191" s="692"/>
      <c r="RVO191" s="690"/>
      <c r="RVP191" s="691"/>
      <c r="RVQ191" s="692"/>
      <c r="RVR191" s="693"/>
      <c r="RVS191" s="694"/>
      <c r="RVT191" s="138"/>
      <c r="RVU191" s="692"/>
      <c r="RVV191" s="690"/>
      <c r="RVW191" s="691"/>
      <c r="RVX191" s="692"/>
      <c r="RVY191" s="693"/>
      <c r="RVZ191" s="694"/>
      <c r="RWA191" s="138"/>
      <c r="RWB191" s="692"/>
      <c r="RWC191" s="690"/>
      <c r="RWD191" s="691"/>
      <c r="RWE191" s="692"/>
      <c r="RWF191" s="693"/>
      <c r="RWG191" s="694"/>
      <c r="RWH191" s="138"/>
      <c r="RWI191" s="692"/>
      <c r="RWJ191" s="690"/>
      <c r="RWK191" s="691"/>
      <c r="RWL191" s="692"/>
      <c r="RWM191" s="693"/>
      <c r="RWN191" s="694"/>
      <c r="RWO191" s="138"/>
      <c r="RWP191" s="692"/>
      <c r="RWQ191" s="690"/>
      <c r="RWR191" s="691"/>
      <c r="RWS191" s="692"/>
      <c r="RWT191" s="693"/>
      <c r="RWU191" s="694"/>
      <c r="RWV191" s="138"/>
      <c r="RWW191" s="692"/>
      <c r="RWX191" s="690"/>
      <c r="RWY191" s="691"/>
      <c r="RWZ191" s="692"/>
      <c r="RXA191" s="693"/>
      <c r="RXB191" s="694"/>
      <c r="RXC191" s="138"/>
      <c r="RXD191" s="692"/>
      <c r="RXE191" s="690"/>
      <c r="RXF191" s="691"/>
      <c r="RXG191" s="692"/>
      <c r="RXH191" s="693"/>
      <c r="RXI191" s="694"/>
      <c r="RXJ191" s="138"/>
      <c r="RXK191" s="692"/>
      <c r="RXL191" s="690"/>
      <c r="RXM191" s="691"/>
      <c r="RXN191" s="692"/>
      <c r="RXO191" s="693"/>
      <c r="RXP191" s="694"/>
      <c r="RXQ191" s="138"/>
      <c r="RXR191" s="692"/>
      <c r="RXS191" s="690"/>
      <c r="RXT191" s="691"/>
      <c r="RXU191" s="692"/>
      <c r="RXV191" s="693"/>
      <c r="RXW191" s="694"/>
      <c r="RXX191" s="138"/>
      <c r="RXY191" s="692"/>
      <c r="RXZ191" s="690"/>
      <c r="RYA191" s="691"/>
      <c r="RYB191" s="692"/>
      <c r="RYC191" s="693"/>
      <c r="RYD191" s="694"/>
      <c r="RYE191" s="138"/>
      <c r="RYF191" s="692"/>
      <c r="RYG191" s="690"/>
      <c r="RYH191" s="691"/>
      <c r="RYI191" s="692"/>
      <c r="RYJ191" s="693"/>
      <c r="RYK191" s="694"/>
      <c r="RYL191" s="138"/>
      <c r="RYM191" s="692"/>
      <c r="RYN191" s="690"/>
      <c r="RYO191" s="691"/>
      <c r="RYP191" s="692"/>
      <c r="RYQ191" s="693"/>
      <c r="RYR191" s="694"/>
      <c r="RYS191" s="138"/>
      <c r="RYT191" s="692"/>
      <c r="RYU191" s="690"/>
      <c r="RYV191" s="691"/>
      <c r="RYW191" s="692"/>
      <c r="RYX191" s="693"/>
      <c r="RYY191" s="694"/>
      <c r="RYZ191" s="138"/>
      <c r="RZA191" s="692"/>
      <c r="RZB191" s="690"/>
      <c r="RZC191" s="691"/>
      <c r="RZD191" s="692"/>
      <c r="RZE191" s="693"/>
      <c r="RZF191" s="694"/>
      <c r="RZG191" s="138"/>
      <c r="RZH191" s="692"/>
      <c r="RZI191" s="690"/>
      <c r="RZJ191" s="691"/>
      <c r="RZK191" s="692"/>
      <c r="RZL191" s="693"/>
      <c r="RZM191" s="694"/>
      <c r="RZN191" s="138"/>
      <c r="RZO191" s="692"/>
      <c r="RZP191" s="690"/>
      <c r="RZQ191" s="691"/>
      <c r="RZR191" s="692"/>
      <c r="RZS191" s="693"/>
      <c r="RZT191" s="694"/>
      <c r="RZU191" s="138"/>
      <c r="RZV191" s="692"/>
      <c r="RZW191" s="690"/>
      <c r="RZX191" s="691"/>
      <c r="RZY191" s="692"/>
      <c r="RZZ191" s="693"/>
      <c r="SAA191" s="694"/>
      <c r="SAB191" s="138"/>
      <c r="SAC191" s="692"/>
      <c r="SAD191" s="690"/>
      <c r="SAE191" s="691"/>
      <c r="SAF191" s="692"/>
      <c r="SAG191" s="693"/>
      <c r="SAH191" s="694"/>
      <c r="SAI191" s="138"/>
      <c r="SAJ191" s="692"/>
      <c r="SAK191" s="690"/>
      <c r="SAL191" s="691"/>
      <c r="SAM191" s="692"/>
      <c r="SAN191" s="693"/>
      <c r="SAO191" s="694"/>
      <c r="SAP191" s="138"/>
      <c r="SAQ191" s="692"/>
      <c r="SAR191" s="690"/>
      <c r="SAS191" s="691"/>
      <c r="SAT191" s="692"/>
      <c r="SAU191" s="693"/>
      <c r="SAV191" s="694"/>
      <c r="SAW191" s="138"/>
      <c r="SAX191" s="692"/>
      <c r="SAY191" s="690"/>
      <c r="SAZ191" s="691"/>
      <c r="SBA191" s="692"/>
      <c r="SBB191" s="693"/>
      <c r="SBC191" s="694"/>
      <c r="SBD191" s="138"/>
      <c r="SBE191" s="692"/>
      <c r="SBF191" s="690"/>
      <c r="SBG191" s="691"/>
      <c r="SBH191" s="692"/>
      <c r="SBI191" s="693"/>
      <c r="SBJ191" s="694"/>
      <c r="SBK191" s="138"/>
      <c r="SBL191" s="692"/>
      <c r="SBM191" s="690"/>
      <c r="SBN191" s="691"/>
      <c r="SBO191" s="692"/>
      <c r="SBP191" s="693"/>
      <c r="SBQ191" s="694"/>
      <c r="SBR191" s="138"/>
      <c r="SBS191" s="692"/>
      <c r="SBT191" s="690"/>
      <c r="SBU191" s="691"/>
      <c r="SBV191" s="692"/>
      <c r="SBW191" s="693"/>
      <c r="SBX191" s="694"/>
      <c r="SBY191" s="138"/>
      <c r="SBZ191" s="692"/>
      <c r="SCA191" s="690"/>
      <c r="SCB191" s="691"/>
      <c r="SCC191" s="692"/>
      <c r="SCD191" s="693"/>
      <c r="SCE191" s="694"/>
      <c r="SCF191" s="138"/>
      <c r="SCG191" s="692"/>
      <c r="SCH191" s="690"/>
      <c r="SCI191" s="691"/>
      <c r="SCJ191" s="692"/>
      <c r="SCK191" s="693"/>
      <c r="SCL191" s="694"/>
      <c r="SCM191" s="138"/>
      <c r="SCN191" s="692"/>
      <c r="SCO191" s="690"/>
      <c r="SCP191" s="691"/>
      <c r="SCQ191" s="692"/>
      <c r="SCR191" s="693"/>
      <c r="SCS191" s="694"/>
      <c r="SCT191" s="138"/>
      <c r="SCU191" s="692"/>
      <c r="SCV191" s="690"/>
      <c r="SCW191" s="691"/>
      <c r="SCX191" s="692"/>
      <c r="SCY191" s="693"/>
      <c r="SCZ191" s="694"/>
      <c r="SDA191" s="138"/>
      <c r="SDB191" s="692"/>
      <c r="SDC191" s="690"/>
      <c r="SDD191" s="691"/>
      <c r="SDE191" s="692"/>
      <c r="SDF191" s="693"/>
      <c r="SDG191" s="694"/>
      <c r="SDH191" s="138"/>
      <c r="SDI191" s="692"/>
      <c r="SDJ191" s="690"/>
      <c r="SDK191" s="691"/>
      <c r="SDL191" s="692"/>
      <c r="SDM191" s="693"/>
      <c r="SDN191" s="694"/>
      <c r="SDO191" s="138"/>
      <c r="SDP191" s="692"/>
      <c r="SDQ191" s="690"/>
      <c r="SDR191" s="691"/>
      <c r="SDS191" s="692"/>
      <c r="SDT191" s="693"/>
      <c r="SDU191" s="694"/>
      <c r="SDV191" s="138"/>
      <c r="SDW191" s="692"/>
      <c r="SDX191" s="690"/>
      <c r="SDY191" s="691"/>
      <c r="SDZ191" s="692"/>
      <c r="SEA191" s="693"/>
      <c r="SEB191" s="694"/>
      <c r="SEC191" s="138"/>
      <c r="SED191" s="692"/>
      <c r="SEE191" s="690"/>
      <c r="SEF191" s="691"/>
      <c r="SEG191" s="692"/>
      <c r="SEH191" s="693"/>
      <c r="SEI191" s="694"/>
      <c r="SEJ191" s="138"/>
      <c r="SEK191" s="692"/>
      <c r="SEL191" s="690"/>
      <c r="SEM191" s="691"/>
      <c r="SEN191" s="692"/>
      <c r="SEO191" s="693"/>
      <c r="SEP191" s="694"/>
      <c r="SEQ191" s="138"/>
      <c r="SER191" s="692"/>
      <c r="SES191" s="690"/>
      <c r="SET191" s="691"/>
      <c r="SEU191" s="692"/>
      <c r="SEV191" s="693"/>
      <c r="SEW191" s="694"/>
      <c r="SEX191" s="138"/>
      <c r="SEY191" s="692"/>
      <c r="SEZ191" s="690"/>
      <c r="SFA191" s="691"/>
      <c r="SFB191" s="692"/>
      <c r="SFC191" s="693"/>
      <c r="SFD191" s="694"/>
      <c r="SFE191" s="138"/>
      <c r="SFF191" s="692"/>
      <c r="SFG191" s="690"/>
      <c r="SFH191" s="691"/>
      <c r="SFI191" s="692"/>
      <c r="SFJ191" s="693"/>
      <c r="SFK191" s="694"/>
      <c r="SFL191" s="138"/>
      <c r="SFM191" s="692"/>
      <c r="SFN191" s="690"/>
      <c r="SFO191" s="691"/>
      <c r="SFP191" s="692"/>
      <c r="SFQ191" s="693"/>
      <c r="SFR191" s="694"/>
      <c r="SFS191" s="138"/>
      <c r="SFT191" s="692"/>
      <c r="SFU191" s="690"/>
      <c r="SFV191" s="691"/>
      <c r="SFW191" s="692"/>
      <c r="SFX191" s="693"/>
      <c r="SFY191" s="694"/>
      <c r="SFZ191" s="138"/>
      <c r="SGA191" s="692"/>
      <c r="SGB191" s="690"/>
      <c r="SGC191" s="691"/>
      <c r="SGD191" s="692"/>
      <c r="SGE191" s="693"/>
      <c r="SGF191" s="694"/>
      <c r="SGG191" s="138"/>
      <c r="SGH191" s="692"/>
      <c r="SGI191" s="690"/>
      <c r="SGJ191" s="691"/>
      <c r="SGK191" s="692"/>
      <c r="SGL191" s="693"/>
      <c r="SGM191" s="694"/>
      <c r="SGN191" s="138"/>
      <c r="SGO191" s="692"/>
      <c r="SGP191" s="690"/>
      <c r="SGQ191" s="691"/>
      <c r="SGR191" s="692"/>
      <c r="SGS191" s="693"/>
      <c r="SGT191" s="694"/>
      <c r="SGU191" s="138"/>
      <c r="SGV191" s="692"/>
      <c r="SGW191" s="690"/>
      <c r="SGX191" s="691"/>
      <c r="SGY191" s="692"/>
      <c r="SGZ191" s="693"/>
      <c r="SHA191" s="694"/>
      <c r="SHB191" s="138"/>
      <c r="SHC191" s="692"/>
      <c r="SHD191" s="690"/>
      <c r="SHE191" s="691"/>
      <c r="SHF191" s="692"/>
      <c r="SHG191" s="693"/>
      <c r="SHH191" s="694"/>
      <c r="SHI191" s="138"/>
      <c r="SHJ191" s="692"/>
      <c r="SHK191" s="690"/>
      <c r="SHL191" s="691"/>
      <c r="SHM191" s="692"/>
      <c r="SHN191" s="693"/>
      <c r="SHO191" s="694"/>
      <c r="SHP191" s="138"/>
      <c r="SHQ191" s="692"/>
      <c r="SHR191" s="690"/>
      <c r="SHS191" s="691"/>
      <c r="SHT191" s="692"/>
      <c r="SHU191" s="693"/>
      <c r="SHV191" s="694"/>
      <c r="SHW191" s="138"/>
      <c r="SHX191" s="692"/>
      <c r="SHY191" s="690"/>
      <c r="SHZ191" s="691"/>
      <c r="SIA191" s="692"/>
      <c r="SIB191" s="693"/>
      <c r="SIC191" s="694"/>
      <c r="SID191" s="138"/>
      <c r="SIE191" s="692"/>
      <c r="SIF191" s="690"/>
      <c r="SIG191" s="691"/>
      <c r="SIH191" s="692"/>
      <c r="SII191" s="693"/>
      <c r="SIJ191" s="694"/>
      <c r="SIK191" s="138"/>
      <c r="SIL191" s="692"/>
      <c r="SIM191" s="690"/>
      <c r="SIN191" s="691"/>
      <c r="SIO191" s="692"/>
      <c r="SIP191" s="693"/>
      <c r="SIQ191" s="694"/>
      <c r="SIR191" s="138"/>
      <c r="SIS191" s="692"/>
      <c r="SIT191" s="690"/>
      <c r="SIU191" s="691"/>
      <c r="SIV191" s="692"/>
      <c r="SIW191" s="693"/>
      <c r="SIX191" s="694"/>
      <c r="SIY191" s="138"/>
      <c r="SIZ191" s="692"/>
      <c r="SJA191" s="690"/>
      <c r="SJB191" s="691"/>
      <c r="SJC191" s="692"/>
      <c r="SJD191" s="693"/>
      <c r="SJE191" s="694"/>
      <c r="SJF191" s="138"/>
      <c r="SJG191" s="692"/>
      <c r="SJH191" s="690"/>
      <c r="SJI191" s="691"/>
      <c r="SJJ191" s="692"/>
      <c r="SJK191" s="693"/>
      <c r="SJL191" s="694"/>
      <c r="SJM191" s="138"/>
      <c r="SJN191" s="692"/>
      <c r="SJO191" s="690"/>
      <c r="SJP191" s="691"/>
      <c r="SJQ191" s="692"/>
      <c r="SJR191" s="693"/>
      <c r="SJS191" s="694"/>
      <c r="SJT191" s="138"/>
      <c r="SJU191" s="692"/>
      <c r="SJV191" s="690"/>
      <c r="SJW191" s="691"/>
      <c r="SJX191" s="692"/>
      <c r="SJY191" s="693"/>
      <c r="SJZ191" s="694"/>
      <c r="SKA191" s="138"/>
      <c r="SKB191" s="692"/>
      <c r="SKC191" s="690"/>
      <c r="SKD191" s="691"/>
      <c r="SKE191" s="692"/>
      <c r="SKF191" s="693"/>
      <c r="SKG191" s="694"/>
      <c r="SKH191" s="138"/>
      <c r="SKI191" s="692"/>
      <c r="SKJ191" s="690"/>
      <c r="SKK191" s="691"/>
      <c r="SKL191" s="692"/>
      <c r="SKM191" s="693"/>
      <c r="SKN191" s="694"/>
      <c r="SKO191" s="138"/>
      <c r="SKP191" s="692"/>
      <c r="SKQ191" s="690"/>
      <c r="SKR191" s="691"/>
      <c r="SKS191" s="692"/>
      <c r="SKT191" s="693"/>
      <c r="SKU191" s="694"/>
      <c r="SKV191" s="138"/>
      <c r="SKW191" s="692"/>
      <c r="SKX191" s="690"/>
      <c r="SKY191" s="691"/>
      <c r="SKZ191" s="692"/>
      <c r="SLA191" s="693"/>
      <c r="SLB191" s="694"/>
      <c r="SLC191" s="138"/>
      <c r="SLD191" s="692"/>
      <c r="SLE191" s="690"/>
      <c r="SLF191" s="691"/>
      <c r="SLG191" s="692"/>
      <c r="SLH191" s="693"/>
      <c r="SLI191" s="694"/>
      <c r="SLJ191" s="138"/>
      <c r="SLK191" s="692"/>
      <c r="SLL191" s="690"/>
      <c r="SLM191" s="691"/>
      <c r="SLN191" s="692"/>
      <c r="SLO191" s="693"/>
      <c r="SLP191" s="694"/>
      <c r="SLQ191" s="138"/>
      <c r="SLR191" s="692"/>
      <c r="SLS191" s="690"/>
      <c r="SLT191" s="691"/>
      <c r="SLU191" s="692"/>
      <c r="SLV191" s="693"/>
      <c r="SLW191" s="694"/>
      <c r="SLX191" s="138"/>
      <c r="SLY191" s="692"/>
      <c r="SLZ191" s="690"/>
      <c r="SMA191" s="691"/>
      <c r="SMB191" s="692"/>
      <c r="SMC191" s="693"/>
      <c r="SMD191" s="694"/>
      <c r="SME191" s="138"/>
      <c r="SMF191" s="692"/>
      <c r="SMG191" s="690"/>
      <c r="SMH191" s="691"/>
      <c r="SMI191" s="692"/>
      <c r="SMJ191" s="693"/>
      <c r="SMK191" s="694"/>
      <c r="SML191" s="138"/>
      <c r="SMM191" s="692"/>
      <c r="SMN191" s="690"/>
      <c r="SMO191" s="691"/>
      <c r="SMP191" s="692"/>
      <c r="SMQ191" s="693"/>
      <c r="SMR191" s="694"/>
      <c r="SMS191" s="138"/>
      <c r="SMT191" s="692"/>
      <c r="SMU191" s="690"/>
      <c r="SMV191" s="691"/>
      <c r="SMW191" s="692"/>
      <c r="SMX191" s="693"/>
      <c r="SMY191" s="694"/>
      <c r="SMZ191" s="138"/>
      <c r="SNA191" s="692"/>
      <c r="SNB191" s="690"/>
      <c r="SNC191" s="691"/>
      <c r="SND191" s="692"/>
      <c r="SNE191" s="693"/>
      <c r="SNF191" s="694"/>
      <c r="SNG191" s="138"/>
      <c r="SNH191" s="692"/>
      <c r="SNI191" s="690"/>
      <c r="SNJ191" s="691"/>
      <c r="SNK191" s="692"/>
      <c r="SNL191" s="693"/>
      <c r="SNM191" s="694"/>
      <c r="SNN191" s="138"/>
      <c r="SNO191" s="692"/>
      <c r="SNP191" s="690"/>
      <c r="SNQ191" s="691"/>
      <c r="SNR191" s="692"/>
      <c r="SNS191" s="693"/>
      <c r="SNT191" s="694"/>
      <c r="SNU191" s="138"/>
      <c r="SNV191" s="692"/>
      <c r="SNW191" s="690"/>
      <c r="SNX191" s="691"/>
      <c r="SNY191" s="692"/>
      <c r="SNZ191" s="693"/>
      <c r="SOA191" s="694"/>
      <c r="SOB191" s="138"/>
      <c r="SOC191" s="692"/>
      <c r="SOD191" s="690"/>
      <c r="SOE191" s="691"/>
      <c r="SOF191" s="692"/>
      <c r="SOG191" s="693"/>
      <c r="SOH191" s="694"/>
      <c r="SOI191" s="138"/>
      <c r="SOJ191" s="692"/>
      <c r="SOK191" s="690"/>
      <c r="SOL191" s="691"/>
      <c r="SOM191" s="692"/>
      <c r="SON191" s="693"/>
      <c r="SOO191" s="694"/>
      <c r="SOP191" s="138"/>
      <c r="SOQ191" s="692"/>
      <c r="SOR191" s="690"/>
      <c r="SOS191" s="691"/>
      <c r="SOT191" s="692"/>
      <c r="SOU191" s="693"/>
      <c r="SOV191" s="694"/>
      <c r="SOW191" s="138"/>
      <c r="SOX191" s="692"/>
      <c r="SOY191" s="690"/>
      <c r="SOZ191" s="691"/>
      <c r="SPA191" s="692"/>
      <c r="SPB191" s="693"/>
      <c r="SPC191" s="694"/>
      <c r="SPD191" s="138"/>
      <c r="SPE191" s="692"/>
      <c r="SPF191" s="690"/>
      <c r="SPG191" s="691"/>
      <c r="SPH191" s="692"/>
      <c r="SPI191" s="693"/>
      <c r="SPJ191" s="694"/>
      <c r="SPK191" s="138"/>
      <c r="SPL191" s="692"/>
      <c r="SPM191" s="690"/>
      <c r="SPN191" s="691"/>
      <c r="SPO191" s="692"/>
      <c r="SPP191" s="693"/>
      <c r="SPQ191" s="694"/>
      <c r="SPR191" s="138"/>
      <c r="SPS191" s="692"/>
      <c r="SPT191" s="690"/>
      <c r="SPU191" s="691"/>
      <c r="SPV191" s="692"/>
      <c r="SPW191" s="693"/>
      <c r="SPX191" s="694"/>
      <c r="SPY191" s="138"/>
      <c r="SPZ191" s="692"/>
      <c r="SQA191" s="690"/>
      <c r="SQB191" s="691"/>
      <c r="SQC191" s="692"/>
      <c r="SQD191" s="693"/>
      <c r="SQE191" s="694"/>
      <c r="SQF191" s="138"/>
      <c r="SQG191" s="692"/>
      <c r="SQH191" s="690"/>
      <c r="SQI191" s="691"/>
      <c r="SQJ191" s="692"/>
      <c r="SQK191" s="693"/>
      <c r="SQL191" s="694"/>
      <c r="SQM191" s="138"/>
      <c r="SQN191" s="692"/>
      <c r="SQO191" s="690"/>
      <c r="SQP191" s="691"/>
      <c r="SQQ191" s="692"/>
      <c r="SQR191" s="693"/>
      <c r="SQS191" s="694"/>
      <c r="SQT191" s="138"/>
      <c r="SQU191" s="692"/>
      <c r="SQV191" s="690"/>
      <c r="SQW191" s="691"/>
      <c r="SQX191" s="692"/>
      <c r="SQY191" s="693"/>
      <c r="SQZ191" s="694"/>
      <c r="SRA191" s="138"/>
      <c r="SRB191" s="692"/>
      <c r="SRC191" s="690"/>
      <c r="SRD191" s="691"/>
      <c r="SRE191" s="692"/>
      <c r="SRF191" s="693"/>
      <c r="SRG191" s="694"/>
      <c r="SRH191" s="138"/>
      <c r="SRI191" s="692"/>
      <c r="SRJ191" s="690"/>
      <c r="SRK191" s="691"/>
      <c r="SRL191" s="692"/>
      <c r="SRM191" s="693"/>
      <c r="SRN191" s="694"/>
      <c r="SRO191" s="138"/>
      <c r="SRP191" s="692"/>
      <c r="SRQ191" s="690"/>
      <c r="SRR191" s="691"/>
      <c r="SRS191" s="692"/>
      <c r="SRT191" s="693"/>
      <c r="SRU191" s="694"/>
      <c r="SRV191" s="138"/>
      <c r="SRW191" s="692"/>
      <c r="SRX191" s="690"/>
      <c r="SRY191" s="691"/>
      <c r="SRZ191" s="692"/>
      <c r="SSA191" s="693"/>
      <c r="SSB191" s="694"/>
      <c r="SSC191" s="138"/>
      <c r="SSD191" s="692"/>
      <c r="SSE191" s="690"/>
      <c r="SSF191" s="691"/>
      <c r="SSG191" s="692"/>
      <c r="SSH191" s="693"/>
      <c r="SSI191" s="694"/>
      <c r="SSJ191" s="138"/>
      <c r="SSK191" s="692"/>
      <c r="SSL191" s="690"/>
      <c r="SSM191" s="691"/>
      <c r="SSN191" s="692"/>
      <c r="SSO191" s="693"/>
      <c r="SSP191" s="694"/>
      <c r="SSQ191" s="138"/>
      <c r="SSR191" s="692"/>
      <c r="SSS191" s="690"/>
      <c r="SST191" s="691"/>
      <c r="SSU191" s="692"/>
      <c r="SSV191" s="693"/>
      <c r="SSW191" s="694"/>
      <c r="SSX191" s="138"/>
      <c r="SSY191" s="692"/>
      <c r="SSZ191" s="690"/>
      <c r="STA191" s="691"/>
      <c r="STB191" s="692"/>
      <c r="STC191" s="693"/>
      <c r="STD191" s="694"/>
      <c r="STE191" s="138"/>
      <c r="STF191" s="692"/>
      <c r="STG191" s="690"/>
      <c r="STH191" s="691"/>
      <c r="STI191" s="692"/>
      <c r="STJ191" s="693"/>
      <c r="STK191" s="694"/>
      <c r="STL191" s="138"/>
      <c r="STM191" s="692"/>
      <c r="STN191" s="690"/>
      <c r="STO191" s="691"/>
      <c r="STP191" s="692"/>
      <c r="STQ191" s="693"/>
      <c r="STR191" s="694"/>
      <c r="STS191" s="138"/>
      <c r="STT191" s="692"/>
      <c r="STU191" s="690"/>
      <c r="STV191" s="691"/>
      <c r="STW191" s="692"/>
      <c r="STX191" s="693"/>
      <c r="STY191" s="694"/>
      <c r="STZ191" s="138"/>
      <c r="SUA191" s="692"/>
      <c r="SUB191" s="690"/>
      <c r="SUC191" s="691"/>
      <c r="SUD191" s="692"/>
      <c r="SUE191" s="693"/>
      <c r="SUF191" s="694"/>
      <c r="SUG191" s="138"/>
      <c r="SUH191" s="692"/>
      <c r="SUI191" s="690"/>
      <c r="SUJ191" s="691"/>
      <c r="SUK191" s="692"/>
      <c r="SUL191" s="693"/>
      <c r="SUM191" s="694"/>
      <c r="SUN191" s="138"/>
      <c r="SUO191" s="692"/>
      <c r="SUP191" s="690"/>
      <c r="SUQ191" s="691"/>
      <c r="SUR191" s="692"/>
      <c r="SUS191" s="693"/>
      <c r="SUT191" s="694"/>
      <c r="SUU191" s="138"/>
      <c r="SUV191" s="692"/>
      <c r="SUW191" s="690"/>
      <c r="SUX191" s="691"/>
      <c r="SUY191" s="692"/>
      <c r="SUZ191" s="693"/>
      <c r="SVA191" s="694"/>
      <c r="SVB191" s="138"/>
      <c r="SVC191" s="692"/>
      <c r="SVD191" s="690"/>
      <c r="SVE191" s="691"/>
      <c r="SVF191" s="692"/>
      <c r="SVG191" s="693"/>
      <c r="SVH191" s="694"/>
      <c r="SVI191" s="138"/>
      <c r="SVJ191" s="692"/>
      <c r="SVK191" s="690"/>
      <c r="SVL191" s="691"/>
      <c r="SVM191" s="692"/>
      <c r="SVN191" s="693"/>
      <c r="SVO191" s="694"/>
      <c r="SVP191" s="138"/>
      <c r="SVQ191" s="692"/>
      <c r="SVR191" s="690"/>
      <c r="SVS191" s="691"/>
      <c r="SVT191" s="692"/>
      <c r="SVU191" s="693"/>
      <c r="SVV191" s="694"/>
      <c r="SVW191" s="138"/>
      <c r="SVX191" s="692"/>
      <c r="SVY191" s="690"/>
      <c r="SVZ191" s="691"/>
      <c r="SWA191" s="692"/>
      <c r="SWB191" s="693"/>
      <c r="SWC191" s="694"/>
      <c r="SWD191" s="138"/>
      <c r="SWE191" s="692"/>
      <c r="SWF191" s="690"/>
      <c r="SWG191" s="691"/>
      <c r="SWH191" s="692"/>
      <c r="SWI191" s="693"/>
      <c r="SWJ191" s="694"/>
      <c r="SWK191" s="138"/>
      <c r="SWL191" s="692"/>
      <c r="SWM191" s="690"/>
      <c r="SWN191" s="691"/>
      <c r="SWO191" s="692"/>
      <c r="SWP191" s="693"/>
      <c r="SWQ191" s="694"/>
      <c r="SWR191" s="138"/>
      <c r="SWS191" s="692"/>
      <c r="SWT191" s="690"/>
      <c r="SWU191" s="691"/>
      <c r="SWV191" s="692"/>
      <c r="SWW191" s="693"/>
      <c r="SWX191" s="694"/>
      <c r="SWY191" s="138"/>
      <c r="SWZ191" s="692"/>
      <c r="SXA191" s="690"/>
      <c r="SXB191" s="691"/>
      <c r="SXC191" s="692"/>
      <c r="SXD191" s="693"/>
      <c r="SXE191" s="694"/>
      <c r="SXF191" s="138"/>
      <c r="SXG191" s="692"/>
      <c r="SXH191" s="690"/>
      <c r="SXI191" s="691"/>
      <c r="SXJ191" s="692"/>
      <c r="SXK191" s="693"/>
      <c r="SXL191" s="694"/>
      <c r="SXM191" s="138"/>
      <c r="SXN191" s="692"/>
      <c r="SXO191" s="690"/>
      <c r="SXP191" s="691"/>
      <c r="SXQ191" s="692"/>
      <c r="SXR191" s="693"/>
      <c r="SXS191" s="694"/>
      <c r="SXT191" s="138"/>
      <c r="SXU191" s="692"/>
      <c r="SXV191" s="690"/>
      <c r="SXW191" s="691"/>
      <c r="SXX191" s="692"/>
      <c r="SXY191" s="693"/>
      <c r="SXZ191" s="694"/>
      <c r="SYA191" s="138"/>
      <c r="SYB191" s="692"/>
      <c r="SYC191" s="690"/>
      <c r="SYD191" s="691"/>
      <c r="SYE191" s="692"/>
      <c r="SYF191" s="693"/>
      <c r="SYG191" s="694"/>
      <c r="SYH191" s="138"/>
      <c r="SYI191" s="692"/>
      <c r="SYJ191" s="690"/>
      <c r="SYK191" s="691"/>
      <c r="SYL191" s="692"/>
      <c r="SYM191" s="693"/>
      <c r="SYN191" s="694"/>
      <c r="SYO191" s="138"/>
      <c r="SYP191" s="692"/>
      <c r="SYQ191" s="690"/>
      <c r="SYR191" s="691"/>
      <c r="SYS191" s="692"/>
      <c r="SYT191" s="693"/>
      <c r="SYU191" s="694"/>
      <c r="SYV191" s="138"/>
      <c r="SYW191" s="692"/>
      <c r="SYX191" s="690"/>
      <c r="SYY191" s="691"/>
      <c r="SYZ191" s="692"/>
      <c r="SZA191" s="693"/>
      <c r="SZB191" s="694"/>
      <c r="SZC191" s="138"/>
      <c r="SZD191" s="692"/>
      <c r="SZE191" s="690"/>
      <c r="SZF191" s="691"/>
      <c r="SZG191" s="692"/>
      <c r="SZH191" s="693"/>
      <c r="SZI191" s="694"/>
      <c r="SZJ191" s="138"/>
      <c r="SZK191" s="692"/>
      <c r="SZL191" s="690"/>
      <c r="SZM191" s="691"/>
      <c r="SZN191" s="692"/>
      <c r="SZO191" s="693"/>
      <c r="SZP191" s="694"/>
      <c r="SZQ191" s="138"/>
      <c r="SZR191" s="692"/>
      <c r="SZS191" s="690"/>
      <c r="SZT191" s="691"/>
      <c r="SZU191" s="692"/>
      <c r="SZV191" s="693"/>
      <c r="SZW191" s="694"/>
      <c r="SZX191" s="138"/>
      <c r="SZY191" s="692"/>
      <c r="SZZ191" s="690"/>
      <c r="TAA191" s="691"/>
      <c r="TAB191" s="692"/>
      <c r="TAC191" s="693"/>
      <c r="TAD191" s="694"/>
      <c r="TAE191" s="138"/>
      <c r="TAF191" s="692"/>
      <c r="TAG191" s="690"/>
      <c r="TAH191" s="691"/>
      <c r="TAI191" s="692"/>
      <c r="TAJ191" s="693"/>
      <c r="TAK191" s="694"/>
      <c r="TAL191" s="138"/>
      <c r="TAM191" s="692"/>
      <c r="TAN191" s="690"/>
      <c r="TAO191" s="691"/>
      <c r="TAP191" s="692"/>
      <c r="TAQ191" s="693"/>
      <c r="TAR191" s="694"/>
      <c r="TAS191" s="138"/>
      <c r="TAT191" s="692"/>
      <c r="TAU191" s="690"/>
      <c r="TAV191" s="691"/>
      <c r="TAW191" s="692"/>
      <c r="TAX191" s="693"/>
      <c r="TAY191" s="694"/>
      <c r="TAZ191" s="138"/>
      <c r="TBA191" s="692"/>
      <c r="TBB191" s="690"/>
      <c r="TBC191" s="691"/>
      <c r="TBD191" s="692"/>
      <c r="TBE191" s="693"/>
      <c r="TBF191" s="694"/>
      <c r="TBG191" s="138"/>
      <c r="TBH191" s="692"/>
      <c r="TBI191" s="690"/>
      <c r="TBJ191" s="691"/>
      <c r="TBK191" s="692"/>
      <c r="TBL191" s="693"/>
      <c r="TBM191" s="694"/>
      <c r="TBN191" s="138"/>
      <c r="TBO191" s="692"/>
      <c r="TBP191" s="690"/>
      <c r="TBQ191" s="691"/>
      <c r="TBR191" s="692"/>
      <c r="TBS191" s="693"/>
      <c r="TBT191" s="694"/>
      <c r="TBU191" s="138"/>
      <c r="TBV191" s="692"/>
      <c r="TBW191" s="690"/>
      <c r="TBX191" s="691"/>
      <c r="TBY191" s="692"/>
      <c r="TBZ191" s="693"/>
      <c r="TCA191" s="694"/>
      <c r="TCB191" s="138"/>
      <c r="TCC191" s="692"/>
      <c r="TCD191" s="690"/>
      <c r="TCE191" s="691"/>
      <c r="TCF191" s="692"/>
      <c r="TCG191" s="693"/>
      <c r="TCH191" s="694"/>
      <c r="TCI191" s="138"/>
      <c r="TCJ191" s="692"/>
      <c r="TCK191" s="690"/>
      <c r="TCL191" s="691"/>
      <c r="TCM191" s="692"/>
      <c r="TCN191" s="693"/>
      <c r="TCO191" s="694"/>
      <c r="TCP191" s="138"/>
      <c r="TCQ191" s="692"/>
      <c r="TCR191" s="690"/>
      <c r="TCS191" s="691"/>
      <c r="TCT191" s="692"/>
      <c r="TCU191" s="693"/>
      <c r="TCV191" s="694"/>
      <c r="TCW191" s="138"/>
      <c r="TCX191" s="692"/>
      <c r="TCY191" s="690"/>
      <c r="TCZ191" s="691"/>
      <c r="TDA191" s="692"/>
      <c r="TDB191" s="693"/>
      <c r="TDC191" s="694"/>
      <c r="TDD191" s="138"/>
      <c r="TDE191" s="692"/>
      <c r="TDF191" s="690"/>
      <c r="TDG191" s="691"/>
      <c r="TDH191" s="692"/>
      <c r="TDI191" s="693"/>
      <c r="TDJ191" s="694"/>
      <c r="TDK191" s="138"/>
      <c r="TDL191" s="692"/>
      <c r="TDM191" s="690"/>
      <c r="TDN191" s="691"/>
      <c r="TDO191" s="692"/>
      <c r="TDP191" s="693"/>
      <c r="TDQ191" s="694"/>
      <c r="TDR191" s="138"/>
      <c r="TDS191" s="692"/>
      <c r="TDT191" s="690"/>
      <c r="TDU191" s="691"/>
      <c r="TDV191" s="692"/>
      <c r="TDW191" s="693"/>
      <c r="TDX191" s="694"/>
      <c r="TDY191" s="138"/>
      <c r="TDZ191" s="692"/>
      <c r="TEA191" s="690"/>
      <c r="TEB191" s="691"/>
      <c r="TEC191" s="692"/>
      <c r="TED191" s="693"/>
      <c r="TEE191" s="694"/>
      <c r="TEF191" s="138"/>
      <c r="TEG191" s="692"/>
      <c r="TEH191" s="690"/>
      <c r="TEI191" s="691"/>
      <c r="TEJ191" s="692"/>
      <c r="TEK191" s="693"/>
      <c r="TEL191" s="694"/>
      <c r="TEM191" s="138"/>
      <c r="TEN191" s="692"/>
      <c r="TEO191" s="690"/>
      <c r="TEP191" s="691"/>
      <c r="TEQ191" s="692"/>
      <c r="TER191" s="693"/>
      <c r="TES191" s="694"/>
      <c r="TET191" s="138"/>
      <c r="TEU191" s="692"/>
      <c r="TEV191" s="690"/>
      <c r="TEW191" s="691"/>
      <c r="TEX191" s="692"/>
      <c r="TEY191" s="693"/>
      <c r="TEZ191" s="694"/>
      <c r="TFA191" s="138"/>
      <c r="TFB191" s="692"/>
      <c r="TFC191" s="690"/>
      <c r="TFD191" s="691"/>
      <c r="TFE191" s="692"/>
      <c r="TFF191" s="693"/>
      <c r="TFG191" s="694"/>
      <c r="TFH191" s="138"/>
      <c r="TFI191" s="692"/>
      <c r="TFJ191" s="690"/>
      <c r="TFK191" s="691"/>
      <c r="TFL191" s="692"/>
      <c r="TFM191" s="693"/>
      <c r="TFN191" s="694"/>
      <c r="TFO191" s="138"/>
      <c r="TFP191" s="692"/>
      <c r="TFQ191" s="690"/>
      <c r="TFR191" s="691"/>
      <c r="TFS191" s="692"/>
      <c r="TFT191" s="693"/>
      <c r="TFU191" s="694"/>
      <c r="TFV191" s="138"/>
      <c r="TFW191" s="692"/>
      <c r="TFX191" s="690"/>
      <c r="TFY191" s="691"/>
      <c r="TFZ191" s="692"/>
      <c r="TGA191" s="693"/>
      <c r="TGB191" s="694"/>
      <c r="TGC191" s="138"/>
      <c r="TGD191" s="692"/>
      <c r="TGE191" s="690"/>
      <c r="TGF191" s="691"/>
      <c r="TGG191" s="692"/>
      <c r="TGH191" s="693"/>
      <c r="TGI191" s="694"/>
      <c r="TGJ191" s="138"/>
      <c r="TGK191" s="692"/>
      <c r="TGL191" s="690"/>
      <c r="TGM191" s="691"/>
      <c r="TGN191" s="692"/>
      <c r="TGO191" s="693"/>
      <c r="TGP191" s="694"/>
      <c r="TGQ191" s="138"/>
      <c r="TGR191" s="692"/>
      <c r="TGS191" s="690"/>
      <c r="TGT191" s="691"/>
      <c r="TGU191" s="692"/>
      <c r="TGV191" s="693"/>
      <c r="TGW191" s="694"/>
      <c r="TGX191" s="138"/>
      <c r="TGY191" s="692"/>
      <c r="TGZ191" s="690"/>
      <c r="THA191" s="691"/>
      <c r="THB191" s="692"/>
      <c r="THC191" s="693"/>
      <c r="THD191" s="694"/>
      <c r="THE191" s="138"/>
      <c r="THF191" s="692"/>
      <c r="THG191" s="690"/>
      <c r="THH191" s="691"/>
      <c r="THI191" s="692"/>
      <c r="THJ191" s="693"/>
      <c r="THK191" s="694"/>
      <c r="THL191" s="138"/>
      <c r="THM191" s="692"/>
      <c r="THN191" s="690"/>
      <c r="THO191" s="691"/>
      <c r="THP191" s="692"/>
      <c r="THQ191" s="693"/>
      <c r="THR191" s="694"/>
      <c r="THS191" s="138"/>
      <c r="THT191" s="692"/>
      <c r="THU191" s="690"/>
      <c r="THV191" s="691"/>
      <c r="THW191" s="692"/>
      <c r="THX191" s="693"/>
      <c r="THY191" s="694"/>
      <c r="THZ191" s="138"/>
      <c r="TIA191" s="692"/>
      <c r="TIB191" s="690"/>
      <c r="TIC191" s="691"/>
      <c r="TID191" s="692"/>
      <c r="TIE191" s="693"/>
      <c r="TIF191" s="694"/>
      <c r="TIG191" s="138"/>
      <c r="TIH191" s="692"/>
      <c r="TII191" s="690"/>
      <c r="TIJ191" s="691"/>
      <c r="TIK191" s="692"/>
      <c r="TIL191" s="693"/>
      <c r="TIM191" s="694"/>
      <c r="TIN191" s="138"/>
      <c r="TIO191" s="692"/>
      <c r="TIP191" s="690"/>
      <c r="TIQ191" s="691"/>
      <c r="TIR191" s="692"/>
      <c r="TIS191" s="693"/>
      <c r="TIT191" s="694"/>
      <c r="TIU191" s="138"/>
      <c r="TIV191" s="692"/>
      <c r="TIW191" s="690"/>
      <c r="TIX191" s="691"/>
      <c r="TIY191" s="692"/>
      <c r="TIZ191" s="693"/>
      <c r="TJA191" s="694"/>
      <c r="TJB191" s="138"/>
      <c r="TJC191" s="692"/>
      <c r="TJD191" s="690"/>
      <c r="TJE191" s="691"/>
      <c r="TJF191" s="692"/>
      <c r="TJG191" s="693"/>
      <c r="TJH191" s="694"/>
      <c r="TJI191" s="138"/>
      <c r="TJJ191" s="692"/>
      <c r="TJK191" s="690"/>
      <c r="TJL191" s="691"/>
      <c r="TJM191" s="692"/>
      <c r="TJN191" s="693"/>
      <c r="TJO191" s="694"/>
      <c r="TJP191" s="138"/>
      <c r="TJQ191" s="692"/>
      <c r="TJR191" s="690"/>
      <c r="TJS191" s="691"/>
      <c r="TJT191" s="692"/>
      <c r="TJU191" s="693"/>
      <c r="TJV191" s="694"/>
      <c r="TJW191" s="138"/>
      <c r="TJX191" s="692"/>
      <c r="TJY191" s="690"/>
      <c r="TJZ191" s="691"/>
      <c r="TKA191" s="692"/>
      <c r="TKB191" s="693"/>
      <c r="TKC191" s="694"/>
      <c r="TKD191" s="138"/>
      <c r="TKE191" s="692"/>
      <c r="TKF191" s="690"/>
      <c r="TKG191" s="691"/>
      <c r="TKH191" s="692"/>
      <c r="TKI191" s="693"/>
      <c r="TKJ191" s="694"/>
      <c r="TKK191" s="138"/>
      <c r="TKL191" s="692"/>
      <c r="TKM191" s="690"/>
      <c r="TKN191" s="691"/>
      <c r="TKO191" s="692"/>
      <c r="TKP191" s="693"/>
      <c r="TKQ191" s="694"/>
      <c r="TKR191" s="138"/>
      <c r="TKS191" s="692"/>
      <c r="TKT191" s="690"/>
      <c r="TKU191" s="691"/>
      <c r="TKV191" s="692"/>
      <c r="TKW191" s="693"/>
      <c r="TKX191" s="694"/>
      <c r="TKY191" s="138"/>
      <c r="TKZ191" s="692"/>
      <c r="TLA191" s="690"/>
      <c r="TLB191" s="691"/>
      <c r="TLC191" s="692"/>
      <c r="TLD191" s="693"/>
      <c r="TLE191" s="694"/>
      <c r="TLF191" s="138"/>
      <c r="TLG191" s="692"/>
      <c r="TLH191" s="690"/>
      <c r="TLI191" s="691"/>
      <c r="TLJ191" s="692"/>
      <c r="TLK191" s="693"/>
      <c r="TLL191" s="694"/>
      <c r="TLM191" s="138"/>
      <c r="TLN191" s="692"/>
      <c r="TLO191" s="690"/>
      <c r="TLP191" s="691"/>
      <c r="TLQ191" s="692"/>
      <c r="TLR191" s="693"/>
      <c r="TLS191" s="694"/>
      <c r="TLT191" s="138"/>
      <c r="TLU191" s="692"/>
      <c r="TLV191" s="690"/>
      <c r="TLW191" s="691"/>
      <c r="TLX191" s="692"/>
      <c r="TLY191" s="693"/>
      <c r="TLZ191" s="694"/>
      <c r="TMA191" s="138"/>
      <c r="TMB191" s="692"/>
      <c r="TMC191" s="690"/>
      <c r="TMD191" s="691"/>
      <c r="TME191" s="692"/>
      <c r="TMF191" s="693"/>
      <c r="TMG191" s="694"/>
      <c r="TMH191" s="138"/>
      <c r="TMI191" s="692"/>
      <c r="TMJ191" s="690"/>
      <c r="TMK191" s="691"/>
      <c r="TML191" s="692"/>
      <c r="TMM191" s="693"/>
      <c r="TMN191" s="694"/>
      <c r="TMO191" s="138"/>
      <c r="TMP191" s="692"/>
      <c r="TMQ191" s="690"/>
      <c r="TMR191" s="691"/>
      <c r="TMS191" s="692"/>
      <c r="TMT191" s="693"/>
      <c r="TMU191" s="694"/>
      <c r="TMV191" s="138"/>
      <c r="TMW191" s="692"/>
      <c r="TMX191" s="690"/>
      <c r="TMY191" s="691"/>
      <c r="TMZ191" s="692"/>
      <c r="TNA191" s="693"/>
      <c r="TNB191" s="694"/>
      <c r="TNC191" s="138"/>
      <c r="TND191" s="692"/>
      <c r="TNE191" s="690"/>
      <c r="TNF191" s="691"/>
      <c r="TNG191" s="692"/>
      <c r="TNH191" s="693"/>
      <c r="TNI191" s="694"/>
      <c r="TNJ191" s="138"/>
      <c r="TNK191" s="692"/>
      <c r="TNL191" s="690"/>
      <c r="TNM191" s="691"/>
      <c r="TNN191" s="692"/>
      <c r="TNO191" s="693"/>
      <c r="TNP191" s="694"/>
      <c r="TNQ191" s="138"/>
      <c r="TNR191" s="692"/>
      <c r="TNS191" s="690"/>
      <c r="TNT191" s="691"/>
      <c r="TNU191" s="692"/>
      <c r="TNV191" s="693"/>
      <c r="TNW191" s="694"/>
      <c r="TNX191" s="138"/>
      <c r="TNY191" s="692"/>
      <c r="TNZ191" s="690"/>
      <c r="TOA191" s="691"/>
      <c r="TOB191" s="692"/>
      <c r="TOC191" s="693"/>
      <c r="TOD191" s="694"/>
      <c r="TOE191" s="138"/>
      <c r="TOF191" s="692"/>
      <c r="TOG191" s="690"/>
      <c r="TOH191" s="691"/>
      <c r="TOI191" s="692"/>
      <c r="TOJ191" s="693"/>
      <c r="TOK191" s="694"/>
      <c r="TOL191" s="138"/>
      <c r="TOM191" s="692"/>
      <c r="TON191" s="690"/>
      <c r="TOO191" s="691"/>
      <c r="TOP191" s="692"/>
      <c r="TOQ191" s="693"/>
      <c r="TOR191" s="694"/>
      <c r="TOS191" s="138"/>
      <c r="TOT191" s="692"/>
      <c r="TOU191" s="690"/>
      <c r="TOV191" s="691"/>
      <c r="TOW191" s="692"/>
      <c r="TOX191" s="693"/>
      <c r="TOY191" s="694"/>
      <c r="TOZ191" s="138"/>
      <c r="TPA191" s="692"/>
      <c r="TPB191" s="690"/>
      <c r="TPC191" s="691"/>
      <c r="TPD191" s="692"/>
      <c r="TPE191" s="693"/>
      <c r="TPF191" s="694"/>
      <c r="TPG191" s="138"/>
      <c r="TPH191" s="692"/>
      <c r="TPI191" s="690"/>
      <c r="TPJ191" s="691"/>
      <c r="TPK191" s="692"/>
      <c r="TPL191" s="693"/>
      <c r="TPM191" s="694"/>
      <c r="TPN191" s="138"/>
      <c r="TPO191" s="692"/>
      <c r="TPP191" s="690"/>
      <c r="TPQ191" s="691"/>
      <c r="TPR191" s="692"/>
      <c r="TPS191" s="693"/>
      <c r="TPT191" s="694"/>
      <c r="TPU191" s="138"/>
      <c r="TPV191" s="692"/>
      <c r="TPW191" s="690"/>
      <c r="TPX191" s="691"/>
      <c r="TPY191" s="692"/>
      <c r="TPZ191" s="693"/>
      <c r="TQA191" s="694"/>
      <c r="TQB191" s="138"/>
      <c r="TQC191" s="692"/>
      <c r="TQD191" s="690"/>
      <c r="TQE191" s="691"/>
      <c r="TQF191" s="692"/>
      <c r="TQG191" s="693"/>
      <c r="TQH191" s="694"/>
      <c r="TQI191" s="138"/>
      <c r="TQJ191" s="692"/>
      <c r="TQK191" s="690"/>
      <c r="TQL191" s="691"/>
      <c r="TQM191" s="692"/>
      <c r="TQN191" s="693"/>
      <c r="TQO191" s="694"/>
      <c r="TQP191" s="138"/>
      <c r="TQQ191" s="692"/>
      <c r="TQR191" s="690"/>
      <c r="TQS191" s="691"/>
      <c r="TQT191" s="692"/>
      <c r="TQU191" s="693"/>
      <c r="TQV191" s="694"/>
      <c r="TQW191" s="138"/>
      <c r="TQX191" s="692"/>
      <c r="TQY191" s="690"/>
      <c r="TQZ191" s="691"/>
      <c r="TRA191" s="692"/>
      <c r="TRB191" s="693"/>
      <c r="TRC191" s="694"/>
      <c r="TRD191" s="138"/>
      <c r="TRE191" s="692"/>
      <c r="TRF191" s="690"/>
      <c r="TRG191" s="691"/>
      <c r="TRH191" s="692"/>
      <c r="TRI191" s="693"/>
      <c r="TRJ191" s="694"/>
      <c r="TRK191" s="138"/>
      <c r="TRL191" s="692"/>
      <c r="TRM191" s="690"/>
      <c r="TRN191" s="691"/>
      <c r="TRO191" s="692"/>
      <c r="TRP191" s="693"/>
      <c r="TRQ191" s="694"/>
      <c r="TRR191" s="138"/>
      <c r="TRS191" s="692"/>
      <c r="TRT191" s="690"/>
      <c r="TRU191" s="691"/>
      <c r="TRV191" s="692"/>
      <c r="TRW191" s="693"/>
      <c r="TRX191" s="694"/>
      <c r="TRY191" s="138"/>
      <c r="TRZ191" s="692"/>
      <c r="TSA191" s="690"/>
      <c r="TSB191" s="691"/>
      <c r="TSC191" s="692"/>
      <c r="TSD191" s="693"/>
      <c r="TSE191" s="694"/>
      <c r="TSF191" s="138"/>
      <c r="TSG191" s="692"/>
      <c r="TSH191" s="690"/>
      <c r="TSI191" s="691"/>
      <c r="TSJ191" s="692"/>
      <c r="TSK191" s="693"/>
      <c r="TSL191" s="694"/>
      <c r="TSM191" s="138"/>
      <c r="TSN191" s="692"/>
      <c r="TSO191" s="690"/>
      <c r="TSP191" s="691"/>
      <c r="TSQ191" s="692"/>
      <c r="TSR191" s="693"/>
      <c r="TSS191" s="694"/>
      <c r="TST191" s="138"/>
      <c r="TSU191" s="692"/>
      <c r="TSV191" s="690"/>
      <c r="TSW191" s="691"/>
      <c r="TSX191" s="692"/>
      <c r="TSY191" s="693"/>
      <c r="TSZ191" s="694"/>
      <c r="TTA191" s="138"/>
      <c r="TTB191" s="692"/>
      <c r="TTC191" s="690"/>
      <c r="TTD191" s="691"/>
      <c r="TTE191" s="692"/>
      <c r="TTF191" s="693"/>
      <c r="TTG191" s="694"/>
      <c r="TTH191" s="138"/>
      <c r="TTI191" s="692"/>
      <c r="TTJ191" s="690"/>
      <c r="TTK191" s="691"/>
      <c r="TTL191" s="692"/>
      <c r="TTM191" s="693"/>
      <c r="TTN191" s="694"/>
      <c r="TTO191" s="138"/>
      <c r="TTP191" s="692"/>
      <c r="TTQ191" s="690"/>
      <c r="TTR191" s="691"/>
      <c r="TTS191" s="692"/>
      <c r="TTT191" s="693"/>
      <c r="TTU191" s="694"/>
      <c r="TTV191" s="138"/>
      <c r="TTW191" s="692"/>
      <c r="TTX191" s="690"/>
      <c r="TTY191" s="691"/>
      <c r="TTZ191" s="692"/>
      <c r="TUA191" s="693"/>
      <c r="TUB191" s="694"/>
      <c r="TUC191" s="138"/>
      <c r="TUD191" s="692"/>
      <c r="TUE191" s="690"/>
      <c r="TUF191" s="691"/>
      <c r="TUG191" s="692"/>
      <c r="TUH191" s="693"/>
      <c r="TUI191" s="694"/>
      <c r="TUJ191" s="138"/>
      <c r="TUK191" s="692"/>
      <c r="TUL191" s="690"/>
      <c r="TUM191" s="691"/>
      <c r="TUN191" s="692"/>
      <c r="TUO191" s="693"/>
      <c r="TUP191" s="694"/>
      <c r="TUQ191" s="138"/>
      <c r="TUR191" s="692"/>
      <c r="TUS191" s="690"/>
      <c r="TUT191" s="691"/>
      <c r="TUU191" s="692"/>
      <c r="TUV191" s="693"/>
      <c r="TUW191" s="694"/>
      <c r="TUX191" s="138"/>
      <c r="TUY191" s="692"/>
      <c r="TUZ191" s="690"/>
      <c r="TVA191" s="691"/>
      <c r="TVB191" s="692"/>
      <c r="TVC191" s="693"/>
      <c r="TVD191" s="694"/>
      <c r="TVE191" s="138"/>
      <c r="TVF191" s="692"/>
      <c r="TVG191" s="690"/>
      <c r="TVH191" s="691"/>
      <c r="TVI191" s="692"/>
      <c r="TVJ191" s="693"/>
      <c r="TVK191" s="694"/>
      <c r="TVL191" s="138"/>
      <c r="TVM191" s="692"/>
      <c r="TVN191" s="690"/>
      <c r="TVO191" s="691"/>
      <c r="TVP191" s="692"/>
      <c r="TVQ191" s="693"/>
      <c r="TVR191" s="694"/>
      <c r="TVS191" s="138"/>
      <c r="TVT191" s="692"/>
      <c r="TVU191" s="690"/>
      <c r="TVV191" s="691"/>
      <c r="TVW191" s="692"/>
      <c r="TVX191" s="693"/>
      <c r="TVY191" s="694"/>
      <c r="TVZ191" s="138"/>
      <c r="TWA191" s="692"/>
      <c r="TWB191" s="690"/>
      <c r="TWC191" s="691"/>
      <c r="TWD191" s="692"/>
      <c r="TWE191" s="693"/>
      <c r="TWF191" s="694"/>
      <c r="TWG191" s="138"/>
      <c r="TWH191" s="692"/>
      <c r="TWI191" s="690"/>
      <c r="TWJ191" s="691"/>
      <c r="TWK191" s="692"/>
      <c r="TWL191" s="693"/>
      <c r="TWM191" s="694"/>
      <c r="TWN191" s="138"/>
      <c r="TWO191" s="692"/>
      <c r="TWP191" s="690"/>
      <c r="TWQ191" s="691"/>
      <c r="TWR191" s="692"/>
      <c r="TWS191" s="693"/>
      <c r="TWT191" s="694"/>
      <c r="TWU191" s="138"/>
      <c r="TWV191" s="692"/>
      <c r="TWW191" s="690"/>
      <c r="TWX191" s="691"/>
      <c r="TWY191" s="692"/>
      <c r="TWZ191" s="693"/>
      <c r="TXA191" s="694"/>
      <c r="TXB191" s="138"/>
      <c r="TXC191" s="692"/>
      <c r="TXD191" s="690"/>
      <c r="TXE191" s="691"/>
      <c r="TXF191" s="692"/>
      <c r="TXG191" s="693"/>
      <c r="TXH191" s="694"/>
      <c r="TXI191" s="138"/>
      <c r="TXJ191" s="692"/>
      <c r="TXK191" s="690"/>
      <c r="TXL191" s="691"/>
      <c r="TXM191" s="692"/>
      <c r="TXN191" s="693"/>
      <c r="TXO191" s="694"/>
      <c r="TXP191" s="138"/>
      <c r="TXQ191" s="692"/>
      <c r="TXR191" s="690"/>
      <c r="TXS191" s="691"/>
      <c r="TXT191" s="692"/>
      <c r="TXU191" s="693"/>
      <c r="TXV191" s="694"/>
      <c r="TXW191" s="138"/>
      <c r="TXX191" s="692"/>
      <c r="TXY191" s="690"/>
      <c r="TXZ191" s="691"/>
      <c r="TYA191" s="692"/>
      <c r="TYB191" s="693"/>
      <c r="TYC191" s="694"/>
      <c r="TYD191" s="138"/>
      <c r="TYE191" s="692"/>
      <c r="TYF191" s="690"/>
      <c r="TYG191" s="691"/>
      <c r="TYH191" s="692"/>
      <c r="TYI191" s="693"/>
      <c r="TYJ191" s="694"/>
      <c r="TYK191" s="138"/>
      <c r="TYL191" s="692"/>
      <c r="TYM191" s="690"/>
      <c r="TYN191" s="691"/>
      <c r="TYO191" s="692"/>
      <c r="TYP191" s="693"/>
      <c r="TYQ191" s="694"/>
      <c r="TYR191" s="138"/>
      <c r="TYS191" s="692"/>
      <c r="TYT191" s="690"/>
      <c r="TYU191" s="691"/>
      <c r="TYV191" s="692"/>
      <c r="TYW191" s="693"/>
      <c r="TYX191" s="694"/>
      <c r="TYY191" s="138"/>
      <c r="TYZ191" s="692"/>
      <c r="TZA191" s="690"/>
      <c r="TZB191" s="691"/>
      <c r="TZC191" s="692"/>
      <c r="TZD191" s="693"/>
      <c r="TZE191" s="694"/>
      <c r="TZF191" s="138"/>
      <c r="TZG191" s="692"/>
      <c r="TZH191" s="690"/>
      <c r="TZI191" s="691"/>
      <c r="TZJ191" s="692"/>
      <c r="TZK191" s="693"/>
      <c r="TZL191" s="694"/>
      <c r="TZM191" s="138"/>
      <c r="TZN191" s="692"/>
      <c r="TZO191" s="690"/>
      <c r="TZP191" s="691"/>
      <c r="TZQ191" s="692"/>
      <c r="TZR191" s="693"/>
      <c r="TZS191" s="694"/>
      <c r="TZT191" s="138"/>
      <c r="TZU191" s="692"/>
      <c r="TZV191" s="690"/>
      <c r="TZW191" s="691"/>
      <c r="TZX191" s="692"/>
      <c r="TZY191" s="693"/>
      <c r="TZZ191" s="694"/>
      <c r="UAA191" s="138"/>
      <c r="UAB191" s="692"/>
      <c r="UAC191" s="690"/>
      <c r="UAD191" s="691"/>
      <c r="UAE191" s="692"/>
      <c r="UAF191" s="693"/>
      <c r="UAG191" s="694"/>
      <c r="UAH191" s="138"/>
      <c r="UAI191" s="692"/>
      <c r="UAJ191" s="690"/>
      <c r="UAK191" s="691"/>
      <c r="UAL191" s="692"/>
      <c r="UAM191" s="693"/>
      <c r="UAN191" s="694"/>
      <c r="UAO191" s="138"/>
      <c r="UAP191" s="692"/>
      <c r="UAQ191" s="690"/>
      <c r="UAR191" s="691"/>
      <c r="UAS191" s="692"/>
      <c r="UAT191" s="693"/>
      <c r="UAU191" s="694"/>
      <c r="UAV191" s="138"/>
      <c r="UAW191" s="692"/>
      <c r="UAX191" s="690"/>
      <c r="UAY191" s="691"/>
      <c r="UAZ191" s="692"/>
      <c r="UBA191" s="693"/>
      <c r="UBB191" s="694"/>
      <c r="UBC191" s="138"/>
      <c r="UBD191" s="692"/>
      <c r="UBE191" s="690"/>
      <c r="UBF191" s="691"/>
      <c r="UBG191" s="692"/>
      <c r="UBH191" s="693"/>
      <c r="UBI191" s="694"/>
      <c r="UBJ191" s="138"/>
      <c r="UBK191" s="692"/>
      <c r="UBL191" s="690"/>
      <c r="UBM191" s="691"/>
      <c r="UBN191" s="692"/>
      <c r="UBO191" s="693"/>
      <c r="UBP191" s="694"/>
      <c r="UBQ191" s="138"/>
      <c r="UBR191" s="692"/>
      <c r="UBS191" s="690"/>
      <c r="UBT191" s="691"/>
      <c r="UBU191" s="692"/>
      <c r="UBV191" s="693"/>
      <c r="UBW191" s="694"/>
      <c r="UBX191" s="138"/>
      <c r="UBY191" s="692"/>
      <c r="UBZ191" s="690"/>
      <c r="UCA191" s="691"/>
      <c r="UCB191" s="692"/>
      <c r="UCC191" s="693"/>
      <c r="UCD191" s="694"/>
      <c r="UCE191" s="138"/>
      <c r="UCF191" s="692"/>
      <c r="UCG191" s="690"/>
      <c r="UCH191" s="691"/>
      <c r="UCI191" s="692"/>
      <c r="UCJ191" s="693"/>
      <c r="UCK191" s="694"/>
      <c r="UCL191" s="138"/>
      <c r="UCM191" s="692"/>
      <c r="UCN191" s="690"/>
      <c r="UCO191" s="691"/>
      <c r="UCP191" s="692"/>
      <c r="UCQ191" s="693"/>
      <c r="UCR191" s="694"/>
      <c r="UCS191" s="138"/>
      <c r="UCT191" s="692"/>
      <c r="UCU191" s="690"/>
      <c r="UCV191" s="691"/>
      <c r="UCW191" s="692"/>
      <c r="UCX191" s="693"/>
      <c r="UCY191" s="694"/>
      <c r="UCZ191" s="138"/>
      <c r="UDA191" s="692"/>
      <c r="UDB191" s="690"/>
      <c r="UDC191" s="691"/>
      <c r="UDD191" s="692"/>
      <c r="UDE191" s="693"/>
      <c r="UDF191" s="694"/>
      <c r="UDG191" s="138"/>
      <c r="UDH191" s="692"/>
      <c r="UDI191" s="690"/>
      <c r="UDJ191" s="691"/>
      <c r="UDK191" s="692"/>
      <c r="UDL191" s="693"/>
      <c r="UDM191" s="694"/>
      <c r="UDN191" s="138"/>
      <c r="UDO191" s="692"/>
      <c r="UDP191" s="690"/>
      <c r="UDQ191" s="691"/>
      <c r="UDR191" s="692"/>
      <c r="UDS191" s="693"/>
      <c r="UDT191" s="694"/>
      <c r="UDU191" s="138"/>
      <c r="UDV191" s="692"/>
      <c r="UDW191" s="690"/>
      <c r="UDX191" s="691"/>
      <c r="UDY191" s="692"/>
      <c r="UDZ191" s="693"/>
      <c r="UEA191" s="694"/>
      <c r="UEB191" s="138"/>
      <c r="UEC191" s="692"/>
      <c r="UED191" s="690"/>
      <c r="UEE191" s="691"/>
      <c r="UEF191" s="692"/>
      <c r="UEG191" s="693"/>
      <c r="UEH191" s="694"/>
      <c r="UEI191" s="138"/>
      <c r="UEJ191" s="692"/>
      <c r="UEK191" s="690"/>
      <c r="UEL191" s="691"/>
      <c r="UEM191" s="692"/>
      <c r="UEN191" s="693"/>
      <c r="UEO191" s="694"/>
      <c r="UEP191" s="138"/>
      <c r="UEQ191" s="692"/>
      <c r="UER191" s="690"/>
      <c r="UES191" s="691"/>
      <c r="UET191" s="692"/>
      <c r="UEU191" s="693"/>
      <c r="UEV191" s="694"/>
      <c r="UEW191" s="138"/>
      <c r="UEX191" s="692"/>
      <c r="UEY191" s="690"/>
      <c r="UEZ191" s="691"/>
      <c r="UFA191" s="692"/>
      <c r="UFB191" s="693"/>
      <c r="UFC191" s="694"/>
      <c r="UFD191" s="138"/>
      <c r="UFE191" s="692"/>
      <c r="UFF191" s="690"/>
      <c r="UFG191" s="691"/>
      <c r="UFH191" s="692"/>
      <c r="UFI191" s="693"/>
      <c r="UFJ191" s="694"/>
      <c r="UFK191" s="138"/>
      <c r="UFL191" s="692"/>
      <c r="UFM191" s="690"/>
      <c r="UFN191" s="691"/>
      <c r="UFO191" s="692"/>
      <c r="UFP191" s="693"/>
      <c r="UFQ191" s="694"/>
      <c r="UFR191" s="138"/>
      <c r="UFS191" s="692"/>
      <c r="UFT191" s="690"/>
      <c r="UFU191" s="691"/>
      <c r="UFV191" s="692"/>
      <c r="UFW191" s="693"/>
      <c r="UFX191" s="694"/>
      <c r="UFY191" s="138"/>
      <c r="UFZ191" s="692"/>
      <c r="UGA191" s="690"/>
      <c r="UGB191" s="691"/>
      <c r="UGC191" s="692"/>
      <c r="UGD191" s="693"/>
      <c r="UGE191" s="694"/>
      <c r="UGF191" s="138"/>
      <c r="UGG191" s="692"/>
      <c r="UGH191" s="690"/>
      <c r="UGI191" s="691"/>
      <c r="UGJ191" s="692"/>
      <c r="UGK191" s="693"/>
      <c r="UGL191" s="694"/>
      <c r="UGM191" s="138"/>
      <c r="UGN191" s="692"/>
      <c r="UGO191" s="690"/>
      <c r="UGP191" s="691"/>
      <c r="UGQ191" s="692"/>
      <c r="UGR191" s="693"/>
      <c r="UGS191" s="694"/>
      <c r="UGT191" s="138"/>
      <c r="UGU191" s="692"/>
      <c r="UGV191" s="690"/>
      <c r="UGW191" s="691"/>
      <c r="UGX191" s="692"/>
      <c r="UGY191" s="693"/>
      <c r="UGZ191" s="694"/>
      <c r="UHA191" s="138"/>
      <c r="UHB191" s="692"/>
      <c r="UHC191" s="690"/>
      <c r="UHD191" s="691"/>
      <c r="UHE191" s="692"/>
      <c r="UHF191" s="693"/>
      <c r="UHG191" s="694"/>
      <c r="UHH191" s="138"/>
      <c r="UHI191" s="692"/>
      <c r="UHJ191" s="690"/>
      <c r="UHK191" s="691"/>
      <c r="UHL191" s="692"/>
      <c r="UHM191" s="693"/>
      <c r="UHN191" s="694"/>
      <c r="UHO191" s="138"/>
      <c r="UHP191" s="692"/>
      <c r="UHQ191" s="690"/>
      <c r="UHR191" s="691"/>
      <c r="UHS191" s="692"/>
      <c r="UHT191" s="693"/>
      <c r="UHU191" s="694"/>
      <c r="UHV191" s="138"/>
      <c r="UHW191" s="692"/>
      <c r="UHX191" s="690"/>
      <c r="UHY191" s="691"/>
      <c r="UHZ191" s="692"/>
      <c r="UIA191" s="693"/>
      <c r="UIB191" s="694"/>
      <c r="UIC191" s="138"/>
      <c r="UID191" s="692"/>
      <c r="UIE191" s="690"/>
      <c r="UIF191" s="691"/>
      <c r="UIG191" s="692"/>
      <c r="UIH191" s="693"/>
      <c r="UII191" s="694"/>
      <c r="UIJ191" s="138"/>
      <c r="UIK191" s="692"/>
      <c r="UIL191" s="690"/>
      <c r="UIM191" s="691"/>
      <c r="UIN191" s="692"/>
      <c r="UIO191" s="693"/>
      <c r="UIP191" s="694"/>
      <c r="UIQ191" s="138"/>
      <c r="UIR191" s="692"/>
      <c r="UIS191" s="690"/>
      <c r="UIT191" s="691"/>
      <c r="UIU191" s="692"/>
      <c r="UIV191" s="693"/>
      <c r="UIW191" s="694"/>
      <c r="UIX191" s="138"/>
      <c r="UIY191" s="692"/>
      <c r="UIZ191" s="690"/>
      <c r="UJA191" s="691"/>
      <c r="UJB191" s="692"/>
      <c r="UJC191" s="693"/>
      <c r="UJD191" s="694"/>
      <c r="UJE191" s="138"/>
      <c r="UJF191" s="692"/>
      <c r="UJG191" s="690"/>
      <c r="UJH191" s="691"/>
      <c r="UJI191" s="692"/>
      <c r="UJJ191" s="693"/>
      <c r="UJK191" s="694"/>
      <c r="UJL191" s="138"/>
      <c r="UJM191" s="692"/>
      <c r="UJN191" s="690"/>
      <c r="UJO191" s="691"/>
      <c r="UJP191" s="692"/>
      <c r="UJQ191" s="693"/>
      <c r="UJR191" s="694"/>
      <c r="UJS191" s="138"/>
      <c r="UJT191" s="692"/>
      <c r="UJU191" s="690"/>
      <c r="UJV191" s="691"/>
      <c r="UJW191" s="692"/>
      <c r="UJX191" s="693"/>
      <c r="UJY191" s="694"/>
      <c r="UJZ191" s="138"/>
      <c r="UKA191" s="692"/>
      <c r="UKB191" s="690"/>
      <c r="UKC191" s="691"/>
      <c r="UKD191" s="692"/>
      <c r="UKE191" s="693"/>
      <c r="UKF191" s="694"/>
      <c r="UKG191" s="138"/>
      <c r="UKH191" s="692"/>
      <c r="UKI191" s="690"/>
      <c r="UKJ191" s="691"/>
      <c r="UKK191" s="692"/>
      <c r="UKL191" s="693"/>
      <c r="UKM191" s="694"/>
      <c r="UKN191" s="138"/>
      <c r="UKO191" s="692"/>
      <c r="UKP191" s="690"/>
      <c r="UKQ191" s="691"/>
      <c r="UKR191" s="692"/>
      <c r="UKS191" s="693"/>
      <c r="UKT191" s="694"/>
      <c r="UKU191" s="138"/>
      <c r="UKV191" s="692"/>
      <c r="UKW191" s="690"/>
      <c r="UKX191" s="691"/>
      <c r="UKY191" s="692"/>
      <c r="UKZ191" s="693"/>
      <c r="ULA191" s="694"/>
      <c r="ULB191" s="138"/>
      <c r="ULC191" s="692"/>
      <c r="ULD191" s="690"/>
      <c r="ULE191" s="691"/>
      <c r="ULF191" s="692"/>
      <c r="ULG191" s="693"/>
      <c r="ULH191" s="694"/>
      <c r="ULI191" s="138"/>
      <c r="ULJ191" s="692"/>
      <c r="ULK191" s="690"/>
      <c r="ULL191" s="691"/>
      <c r="ULM191" s="692"/>
      <c r="ULN191" s="693"/>
      <c r="ULO191" s="694"/>
      <c r="ULP191" s="138"/>
      <c r="ULQ191" s="692"/>
      <c r="ULR191" s="690"/>
      <c r="ULS191" s="691"/>
      <c r="ULT191" s="692"/>
      <c r="ULU191" s="693"/>
      <c r="ULV191" s="694"/>
      <c r="ULW191" s="138"/>
      <c r="ULX191" s="692"/>
      <c r="ULY191" s="690"/>
      <c r="ULZ191" s="691"/>
      <c r="UMA191" s="692"/>
      <c r="UMB191" s="693"/>
      <c r="UMC191" s="694"/>
      <c r="UMD191" s="138"/>
      <c r="UME191" s="692"/>
      <c r="UMF191" s="690"/>
      <c r="UMG191" s="691"/>
      <c r="UMH191" s="692"/>
      <c r="UMI191" s="693"/>
      <c r="UMJ191" s="694"/>
      <c r="UMK191" s="138"/>
      <c r="UML191" s="692"/>
      <c r="UMM191" s="690"/>
      <c r="UMN191" s="691"/>
      <c r="UMO191" s="692"/>
      <c r="UMP191" s="693"/>
      <c r="UMQ191" s="694"/>
      <c r="UMR191" s="138"/>
      <c r="UMS191" s="692"/>
      <c r="UMT191" s="690"/>
      <c r="UMU191" s="691"/>
      <c r="UMV191" s="692"/>
      <c r="UMW191" s="693"/>
      <c r="UMX191" s="694"/>
      <c r="UMY191" s="138"/>
      <c r="UMZ191" s="692"/>
      <c r="UNA191" s="690"/>
      <c r="UNB191" s="691"/>
      <c r="UNC191" s="692"/>
      <c r="UND191" s="693"/>
      <c r="UNE191" s="694"/>
      <c r="UNF191" s="138"/>
      <c r="UNG191" s="692"/>
      <c r="UNH191" s="690"/>
      <c r="UNI191" s="691"/>
      <c r="UNJ191" s="692"/>
      <c r="UNK191" s="693"/>
      <c r="UNL191" s="694"/>
      <c r="UNM191" s="138"/>
      <c r="UNN191" s="692"/>
      <c r="UNO191" s="690"/>
      <c r="UNP191" s="691"/>
      <c r="UNQ191" s="692"/>
      <c r="UNR191" s="693"/>
      <c r="UNS191" s="694"/>
      <c r="UNT191" s="138"/>
      <c r="UNU191" s="692"/>
      <c r="UNV191" s="690"/>
      <c r="UNW191" s="691"/>
      <c r="UNX191" s="692"/>
      <c r="UNY191" s="693"/>
      <c r="UNZ191" s="694"/>
      <c r="UOA191" s="138"/>
      <c r="UOB191" s="692"/>
      <c r="UOC191" s="690"/>
      <c r="UOD191" s="691"/>
      <c r="UOE191" s="692"/>
      <c r="UOF191" s="693"/>
      <c r="UOG191" s="694"/>
      <c r="UOH191" s="138"/>
      <c r="UOI191" s="692"/>
      <c r="UOJ191" s="690"/>
      <c r="UOK191" s="691"/>
      <c r="UOL191" s="692"/>
      <c r="UOM191" s="693"/>
      <c r="UON191" s="694"/>
      <c r="UOO191" s="138"/>
      <c r="UOP191" s="692"/>
      <c r="UOQ191" s="690"/>
      <c r="UOR191" s="691"/>
      <c r="UOS191" s="692"/>
      <c r="UOT191" s="693"/>
      <c r="UOU191" s="694"/>
      <c r="UOV191" s="138"/>
      <c r="UOW191" s="692"/>
      <c r="UOX191" s="690"/>
      <c r="UOY191" s="691"/>
      <c r="UOZ191" s="692"/>
      <c r="UPA191" s="693"/>
      <c r="UPB191" s="694"/>
      <c r="UPC191" s="138"/>
      <c r="UPD191" s="692"/>
      <c r="UPE191" s="690"/>
      <c r="UPF191" s="691"/>
      <c r="UPG191" s="692"/>
      <c r="UPH191" s="693"/>
      <c r="UPI191" s="694"/>
      <c r="UPJ191" s="138"/>
      <c r="UPK191" s="692"/>
      <c r="UPL191" s="690"/>
      <c r="UPM191" s="691"/>
      <c r="UPN191" s="692"/>
      <c r="UPO191" s="693"/>
      <c r="UPP191" s="694"/>
      <c r="UPQ191" s="138"/>
      <c r="UPR191" s="692"/>
      <c r="UPS191" s="690"/>
      <c r="UPT191" s="691"/>
      <c r="UPU191" s="692"/>
      <c r="UPV191" s="693"/>
      <c r="UPW191" s="694"/>
      <c r="UPX191" s="138"/>
      <c r="UPY191" s="692"/>
      <c r="UPZ191" s="690"/>
      <c r="UQA191" s="691"/>
      <c r="UQB191" s="692"/>
      <c r="UQC191" s="693"/>
      <c r="UQD191" s="694"/>
      <c r="UQE191" s="138"/>
      <c r="UQF191" s="692"/>
      <c r="UQG191" s="690"/>
      <c r="UQH191" s="691"/>
      <c r="UQI191" s="692"/>
      <c r="UQJ191" s="693"/>
      <c r="UQK191" s="694"/>
      <c r="UQL191" s="138"/>
      <c r="UQM191" s="692"/>
      <c r="UQN191" s="690"/>
      <c r="UQO191" s="691"/>
      <c r="UQP191" s="692"/>
      <c r="UQQ191" s="693"/>
      <c r="UQR191" s="694"/>
      <c r="UQS191" s="138"/>
      <c r="UQT191" s="692"/>
      <c r="UQU191" s="690"/>
      <c r="UQV191" s="691"/>
      <c r="UQW191" s="692"/>
      <c r="UQX191" s="693"/>
      <c r="UQY191" s="694"/>
      <c r="UQZ191" s="138"/>
      <c r="URA191" s="692"/>
      <c r="URB191" s="690"/>
      <c r="URC191" s="691"/>
      <c r="URD191" s="692"/>
      <c r="URE191" s="693"/>
      <c r="URF191" s="694"/>
      <c r="URG191" s="138"/>
      <c r="URH191" s="692"/>
      <c r="URI191" s="690"/>
      <c r="URJ191" s="691"/>
      <c r="URK191" s="692"/>
      <c r="URL191" s="693"/>
      <c r="URM191" s="694"/>
      <c r="URN191" s="138"/>
      <c r="URO191" s="692"/>
      <c r="URP191" s="690"/>
      <c r="URQ191" s="691"/>
      <c r="URR191" s="692"/>
      <c r="URS191" s="693"/>
      <c r="URT191" s="694"/>
      <c r="URU191" s="138"/>
      <c r="URV191" s="692"/>
      <c r="URW191" s="690"/>
      <c r="URX191" s="691"/>
      <c r="URY191" s="692"/>
      <c r="URZ191" s="693"/>
      <c r="USA191" s="694"/>
      <c r="USB191" s="138"/>
      <c r="USC191" s="692"/>
      <c r="USD191" s="690"/>
      <c r="USE191" s="691"/>
      <c r="USF191" s="692"/>
      <c r="USG191" s="693"/>
      <c r="USH191" s="694"/>
      <c r="USI191" s="138"/>
      <c r="USJ191" s="692"/>
      <c r="USK191" s="690"/>
      <c r="USL191" s="691"/>
      <c r="USM191" s="692"/>
      <c r="USN191" s="693"/>
      <c r="USO191" s="694"/>
      <c r="USP191" s="138"/>
      <c r="USQ191" s="692"/>
      <c r="USR191" s="690"/>
      <c r="USS191" s="691"/>
      <c r="UST191" s="692"/>
      <c r="USU191" s="693"/>
      <c r="USV191" s="694"/>
      <c r="USW191" s="138"/>
      <c r="USX191" s="692"/>
      <c r="USY191" s="690"/>
      <c r="USZ191" s="691"/>
      <c r="UTA191" s="692"/>
      <c r="UTB191" s="693"/>
      <c r="UTC191" s="694"/>
      <c r="UTD191" s="138"/>
      <c r="UTE191" s="692"/>
      <c r="UTF191" s="690"/>
      <c r="UTG191" s="691"/>
      <c r="UTH191" s="692"/>
      <c r="UTI191" s="693"/>
      <c r="UTJ191" s="694"/>
      <c r="UTK191" s="138"/>
      <c r="UTL191" s="692"/>
      <c r="UTM191" s="690"/>
      <c r="UTN191" s="691"/>
      <c r="UTO191" s="692"/>
      <c r="UTP191" s="693"/>
      <c r="UTQ191" s="694"/>
      <c r="UTR191" s="138"/>
      <c r="UTS191" s="692"/>
      <c r="UTT191" s="690"/>
      <c r="UTU191" s="691"/>
      <c r="UTV191" s="692"/>
      <c r="UTW191" s="693"/>
      <c r="UTX191" s="694"/>
      <c r="UTY191" s="138"/>
      <c r="UTZ191" s="692"/>
      <c r="UUA191" s="690"/>
      <c r="UUB191" s="691"/>
      <c r="UUC191" s="692"/>
      <c r="UUD191" s="693"/>
      <c r="UUE191" s="694"/>
      <c r="UUF191" s="138"/>
      <c r="UUG191" s="692"/>
      <c r="UUH191" s="690"/>
      <c r="UUI191" s="691"/>
      <c r="UUJ191" s="692"/>
      <c r="UUK191" s="693"/>
      <c r="UUL191" s="694"/>
      <c r="UUM191" s="138"/>
      <c r="UUN191" s="692"/>
      <c r="UUO191" s="690"/>
      <c r="UUP191" s="691"/>
      <c r="UUQ191" s="692"/>
      <c r="UUR191" s="693"/>
      <c r="UUS191" s="694"/>
      <c r="UUT191" s="138"/>
      <c r="UUU191" s="692"/>
      <c r="UUV191" s="690"/>
      <c r="UUW191" s="691"/>
      <c r="UUX191" s="692"/>
      <c r="UUY191" s="693"/>
      <c r="UUZ191" s="694"/>
      <c r="UVA191" s="138"/>
      <c r="UVB191" s="692"/>
      <c r="UVC191" s="690"/>
      <c r="UVD191" s="691"/>
      <c r="UVE191" s="692"/>
      <c r="UVF191" s="693"/>
      <c r="UVG191" s="694"/>
      <c r="UVH191" s="138"/>
      <c r="UVI191" s="692"/>
      <c r="UVJ191" s="690"/>
      <c r="UVK191" s="691"/>
      <c r="UVL191" s="692"/>
      <c r="UVM191" s="693"/>
      <c r="UVN191" s="694"/>
      <c r="UVO191" s="138"/>
      <c r="UVP191" s="692"/>
      <c r="UVQ191" s="690"/>
      <c r="UVR191" s="691"/>
      <c r="UVS191" s="692"/>
      <c r="UVT191" s="693"/>
      <c r="UVU191" s="694"/>
      <c r="UVV191" s="138"/>
      <c r="UVW191" s="692"/>
      <c r="UVX191" s="690"/>
      <c r="UVY191" s="691"/>
      <c r="UVZ191" s="692"/>
      <c r="UWA191" s="693"/>
      <c r="UWB191" s="694"/>
      <c r="UWC191" s="138"/>
      <c r="UWD191" s="692"/>
      <c r="UWE191" s="690"/>
      <c r="UWF191" s="691"/>
      <c r="UWG191" s="692"/>
      <c r="UWH191" s="693"/>
      <c r="UWI191" s="694"/>
      <c r="UWJ191" s="138"/>
      <c r="UWK191" s="692"/>
      <c r="UWL191" s="690"/>
      <c r="UWM191" s="691"/>
      <c r="UWN191" s="692"/>
      <c r="UWO191" s="693"/>
      <c r="UWP191" s="694"/>
      <c r="UWQ191" s="138"/>
      <c r="UWR191" s="692"/>
      <c r="UWS191" s="690"/>
      <c r="UWT191" s="691"/>
      <c r="UWU191" s="692"/>
      <c r="UWV191" s="693"/>
      <c r="UWW191" s="694"/>
      <c r="UWX191" s="138"/>
      <c r="UWY191" s="692"/>
      <c r="UWZ191" s="690"/>
      <c r="UXA191" s="691"/>
      <c r="UXB191" s="692"/>
      <c r="UXC191" s="693"/>
      <c r="UXD191" s="694"/>
      <c r="UXE191" s="138"/>
      <c r="UXF191" s="692"/>
      <c r="UXG191" s="690"/>
      <c r="UXH191" s="691"/>
      <c r="UXI191" s="692"/>
      <c r="UXJ191" s="693"/>
      <c r="UXK191" s="694"/>
      <c r="UXL191" s="138"/>
      <c r="UXM191" s="692"/>
      <c r="UXN191" s="690"/>
      <c r="UXO191" s="691"/>
      <c r="UXP191" s="692"/>
      <c r="UXQ191" s="693"/>
      <c r="UXR191" s="694"/>
      <c r="UXS191" s="138"/>
      <c r="UXT191" s="692"/>
      <c r="UXU191" s="690"/>
      <c r="UXV191" s="691"/>
      <c r="UXW191" s="692"/>
      <c r="UXX191" s="693"/>
      <c r="UXY191" s="694"/>
      <c r="UXZ191" s="138"/>
      <c r="UYA191" s="692"/>
      <c r="UYB191" s="690"/>
      <c r="UYC191" s="691"/>
      <c r="UYD191" s="692"/>
      <c r="UYE191" s="693"/>
      <c r="UYF191" s="694"/>
      <c r="UYG191" s="138"/>
      <c r="UYH191" s="692"/>
      <c r="UYI191" s="690"/>
      <c r="UYJ191" s="691"/>
      <c r="UYK191" s="692"/>
      <c r="UYL191" s="693"/>
      <c r="UYM191" s="694"/>
      <c r="UYN191" s="138"/>
      <c r="UYO191" s="692"/>
      <c r="UYP191" s="690"/>
      <c r="UYQ191" s="691"/>
      <c r="UYR191" s="692"/>
      <c r="UYS191" s="693"/>
      <c r="UYT191" s="694"/>
      <c r="UYU191" s="138"/>
      <c r="UYV191" s="692"/>
      <c r="UYW191" s="690"/>
      <c r="UYX191" s="691"/>
      <c r="UYY191" s="692"/>
      <c r="UYZ191" s="693"/>
      <c r="UZA191" s="694"/>
      <c r="UZB191" s="138"/>
      <c r="UZC191" s="692"/>
      <c r="UZD191" s="690"/>
      <c r="UZE191" s="691"/>
      <c r="UZF191" s="692"/>
      <c r="UZG191" s="693"/>
      <c r="UZH191" s="694"/>
      <c r="UZI191" s="138"/>
      <c r="UZJ191" s="692"/>
      <c r="UZK191" s="690"/>
      <c r="UZL191" s="691"/>
      <c r="UZM191" s="692"/>
      <c r="UZN191" s="693"/>
      <c r="UZO191" s="694"/>
      <c r="UZP191" s="138"/>
      <c r="UZQ191" s="692"/>
      <c r="UZR191" s="690"/>
      <c r="UZS191" s="691"/>
      <c r="UZT191" s="692"/>
      <c r="UZU191" s="693"/>
      <c r="UZV191" s="694"/>
      <c r="UZW191" s="138"/>
      <c r="UZX191" s="692"/>
      <c r="UZY191" s="690"/>
      <c r="UZZ191" s="691"/>
      <c r="VAA191" s="692"/>
      <c r="VAB191" s="693"/>
      <c r="VAC191" s="694"/>
      <c r="VAD191" s="138"/>
      <c r="VAE191" s="692"/>
      <c r="VAF191" s="690"/>
      <c r="VAG191" s="691"/>
      <c r="VAH191" s="692"/>
      <c r="VAI191" s="693"/>
      <c r="VAJ191" s="694"/>
      <c r="VAK191" s="138"/>
      <c r="VAL191" s="692"/>
      <c r="VAM191" s="690"/>
      <c r="VAN191" s="691"/>
      <c r="VAO191" s="692"/>
      <c r="VAP191" s="693"/>
      <c r="VAQ191" s="694"/>
      <c r="VAR191" s="138"/>
      <c r="VAS191" s="692"/>
      <c r="VAT191" s="690"/>
      <c r="VAU191" s="691"/>
      <c r="VAV191" s="692"/>
      <c r="VAW191" s="693"/>
      <c r="VAX191" s="694"/>
      <c r="VAY191" s="138"/>
      <c r="VAZ191" s="692"/>
      <c r="VBA191" s="690"/>
      <c r="VBB191" s="691"/>
      <c r="VBC191" s="692"/>
      <c r="VBD191" s="693"/>
      <c r="VBE191" s="694"/>
      <c r="VBF191" s="138"/>
      <c r="VBG191" s="692"/>
      <c r="VBH191" s="690"/>
      <c r="VBI191" s="691"/>
      <c r="VBJ191" s="692"/>
      <c r="VBK191" s="693"/>
      <c r="VBL191" s="694"/>
      <c r="VBM191" s="138"/>
      <c r="VBN191" s="692"/>
      <c r="VBO191" s="690"/>
      <c r="VBP191" s="691"/>
      <c r="VBQ191" s="692"/>
      <c r="VBR191" s="693"/>
      <c r="VBS191" s="694"/>
      <c r="VBT191" s="138"/>
      <c r="VBU191" s="692"/>
      <c r="VBV191" s="690"/>
      <c r="VBW191" s="691"/>
      <c r="VBX191" s="692"/>
      <c r="VBY191" s="693"/>
      <c r="VBZ191" s="694"/>
      <c r="VCA191" s="138"/>
      <c r="VCB191" s="692"/>
      <c r="VCC191" s="690"/>
      <c r="VCD191" s="691"/>
      <c r="VCE191" s="692"/>
      <c r="VCF191" s="693"/>
      <c r="VCG191" s="694"/>
      <c r="VCH191" s="138"/>
      <c r="VCI191" s="692"/>
      <c r="VCJ191" s="690"/>
      <c r="VCK191" s="691"/>
      <c r="VCL191" s="692"/>
      <c r="VCM191" s="693"/>
      <c r="VCN191" s="694"/>
      <c r="VCO191" s="138"/>
      <c r="VCP191" s="692"/>
      <c r="VCQ191" s="690"/>
      <c r="VCR191" s="691"/>
      <c r="VCS191" s="692"/>
      <c r="VCT191" s="693"/>
      <c r="VCU191" s="694"/>
      <c r="VCV191" s="138"/>
      <c r="VCW191" s="692"/>
      <c r="VCX191" s="690"/>
      <c r="VCY191" s="691"/>
      <c r="VCZ191" s="692"/>
      <c r="VDA191" s="693"/>
      <c r="VDB191" s="694"/>
      <c r="VDC191" s="138"/>
      <c r="VDD191" s="692"/>
      <c r="VDE191" s="690"/>
      <c r="VDF191" s="691"/>
      <c r="VDG191" s="692"/>
      <c r="VDH191" s="693"/>
      <c r="VDI191" s="694"/>
      <c r="VDJ191" s="138"/>
      <c r="VDK191" s="692"/>
      <c r="VDL191" s="690"/>
      <c r="VDM191" s="691"/>
      <c r="VDN191" s="692"/>
      <c r="VDO191" s="693"/>
      <c r="VDP191" s="694"/>
      <c r="VDQ191" s="138"/>
      <c r="VDR191" s="692"/>
      <c r="VDS191" s="690"/>
      <c r="VDT191" s="691"/>
      <c r="VDU191" s="692"/>
      <c r="VDV191" s="693"/>
      <c r="VDW191" s="694"/>
      <c r="VDX191" s="138"/>
      <c r="VDY191" s="692"/>
      <c r="VDZ191" s="690"/>
      <c r="VEA191" s="691"/>
      <c r="VEB191" s="692"/>
      <c r="VEC191" s="693"/>
      <c r="VED191" s="694"/>
      <c r="VEE191" s="138"/>
      <c r="VEF191" s="692"/>
      <c r="VEG191" s="690"/>
      <c r="VEH191" s="691"/>
      <c r="VEI191" s="692"/>
      <c r="VEJ191" s="693"/>
      <c r="VEK191" s="694"/>
      <c r="VEL191" s="138"/>
      <c r="VEM191" s="692"/>
      <c r="VEN191" s="690"/>
      <c r="VEO191" s="691"/>
      <c r="VEP191" s="692"/>
      <c r="VEQ191" s="693"/>
      <c r="VER191" s="694"/>
      <c r="VES191" s="138"/>
      <c r="VET191" s="692"/>
      <c r="VEU191" s="690"/>
      <c r="VEV191" s="691"/>
      <c r="VEW191" s="692"/>
      <c r="VEX191" s="693"/>
      <c r="VEY191" s="694"/>
      <c r="VEZ191" s="138"/>
      <c r="VFA191" s="692"/>
      <c r="VFB191" s="690"/>
      <c r="VFC191" s="691"/>
      <c r="VFD191" s="692"/>
      <c r="VFE191" s="693"/>
      <c r="VFF191" s="694"/>
      <c r="VFG191" s="138"/>
      <c r="VFH191" s="692"/>
      <c r="VFI191" s="690"/>
      <c r="VFJ191" s="691"/>
      <c r="VFK191" s="692"/>
      <c r="VFL191" s="693"/>
      <c r="VFM191" s="694"/>
      <c r="VFN191" s="138"/>
      <c r="VFO191" s="692"/>
      <c r="VFP191" s="690"/>
      <c r="VFQ191" s="691"/>
      <c r="VFR191" s="692"/>
      <c r="VFS191" s="693"/>
      <c r="VFT191" s="694"/>
      <c r="VFU191" s="138"/>
      <c r="VFV191" s="692"/>
      <c r="VFW191" s="690"/>
      <c r="VFX191" s="691"/>
      <c r="VFY191" s="692"/>
      <c r="VFZ191" s="693"/>
      <c r="VGA191" s="694"/>
      <c r="VGB191" s="138"/>
      <c r="VGC191" s="692"/>
      <c r="VGD191" s="690"/>
      <c r="VGE191" s="691"/>
      <c r="VGF191" s="692"/>
      <c r="VGG191" s="693"/>
      <c r="VGH191" s="694"/>
      <c r="VGI191" s="138"/>
      <c r="VGJ191" s="692"/>
      <c r="VGK191" s="690"/>
      <c r="VGL191" s="691"/>
      <c r="VGM191" s="692"/>
      <c r="VGN191" s="693"/>
      <c r="VGO191" s="694"/>
      <c r="VGP191" s="138"/>
      <c r="VGQ191" s="692"/>
      <c r="VGR191" s="690"/>
      <c r="VGS191" s="691"/>
      <c r="VGT191" s="692"/>
      <c r="VGU191" s="693"/>
      <c r="VGV191" s="694"/>
      <c r="VGW191" s="138"/>
      <c r="VGX191" s="692"/>
      <c r="VGY191" s="690"/>
      <c r="VGZ191" s="691"/>
      <c r="VHA191" s="692"/>
      <c r="VHB191" s="693"/>
      <c r="VHC191" s="694"/>
      <c r="VHD191" s="138"/>
      <c r="VHE191" s="692"/>
      <c r="VHF191" s="690"/>
      <c r="VHG191" s="691"/>
      <c r="VHH191" s="692"/>
      <c r="VHI191" s="693"/>
      <c r="VHJ191" s="694"/>
      <c r="VHK191" s="138"/>
      <c r="VHL191" s="692"/>
      <c r="VHM191" s="690"/>
      <c r="VHN191" s="691"/>
      <c r="VHO191" s="692"/>
      <c r="VHP191" s="693"/>
      <c r="VHQ191" s="694"/>
      <c r="VHR191" s="138"/>
      <c r="VHS191" s="692"/>
      <c r="VHT191" s="690"/>
      <c r="VHU191" s="691"/>
      <c r="VHV191" s="692"/>
      <c r="VHW191" s="693"/>
      <c r="VHX191" s="694"/>
      <c r="VHY191" s="138"/>
      <c r="VHZ191" s="692"/>
      <c r="VIA191" s="690"/>
      <c r="VIB191" s="691"/>
      <c r="VIC191" s="692"/>
      <c r="VID191" s="693"/>
      <c r="VIE191" s="694"/>
      <c r="VIF191" s="138"/>
      <c r="VIG191" s="692"/>
      <c r="VIH191" s="690"/>
      <c r="VII191" s="691"/>
      <c r="VIJ191" s="692"/>
      <c r="VIK191" s="693"/>
      <c r="VIL191" s="694"/>
      <c r="VIM191" s="138"/>
      <c r="VIN191" s="692"/>
      <c r="VIO191" s="690"/>
      <c r="VIP191" s="691"/>
      <c r="VIQ191" s="692"/>
      <c r="VIR191" s="693"/>
      <c r="VIS191" s="694"/>
      <c r="VIT191" s="138"/>
      <c r="VIU191" s="692"/>
      <c r="VIV191" s="690"/>
      <c r="VIW191" s="691"/>
      <c r="VIX191" s="692"/>
      <c r="VIY191" s="693"/>
      <c r="VIZ191" s="694"/>
      <c r="VJA191" s="138"/>
      <c r="VJB191" s="692"/>
      <c r="VJC191" s="690"/>
      <c r="VJD191" s="691"/>
      <c r="VJE191" s="692"/>
      <c r="VJF191" s="693"/>
      <c r="VJG191" s="694"/>
      <c r="VJH191" s="138"/>
      <c r="VJI191" s="692"/>
      <c r="VJJ191" s="690"/>
      <c r="VJK191" s="691"/>
      <c r="VJL191" s="692"/>
      <c r="VJM191" s="693"/>
      <c r="VJN191" s="694"/>
      <c r="VJO191" s="138"/>
      <c r="VJP191" s="692"/>
      <c r="VJQ191" s="690"/>
      <c r="VJR191" s="691"/>
      <c r="VJS191" s="692"/>
      <c r="VJT191" s="693"/>
      <c r="VJU191" s="694"/>
      <c r="VJV191" s="138"/>
      <c r="VJW191" s="692"/>
      <c r="VJX191" s="690"/>
      <c r="VJY191" s="691"/>
      <c r="VJZ191" s="692"/>
      <c r="VKA191" s="693"/>
      <c r="VKB191" s="694"/>
      <c r="VKC191" s="138"/>
      <c r="VKD191" s="692"/>
      <c r="VKE191" s="690"/>
      <c r="VKF191" s="691"/>
      <c r="VKG191" s="692"/>
      <c r="VKH191" s="693"/>
      <c r="VKI191" s="694"/>
      <c r="VKJ191" s="138"/>
      <c r="VKK191" s="692"/>
      <c r="VKL191" s="690"/>
      <c r="VKM191" s="691"/>
      <c r="VKN191" s="692"/>
      <c r="VKO191" s="693"/>
      <c r="VKP191" s="694"/>
      <c r="VKQ191" s="138"/>
      <c r="VKR191" s="692"/>
      <c r="VKS191" s="690"/>
      <c r="VKT191" s="691"/>
      <c r="VKU191" s="692"/>
      <c r="VKV191" s="693"/>
      <c r="VKW191" s="694"/>
      <c r="VKX191" s="138"/>
      <c r="VKY191" s="692"/>
      <c r="VKZ191" s="690"/>
      <c r="VLA191" s="691"/>
      <c r="VLB191" s="692"/>
      <c r="VLC191" s="693"/>
      <c r="VLD191" s="694"/>
      <c r="VLE191" s="138"/>
      <c r="VLF191" s="692"/>
      <c r="VLG191" s="690"/>
      <c r="VLH191" s="691"/>
      <c r="VLI191" s="692"/>
      <c r="VLJ191" s="693"/>
      <c r="VLK191" s="694"/>
      <c r="VLL191" s="138"/>
      <c r="VLM191" s="692"/>
      <c r="VLN191" s="690"/>
      <c r="VLO191" s="691"/>
      <c r="VLP191" s="692"/>
      <c r="VLQ191" s="693"/>
      <c r="VLR191" s="694"/>
      <c r="VLS191" s="138"/>
      <c r="VLT191" s="692"/>
      <c r="VLU191" s="690"/>
      <c r="VLV191" s="691"/>
      <c r="VLW191" s="692"/>
      <c r="VLX191" s="693"/>
      <c r="VLY191" s="694"/>
      <c r="VLZ191" s="138"/>
      <c r="VMA191" s="692"/>
      <c r="VMB191" s="690"/>
      <c r="VMC191" s="691"/>
      <c r="VMD191" s="692"/>
      <c r="VME191" s="693"/>
      <c r="VMF191" s="694"/>
      <c r="VMG191" s="138"/>
      <c r="VMH191" s="692"/>
      <c r="VMI191" s="690"/>
      <c r="VMJ191" s="691"/>
      <c r="VMK191" s="692"/>
      <c r="VML191" s="693"/>
      <c r="VMM191" s="694"/>
      <c r="VMN191" s="138"/>
      <c r="VMO191" s="692"/>
      <c r="VMP191" s="690"/>
      <c r="VMQ191" s="691"/>
      <c r="VMR191" s="692"/>
      <c r="VMS191" s="693"/>
      <c r="VMT191" s="694"/>
      <c r="VMU191" s="138"/>
      <c r="VMV191" s="692"/>
      <c r="VMW191" s="690"/>
      <c r="VMX191" s="691"/>
      <c r="VMY191" s="692"/>
      <c r="VMZ191" s="693"/>
      <c r="VNA191" s="694"/>
      <c r="VNB191" s="138"/>
      <c r="VNC191" s="692"/>
      <c r="VND191" s="690"/>
      <c r="VNE191" s="691"/>
      <c r="VNF191" s="692"/>
      <c r="VNG191" s="693"/>
      <c r="VNH191" s="694"/>
      <c r="VNI191" s="138"/>
      <c r="VNJ191" s="692"/>
      <c r="VNK191" s="690"/>
      <c r="VNL191" s="691"/>
      <c r="VNM191" s="692"/>
      <c r="VNN191" s="693"/>
      <c r="VNO191" s="694"/>
      <c r="VNP191" s="138"/>
      <c r="VNQ191" s="692"/>
      <c r="VNR191" s="690"/>
      <c r="VNS191" s="691"/>
      <c r="VNT191" s="692"/>
      <c r="VNU191" s="693"/>
      <c r="VNV191" s="694"/>
      <c r="VNW191" s="138"/>
      <c r="VNX191" s="692"/>
      <c r="VNY191" s="690"/>
      <c r="VNZ191" s="691"/>
      <c r="VOA191" s="692"/>
      <c r="VOB191" s="693"/>
      <c r="VOC191" s="694"/>
      <c r="VOD191" s="138"/>
      <c r="VOE191" s="692"/>
      <c r="VOF191" s="690"/>
      <c r="VOG191" s="691"/>
      <c r="VOH191" s="692"/>
      <c r="VOI191" s="693"/>
      <c r="VOJ191" s="694"/>
      <c r="VOK191" s="138"/>
      <c r="VOL191" s="692"/>
      <c r="VOM191" s="690"/>
      <c r="VON191" s="691"/>
      <c r="VOO191" s="692"/>
      <c r="VOP191" s="693"/>
      <c r="VOQ191" s="694"/>
      <c r="VOR191" s="138"/>
      <c r="VOS191" s="692"/>
      <c r="VOT191" s="690"/>
      <c r="VOU191" s="691"/>
      <c r="VOV191" s="692"/>
      <c r="VOW191" s="693"/>
      <c r="VOX191" s="694"/>
      <c r="VOY191" s="138"/>
      <c r="VOZ191" s="692"/>
      <c r="VPA191" s="690"/>
      <c r="VPB191" s="691"/>
      <c r="VPC191" s="692"/>
      <c r="VPD191" s="693"/>
      <c r="VPE191" s="694"/>
      <c r="VPF191" s="138"/>
      <c r="VPG191" s="692"/>
      <c r="VPH191" s="690"/>
      <c r="VPI191" s="691"/>
      <c r="VPJ191" s="692"/>
      <c r="VPK191" s="693"/>
      <c r="VPL191" s="694"/>
      <c r="VPM191" s="138"/>
      <c r="VPN191" s="692"/>
      <c r="VPO191" s="690"/>
      <c r="VPP191" s="691"/>
      <c r="VPQ191" s="692"/>
      <c r="VPR191" s="693"/>
      <c r="VPS191" s="694"/>
      <c r="VPT191" s="138"/>
      <c r="VPU191" s="692"/>
      <c r="VPV191" s="690"/>
      <c r="VPW191" s="691"/>
      <c r="VPX191" s="692"/>
      <c r="VPY191" s="693"/>
      <c r="VPZ191" s="694"/>
      <c r="VQA191" s="138"/>
      <c r="VQB191" s="692"/>
      <c r="VQC191" s="690"/>
      <c r="VQD191" s="691"/>
      <c r="VQE191" s="692"/>
      <c r="VQF191" s="693"/>
      <c r="VQG191" s="694"/>
      <c r="VQH191" s="138"/>
      <c r="VQI191" s="692"/>
      <c r="VQJ191" s="690"/>
      <c r="VQK191" s="691"/>
      <c r="VQL191" s="692"/>
      <c r="VQM191" s="693"/>
      <c r="VQN191" s="694"/>
      <c r="VQO191" s="138"/>
      <c r="VQP191" s="692"/>
      <c r="VQQ191" s="690"/>
      <c r="VQR191" s="691"/>
      <c r="VQS191" s="692"/>
      <c r="VQT191" s="693"/>
      <c r="VQU191" s="694"/>
      <c r="VQV191" s="138"/>
      <c r="VQW191" s="692"/>
      <c r="VQX191" s="690"/>
      <c r="VQY191" s="691"/>
      <c r="VQZ191" s="692"/>
      <c r="VRA191" s="693"/>
      <c r="VRB191" s="694"/>
      <c r="VRC191" s="138"/>
      <c r="VRD191" s="692"/>
      <c r="VRE191" s="690"/>
      <c r="VRF191" s="691"/>
      <c r="VRG191" s="692"/>
      <c r="VRH191" s="693"/>
      <c r="VRI191" s="694"/>
      <c r="VRJ191" s="138"/>
      <c r="VRK191" s="692"/>
      <c r="VRL191" s="690"/>
      <c r="VRM191" s="691"/>
      <c r="VRN191" s="692"/>
      <c r="VRO191" s="693"/>
      <c r="VRP191" s="694"/>
      <c r="VRQ191" s="138"/>
      <c r="VRR191" s="692"/>
      <c r="VRS191" s="690"/>
      <c r="VRT191" s="691"/>
      <c r="VRU191" s="692"/>
      <c r="VRV191" s="693"/>
      <c r="VRW191" s="694"/>
      <c r="VRX191" s="138"/>
      <c r="VRY191" s="692"/>
      <c r="VRZ191" s="690"/>
      <c r="VSA191" s="691"/>
      <c r="VSB191" s="692"/>
      <c r="VSC191" s="693"/>
      <c r="VSD191" s="694"/>
      <c r="VSE191" s="138"/>
      <c r="VSF191" s="692"/>
      <c r="VSG191" s="690"/>
      <c r="VSH191" s="691"/>
      <c r="VSI191" s="692"/>
      <c r="VSJ191" s="693"/>
      <c r="VSK191" s="694"/>
      <c r="VSL191" s="138"/>
      <c r="VSM191" s="692"/>
      <c r="VSN191" s="690"/>
      <c r="VSO191" s="691"/>
      <c r="VSP191" s="692"/>
      <c r="VSQ191" s="693"/>
      <c r="VSR191" s="694"/>
      <c r="VSS191" s="138"/>
      <c r="VST191" s="692"/>
      <c r="VSU191" s="690"/>
      <c r="VSV191" s="691"/>
      <c r="VSW191" s="692"/>
      <c r="VSX191" s="693"/>
      <c r="VSY191" s="694"/>
      <c r="VSZ191" s="138"/>
      <c r="VTA191" s="692"/>
      <c r="VTB191" s="690"/>
      <c r="VTC191" s="691"/>
      <c r="VTD191" s="692"/>
      <c r="VTE191" s="693"/>
      <c r="VTF191" s="694"/>
      <c r="VTG191" s="138"/>
      <c r="VTH191" s="692"/>
      <c r="VTI191" s="690"/>
      <c r="VTJ191" s="691"/>
      <c r="VTK191" s="692"/>
      <c r="VTL191" s="693"/>
      <c r="VTM191" s="694"/>
      <c r="VTN191" s="138"/>
      <c r="VTO191" s="692"/>
      <c r="VTP191" s="690"/>
      <c r="VTQ191" s="691"/>
      <c r="VTR191" s="692"/>
      <c r="VTS191" s="693"/>
      <c r="VTT191" s="694"/>
      <c r="VTU191" s="138"/>
      <c r="VTV191" s="692"/>
      <c r="VTW191" s="690"/>
      <c r="VTX191" s="691"/>
      <c r="VTY191" s="692"/>
      <c r="VTZ191" s="693"/>
      <c r="VUA191" s="694"/>
      <c r="VUB191" s="138"/>
      <c r="VUC191" s="692"/>
      <c r="VUD191" s="690"/>
      <c r="VUE191" s="691"/>
      <c r="VUF191" s="692"/>
      <c r="VUG191" s="693"/>
      <c r="VUH191" s="694"/>
      <c r="VUI191" s="138"/>
      <c r="VUJ191" s="692"/>
      <c r="VUK191" s="690"/>
      <c r="VUL191" s="691"/>
      <c r="VUM191" s="692"/>
      <c r="VUN191" s="693"/>
      <c r="VUO191" s="694"/>
      <c r="VUP191" s="138"/>
      <c r="VUQ191" s="692"/>
      <c r="VUR191" s="690"/>
      <c r="VUS191" s="691"/>
      <c r="VUT191" s="692"/>
      <c r="VUU191" s="693"/>
      <c r="VUV191" s="694"/>
      <c r="VUW191" s="138"/>
      <c r="VUX191" s="692"/>
      <c r="VUY191" s="690"/>
      <c r="VUZ191" s="691"/>
      <c r="VVA191" s="692"/>
      <c r="VVB191" s="693"/>
      <c r="VVC191" s="694"/>
      <c r="VVD191" s="138"/>
      <c r="VVE191" s="692"/>
      <c r="VVF191" s="690"/>
      <c r="VVG191" s="691"/>
      <c r="VVH191" s="692"/>
      <c r="VVI191" s="693"/>
      <c r="VVJ191" s="694"/>
      <c r="VVK191" s="138"/>
      <c r="VVL191" s="692"/>
      <c r="VVM191" s="690"/>
      <c r="VVN191" s="691"/>
      <c r="VVO191" s="692"/>
      <c r="VVP191" s="693"/>
      <c r="VVQ191" s="694"/>
      <c r="VVR191" s="138"/>
      <c r="VVS191" s="692"/>
      <c r="VVT191" s="690"/>
      <c r="VVU191" s="691"/>
      <c r="VVV191" s="692"/>
      <c r="VVW191" s="693"/>
      <c r="VVX191" s="694"/>
      <c r="VVY191" s="138"/>
      <c r="VVZ191" s="692"/>
      <c r="VWA191" s="690"/>
      <c r="VWB191" s="691"/>
      <c r="VWC191" s="692"/>
      <c r="VWD191" s="693"/>
      <c r="VWE191" s="694"/>
      <c r="VWF191" s="138"/>
      <c r="VWG191" s="692"/>
      <c r="VWH191" s="690"/>
      <c r="VWI191" s="691"/>
      <c r="VWJ191" s="692"/>
      <c r="VWK191" s="693"/>
      <c r="VWL191" s="694"/>
      <c r="VWM191" s="138"/>
      <c r="VWN191" s="692"/>
      <c r="VWO191" s="690"/>
      <c r="VWP191" s="691"/>
      <c r="VWQ191" s="692"/>
      <c r="VWR191" s="693"/>
      <c r="VWS191" s="694"/>
      <c r="VWT191" s="138"/>
      <c r="VWU191" s="692"/>
      <c r="VWV191" s="690"/>
      <c r="VWW191" s="691"/>
      <c r="VWX191" s="692"/>
      <c r="VWY191" s="693"/>
      <c r="VWZ191" s="694"/>
      <c r="VXA191" s="138"/>
      <c r="VXB191" s="692"/>
      <c r="VXC191" s="690"/>
      <c r="VXD191" s="691"/>
      <c r="VXE191" s="692"/>
      <c r="VXF191" s="693"/>
      <c r="VXG191" s="694"/>
      <c r="VXH191" s="138"/>
      <c r="VXI191" s="692"/>
      <c r="VXJ191" s="690"/>
      <c r="VXK191" s="691"/>
      <c r="VXL191" s="692"/>
      <c r="VXM191" s="693"/>
      <c r="VXN191" s="694"/>
      <c r="VXO191" s="138"/>
      <c r="VXP191" s="692"/>
      <c r="VXQ191" s="690"/>
      <c r="VXR191" s="691"/>
      <c r="VXS191" s="692"/>
      <c r="VXT191" s="693"/>
      <c r="VXU191" s="694"/>
      <c r="VXV191" s="138"/>
      <c r="VXW191" s="692"/>
      <c r="VXX191" s="690"/>
      <c r="VXY191" s="691"/>
      <c r="VXZ191" s="692"/>
      <c r="VYA191" s="693"/>
      <c r="VYB191" s="694"/>
      <c r="VYC191" s="138"/>
      <c r="VYD191" s="692"/>
      <c r="VYE191" s="690"/>
      <c r="VYF191" s="691"/>
      <c r="VYG191" s="692"/>
      <c r="VYH191" s="693"/>
      <c r="VYI191" s="694"/>
      <c r="VYJ191" s="138"/>
      <c r="VYK191" s="692"/>
      <c r="VYL191" s="690"/>
      <c r="VYM191" s="691"/>
      <c r="VYN191" s="692"/>
      <c r="VYO191" s="693"/>
      <c r="VYP191" s="694"/>
      <c r="VYQ191" s="138"/>
      <c r="VYR191" s="692"/>
      <c r="VYS191" s="690"/>
      <c r="VYT191" s="691"/>
      <c r="VYU191" s="692"/>
      <c r="VYV191" s="693"/>
      <c r="VYW191" s="694"/>
      <c r="VYX191" s="138"/>
      <c r="VYY191" s="692"/>
      <c r="VYZ191" s="690"/>
      <c r="VZA191" s="691"/>
      <c r="VZB191" s="692"/>
      <c r="VZC191" s="693"/>
      <c r="VZD191" s="694"/>
      <c r="VZE191" s="138"/>
      <c r="VZF191" s="692"/>
      <c r="VZG191" s="690"/>
      <c r="VZH191" s="691"/>
      <c r="VZI191" s="692"/>
      <c r="VZJ191" s="693"/>
      <c r="VZK191" s="694"/>
      <c r="VZL191" s="138"/>
      <c r="VZM191" s="692"/>
      <c r="VZN191" s="690"/>
      <c r="VZO191" s="691"/>
      <c r="VZP191" s="692"/>
      <c r="VZQ191" s="693"/>
      <c r="VZR191" s="694"/>
      <c r="VZS191" s="138"/>
      <c r="VZT191" s="692"/>
      <c r="VZU191" s="690"/>
      <c r="VZV191" s="691"/>
      <c r="VZW191" s="692"/>
      <c r="VZX191" s="693"/>
      <c r="VZY191" s="694"/>
      <c r="VZZ191" s="138"/>
      <c r="WAA191" s="692"/>
      <c r="WAB191" s="690"/>
      <c r="WAC191" s="691"/>
      <c r="WAD191" s="692"/>
      <c r="WAE191" s="693"/>
      <c r="WAF191" s="694"/>
      <c r="WAG191" s="138"/>
      <c r="WAH191" s="692"/>
      <c r="WAI191" s="690"/>
      <c r="WAJ191" s="691"/>
      <c r="WAK191" s="692"/>
      <c r="WAL191" s="693"/>
      <c r="WAM191" s="694"/>
      <c r="WAN191" s="138"/>
      <c r="WAO191" s="692"/>
      <c r="WAP191" s="690"/>
      <c r="WAQ191" s="691"/>
      <c r="WAR191" s="692"/>
      <c r="WAS191" s="693"/>
      <c r="WAT191" s="694"/>
      <c r="WAU191" s="138"/>
      <c r="WAV191" s="692"/>
      <c r="WAW191" s="690"/>
      <c r="WAX191" s="691"/>
      <c r="WAY191" s="692"/>
      <c r="WAZ191" s="693"/>
      <c r="WBA191" s="694"/>
      <c r="WBB191" s="138"/>
      <c r="WBC191" s="692"/>
      <c r="WBD191" s="690"/>
      <c r="WBE191" s="691"/>
      <c r="WBF191" s="692"/>
      <c r="WBG191" s="693"/>
      <c r="WBH191" s="694"/>
      <c r="WBI191" s="138"/>
      <c r="WBJ191" s="692"/>
      <c r="WBK191" s="690"/>
      <c r="WBL191" s="691"/>
      <c r="WBM191" s="692"/>
      <c r="WBN191" s="693"/>
      <c r="WBO191" s="694"/>
      <c r="WBP191" s="138"/>
      <c r="WBQ191" s="692"/>
      <c r="WBR191" s="690"/>
      <c r="WBS191" s="691"/>
      <c r="WBT191" s="692"/>
      <c r="WBU191" s="693"/>
      <c r="WBV191" s="694"/>
      <c r="WBW191" s="138"/>
      <c r="WBX191" s="692"/>
      <c r="WBY191" s="690"/>
      <c r="WBZ191" s="691"/>
      <c r="WCA191" s="692"/>
      <c r="WCB191" s="693"/>
      <c r="WCC191" s="694"/>
      <c r="WCD191" s="138"/>
      <c r="WCE191" s="692"/>
      <c r="WCF191" s="690"/>
      <c r="WCG191" s="691"/>
      <c r="WCH191" s="692"/>
      <c r="WCI191" s="693"/>
      <c r="WCJ191" s="694"/>
      <c r="WCK191" s="138"/>
      <c r="WCL191" s="692"/>
      <c r="WCM191" s="690"/>
      <c r="WCN191" s="691"/>
      <c r="WCO191" s="692"/>
      <c r="WCP191" s="693"/>
      <c r="WCQ191" s="694"/>
      <c r="WCR191" s="138"/>
      <c r="WCS191" s="692"/>
      <c r="WCT191" s="690"/>
      <c r="WCU191" s="691"/>
      <c r="WCV191" s="692"/>
      <c r="WCW191" s="693"/>
      <c r="WCX191" s="694"/>
      <c r="WCY191" s="138"/>
      <c r="WCZ191" s="692"/>
      <c r="WDA191" s="690"/>
      <c r="WDB191" s="691"/>
      <c r="WDC191" s="692"/>
      <c r="WDD191" s="693"/>
      <c r="WDE191" s="694"/>
      <c r="WDF191" s="138"/>
      <c r="WDG191" s="692"/>
      <c r="WDH191" s="690"/>
      <c r="WDI191" s="691"/>
      <c r="WDJ191" s="692"/>
      <c r="WDK191" s="693"/>
      <c r="WDL191" s="694"/>
      <c r="WDM191" s="138"/>
      <c r="WDN191" s="692"/>
      <c r="WDO191" s="690"/>
      <c r="WDP191" s="691"/>
      <c r="WDQ191" s="692"/>
      <c r="WDR191" s="693"/>
      <c r="WDS191" s="694"/>
      <c r="WDT191" s="138"/>
      <c r="WDU191" s="692"/>
      <c r="WDV191" s="690"/>
      <c r="WDW191" s="691"/>
      <c r="WDX191" s="692"/>
      <c r="WDY191" s="693"/>
      <c r="WDZ191" s="694"/>
      <c r="WEA191" s="138"/>
      <c r="WEB191" s="692"/>
      <c r="WEC191" s="690"/>
      <c r="WED191" s="691"/>
      <c r="WEE191" s="692"/>
      <c r="WEF191" s="693"/>
      <c r="WEG191" s="694"/>
      <c r="WEH191" s="138"/>
      <c r="WEI191" s="692"/>
      <c r="WEJ191" s="690"/>
      <c r="WEK191" s="691"/>
      <c r="WEL191" s="692"/>
      <c r="WEM191" s="693"/>
      <c r="WEN191" s="694"/>
      <c r="WEO191" s="138"/>
      <c r="WEP191" s="692"/>
      <c r="WEQ191" s="690"/>
      <c r="WER191" s="691"/>
      <c r="WES191" s="692"/>
      <c r="WET191" s="693"/>
      <c r="WEU191" s="694"/>
      <c r="WEV191" s="138"/>
      <c r="WEW191" s="692"/>
      <c r="WEX191" s="690"/>
      <c r="WEY191" s="691"/>
      <c r="WEZ191" s="692"/>
      <c r="WFA191" s="693"/>
      <c r="WFB191" s="694"/>
      <c r="WFC191" s="138"/>
      <c r="WFD191" s="692"/>
      <c r="WFE191" s="690"/>
      <c r="WFF191" s="691"/>
      <c r="WFG191" s="692"/>
      <c r="WFH191" s="693"/>
      <c r="WFI191" s="694"/>
      <c r="WFJ191" s="138"/>
      <c r="WFK191" s="692"/>
      <c r="WFL191" s="690"/>
      <c r="WFM191" s="691"/>
      <c r="WFN191" s="692"/>
      <c r="WFO191" s="693"/>
      <c r="WFP191" s="694"/>
      <c r="WFQ191" s="138"/>
      <c r="WFR191" s="692"/>
      <c r="WFS191" s="690"/>
      <c r="WFT191" s="691"/>
      <c r="WFU191" s="692"/>
      <c r="WFV191" s="693"/>
      <c r="WFW191" s="694"/>
      <c r="WFX191" s="138"/>
      <c r="WFY191" s="692"/>
      <c r="WFZ191" s="690"/>
      <c r="WGA191" s="691"/>
      <c r="WGB191" s="692"/>
      <c r="WGC191" s="693"/>
      <c r="WGD191" s="694"/>
      <c r="WGE191" s="138"/>
      <c r="WGF191" s="692"/>
      <c r="WGG191" s="690"/>
      <c r="WGH191" s="691"/>
      <c r="WGI191" s="692"/>
      <c r="WGJ191" s="693"/>
      <c r="WGK191" s="694"/>
      <c r="WGL191" s="138"/>
      <c r="WGM191" s="692"/>
      <c r="WGN191" s="690"/>
      <c r="WGO191" s="691"/>
      <c r="WGP191" s="692"/>
      <c r="WGQ191" s="693"/>
      <c r="WGR191" s="694"/>
      <c r="WGS191" s="138"/>
      <c r="WGT191" s="692"/>
      <c r="WGU191" s="690"/>
      <c r="WGV191" s="691"/>
      <c r="WGW191" s="692"/>
      <c r="WGX191" s="693"/>
      <c r="WGY191" s="694"/>
      <c r="WGZ191" s="138"/>
      <c r="WHA191" s="692"/>
      <c r="WHB191" s="690"/>
      <c r="WHC191" s="691"/>
      <c r="WHD191" s="692"/>
      <c r="WHE191" s="693"/>
      <c r="WHF191" s="694"/>
      <c r="WHG191" s="138"/>
      <c r="WHH191" s="692"/>
      <c r="WHI191" s="690"/>
      <c r="WHJ191" s="691"/>
      <c r="WHK191" s="692"/>
      <c r="WHL191" s="693"/>
      <c r="WHM191" s="694"/>
      <c r="WHN191" s="138"/>
      <c r="WHO191" s="692"/>
      <c r="WHP191" s="690"/>
      <c r="WHQ191" s="691"/>
      <c r="WHR191" s="692"/>
      <c r="WHS191" s="693"/>
      <c r="WHT191" s="694"/>
      <c r="WHU191" s="138"/>
      <c r="WHV191" s="692"/>
      <c r="WHW191" s="690"/>
      <c r="WHX191" s="691"/>
      <c r="WHY191" s="692"/>
      <c r="WHZ191" s="693"/>
      <c r="WIA191" s="694"/>
      <c r="WIB191" s="138"/>
      <c r="WIC191" s="692"/>
      <c r="WID191" s="690"/>
      <c r="WIE191" s="691"/>
      <c r="WIF191" s="692"/>
      <c r="WIG191" s="693"/>
      <c r="WIH191" s="694"/>
      <c r="WII191" s="138"/>
      <c r="WIJ191" s="692"/>
      <c r="WIK191" s="690"/>
      <c r="WIL191" s="691"/>
      <c r="WIM191" s="692"/>
      <c r="WIN191" s="693"/>
      <c r="WIO191" s="694"/>
      <c r="WIP191" s="138"/>
      <c r="WIQ191" s="692"/>
      <c r="WIR191" s="690"/>
      <c r="WIS191" s="691"/>
      <c r="WIT191" s="692"/>
      <c r="WIU191" s="693"/>
      <c r="WIV191" s="694"/>
      <c r="WIW191" s="138"/>
      <c r="WIX191" s="692"/>
      <c r="WIY191" s="690"/>
      <c r="WIZ191" s="691"/>
      <c r="WJA191" s="692"/>
      <c r="WJB191" s="693"/>
      <c r="WJC191" s="694"/>
      <c r="WJD191" s="138"/>
      <c r="WJE191" s="692"/>
      <c r="WJF191" s="690"/>
      <c r="WJG191" s="691"/>
      <c r="WJH191" s="692"/>
      <c r="WJI191" s="693"/>
      <c r="WJJ191" s="694"/>
      <c r="WJK191" s="138"/>
      <c r="WJL191" s="692"/>
      <c r="WJM191" s="690"/>
      <c r="WJN191" s="691"/>
      <c r="WJO191" s="692"/>
      <c r="WJP191" s="693"/>
      <c r="WJQ191" s="694"/>
      <c r="WJR191" s="138"/>
      <c r="WJS191" s="692"/>
      <c r="WJT191" s="690"/>
      <c r="WJU191" s="691"/>
      <c r="WJV191" s="692"/>
      <c r="WJW191" s="693"/>
      <c r="WJX191" s="694"/>
      <c r="WJY191" s="138"/>
      <c r="WJZ191" s="692"/>
      <c r="WKA191" s="690"/>
      <c r="WKB191" s="691"/>
      <c r="WKC191" s="692"/>
      <c r="WKD191" s="693"/>
      <c r="WKE191" s="694"/>
      <c r="WKF191" s="138"/>
      <c r="WKG191" s="692"/>
      <c r="WKH191" s="690"/>
      <c r="WKI191" s="691"/>
      <c r="WKJ191" s="692"/>
      <c r="WKK191" s="693"/>
      <c r="WKL191" s="694"/>
      <c r="WKM191" s="138"/>
      <c r="WKN191" s="692"/>
      <c r="WKO191" s="690"/>
      <c r="WKP191" s="691"/>
      <c r="WKQ191" s="692"/>
      <c r="WKR191" s="693"/>
      <c r="WKS191" s="694"/>
      <c r="WKT191" s="138"/>
      <c r="WKU191" s="692"/>
      <c r="WKV191" s="690"/>
      <c r="WKW191" s="691"/>
      <c r="WKX191" s="692"/>
      <c r="WKY191" s="693"/>
      <c r="WKZ191" s="694"/>
      <c r="WLA191" s="138"/>
      <c r="WLB191" s="692"/>
      <c r="WLC191" s="690"/>
      <c r="WLD191" s="691"/>
      <c r="WLE191" s="692"/>
      <c r="WLF191" s="693"/>
      <c r="WLG191" s="694"/>
      <c r="WLH191" s="138"/>
      <c r="WLI191" s="692"/>
      <c r="WLJ191" s="690"/>
      <c r="WLK191" s="691"/>
      <c r="WLL191" s="692"/>
      <c r="WLM191" s="693"/>
      <c r="WLN191" s="694"/>
      <c r="WLO191" s="138"/>
      <c r="WLP191" s="692"/>
      <c r="WLQ191" s="690"/>
      <c r="WLR191" s="691"/>
      <c r="WLS191" s="692"/>
      <c r="WLT191" s="693"/>
      <c r="WLU191" s="694"/>
      <c r="WLV191" s="138"/>
      <c r="WLW191" s="692"/>
      <c r="WLX191" s="690"/>
      <c r="WLY191" s="691"/>
      <c r="WLZ191" s="692"/>
      <c r="WMA191" s="693"/>
      <c r="WMB191" s="694"/>
      <c r="WMC191" s="138"/>
      <c r="WMD191" s="692"/>
      <c r="WME191" s="690"/>
      <c r="WMF191" s="691"/>
      <c r="WMG191" s="692"/>
      <c r="WMH191" s="693"/>
      <c r="WMI191" s="694"/>
      <c r="WMJ191" s="138"/>
      <c r="WMK191" s="692"/>
      <c r="WML191" s="690"/>
      <c r="WMM191" s="691"/>
      <c r="WMN191" s="692"/>
      <c r="WMO191" s="693"/>
      <c r="WMP191" s="694"/>
      <c r="WMQ191" s="138"/>
      <c r="WMR191" s="692"/>
      <c r="WMS191" s="690"/>
      <c r="WMT191" s="691"/>
      <c r="WMU191" s="692"/>
      <c r="WMV191" s="693"/>
      <c r="WMW191" s="694"/>
      <c r="WMX191" s="138"/>
      <c r="WMY191" s="692"/>
      <c r="WMZ191" s="690"/>
      <c r="WNA191" s="691"/>
      <c r="WNB191" s="692"/>
      <c r="WNC191" s="693"/>
      <c r="WND191" s="694"/>
      <c r="WNE191" s="138"/>
      <c r="WNF191" s="692"/>
      <c r="WNG191" s="690"/>
      <c r="WNH191" s="691"/>
      <c r="WNI191" s="692"/>
      <c r="WNJ191" s="693"/>
      <c r="WNK191" s="694"/>
      <c r="WNL191" s="138"/>
      <c r="WNM191" s="692"/>
      <c r="WNN191" s="690"/>
      <c r="WNO191" s="691"/>
      <c r="WNP191" s="692"/>
      <c r="WNQ191" s="693"/>
      <c r="WNR191" s="694"/>
      <c r="WNS191" s="138"/>
      <c r="WNT191" s="692"/>
      <c r="WNU191" s="690"/>
      <c r="WNV191" s="691"/>
      <c r="WNW191" s="692"/>
      <c r="WNX191" s="693"/>
      <c r="WNY191" s="694"/>
      <c r="WNZ191" s="138"/>
      <c r="WOA191" s="692"/>
      <c r="WOB191" s="690"/>
      <c r="WOC191" s="691"/>
      <c r="WOD191" s="692"/>
      <c r="WOE191" s="693"/>
      <c r="WOF191" s="694"/>
      <c r="WOG191" s="138"/>
      <c r="WOH191" s="692"/>
      <c r="WOI191" s="690"/>
      <c r="WOJ191" s="691"/>
      <c r="WOK191" s="692"/>
      <c r="WOL191" s="693"/>
      <c r="WOM191" s="694"/>
      <c r="WON191" s="138"/>
      <c r="WOO191" s="692"/>
      <c r="WOP191" s="690"/>
      <c r="WOQ191" s="691"/>
      <c r="WOR191" s="692"/>
      <c r="WOS191" s="693"/>
      <c r="WOT191" s="694"/>
      <c r="WOU191" s="138"/>
      <c r="WOV191" s="692"/>
      <c r="WOW191" s="690"/>
      <c r="WOX191" s="691"/>
      <c r="WOY191" s="692"/>
      <c r="WOZ191" s="693"/>
      <c r="WPA191" s="694"/>
      <c r="WPB191" s="138"/>
      <c r="WPC191" s="692"/>
      <c r="WPD191" s="690"/>
      <c r="WPE191" s="691"/>
      <c r="WPF191" s="692"/>
      <c r="WPG191" s="693"/>
      <c r="WPH191" s="694"/>
      <c r="WPI191" s="138"/>
      <c r="WPJ191" s="692"/>
      <c r="WPK191" s="690"/>
      <c r="WPL191" s="691"/>
      <c r="WPM191" s="692"/>
      <c r="WPN191" s="693"/>
      <c r="WPO191" s="694"/>
      <c r="WPP191" s="138"/>
      <c r="WPQ191" s="692"/>
      <c r="WPR191" s="690"/>
      <c r="WPS191" s="691"/>
      <c r="WPT191" s="692"/>
      <c r="WPU191" s="693"/>
      <c r="WPV191" s="694"/>
      <c r="WPW191" s="138"/>
      <c r="WPX191" s="692"/>
      <c r="WPY191" s="690"/>
      <c r="WPZ191" s="691"/>
      <c r="WQA191" s="692"/>
      <c r="WQB191" s="693"/>
      <c r="WQC191" s="694"/>
      <c r="WQD191" s="138"/>
      <c r="WQE191" s="692"/>
      <c r="WQF191" s="690"/>
      <c r="WQG191" s="691"/>
      <c r="WQH191" s="692"/>
      <c r="WQI191" s="693"/>
      <c r="WQJ191" s="694"/>
      <c r="WQK191" s="138"/>
      <c r="WQL191" s="692"/>
      <c r="WQM191" s="690"/>
      <c r="WQN191" s="691"/>
      <c r="WQO191" s="692"/>
      <c r="WQP191" s="693"/>
      <c r="WQQ191" s="694"/>
      <c r="WQR191" s="138"/>
      <c r="WQS191" s="692"/>
      <c r="WQT191" s="690"/>
      <c r="WQU191" s="691"/>
      <c r="WQV191" s="692"/>
      <c r="WQW191" s="693"/>
      <c r="WQX191" s="694"/>
      <c r="WQY191" s="138"/>
      <c r="WQZ191" s="692"/>
      <c r="WRA191" s="690"/>
      <c r="WRB191" s="691"/>
      <c r="WRC191" s="692"/>
      <c r="WRD191" s="693"/>
      <c r="WRE191" s="694"/>
      <c r="WRF191" s="138"/>
      <c r="WRG191" s="692"/>
      <c r="WRH191" s="690"/>
      <c r="WRI191" s="691"/>
      <c r="WRJ191" s="692"/>
      <c r="WRK191" s="693"/>
      <c r="WRL191" s="694"/>
      <c r="WRM191" s="138"/>
      <c r="WRN191" s="692"/>
      <c r="WRO191" s="690"/>
      <c r="WRP191" s="691"/>
      <c r="WRQ191" s="692"/>
      <c r="WRR191" s="693"/>
      <c r="WRS191" s="694"/>
      <c r="WRT191" s="138"/>
      <c r="WRU191" s="692"/>
      <c r="WRV191" s="690"/>
      <c r="WRW191" s="691"/>
      <c r="WRX191" s="692"/>
      <c r="WRY191" s="693"/>
      <c r="WRZ191" s="694"/>
      <c r="WSA191" s="138"/>
      <c r="WSB191" s="692"/>
      <c r="WSC191" s="690"/>
      <c r="WSD191" s="691"/>
      <c r="WSE191" s="692"/>
      <c r="WSF191" s="693"/>
      <c r="WSG191" s="694"/>
      <c r="WSH191" s="138"/>
      <c r="WSI191" s="692"/>
      <c r="WSJ191" s="690"/>
      <c r="WSK191" s="691"/>
      <c r="WSL191" s="692"/>
      <c r="WSM191" s="693"/>
      <c r="WSN191" s="694"/>
      <c r="WSO191" s="138"/>
      <c r="WSP191" s="692"/>
      <c r="WSQ191" s="690"/>
      <c r="WSR191" s="691"/>
      <c r="WSS191" s="692"/>
      <c r="WST191" s="693"/>
      <c r="WSU191" s="694"/>
      <c r="WSV191" s="138"/>
      <c r="WSW191" s="692"/>
      <c r="WSX191" s="690"/>
      <c r="WSY191" s="691"/>
      <c r="WSZ191" s="692"/>
      <c r="WTA191" s="693"/>
      <c r="WTB191" s="694"/>
      <c r="WTC191" s="138"/>
      <c r="WTD191" s="692"/>
      <c r="WTE191" s="690"/>
      <c r="WTF191" s="691"/>
      <c r="WTG191" s="692"/>
      <c r="WTH191" s="693"/>
      <c r="WTI191" s="694"/>
      <c r="WTJ191" s="138"/>
      <c r="WTK191" s="692"/>
      <c r="WTL191" s="690"/>
      <c r="WTM191" s="691"/>
      <c r="WTN191" s="692"/>
      <c r="WTO191" s="693"/>
      <c r="WTP191" s="694"/>
      <c r="WTQ191" s="138"/>
      <c r="WTR191" s="692"/>
      <c r="WTS191" s="690"/>
      <c r="WTT191" s="691"/>
      <c r="WTU191" s="692"/>
      <c r="WTV191" s="693"/>
      <c r="WTW191" s="694"/>
      <c r="WTX191" s="138"/>
      <c r="WTY191" s="692"/>
      <c r="WTZ191" s="690"/>
      <c r="WUA191" s="691"/>
      <c r="WUB191" s="692"/>
      <c r="WUC191" s="693"/>
      <c r="WUD191" s="694"/>
      <c r="WUE191" s="138"/>
      <c r="WUF191" s="692"/>
      <c r="WUG191" s="690"/>
      <c r="WUH191" s="691"/>
      <c r="WUI191" s="692"/>
      <c r="WUJ191" s="693"/>
      <c r="WUK191" s="694"/>
      <c r="WUL191" s="138"/>
      <c r="WUM191" s="692"/>
      <c r="WUN191" s="690"/>
      <c r="WUO191" s="691"/>
      <c r="WUP191" s="692"/>
      <c r="WUQ191" s="693"/>
      <c r="WUR191" s="694"/>
      <c r="WUS191" s="138"/>
      <c r="WUT191" s="692"/>
      <c r="WUU191" s="690"/>
      <c r="WUV191" s="691"/>
      <c r="WUW191" s="692"/>
      <c r="WUX191" s="693"/>
      <c r="WUY191" s="694"/>
      <c r="WUZ191" s="138"/>
      <c r="WVA191" s="692"/>
      <c r="WVB191" s="690"/>
      <c r="WVC191" s="691"/>
      <c r="WVD191" s="692"/>
      <c r="WVE191" s="693"/>
      <c r="WVF191" s="694"/>
      <c r="WVG191" s="138"/>
      <c r="WVH191" s="692"/>
      <c r="WVI191" s="690"/>
      <c r="WVJ191" s="691"/>
      <c r="WVK191" s="692"/>
      <c r="WVL191" s="693"/>
      <c r="WVM191" s="694"/>
      <c r="WVN191" s="138"/>
      <c r="WVO191" s="692"/>
      <c r="WVP191" s="690"/>
      <c r="WVQ191" s="691"/>
      <c r="WVR191" s="692"/>
      <c r="WVS191" s="693"/>
      <c r="WVT191" s="694"/>
      <c r="WVU191" s="138"/>
      <c r="WVV191" s="692"/>
      <c r="WVW191" s="690"/>
      <c r="WVX191" s="691"/>
      <c r="WVY191" s="692"/>
      <c r="WVZ191" s="693"/>
      <c r="WWA191" s="694"/>
      <c r="WWB191" s="138"/>
      <c r="WWC191" s="692"/>
      <c r="WWD191" s="690"/>
      <c r="WWE191" s="691"/>
      <c r="WWF191" s="692"/>
      <c r="WWG191" s="693"/>
      <c r="WWH191" s="694"/>
      <c r="WWI191" s="138"/>
      <c r="WWJ191" s="692"/>
      <c r="WWK191" s="690"/>
      <c r="WWL191" s="691"/>
      <c r="WWM191" s="692"/>
      <c r="WWN191" s="693"/>
      <c r="WWO191" s="694"/>
      <c r="WWP191" s="138"/>
      <c r="WWQ191" s="692"/>
      <c r="WWR191" s="690"/>
      <c r="WWS191" s="691"/>
      <c r="WWT191" s="692"/>
      <c r="WWU191" s="693"/>
      <c r="WWV191" s="694"/>
      <c r="WWW191" s="138"/>
      <c r="WWX191" s="692"/>
      <c r="WWY191" s="690"/>
      <c r="WWZ191" s="691"/>
      <c r="WXA191" s="692"/>
      <c r="WXB191" s="693"/>
      <c r="WXC191" s="694"/>
      <c r="WXD191" s="138"/>
      <c r="WXE191" s="692"/>
      <c r="WXF191" s="690"/>
      <c r="WXG191" s="691"/>
      <c r="WXH191" s="692"/>
      <c r="WXI191" s="693"/>
      <c r="WXJ191" s="694"/>
      <c r="WXK191" s="138"/>
      <c r="WXL191" s="692"/>
      <c r="WXM191" s="690"/>
      <c r="WXN191" s="691"/>
      <c r="WXO191" s="692"/>
      <c r="WXP191" s="693"/>
      <c r="WXQ191" s="694"/>
      <c r="WXR191" s="138"/>
      <c r="WXS191" s="692"/>
      <c r="WXT191" s="690"/>
      <c r="WXU191" s="691"/>
      <c r="WXV191" s="692"/>
      <c r="WXW191" s="693"/>
      <c r="WXX191" s="694"/>
      <c r="WXY191" s="138"/>
      <c r="WXZ191" s="692"/>
      <c r="WYA191" s="690"/>
      <c r="WYB191" s="691"/>
      <c r="WYC191" s="692"/>
      <c r="WYD191" s="693"/>
      <c r="WYE191" s="694"/>
      <c r="WYF191" s="138"/>
      <c r="WYG191" s="692"/>
      <c r="WYH191" s="690"/>
      <c r="WYI191" s="691"/>
      <c r="WYJ191" s="692"/>
      <c r="WYK191" s="693"/>
      <c r="WYL191" s="694"/>
      <c r="WYM191" s="138"/>
      <c r="WYN191" s="692"/>
      <c r="WYO191" s="690"/>
      <c r="WYP191" s="691"/>
      <c r="WYQ191" s="692"/>
      <c r="WYR191" s="693"/>
      <c r="WYS191" s="694"/>
      <c r="WYT191" s="138"/>
      <c r="WYU191" s="692"/>
      <c r="WYV191" s="690"/>
      <c r="WYW191" s="691"/>
      <c r="WYX191" s="692"/>
      <c r="WYY191" s="693"/>
      <c r="WYZ191" s="694"/>
      <c r="WZA191" s="138"/>
      <c r="WZB191" s="692"/>
      <c r="WZC191" s="690"/>
      <c r="WZD191" s="691"/>
      <c r="WZE191" s="692"/>
      <c r="WZF191" s="693"/>
      <c r="WZG191" s="694"/>
      <c r="WZH191" s="138"/>
      <c r="WZI191" s="692"/>
      <c r="WZJ191" s="690"/>
      <c r="WZK191" s="691"/>
      <c r="WZL191" s="692"/>
      <c r="WZM191" s="693"/>
      <c r="WZN191" s="694"/>
      <c r="WZO191" s="138"/>
      <c r="WZP191" s="692"/>
      <c r="WZQ191" s="690"/>
      <c r="WZR191" s="691"/>
      <c r="WZS191" s="692"/>
      <c r="WZT191" s="693"/>
      <c r="WZU191" s="694"/>
      <c r="WZV191" s="138"/>
      <c r="WZW191" s="692"/>
      <c r="WZX191" s="690"/>
      <c r="WZY191" s="691"/>
      <c r="WZZ191" s="692"/>
      <c r="XAA191" s="693"/>
      <c r="XAB191" s="694"/>
      <c r="XAC191" s="138"/>
      <c r="XAD191" s="692"/>
      <c r="XAE191" s="690"/>
      <c r="XAF191" s="691"/>
      <c r="XAG191" s="692"/>
      <c r="XAH191" s="693"/>
      <c r="XAI191" s="694"/>
      <c r="XAJ191" s="138"/>
      <c r="XAK191" s="692"/>
      <c r="XAL191" s="690"/>
      <c r="XAM191" s="691"/>
      <c r="XAN191" s="692"/>
      <c r="XAO191" s="693"/>
      <c r="XAP191" s="694"/>
      <c r="XAQ191" s="138"/>
      <c r="XAR191" s="692"/>
      <c r="XAS191" s="690"/>
      <c r="XAT191" s="691"/>
      <c r="XAU191" s="692"/>
      <c r="XAV191" s="693"/>
      <c r="XAW191" s="694"/>
      <c r="XAX191" s="138"/>
      <c r="XAY191" s="692"/>
      <c r="XAZ191" s="690"/>
      <c r="XBA191" s="691"/>
      <c r="XBB191" s="692"/>
      <c r="XBC191" s="693"/>
      <c r="XBD191" s="694"/>
      <c r="XBE191" s="138"/>
      <c r="XBF191" s="692"/>
      <c r="XBG191" s="690"/>
      <c r="XBH191" s="691"/>
      <c r="XBI191" s="692"/>
      <c r="XBJ191" s="693"/>
      <c r="XBK191" s="694"/>
      <c r="XBL191" s="138"/>
      <c r="XBM191" s="692"/>
      <c r="XBN191" s="690"/>
      <c r="XBO191" s="691"/>
      <c r="XBP191" s="692"/>
      <c r="XBQ191" s="693"/>
      <c r="XBR191" s="694"/>
      <c r="XBS191" s="138"/>
      <c r="XBT191" s="692"/>
      <c r="XBU191" s="690"/>
      <c r="XBV191" s="691"/>
      <c r="XBW191" s="692"/>
      <c r="XBX191" s="693"/>
      <c r="XBY191" s="694"/>
      <c r="XBZ191" s="138"/>
      <c r="XCA191" s="692"/>
      <c r="XCB191" s="690"/>
      <c r="XCC191" s="691"/>
      <c r="XCD191" s="692"/>
      <c r="XCE191" s="693"/>
      <c r="XCF191" s="694"/>
      <c r="XCG191" s="138"/>
      <c r="XCH191" s="692"/>
      <c r="XCI191" s="690"/>
      <c r="XCJ191" s="691"/>
      <c r="XCK191" s="692"/>
      <c r="XCL191" s="693"/>
      <c r="XCM191" s="694"/>
      <c r="XCN191" s="138"/>
      <c r="XCO191" s="692"/>
      <c r="XCP191" s="690"/>
      <c r="XCQ191" s="691"/>
      <c r="XCR191" s="692"/>
      <c r="XCS191" s="693"/>
      <c r="XCT191" s="694"/>
      <c r="XCU191" s="138"/>
      <c r="XCV191" s="692"/>
      <c r="XCW191" s="690"/>
      <c r="XCX191" s="691"/>
      <c r="XCY191" s="692"/>
      <c r="XCZ191" s="693"/>
      <c r="XDA191" s="694"/>
      <c r="XDB191" s="138"/>
      <c r="XDC191" s="692"/>
      <c r="XDD191" s="690"/>
      <c r="XDE191" s="691"/>
      <c r="XDF191" s="692"/>
      <c r="XDG191" s="693"/>
      <c r="XDH191" s="694"/>
      <c r="XDI191" s="138"/>
      <c r="XDJ191" s="692"/>
      <c r="XDK191" s="690"/>
      <c r="XDL191" s="691"/>
      <c r="XDM191" s="692"/>
      <c r="XDN191" s="693"/>
      <c r="XDO191" s="694"/>
      <c r="XDP191" s="138"/>
      <c r="XDQ191" s="692"/>
      <c r="XDR191" s="690"/>
      <c r="XDS191" s="691"/>
      <c r="XDT191" s="692"/>
      <c r="XDU191" s="693"/>
      <c r="XDV191" s="694"/>
      <c r="XDW191" s="138"/>
      <c r="XDX191" s="692"/>
      <c r="XDY191" s="690"/>
      <c r="XDZ191" s="691"/>
      <c r="XEA191" s="692"/>
      <c r="XEB191" s="693"/>
      <c r="XEC191" s="694"/>
      <c r="XED191" s="138"/>
      <c r="XEE191" s="692"/>
      <c r="XEF191" s="690"/>
      <c r="XEG191" s="691"/>
      <c r="XEH191" s="692"/>
      <c r="XEI191" s="693"/>
      <c r="XEJ191" s="694"/>
      <c r="XEK191" s="138"/>
      <c r="XEL191" s="692"/>
      <c r="XEM191" s="690"/>
      <c r="XEN191" s="691"/>
      <c r="XEO191" s="692"/>
      <c r="XEP191" s="693"/>
      <c r="XEQ191" s="694"/>
      <c r="XER191" s="138"/>
      <c r="XES191" s="692"/>
      <c r="XET191" s="690"/>
      <c r="XEU191" s="691"/>
      <c r="XEV191" s="692"/>
      <c r="XEW191" s="693"/>
      <c r="XEX191" s="694"/>
      <c r="XEY191" s="138"/>
      <c r="XEZ191" s="692"/>
      <c r="XFA191" s="690"/>
      <c r="XFB191" s="691"/>
      <c r="XFC191" s="692"/>
      <c r="XFD191" s="693"/>
    </row>
    <row r="192" spans="1:16384" s="270" customFormat="1" ht="33" customHeight="1" x14ac:dyDescent="0.2">
      <c r="A192" s="441">
        <v>45930</v>
      </c>
      <c r="B192" s="459" t="s">
        <v>462</v>
      </c>
      <c r="C192" s="264" t="s">
        <v>512</v>
      </c>
      <c r="D192" s="265">
        <v>0</v>
      </c>
      <c r="E192" s="679">
        <v>4893.49</v>
      </c>
      <c r="F192" s="682">
        <v>9268494.9299999997</v>
      </c>
      <c r="G192" s="264" t="s">
        <v>512</v>
      </c>
      <c r="H192" s="690"/>
      <c r="I192" s="691"/>
      <c r="J192" s="692"/>
      <c r="K192" s="693"/>
      <c r="L192" s="694"/>
      <c r="M192" s="138"/>
      <c r="N192" s="692"/>
      <c r="O192" s="690"/>
      <c r="P192" s="691"/>
      <c r="Q192" s="692"/>
      <c r="R192" s="693"/>
      <c r="S192" s="694"/>
      <c r="T192" s="138"/>
      <c r="U192" s="692"/>
      <c r="V192" s="690"/>
      <c r="W192" s="691"/>
      <c r="X192" s="692"/>
      <c r="Y192" s="693"/>
      <c r="Z192" s="694"/>
      <c r="AA192" s="138"/>
      <c r="AB192" s="692"/>
      <c r="AC192" s="690"/>
      <c r="AD192" s="691"/>
      <c r="AE192" s="692"/>
      <c r="AF192" s="693"/>
      <c r="AG192" s="694"/>
      <c r="AH192" s="138"/>
      <c r="AI192" s="692"/>
      <c r="AJ192" s="690"/>
      <c r="AK192" s="691"/>
      <c r="AL192" s="692"/>
      <c r="AM192" s="693"/>
      <c r="AN192" s="694"/>
      <c r="AO192" s="138"/>
      <c r="AP192" s="692"/>
      <c r="AQ192" s="690"/>
      <c r="AR192" s="691"/>
      <c r="AS192" s="692"/>
      <c r="AT192" s="693"/>
      <c r="AU192" s="694"/>
      <c r="AV192" s="138"/>
      <c r="AW192" s="692"/>
      <c r="AX192" s="690"/>
      <c r="AY192" s="691"/>
      <c r="AZ192" s="692"/>
      <c r="BA192" s="693"/>
      <c r="BB192" s="694"/>
      <c r="BC192" s="138"/>
      <c r="BD192" s="692"/>
      <c r="BE192" s="690"/>
      <c r="BF192" s="691"/>
      <c r="BG192" s="692"/>
      <c r="BH192" s="693"/>
      <c r="BI192" s="694"/>
      <c r="BJ192" s="138"/>
      <c r="BK192" s="692"/>
      <c r="BL192" s="690"/>
      <c r="BM192" s="691"/>
      <c r="BN192" s="692"/>
      <c r="BO192" s="693"/>
      <c r="BP192" s="694"/>
      <c r="BQ192" s="138"/>
      <c r="BR192" s="692"/>
      <c r="BS192" s="690"/>
      <c r="BT192" s="691"/>
      <c r="BU192" s="692"/>
      <c r="BV192" s="693"/>
      <c r="BW192" s="694"/>
      <c r="BX192" s="138"/>
      <c r="BY192" s="692"/>
      <c r="BZ192" s="690"/>
      <c r="CA192" s="691"/>
      <c r="CB192" s="692"/>
      <c r="CC192" s="693"/>
      <c r="CD192" s="694"/>
      <c r="CE192" s="138"/>
      <c r="CF192" s="692"/>
      <c r="CG192" s="690"/>
      <c r="CH192" s="691"/>
      <c r="CI192" s="692"/>
      <c r="CJ192" s="693"/>
      <c r="CK192" s="694"/>
      <c r="CL192" s="138"/>
      <c r="CM192" s="692"/>
      <c r="CN192" s="690"/>
      <c r="CO192" s="691"/>
      <c r="CP192" s="692"/>
      <c r="CQ192" s="693"/>
      <c r="CR192" s="694"/>
      <c r="CS192" s="138"/>
      <c r="CT192" s="692"/>
      <c r="CU192" s="690"/>
      <c r="CV192" s="691"/>
      <c r="CW192" s="692"/>
      <c r="CX192" s="693"/>
      <c r="CY192" s="694"/>
      <c r="CZ192" s="138"/>
      <c r="DA192" s="692"/>
      <c r="DB192" s="690"/>
      <c r="DC192" s="691"/>
      <c r="DD192" s="692"/>
      <c r="DE192" s="693"/>
      <c r="DF192" s="694"/>
      <c r="DG192" s="138"/>
      <c r="DH192" s="692"/>
      <c r="DI192" s="690"/>
      <c r="DJ192" s="691"/>
      <c r="DK192" s="692"/>
      <c r="DL192" s="693"/>
      <c r="DM192" s="694"/>
      <c r="DN192" s="138"/>
      <c r="DO192" s="692"/>
      <c r="DP192" s="690"/>
      <c r="DQ192" s="691"/>
      <c r="DR192" s="692"/>
      <c r="DS192" s="693"/>
      <c r="DT192" s="694"/>
      <c r="DU192" s="138"/>
      <c r="DV192" s="692"/>
      <c r="DW192" s="690"/>
      <c r="DX192" s="691"/>
      <c r="DY192" s="692"/>
      <c r="DZ192" s="693"/>
      <c r="EA192" s="694"/>
      <c r="EB192" s="138"/>
      <c r="EC192" s="692"/>
      <c r="ED192" s="690"/>
      <c r="EE192" s="691"/>
      <c r="EF192" s="692"/>
      <c r="EG192" s="693"/>
      <c r="EH192" s="694"/>
      <c r="EI192" s="138"/>
      <c r="EJ192" s="692"/>
      <c r="EK192" s="690"/>
      <c r="EL192" s="691"/>
      <c r="EM192" s="692"/>
      <c r="EN192" s="693"/>
      <c r="EO192" s="694"/>
      <c r="EP192" s="138"/>
      <c r="EQ192" s="692"/>
      <c r="ER192" s="690"/>
      <c r="ES192" s="691"/>
      <c r="ET192" s="692"/>
      <c r="EU192" s="693"/>
      <c r="EV192" s="694"/>
      <c r="EW192" s="138"/>
      <c r="EX192" s="692"/>
      <c r="EY192" s="690"/>
      <c r="EZ192" s="691"/>
      <c r="FA192" s="692"/>
      <c r="FB192" s="693"/>
      <c r="FC192" s="694"/>
      <c r="FD192" s="138"/>
      <c r="FE192" s="692"/>
      <c r="FF192" s="690"/>
      <c r="FG192" s="691"/>
      <c r="FH192" s="692"/>
      <c r="FI192" s="693"/>
      <c r="FJ192" s="694"/>
      <c r="FK192" s="138"/>
      <c r="FL192" s="692"/>
      <c r="FM192" s="690"/>
      <c r="FN192" s="691"/>
      <c r="FO192" s="692"/>
      <c r="FP192" s="693"/>
      <c r="FQ192" s="694"/>
      <c r="FR192" s="138"/>
      <c r="FS192" s="692"/>
      <c r="FT192" s="690"/>
      <c r="FU192" s="691"/>
      <c r="FV192" s="692"/>
      <c r="FW192" s="693"/>
      <c r="FX192" s="694"/>
      <c r="FY192" s="138"/>
      <c r="FZ192" s="692"/>
      <c r="GA192" s="690"/>
      <c r="GB192" s="691"/>
      <c r="GC192" s="692"/>
      <c r="GD192" s="693"/>
      <c r="GE192" s="694"/>
      <c r="GF192" s="138"/>
      <c r="GG192" s="692"/>
      <c r="GH192" s="690"/>
      <c r="GI192" s="691"/>
      <c r="GJ192" s="692"/>
      <c r="GK192" s="693"/>
      <c r="GL192" s="694"/>
      <c r="GM192" s="138"/>
      <c r="GN192" s="692"/>
      <c r="GO192" s="690"/>
      <c r="GP192" s="691"/>
      <c r="GQ192" s="692"/>
      <c r="GR192" s="693"/>
      <c r="GS192" s="694"/>
      <c r="GT192" s="138"/>
      <c r="GU192" s="692"/>
      <c r="GV192" s="690"/>
      <c r="GW192" s="691"/>
      <c r="GX192" s="692"/>
      <c r="GY192" s="693"/>
      <c r="GZ192" s="694"/>
      <c r="HA192" s="138"/>
      <c r="HB192" s="692"/>
      <c r="HC192" s="690"/>
      <c r="HD192" s="691"/>
      <c r="HE192" s="692"/>
      <c r="HF192" s="693"/>
      <c r="HG192" s="694"/>
      <c r="HH192" s="138"/>
      <c r="HI192" s="692"/>
      <c r="HJ192" s="690"/>
      <c r="HK192" s="691"/>
      <c r="HL192" s="692"/>
      <c r="HM192" s="693"/>
      <c r="HN192" s="694"/>
      <c r="HO192" s="138"/>
      <c r="HP192" s="692"/>
      <c r="HQ192" s="690"/>
      <c r="HR192" s="691"/>
      <c r="HS192" s="692"/>
      <c r="HT192" s="693"/>
      <c r="HU192" s="694"/>
      <c r="HV192" s="138"/>
      <c r="HW192" s="692"/>
      <c r="HX192" s="690"/>
      <c r="HY192" s="691"/>
      <c r="HZ192" s="692"/>
      <c r="IA192" s="693"/>
      <c r="IB192" s="694"/>
      <c r="IC192" s="138"/>
      <c r="ID192" s="692"/>
      <c r="IE192" s="690"/>
      <c r="IF192" s="691"/>
      <c r="IG192" s="692"/>
      <c r="IH192" s="693"/>
      <c r="II192" s="694"/>
      <c r="IJ192" s="138"/>
      <c r="IK192" s="692"/>
      <c r="IL192" s="690"/>
      <c r="IM192" s="691"/>
      <c r="IN192" s="692"/>
      <c r="IO192" s="693"/>
      <c r="IP192" s="694"/>
      <c r="IQ192" s="138"/>
      <c r="IR192" s="692"/>
      <c r="IS192" s="690"/>
      <c r="IT192" s="691"/>
      <c r="IU192" s="692"/>
      <c r="IV192" s="693"/>
      <c r="IW192" s="694"/>
      <c r="IX192" s="138"/>
      <c r="IY192" s="692"/>
      <c r="IZ192" s="690"/>
      <c r="JA192" s="691"/>
      <c r="JB192" s="692"/>
      <c r="JC192" s="693"/>
      <c r="JD192" s="694"/>
      <c r="JE192" s="138"/>
      <c r="JF192" s="692"/>
      <c r="JG192" s="690"/>
      <c r="JH192" s="691"/>
      <c r="JI192" s="692"/>
      <c r="JJ192" s="693"/>
      <c r="JK192" s="694"/>
      <c r="JL192" s="138"/>
      <c r="JM192" s="692"/>
      <c r="JN192" s="690"/>
      <c r="JO192" s="691"/>
      <c r="JP192" s="692"/>
      <c r="JQ192" s="693"/>
      <c r="JR192" s="694"/>
      <c r="JS192" s="138"/>
      <c r="JT192" s="692"/>
      <c r="JU192" s="690"/>
      <c r="JV192" s="691"/>
      <c r="JW192" s="692"/>
      <c r="JX192" s="693"/>
      <c r="JY192" s="694"/>
      <c r="JZ192" s="138"/>
      <c r="KA192" s="692"/>
      <c r="KB192" s="690"/>
      <c r="KC192" s="691"/>
      <c r="KD192" s="692"/>
      <c r="KE192" s="693"/>
      <c r="KF192" s="694"/>
      <c r="KG192" s="138"/>
      <c r="KH192" s="692"/>
      <c r="KI192" s="690"/>
      <c r="KJ192" s="691"/>
      <c r="KK192" s="692"/>
      <c r="KL192" s="693"/>
      <c r="KM192" s="694"/>
      <c r="KN192" s="138"/>
      <c r="KO192" s="692"/>
      <c r="KP192" s="690"/>
      <c r="KQ192" s="691"/>
      <c r="KR192" s="692"/>
      <c r="KS192" s="693"/>
      <c r="KT192" s="694"/>
      <c r="KU192" s="138"/>
      <c r="KV192" s="692"/>
      <c r="KW192" s="690"/>
      <c r="KX192" s="691"/>
      <c r="KY192" s="692"/>
      <c r="KZ192" s="693"/>
      <c r="LA192" s="694"/>
      <c r="LB192" s="138"/>
      <c r="LC192" s="692"/>
      <c r="LD192" s="690"/>
      <c r="LE192" s="691"/>
      <c r="LF192" s="692"/>
      <c r="LG192" s="693"/>
      <c r="LH192" s="694"/>
      <c r="LI192" s="138"/>
      <c r="LJ192" s="692"/>
      <c r="LK192" s="690"/>
      <c r="LL192" s="691"/>
      <c r="LM192" s="692"/>
      <c r="LN192" s="693"/>
      <c r="LO192" s="694"/>
      <c r="LP192" s="138"/>
      <c r="LQ192" s="692"/>
      <c r="LR192" s="690"/>
      <c r="LS192" s="691"/>
      <c r="LT192" s="692"/>
      <c r="LU192" s="693"/>
      <c r="LV192" s="694"/>
      <c r="LW192" s="138"/>
      <c r="LX192" s="692"/>
      <c r="LY192" s="690"/>
      <c r="LZ192" s="691"/>
      <c r="MA192" s="692"/>
      <c r="MB192" s="693"/>
      <c r="MC192" s="694"/>
      <c r="MD192" s="138"/>
      <c r="ME192" s="692"/>
      <c r="MF192" s="690"/>
      <c r="MG192" s="691"/>
      <c r="MH192" s="692"/>
      <c r="MI192" s="693"/>
      <c r="MJ192" s="694"/>
      <c r="MK192" s="138"/>
      <c r="ML192" s="692"/>
      <c r="MM192" s="690"/>
      <c r="MN192" s="691"/>
      <c r="MO192" s="692"/>
      <c r="MP192" s="693"/>
      <c r="MQ192" s="694"/>
      <c r="MR192" s="138"/>
      <c r="MS192" s="692"/>
      <c r="MT192" s="690"/>
      <c r="MU192" s="691"/>
      <c r="MV192" s="692"/>
      <c r="MW192" s="693"/>
      <c r="MX192" s="694"/>
      <c r="MY192" s="138"/>
      <c r="MZ192" s="692"/>
      <c r="NA192" s="690"/>
      <c r="NB192" s="691"/>
      <c r="NC192" s="692"/>
      <c r="ND192" s="693"/>
      <c r="NE192" s="694"/>
      <c r="NF192" s="138"/>
      <c r="NG192" s="692"/>
      <c r="NH192" s="690"/>
      <c r="NI192" s="691"/>
      <c r="NJ192" s="692"/>
      <c r="NK192" s="693"/>
      <c r="NL192" s="694"/>
      <c r="NM192" s="138"/>
      <c r="NN192" s="692"/>
      <c r="NO192" s="690"/>
      <c r="NP192" s="691"/>
      <c r="NQ192" s="692"/>
      <c r="NR192" s="693"/>
      <c r="NS192" s="694"/>
      <c r="NT192" s="138"/>
      <c r="NU192" s="692"/>
      <c r="NV192" s="690"/>
      <c r="NW192" s="691"/>
      <c r="NX192" s="692"/>
      <c r="NY192" s="693"/>
      <c r="NZ192" s="694"/>
      <c r="OA192" s="138"/>
      <c r="OB192" s="692"/>
      <c r="OC192" s="690"/>
      <c r="OD192" s="691"/>
      <c r="OE192" s="692"/>
      <c r="OF192" s="693"/>
      <c r="OG192" s="694"/>
      <c r="OH192" s="138"/>
      <c r="OI192" s="692"/>
      <c r="OJ192" s="690"/>
      <c r="OK192" s="691"/>
      <c r="OL192" s="692"/>
      <c r="OM192" s="693"/>
      <c r="ON192" s="694"/>
      <c r="OO192" s="138"/>
      <c r="OP192" s="692"/>
      <c r="OQ192" s="690"/>
      <c r="OR192" s="691"/>
      <c r="OS192" s="692"/>
      <c r="OT192" s="693"/>
      <c r="OU192" s="694"/>
      <c r="OV192" s="138"/>
      <c r="OW192" s="692"/>
      <c r="OX192" s="690"/>
      <c r="OY192" s="691"/>
      <c r="OZ192" s="692"/>
      <c r="PA192" s="693"/>
      <c r="PB192" s="694"/>
      <c r="PC192" s="138"/>
      <c r="PD192" s="692"/>
      <c r="PE192" s="690"/>
      <c r="PF192" s="691"/>
      <c r="PG192" s="692"/>
      <c r="PH192" s="693"/>
      <c r="PI192" s="694"/>
      <c r="PJ192" s="138"/>
      <c r="PK192" s="692"/>
      <c r="PL192" s="690"/>
      <c r="PM192" s="691"/>
      <c r="PN192" s="692"/>
      <c r="PO192" s="693"/>
      <c r="PP192" s="694"/>
      <c r="PQ192" s="138"/>
      <c r="PR192" s="692"/>
      <c r="PS192" s="690"/>
      <c r="PT192" s="691"/>
      <c r="PU192" s="692"/>
      <c r="PV192" s="693"/>
      <c r="PW192" s="694"/>
      <c r="PX192" s="138"/>
      <c r="PY192" s="692"/>
      <c r="PZ192" s="690"/>
      <c r="QA192" s="691"/>
      <c r="QB192" s="692"/>
      <c r="QC192" s="693"/>
      <c r="QD192" s="694"/>
      <c r="QE192" s="138"/>
      <c r="QF192" s="692"/>
      <c r="QG192" s="690"/>
      <c r="QH192" s="691"/>
      <c r="QI192" s="692"/>
      <c r="QJ192" s="693"/>
      <c r="QK192" s="694"/>
      <c r="QL192" s="138"/>
      <c r="QM192" s="692"/>
      <c r="QN192" s="690"/>
      <c r="QO192" s="691"/>
      <c r="QP192" s="692"/>
      <c r="QQ192" s="693"/>
      <c r="QR192" s="694"/>
      <c r="QS192" s="138"/>
      <c r="QT192" s="692"/>
      <c r="QU192" s="690"/>
      <c r="QV192" s="691"/>
      <c r="QW192" s="692"/>
      <c r="QX192" s="693"/>
      <c r="QY192" s="694"/>
      <c r="QZ192" s="138"/>
      <c r="RA192" s="692"/>
      <c r="RB192" s="690"/>
      <c r="RC192" s="691"/>
      <c r="RD192" s="692"/>
      <c r="RE192" s="693"/>
      <c r="RF192" s="694"/>
      <c r="RG192" s="138"/>
      <c r="RH192" s="692"/>
      <c r="RI192" s="690"/>
      <c r="RJ192" s="691"/>
      <c r="RK192" s="692"/>
      <c r="RL192" s="693"/>
      <c r="RM192" s="694"/>
      <c r="RN192" s="138"/>
      <c r="RO192" s="692"/>
      <c r="RP192" s="690"/>
      <c r="RQ192" s="691"/>
      <c r="RR192" s="692"/>
      <c r="RS192" s="693"/>
      <c r="RT192" s="694"/>
      <c r="RU192" s="138"/>
      <c r="RV192" s="692"/>
      <c r="RW192" s="690"/>
      <c r="RX192" s="691"/>
      <c r="RY192" s="692"/>
      <c r="RZ192" s="693"/>
      <c r="SA192" s="694"/>
      <c r="SB192" s="138"/>
      <c r="SC192" s="692"/>
      <c r="SD192" s="690"/>
      <c r="SE192" s="691"/>
      <c r="SF192" s="692"/>
      <c r="SG192" s="693"/>
      <c r="SH192" s="694"/>
      <c r="SI192" s="138"/>
      <c r="SJ192" s="692"/>
      <c r="SK192" s="690"/>
      <c r="SL192" s="691"/>
      <c r="SM192" s="692"/>
      <c r="SN192" s="693"/>
      <c r="SO192" s="694"/>
      <c r="SP192" s="138"/>
      <c r="SQ192" s="692"/>
      <c r="SR192" s="690"/>
      <c r="SS192" s="691"/>
      <c r="ST192" s="692"/>
      <c r="SU192" s="693"/>
      <c r="SV192" s="694"/>
      <c r="SW192" s="138"/>
      <c r="SX192" s="692"/>
      <c r="SY192" s="690"/>
      <c r="SZ192" s="691"/>
      <c r="TA192" s="692"/>
      <c r="TB192" s="693"/>
      <c r="TC192" s="694"/>
      <c r="TD192" s="138"/>
      <c r="TE192" s="692"/>
      <c r="TF192" s="690"/>
      <c r="TG192" s="691"/>
      <c r="TH192" s="692"/>
      <c r="TI192" s="693"/>
      <c r="TJ192" s="694"/>
      <c r="TK192" s="138"/>
      <c r="TL192" s="692"/>
      <c r="TM192" s="690"/>
      <c r="TN192" s="691"/>
      <c r="TO192" s="692"/>
      <c r="TP192" s="693"/>
      <c r="TQ192" s="694"/>
      <c r="TR192" s="138"/>
      <c r="TS192" s="692"/>
      <c r="TT192" s="690"/>
      <c r="TU192" s="691"/>
      <c r="TV192" s="692"/>
      <c r="TW192" s="693"/>
      <c r="TX192" s="694"/>
      <c r="TY192" s="138"/>
      <c r="TZ192" s="692"/>
      <c r="UA192" s="690"/>
      <c r="UB192" s="691"/>
      <c r="UC192" s="692"/>
      <c r="UD192" s="693"/>
      <c r="UE192" s="694"/>
      <c r="UF192" s="138"/>
      <c r="UG192" s="692"/>
      <c r="UH192" s="690"/>
      <c r="UI192" s="691"/>
      <c r="UJ192" s="692"/>
      <c r="UK192" s="693"/>
      <c r="UL192" s="694"/>
      <c r="UM192" s="138"/>
      <c r="UN192" s="692"/>
      <c r="UO192" s="690"/>
      <c r="UP192" s="691"/>
      <c r="UQ192" s="692"/>
      <c r="UR192" s="693"/>
      <c r="US192" s="694"/>
      <c r="UT192" s="138"/>
      <c r="UU192" s="692"/>
      <c r="UV192" s="690"/>
      <c r="UW192" s="691"/>
      <c r="UX192" s="692"/>
      <c r="UY192" s="693"/>
      <c r="UZ192" s="694"/>
      <c r="VA192" s="138"/>
      <c r="VB192" s="692"/>
      <c r="VC192" s="690"/>
      <c r="VD192" s="691"/>
      <c r="VE192" s="692"/>
      <c r="VF192" s="693"/>
      <c r="VG192" s="694"/>
      <c r="VH192" s="138"/>
      <c r="VI192" s="692"/>
      <c r="VJ192" s="690"/>
      <c r="VK192" s="691"/>
      <c r="VL192" s="692"/>
      <c r="VM192" s="693"/>
      <c r="VN192" s="694"/>
      <c r="VO192" s="138"/>
      <c r="VP192" s="692"/>
      <c r="VQ192" s="690"/>
      <c r="VR192" s="691"/>
      <c r="VS192" s="692"/>
      <c r="VT192" s="693"/>
      <c r="VU192" s="694"/>
      <c r="VV192" s="138"/>
      <c r="VW192" s="692"/>
      <c r="VX192" s="690"/>
      <c r="VY192" s="691"/>
      <c r="VZ192" s="692"/>
      <c r="WA192" s="693"/>
      <c r="WB192" s="694"/>
      <c r="WC192" s="138"/>
      <c r="WD192" s="692"/>
      <c r="WE192" s="690"/>
      <c r="WF192" s="691"/>
      <c r="WG192" s="692"/>
      <c r="WH192" s="693"/>
      <c r="WI192" s="694"/>
      <c r="WJ192" s="138"/>
      <c r="WK192" s="692"/>
      <c r="WL192" s="690"/>
      <c r="WM192" s="691"/>
      <c r="WN192" s="692"/>
      <c r="WO192" s="693"/>
      <c r="WP192" s="694"/>
      <c r="WQ192" s="138"/>
      <c r="WR192" s="692"/>
      <c r="WS192" s="690"/>
      <c r="WT192" s="691"/>
      <c r="WU192" s="692"/>
      <c r="WV192" s="693"/>
      <c r="WW192" s="694"/>
      <c r="WX192" s="138"/>
      <c r="WY192" s="692"/>
      <c r="WZ192" s="690"/>
      <c r="XA192" s="691"/>
      <c r="XB192" s="692"/>
      <c r="XC192" s="693"/>
      <c r="XD192" s="694"/>
      <c r="XE192" s="138"/>
      <c r="XF192" s="692"/>
      <c r="XG192" s="690"/>
      <c r="XH192" s="691"/>
      <c r="XI192" s="692"/>
      <c r="XJ192" s="693"/>
      <c r="XK192" s="694"/>
      <c r="XL192" s="138"/>
      <c r="XM192" s="692"/>
      <c r="XN192" s="690"/>
      <c r="XO192" s="691"/>
      <c r="XP192" s="692"/>
      <c r="XQ192" s="693"/>
      <c r="XR192" s="694"/>
      <c r="XS192" s="138"/>
      <c r="XT192" s="692"/>
      <c r="XU192" s="690"/>
      <c r="XV192" s="691"/>
      <c r="XW192" s="692"/>
      <c r="XX192" s="693"/>
      <c r="XY192" s="694"/>
      <c r="XZ192" s="138"/>
      <c r="YA192" s="692"/>
      <c r="YB192" s="690"/>
      <c r="YC192" s="691"/>
      <c r="YD192" s="692"/>
      <c r="YE192" s="693"/>
      <c r="YF192" s="694"/>
      <c r="YG192" s="138"/>
      <c r="YH192" s="692"/>
      <c r="YI192" s="690"/>
      <c r="YJ192" s="691"/>
      <c r="YK192" s="692"/>
      <c r="YL192" s="693"/>
      <c r="YM192" s="694"/>
      <c r="YN192" s="138"/>
      <c r="YO192" s="692"/>
      <c r="YP192" s="690"/>
      <c r="YQ192" s="691"/>
      <c r="YR192" s="692"/>
      <c r="YS192" s="693"/>
      <c r="YT192" s="694"/>
      <c r="YU192" s="138"/>
      <c r="YV192" s="692"/>
      <c r="YW192" s="690"/>
      <c r="YX192" s="691"/>
      <c r="YY192" s="692"/>
      <c r="YZ192" s="693"/>
      <c r="ZA192" s="694"/>
      <c r="ZB192" s="138"/>
      <c r="ZC192" s="692"/>
      <c r="ZD192" s="690"/>
      <c r="ZE192" s="691"/>
      <c r="ZF192" s="692"/>
      <c r="ZG192" s="693"/>
      <c r="ZH192" s="694"/>
      <c r="ZI192" s="138"/>
      <c r="ZJ192" s="692"/>
      <c r="ZK192" s="690"/>
      <c r="ZL192" s="691"/>
      <c r="ZM192" s="692"/>
      <c r="ZN192" s="693"/>
      <c r="ZO192" s="694"/>
      <c r="ZP192" s="138"/>
      <c r="ZQ192" s="692"/>
      <c r="ZR192" s="690"/>
      <c r="ZS192" s="691"/>
      <c r="ZT192" s="692"/>
      <c r="ZU192" s="693"/>
      <c r="ZV192" s="694"/>
      <c r="ZW192" s="138"/>
      <c r="ZX192" s="692"/>
      <c r="ZY192" s="690"/>
      <c r="ZZ192" s="691"/>
      <c r="AAA192" s="692"/>
      <c r="AAB192" s="693"/>
      <c r="AAC192" s="694"/>
      <c r="AAD192" s="138"/>
      <c r="AAE192" s="692"/>
      <c r="AAF192" s="690"/>
      <c r="AAG192" s="691"/>
      <c r="AAH192" s="692"/>
      <c r="AAI192" s="693"/>
      <c r="AAJ192" s="694"/>
      <c r="AAK192" s="138"/>
      <c r="AAL192" s="692"/>
      <c r="AAM192" s="690"/>
      <c r="AAN192" s="691"/>
      <c r="AAO192" s="692"/>
      <c r="AAP192" s="693"/>
      <c r="AAQ192" s="694"/>
      <c r="AAR192" s="138"/>
      <c r="AAS192" s="692"/>
      <c r="AAT192" s="690"/>
      <c r="AAU192" s="691"/>
      <c r="AAV192" s="692"/>
      <c r="AAW192" s="693"/>
      <c r="AAX192" s="694"/>
      <c r="AAY192" s="138"/>
      <c r="AAZ192" s="692"/>
      <c r="ABA192" s="690"/>
      <c r="ABB192" s="691"/>
      <c r="ABC192" s="692"/>
      <c r="ABD192" s="693"/>
      <c r="ABE192" s="694"/>
      <c r="ABF192" s="138"/>
      <c r="ABG192" s="692"/>
      <c r="ABH192" s="690"/>
      <c r="ABI192" s="691"/>
      <c r="ABJ192" s="692"/>
      <c r="ABK192" s="693"/>
      <c r="ABL192" s="694"/>
      <c r="ABM192" s="138"/>
      <c r="ABN192" s="692"/>
      <c r="ABO192" s="690"/>
      <c r="ABP192" s="691"/>
      <c r="ABQ192" s="692"/>
      <c r="ABR192" s="693"/>
      <c r="ABS192" s="694"/>
      <c r="ABT192" s="138"/>
      <c r="ABU192" s="692"/>
      <c r="ABV192" s="690"/>
      <c r="ABW192" s="691"/>
      <c r="ABX192" s="692"/>
      <c r="ABY192" s="693"/>
      <c r="ABZ192" s="694"/>
      <c r="ACA192" s="138"/>
      <c r="ACB192" s="692"/>
      <c r="ACC192" s="690"/>
      <c r="ACD192" s="691"/>
      <c r="ACE192" s="692"/>
      <c r="ACF192" s="693"/>
      <c r="ACG192" s="694"/>
      <c r="ACH192" s="138"/>
      <c r="ACI192" s="692"/>
      <c r="ACJ192" s="690"/>
      <c r="ACK192" s="691"/>
      <c r="ACL192" s="692"/>
      <c r="ACM192" s="693"/>
      <c r="ACN192" s="694"/>
      <c r="ACO192" s="138"/>
      <c r="ACP192" s="692"/>
      <c r="ACQ192" s="690"/>
      <c r="ACR192" s="691"/>
      <c r="ACS192" s="692"/>
      <c r="ACT192" s="693"/>
      <c r="ACU192" s="694"/>
      <c r="ACV192" s="138"/>
      <c r="ACW192" s="692"/>
      <c r="ACX192" s="690"/>
      <c r="ACY192" s="691"/>
      <c r="ACZ192" s="692"/>
      <c r="ADA192" s="693"/>
      <c r="ADB192" s="694"/>
      <c r="ADC192" s="138"/>
      <c r="ADD192" s="692"/>
      <c r="ADE192" s="690"/>
      <c r="ADF192" s="691"/>
      <c r="ADG192" s="692"/>
      <c r="ADH192" s="693"/>
      <c r="ADI192" s="694"/>
      <c r="ADJ192" s="138"/>
      <c r="ADK192" s="692"/>
      <c r="ADL192" s="690"/>
      <c r="ADM192" s="691"/>
      <c r="ADN192" s="692"/>
      <c r="ADO192" s="693"/>
      <c r="ADP192" s="694"/>
      <c r="ADQ192" s="138"/>
      <c r="ADR192" s="692"/>
      <c r="ADS192" s="690"/>
      <c r="ADT192" s="691"/>
      <c r="ADU192" s="692"/>
      <c r="ADV192" s="693"/>
      <c r="ADW192" s="694"/>
      <c r="ADX192" s="138"/>
      <c r="ADY192" s="692"/>
      <c r="ADZ192" s="690"/>
      <c r="AEA192" s="691"/>
      <c r="AEB192" s="692"/>
      <c r="AEC192" s="693"/>
      <c r="AED192" s="694"/>
      <c r="AEE192" s="138"/>
      <c r="AEF192" s="692"/>
      <c r="AEG192" s="690"/>
      <c r="AEH192" s="691"/>
      <c r="AEI192" s="692"/>
      <c r="AEJ192" s="693"/>
      <c r="AEK192" s="694"/>
      <c r="AEL192" s="138"/>
      <c r="AEM192" s="692"/>
      <c r="AEN192" s="690"/>
      <c r="AEO192" s="691"/>
      <c r="AEP192" s="692"/>
      <c r="AEQ192" s="693"/>
      <c r="AER192" s="694"/>
      <c r="AES192" s="138"/>
      <c r="AET192" s="692"/>
      <c r="AEU192" s="690"/>
      <c r="AEV192" s="691"/>
      <c r="AEW192" s="692"/>
      <c r="AEX192" s="693"/>
      <c r="AEY192" s="694"/>
      <c r="AEZ192" s="138"/>
      <c r="AFA192" s="692"/>
      <c r="AFB192" s="690"/>
      <c r="AFC192" s="691"/>
      <c r="AFD192" s="692"/>
      <c r="AFE192" s="693"/>
      <c r="AFF192" s="694"/>
      <c r="AFG192" s="138"/>
      <c r="AFH192" s="692"/>
      <c r="AFI192" s="690"/>
      <c r="AFJ192" s="691"/>
      <c r="AFK192" s="692"/>
      <c r="AFL192" s="693"/>
      <c r="AFM192" s="694"/>
      <c r="AFN192" s="138"/>
      <c r="AFO192" s="692"/>
      <c r="AFP192" s="690"/>
      <c r="AFQ192" s="691"/>
      <c r="AFR192" s="692"/>
      <c r="AFS192" s="693"/>
      <c r="AFT192" s="694"/>
      <c r="AFU192" s="138"/>
      <c r="AFV192" s="692"/>
      <c r="AFW192" s="690"/>
      <c r="AFX192" s="691"/>
      <c r="AFY192" s="692"/>
      <c r="AFZ192" s="693"/>
      <c r="AGA192" s="694"/>
      <c r="AGB192" s="138"/>
      <c r="AGC192" s="692"/>
      <c r="AGD192" s="690"/>
      <c r="AGE192" s="691"/>
      <c r="AGF192" s="692"/>
      <c r="AGG192" s="693"/>
      <c r="AGH192" s="694"/>
      <c r="AGI192" s="138"/>
      <c r="AGJ192" s="692"/>
      <c r="AGK192" s="690"/>
      <c r="AGL192" s="691"/>
      <c r="AGM192" s="692"/>
      <c r="AGN192" s="693"/>
      <c r="AGO192" s="694"/>
      <c r="AGP192" s="138"/>
      <c r="AGQ192" s="692"/>
      <c r="AGR192" s="690"/>
      <c r="AGS192" s="691"/>
      <c r="AGT192" s="692"/>
      <c r="AGU192" s="693"/>
      <c r="AGV192" s="694"/>
      <c r="AGW192" s="138"/>
      <c r="AGX192" s="692"/>
      <c r="AGY192" s="690"/>
      <c r="AGZ192" s="691"/>
      <c r="AHA192" s="692"/>
      <c r="AHB192" s="693"/>
      <c r="AHC192" s="694"/>
      <c r="AHD192" s="138"/>
      <c r="AHE192" s="692"/>
      <c r="AHF192" s="690"/>
      <c r="AHG192" s="691"/>
      <c r="AHH192" s="692"/>
      <c r="AHI192" s="693"/>
      <c r="AHJ192" s="694"/>
      <c r="AHK192" s="138"/>
      <c r="AHL192" s="692"/>
      <c r="AHM192" s="690"/>
      <c r="AHN192" s="691"/>
      <c r="AHO192" s="692"/>
      <c r="AHP192" s="693"/>
      <c r="AHQ192" s="694"/>
      <c r="AHR192" s="138"/>
      <c r="AHS192" s="692"/>
      <c r="AHT192" s="690"/>
      <c r="AHU192" s="691"/>
      <c r="AHV192" s="692"/>
      <c r="AHW192" s="693"/>
      <c r="AHX192" s="694"/>
      <c r="AHY192" s="138"/>
      <c r="AHZ192" s="692"/>
      <c r="AIA192" s="690"/>
      <c r="AIB192" s="691"/>
      <c r="AIC192" s="692"/>
      <c r="AID192" s="693"/>
      <c r="AIE192" s="694"/>
      <c r="AIF192" s="138"/>
      <c r="AIG192" s="692"/>
      <c r="AIH192" s="690"/>
      <c r="AII192" s="691"/>
      <c r="AIJ192" s="692"/>
      <c r="AIK192" s="693"/>
      <c r="AIL192" s="694"/>
      <c r="AIM192" s="138"/>
      <c r="AIN192" s="692"/>
      <c r="AIO192" s="690"/>
      <c r="AIP192" s="691"/>
      <c r="AIQ192" s="692"/>
      <c r="AIR192" s="693"/>
      <c r="AIS192" s="694"/>
      <c r="AIT192" s="138"/>
      <c r="AIU192" s="692"/>
      <c r="AIV192" s="690"/>
      <c r="AIW192" s="691"/>
      <c r="AIX192" s="692"/>
      <c r="AIY192" s="693"/>
      <c r="AIZ192" s="694"/>
      <c r="AJA192" s="138"/>
      <c r="AJB192" s="692"/>
      <c r="AJC192" s="690"/>
      <c r="AJD192" s="691"/>
      <c r="AJE192" s="692"/>
      <c r="AJF192" s="693"/>
      <c r="AJG192" s="694"/>
      <c r="AJH192" s="138"/>
      <c r="AJI192" s="692"/>
      <c r="AJJ192" s="690"/>
      <c r="AJK192" s="691"/>
      <c r="AJL192" s="692"/>
      <c r="AJM192" s="693"/>
      <c r="AJN192" s="694"/>
      <c r="AJO192" s="138"/>
      <c r="AJP192" s="692"/>
      <c r="AJQ192" s="690"/>
      <c r="AJR192" s="691"/>
      <c r="AJS192" s="692"/>
      <c r="AJT192" s="693"/>
      <c r="AJU192" s="694"/>
      <c r="AJV192" s="138"/>
      <c r="AJW192" s="692"/>
      <c r="AJX192" s="690"/>
      <c r="AJY192" s="691"/>
      <c r="AJZ192" s="692"/>
      <c r="AKA192" s="693"/>
      <c r="AKB192" s="694"/>
      <c r="AKC192" s="138"/>
      <c r="AKD192" s="692"/>
      <c r="AKE192" s="690"/>
      <c r="AKF192" s="691"/>
      <c r="AKG192" s="692"/>
      <c r="AKH192" s="693"/>
      <c r="AKI192" s="694"/>
      <c r="AKJ192" s="138"/>
      <c r="AKK192" s="692"/>
      <c r="AKL192" s="690"/>
      <c r="AKM192" s="691"/>
      <c r="AKN192" s="692"/>
      <c r="AKO192" s="693"/>
      <c r="AKP192" s="694"/>
      <c r="AKQ192" s="138"/>
      <c r="AKR192" s="692"/>
      <c r="AKS192" s="690"/>
      <c r="AKT192" s="691"/>
      <c r="AKU192" s="692"/>
      <c r="AKV192" s="693"/>
      <c r="AKW192" s="694"/>
      <c r="AKX192" s="138"/>
      <c r="AKY192" s="692"/>
      <c r="AKZ192" s="690"/>
      <c r="ALA192" s="691"/>
      <c r="ALB192" s="692"/>
      <c r="ALC192" s="693"/>
      <c r="ALD192" s="694"/>
      <c r="ALE192" s="138"/>
      <c r="ALF192" s="692"/>
      <c r="ALG192" s="690"/>
      <c r="ALH192" s="691"/>
      <c r="ALI192" s="692"/>
      <c r="ALJ192" s="693"/>
      <c r="ALK192" s="694"/>
      <c r="ALL192" s="138"/>
      <c r="ALM192" s="692"/>
      <c r="ALN192" s="690"/>
      <c r="ALO192" s="691"/>
      <c r="ALP192" s="692"/>
      <c r="ALQ192" s="693"/>
      <c r="ALR192" s="694"/>
      <c r="ALS192" s="138"/>
      <c r="ALT192" s="692"/>
      <c r="ALU192" s="690"/>
      <c r="ALV192" s="691"/>
      <c r="ALW192" s="692"/>
      <c r="ALX192" s="693"/>
      <c r="ALY192" s="694"/>
      <c r="ALZ192" s="138"/>
      <c r="AMA192" s="692"/>
      <c r="AMB192" s="690"/>
      <c r="AMC192" s="691"/>
      <c r="AMD192" s="692"/>
      <c r="AME192" s="693"/>
      <c r="AMF192" s="694"/>
      <c r="AMG192" s="138"/>
      <c r="AMH192" s="692"/>
      <c r="AMI192" s="690"/>
      <c r="AMJ192" s="691"/>
      <c r="AMK192" s="692"/>
      <c r="AML192" s="693"/>
      <c r="AMM192" s="694"/>
      <c r="AMN192" s="138"/>
      <c r="AMO192" s="692"/>
      <c r="AMP192" s="690"/>
      <c r="AMQ192" s="691"/>
      <c r="AMR192" s="692"/>
      <c r="AMS192" s="693"/>
      <c r="AMT192" s="694"/>
      <c r="AMU192" s="138"/>
      <c r="AMV192" s="692"/>
      <c r="AMW192" s="690"/>
      <c r="AMX192" s="691"/>
      <c r="AMY192" s="692"/>
      <c r="AMZ192" s="693"/>
      <c r="ANA192" s="694"/>
      <c r="ANB192" s="138"/>
      <c r="ANC192" s="692"/>
      <c r="AND192" s="690"/>
      <c r="ANE192" s="691"/>
      <c r="ANF192" s="692"/>
      <c r="ANG192" s="693"/>
      <c r="ANH192" s="694"/>
      <c r="ANI192" s="138"/>
      <c r="ANJ192" s="692"/>
      <c r="ANK192" s="690"/>
      <c r="ANL192" s="691"/>
      <c r="ANM192" s="692"/>
      <c r="ANN192" s="693"/>
      <c r="ANO192" s="694"/>
      <c r="ANP192" s="138"/>
      <c r="ANQ192" s="692"/>
      <c r="ANR192" s="690"/>
      <c r="ANS192" s="691"/>
      <c r="ANT192" s="692"/>
      <c r="ANU192" s="693"/>
      <c r="ANV192" s="694"/>
      <c r="ANW192" s="138"/>
      <c r="ANX192" s="692"/>
      <c r="ANY192" s="690"/>
      <c r="ANZ192" s="691"/>
      <c r="AOA192" s="692"/>
      <c r="AOB192" s="693"/>
      <c r="AOC192" s="694"/>
      <c r="AOD192" s="138"/>
      <c r="AOE192" s="692"/>
      <c r="AOF192" s="690"/>
      <c r="AOG192" s="691"/>
      <c r="AOH192" s="692"/>
      <c r="AOI192" s="693"/>
      <c r="AOJ192" s="694"/>
      <c r="AOK192" s="138"/>
      <c r="AOL192" s="692"/>
      <c r="AOM192" s="690"/>
      <c r="AON192" s="691"/>
      <c r="AOO192" s="692"/>
      <c r="AOP192" s="693"/>
      <c r="AOQ192" s="694"/>
      <c r="AOR192" s="138"/>
      <c r="AOS192" s="692"/>
      <c r="AOT192" s="690"/>
      <c r="AOU192" s="691"/>
      <c r="AOV192" s="692"/>
      <c r="AOW192" s="693"/>
      <c r="AOX192" s="694"/>
      <c r="AOY192" s="138"/>
      <c r="AOZ192" s="692"/>
      <c r="APA192" s="690"/>
      <c r="APB192" s="691"/>
      <c r="APC192" s="692"/>
      <c r="APD192" s="693"/>
      <c r="APE192" s="694"/>
      <c r="APF192" s="138"/>
      <c r="APG192" s="692"/>
      <c r="APH192" s="690"/>
      <c r="API192" s="691"/>
      <c r="APJ192" s="692"/>
      <c r="APK192" s="693"/>
      <c r="APL192" s="694"/>
      <c r="APM192" s="138"/>
      <c r="APN192" s="692"/>
      <c r="APO192" s="690"/>
      <c r="APP192" s="691"/>
      <c r="APQ192" s="692"/>
      <c r="APR192" s="693"/>
      <c r="APS192" s="694"/>
      <c r="APT192" s="138"/>
      <c r="APU192" s="692"/>
      <c r="APV192" s="690"/>
      <c r="APW192" s="691"/>
      <c r="APX192" s="692"/>
      <c r="APY192" s="693"/>
      <c r="APZ192" s="694"/>
      <c r="AQA192" s="138"/>
      <c r="AQB192" s="692"/>
      <c r="AQC192" s="690"/>
      <c r="AQD192" s="691"/>
      <c r="AQE192" s="692"/>
      <c r="AQF192" s="693"/>
      <c r="AQG192" s="694"/>
      <c r="AQH192" s="138"/>
      <c r="AQI192" s="692"/>
      <c r="AQJ192" s="690"/>
      <c r="AQK192" s="691"/>
      <c r="AQL192" s="692"/>
      <c r="AQM192" s="693"/>
      <c r="AQN192" s="694"/>
      <c r="AQO192" s="138"/>
      <c r="AQP192" s="692"/>
      <c r="AQQ192" s="690"/>
      <c r="AQR192" s="691"/>
      <c r="AQS192" s="692"/>
      <c r="AQT192" s="693"/>
      <c r="AQU192" s="694"/>
      <c r="AQV192" s="138"/>
      <c r="AQW192" s="692"/>
      <c r="AQX192" s="690"/>
      <c r="AQY192" s="691"/>
      <c r="AQZ192" s="692"/>
      <c r="ARA192" s="693"/>
      <c r="ARB192" s="694"/>
      <c r="ARC192" s="138"/>
      <c r="ARD192" s="692"/>
      <c r="ARE192" s="690"/>
      <c r="ARF192" s="691"/>
      <c r="ARG192" s="692"/>
      <c r="ARH192" s="693"/>
      <c r="ARI192" s="694"/>
      <c r="ARJ192" s="138"/>
      <c r="ARK192" s="692"/>
      <c r="ARL192" s="690"/>
      <c r="ARM192" s="691"/>
      <c r="ARN192" s="692"/>
      <c r="ARO192" s="693"/>
      <c r="ARP192" s="694"/>
      <c r="ARQ192" s="138"/>
      <c r="ARR192" s="692"/>
      <c r="ARS192" s="690"/>
      <c r="ART192" s="691"/>
      <c r="ARU192" s="692"/>
      <c r="ARV192" s="693"/>
      <c r="ARW192" s="694"/>
      <c r="ARX192" s="138"/>
      <c r="ARY192" s="692"/>
      <c r="ARZ192" s="690"/>
      <c r="ASA192" s="691"/>
      <c r="ASB192" s="692"/>
      <c r="ASC192" s="693"/>
      <c r="ASD192" s="694"/>
      <c r="ASE192" s="138"/>
      <c r="ASF192" s="692"/>
      <c r="ASG192" s="690"/>
      <c r="ASH192" s="691"/>
      <c r="ASI192" s="692"/>
      <c r="ASJ192" s="693"/>
      <c r="ASK192" s="694"/>
      <c r="ASL192" s="138"/>
      <c r="ASM192" s="692"/>
      <c r="ASN192" s="690"/>
      <c r="ASO192" s="691"/>
      <c r="ASP192" s="692"/>
      <c r="ASQ192" s="693"/>
      <c r="ASR192" s="694"/>
      <c r="ASS192" s="138"/>
      <c r="AST192" s="692"/>
      <c r="ASU192" s="690"/>
      <c r="ASV192" s="691"/>
      <c r="ASW192" s="692"/>
      <c r="ASX192" s="693"/>
      <c r="ASY192" s="694"/>
      <c r="ASZ192" s="138"/>
      <c r="ATA192" s="692"/>
      <c r="ATB192" s="690"/>
      <c r="ATC192" s="691"/>
      <c r="ATD192" s="692"/>
      <c r="ATE192" s="693"/>
      <c r="ATF192" s="694"/>
      <c r="ATG192" s="138"/>
      <c r="ATH192" s="692"/>
      <c r="ATI192" s="690"/>
      <c r="ATJ192" s="691"/>
      <c r="ATK192" s="692"/>
      <c r="ATL192" s="693"/>
      <c r="ATM192" s="694"/>
      <c r="ATN192" s="138"/>
      <c r="ATO192" s="692"/>
      <c r="ATP192" s="690"/>
      <c r="ATQ192" s="691"/>
      <c r="ATR192" s="692"/>
      <c r="ATS192" s="693"/>
      <c r="ATT192" s="694"/>
      <c r="ATU192" s="138"/>
      <c r="ATV192" s="692"/>
      <c r="ATW192" s="690"/>
      <c r="ATX192" s="691"/>
      <c r="ATY192" s="692"/>
      <c r="ATZ192" s="693"/>
      <c r="AUA192" s="694"/>
      <c r="AUB192" s="138"/>
      <c r="AUC192" s="692"/>
      <c r="AUD192" s="690"/>
      <c r="AUE192" s="691"/>
      <c r="AUF192" s="692"/>
      <c r="AUG192" s="693"/>
      <c r="AUH192" s="694"/>
      <c r="AUI192" s="138"/>
      <c r="AUJ192" s="692"/>
      <c r="AUK192" s="690"/>
      <c r="AUL192" s="691"/>
      <c r="AUM192" s="692"/>
      <c r="AUN192" s="693"/>
      <c r="AUO192" s="694"/>
      <c r="AUP192" s="138"/>
      <c r="AUQ192" s="692"/>
      <c r="AUR192" s="690"/>
      <c r="AUS192" s="691"/>
      <c r="AUT192" s="692"/>
      <c r="AUU192" s="693"/>
      <c r="AUV192" s="694"/>
      <c r="AUW192" s="138"/>
      <c r="AUX192" s="692"/>
      <c r="AUY192" s="690"/>
      <c r="AUZ192" s="691"/>
      <c r="AVA192" s="692"/>
      <c r="AVB192" s="693"/>
      <c r="AVC192" s="694"/>
      <c r="AVD192" s="138"/>
      <c r="AVE192" s="692"/>
      <c r="AVF192" s="690"/>
      <c r="AVG192" s="691"/>
      <c r="AVH192" s="692"/>
      <c r="AVI192" s="693"/>
      <c r="AVJ192" s="694"/>
      <c r="AVK192" s="138"/>
      <c r="AVL192" s="692"/>
      <c r="AVM192" s="690"/>
      <c r="AVN192" s="691"/>
      <c r="AVO192" s="692"/>
      <c r="AVP192" s="693"/>
      <c r="AVQ192" s="694"/>
      <c r="AVR192" s="138"/>
      <c r="AVS192" s="692"/>
      <c r="AVT192" s="690"/>
      <c r="AVU192" s="691"/>
      <c r="AVV192" s="692"/>
      <c r="AVW192" s="693"/>
      <c r="AVX192" s="694"/>
      <c r="AVY192" s="138"/>
      <c r="AVZ192" s="692"/>
      <c r="AWA192" s="690"/>
      <c r="AWB192" s="691"/>
      <c r="AWC192" s="692"/>
      <c r="AWD192" s="693"/>
      <c r="AWE192" s="694"/>
      <c r="AWF192" s="138"/>
      <c r="AWG192" s="692"/>
      <c r="AWH192" s="690"/>
      <c r="AWI192" s="691"/>
      <c r="AWJ192" s="692"/>
      <c r="AWK192" s="693"/>
      <c r="AWL192" s="694"/>
      <c r="AWM192" s="138"/>
      <c r="AWN192" s="692"/>
      <c r="AWO192" s="690"/>
      <c r="AWP192" s="691"/>
      <c r="AWQ192" s="692"/>
      <c r="AWR192" s="693"/>
      <c r="AWS192" s="694"/>
      <c r="AWT192" s="138"/>
      <c r="AWU192" s="692"/>
      <c r="AWV192" s="690"/>
      <c r="AWW192" s="691"/>
      <c r="AWX192" s="692"/>
      <c r="AWY192" s="693"/>
      <c r="AWZ192" s="694"/>
      <c r="AXA192" s="138"/>
      <c r="AXB192" s="692"/>
      <c r="AXC192" s="690"/>
      <c r="AXD192" s="691"/>
      <c r="AXE192" s="692"/>
      <c r="AXF192" s="693"/>
      <c r="AXG192" s="694"/>
      <c r="AXH192" s="138"/>
      <c r="AXI192" s="692"/>
      <c r="AXJ192" s="690"/>
      <c r="AXK192" s="691"/>
      <c r="AXL192" s="692"/>
      <c r="AXM192" s="693"/>
      <c r="AXN192" s="694"/>
      <c r="AXO192" s="138"/>
      <c r="AXP192" s="692"/>
      <c r="AXQ192" s="690"/>
      <c r="AXR192" s="691"/>
      <c r="AXS192" s="692"/>
      <c r="AXT192" s="693"/>
      <c r="AXU192" s="694"/>
      <c r="AXV192" s="138"/>
      <c r="AXW192" s="692"/>
      <c r="AXX192" s="690"/>
      <c r="AXY192" s="691"/>
      <c r="AXZ192" s="692"/>
      <c r="AYA192" s="693"/>
      <c r="AYB192" s="694"/>
      <c r="AYC192" s="138"/>
      <c r="AYD192" s="692"/>
      <c r="AYE192" s="690"/>
      <c r="AYF192" s="691"/>
      <c r="AYG192" s="692"/>
      <c r="AYH192" s="693"/>
      <c r="AYI192" s="694"/>
      <c r="AYJ192" s="138"/>
      <c r="AYK192" s="692"/>
      <c r="AYL192" s="690"/>
      <c r="AYM192" s="691"/>
      <c r="AYN192" s="692"/>
      <c r="AYO192" s="693"/>
      <c r="AYP192" s="694"/>
      <c r="AYQ192" s="138"/>
      <c r="AYR192" s="692"/>
      <c r="AYS192" s="690"/>
      <c r="AYT192" s="691"/>
      <c r="AYU192" s="692"/>
      <c r="AYV192" s="693"/>
      <c r="AYW192" s="694"/>
      <c r="AYX192" s="138"/>
      <c r="AYY192" s="692"/>
      <c r="AYZ192" s="690"/>
      <c r="AZA192" s="691"/>
      <c r="AZB192" s="692"/>
      <c r="AZC192" s="693"/>
      <c r="AZD192" s="694"/>
      <c r="AZE192" s="138"/>
      <c r="AZF192" s="692"/>
      <c r="AZG192" s="690"/>
      <c r="AZH192" s="691"/>
      <c r="AZI192" s="692"/>
      <c r="AZJ192" s="693"/>
      <c r="AZK192" s="694"/>
      <c r="AZL192" s="138"/>
      <c r="AZM192" s="692"/>
      <c r="AZN192" s="690"/>
      <c r="AZO192" s="691"/>
      <c r="AZP192" s="692"/>
      <c r="AZQ192" s="693"/>
      <c r="AZR192" s="694"/>
      <c r="AZS192" s="138"/>
      <c r="AZT192" s="692"/>
      <c r="AZU192" s="690"/>
      <c r="AZV192" s="691"/>
      <c r="AZW192" s="692"/>
      <c r="AZX192" s="693"/>
      <c r="AZY192" s="694"/>
      <c r="AZZ192" s="138"/>
      <c r="BAA192" s="692"/>
      <c r="BAB192" s="690"/>
      <c r="BAC192" s="691"/>
      <c r="BAD192" s="692"/>
      <c r="BAE192" s="693"/>
      <c r="BAF192" s="694"/>
      <c r="BAG192" s="138"/>
      <c r="BAH192" s="692"/>
      <c r="BAI192" s="690"/>
      <c r="BAJ192" s="691"/>
      <c r="BAK192" s="692"/>
      <c r="BAL192" s="693"/>
      <c r="BAM192" s="694"/>
      <c r="BAN192" s="138"/>
      <c r="BAO192" s="692"/>
      <c r="BAP192" s="690"/>
      <c r="BAQ192" s="691"/>
      <c r="BAR192" s="692"/>
      <c r="BAS192" s="693"/>
      <c r="BAT192" s="694"/>
      <c r="BAU192" s="138"/>
      <c r="BAV192" s="692"/>
      <c r="BAW192" s="690"/>
      <c r="BAX192" s="691"/>
      <c r="BAY192" s="692"/>
      <c r="BAZ192" s="693"/>
      <c r="BBA192" s="694"/>
      <c r="BBB192" s="138"/>
      <c r="BBC192" s="692"/>
      <c r="BBD192" s="690"/>
      <c r="BBE192" s="691"/>
      <c r="BBF192" s="692"/>
      <c r="BBG192" s="693"/>
      <c r="BBH192" s="694"/>
      <c r="BBI192" s="138"/>
      <c r="BBJ192" s="692"/>
      <c r="BBK192" s="690"/>
      <c r="BBL192" s="691"/>
      <c r="BBM192" s="692"/>
      <c r="BBN192" s="693"/>
      <c r="BBO192" s="694"/>
      <c r="BBP192" s="138"/>
      <c r="BBQ192" s="692"/>
      <c r="BBR192" s="690"/>
      <c r="BBS192" s="691"/>
      <c r="BBT192" s="692"/>
      <c r="BBU192" s="693"/>
      <c r="BBV192" s="694"/>
      <c r="BBW192" s="138"/>
      <c r="BBX192" s="692"/>
      <c r="BBY192" s="690"/>
      <c r="BBZ192" s="691"/>
      <c r="BCA192" s="692"/>
      <c r="BCB192" s="693"/>
      <c r="BCC192" s="694"/>
      <c r="BCD192" s="138"/>
      <c r="BCE192" s="692"/>
      <c r="BCF192" s="690"/>
      <c r="BCG192" s="691"/>
      <c r="BCH192" s="692"/>
      <c r="BCI192" s="693"/>
      <c r="BCJ192" s="694"/>
      <c r="BCK192" s="138"/>
      <c r="BCL192" s="692"/>
      <c r="BCM192" s="690"/>
      <c r="BCN192" s="691"/>
      <c r="BCO192" s="692"/>
      <c r="BCP192" s="693"/>
      <c r="BCQ192" s="694"/>
      <c r="BCR192" s="138"/>
      <c r="BCS192" s="692"/>
      <c r="BCT192" s="690"/>
      <c r="BCU192" s="691"/>
      <c r="BCV192" s="692"/>
      <c r="BCW192" s="693"/>
      <c r="BCX192" s="694"/>
      <c r="BCY192" s="138"/>
      <c r="BCZ192" s="692"/>
      <c r="BDA192" s="690"/>
      <c r="BDB192" s="691"/>
      <c r="BDC192" s="692"/>
      <c r="BDD192" s="693"/>
      <c r="BDE192" s="694"/>
      <c r="BDF192" s="138"/>
      <c r="BDG192" s="692"/>
      <c r="BDH192" s="690"/>
      <c r="BDI192" s="691"/>
      <c r="BDJ192" s="692"/>
      <c r="BDK192" s="693"/>
      <c r="BDL192" s="694"/>
      <c r="BDM192" s="138"/>
      <c r="BDN192" s="692"/>
      <c r="BDO192" s="690"/>
      <c r="BDP192" s="691"/>
      <c r="BDQ192" s="692"/>
      <c r="BDR192" s="693"/>
      <c r="BDS192" s="694"/>
      <c r="BDT192" s="138"/>
      <c r="BDU192" s="692"/>
      <c r="BDV192" s="690"/>
      <c r="BDW192" s="691"/>
      <c r="BDX192" s="692"/>
      <c r="BDY192" s="693"/>
      <c r="BDZ192" s="694"/>
      <c r="BEA192" s="138"/>
      <c r="BEB192" s="692"/>
      <c r="BEC192" s="690"/>
      <c r="BED192" s="691"/>
      <c r="BEE192" s="692"/>
      <c r="BEF192" s="693"/>
      <c r="BEG192" s="694"/>
      <c r="BEH192" s="138"/>
      <c r="BEI192" s="692"/>
      <c r="BEJ192" s="690"/>
      <c r="BEK192" s="691"/>
      <c r="BEL192" s="692"/>
      <c r="BEM192" s="693"/>
      <c r="BEN192" s="694"/>
      <c r="BEO192" s="138"/>
      <c r="BEP192" s="692"/>
      <c r="BEQ192" s="690"/>
      <c r="BER192" s="691"/>
      <c r="BES192" s="692"/>
      <c r="BET192" s="693"/>
      <c r="BEU192" s="694"/>
      <c r="BEV192" s="138"/>
      <c r="BEW192" s="692"/>
      <c r="BEX192" s="690"/>
      <c r="BEY192" s="691"/>
      <c r="BEZ192" s="692"/>
      <c r="BFA192" s="693"/>
      <c r="BFB192" s="694"/>
      <c r="BFC192" s="138"/>
      <c r="BFD192" s="692"/>
      <c r="BFE192" s="690"/>
      <c r="BFF192" s="691"/>
      <c r="BFG192" s="692"/>
      <c r="BFH192" s="693"/>
      <c r="BFI192" s="694"/>
      <c r="BFJ192" s="138"/>
      <c r="BFK192" s="692"/>
      <c r="BFL192" s="690"/>
      <c r="BFM192" s="691"/>
      <c r="BFN192" s="692"/>
      <c r="BFO192" s="693"/>
      <c r="BFP192" s="694"/>
      <c r="BFQ192" s="138"/>
      <c r="BFR192" s="692"/>
      <c r="BFS192" s="690"/>
      <c r="BFT192" s="691"/>
      <c r="BFU192" s="692"/>
      <c r="BFV192" s="693"/>
      <c r="BFW192" s="694"/>
      <c r="BFX192" s="138"/>
      <c r="BFY192" s="692"/>
      <c r="BFZ192" s="690"/>
      <c r="BGA192" s="691"/>
      <c r="BGB192" s="692"/>
      <c r="BGC192" s="693"/>
      <c r="BGD192" s="694"/>
      <c r="BGE192" s="138"/>
      <c r="BGF192" s="692"/>
      <c r="BGG192" s="690"/>
      <c r="BGH192" s="691"/>
      <c r="BGI192" s="692"/>
      <c r="BGJ192" s="693"/>
      <c r="BGK192" s="694"/>
      <c r="BGL192" s="138"/>
      <c r="BGM192" s="692"/>
      <c r="BGN192" s="690"/>
      <c r="BGO192" s="691"/>
      <c r="BGP192" s="692"/>
      <c r="BGQ192" s="693"/>
      <c r="BGR192" s="694"/>
      <c r="BGS192" s="138"/>
      <c r="BGT192" s="692"/>
      <c r="BGU192" s="690"/>
      <c r="BGV192" s="691"/>
      <c r="BGW192" s="692"/>
      <c r="BGX192" s="693"/>
      <c r="BGY192" s="694"/>
      <c r="BGZ192" s="138"/>
      <c r="BHA192" s="692"/>
      <c r="BHB192" s="690"/>
      <c r="BHC192" s="691"/>
      <c r="BHD192" s="692"/>
      <c r="BHE192" s="693"/>
      <c r="BHF192" s="694"/>
      <c r="BHG192" s="138"/>
      <c r="BHH192" s="692"/>
      <c r="BHI192" s="690"/>
      <c r="BHJ192" s="691"/>
      <c r="BHK192" s="692"/>
      <c r="BHL192" s="693"/>
      <c r="BHM192" s="694"/>
      <c r="BHN192" s="138"/>
      <c r="BHO192" s="692"/>
      <c r="BHP192" s="690"/>
      <c r="BHQ192" s="691"/>
      <c r="BHR192" s="692"/>
      <c r="BHS192" s="693"/>
      <c r="BHT192" s="694"/>
      <c r="BHU192" s="138"/>
      <c r="BHV192" s="692"/>
      <c r="BHW192" s="690"/>
      <c r="BHX192" s="691"/>
      <c r="BHY192" s="692"/>
      <c r="BHZ192" s="693"/>
      <c r="BIA192" s="694"/>
      <c r="BIB192" s="138"/>
      <c r="BIC192" s="692"/>
      <c r="BID192" s="690"/>
      <c r="BIE192" s="691"/>
      <c r="BIF192" s="692"/>
      <c r="BIG192" s="693"/>
      <c r="BIH192" s="694"/>
      <c r="BII192" s="138"/>
      <c r="BIJ192" s="692"/>
      <c r="BIK192" s="690"/>
      <c r="BIL192" s="691"/>
      <c r="BIM192" s="692"/>
      <c r="BIN192" s="693"/>
      <c r="BIO192" s="694"/>
      <c r="BIP192" s="138"/>
      <c r="BIQ192" s="692"/>
      <c r="BIR192" s="690"/>
      <c r="BIS192" s="691"/>
      <c r="BIT192" s="692"/>
      <c r="BIU192" s="693"/>
      <c r="BIV192" s="694"/>
      <c r="BIW192" s="138"/>
      <c r="BIX192" s="692"/>
      <c r="BIY192" s="690"/>
      <c r="BIZ192" s="691"/>
      <c r="BJA192" s="692"/>
      <c r="BJB192" s="693"/>
      <c r="BJC192" s="694"/>
      <c r="BJD192" s="138"/>
      <c r="BJE192" s="692"/>
      <c r="BJF192" s="690"/>
      <c r="BJG192" s="691"/>
      <c r="BJH192" s="692"/>
      <c r="BJI192" s="693"/>
      <c r="BJJ192" s="694"/>
      <c r="BJK192" s="138"/>
      <c r="BJL192" s="692"/>
      <c r="BJM192" s="690"/>
      <c r="BJN192" s="691"/>
      <c r="BJO192" s="692"/>
      <c r="BJP192" s="693"/>
      <c r="BJQ192" s="694"/>
      <c r="BJR192" s="138"/>
      <c r="BJS192" s="692"/>
      <c r="BJT192" s="690"/>
      <c r="BJU192" s="691"/>
      <c r="BJV192" s="692"/>
      <c r="BJW192" s="693"/>
      <c r="BJX192" s="694"/>
      <c r="BJY192" s="138"/>
      <c r="BJZ192" s="692"/>
      <c r="BKA192" s="690"/>
      <c r="BKB192" s="691"/>
      <c r="BKC192" s="692"/>
      <c r="BKD192" s="693"/>
      <c r="BKE192" s="694"/>
      <c r="BKF192" s="138"/>
      <c r="BKG192" s="692"/>
      <c r="BKH192" s="690"/>
      <c r="BKI192" s="691"/>
      <c r="BKJ192" s="692"/>
      <c r="BKK192" s="693"/>
      <c r="BKL192" s="694"/>
      <c r="BKM192" s="138"/>
      <c r="BKN192" s="692"/>
      <c r="BKO192" s="690"/>
      <c r="BKP192" s="691"/>
      <c r="BKQ192" s="692"/>
      <c r="BKR192" s="693"/>
      <c r="BKS192" s="694"/>
      <c r="BKT192" s="138"/>
      <c r="BKU192" s="692"/>
      <c r="BKV192" s="690"/>
      <c r="BKW192" s="691"/>
      <c r="BKX192" s="692"/>
      <c r="BKY192" s="693"/>
      <c r="BKZ192" s="694"/>
      <c r="BLA192" s="138"/>
      <c r="BLB192" s="692"/>
      <c r="BLC192" s="690"/>
      <c r="BLD192" s="691"/>
      <c r="BLE192" s="692"/>
      <c r="BLF192" s="693"/>
      <c r="BLG192" s="694"/>
      <c r="BLH192" s="138"/>
      <c r="BLI192" s="692"/>
      <c r="BLJ192" s="690"/>
      <c r="BLK192" s="691"/>
      <c r="BLL192" s="692"/>
      <c r="BLM192" s="693"/>
      <c r="BLN192" s="694"/>
      <c r="BLO192" s="138"/>
      <c r="BLP192" s="692"/>
      <c r="BLQ192" s="690"/>
      <c r="BLR192" s="691"/>
      <c r="BLS192" s="692"/>
      <c r="BLT192" s="693"/>
      <c r="BLU192" s="694"/>
      <c r="BLV192" s="138"/>
      <c r="BLW192" s="692"/>
      <c r="BLX192" s="690"/>
      <c r="BLY192" s="691"/>
      <c r="BLZ192" s="692"/>
      <c r="BMA192" s="693"/>
      <c r="BMB192" s="694"/>
      <c r="BMC192" s="138"/>
      <c r="BMD192" s="692"/>
      <c r="BME192" s="690"/>
      <c r="BMF192" s="691"/>
      <c r="BMG192" s="692"/>
      <c r="BMH192" s="693"/>
      <c r="BMI192" s="694"/>
      <c r="BMJ192" s="138"/>
      <c r="BMK192" s="692"/>
      <c r="BML192" s="690"/>
      <c r="BMM192" s="691"/>
      <c r="BMN192" s="692"/>
      <c r="BMO192" s="693"/>
      <c r="BMP192" s="694"/>
      <c r="BMQ192" s="138"/>
      <c r="BMR192" s="692"/>
      <c r="BMS192" s="690"/>
      <c r="BMT192" s="691"/>
      <c r="BMU192" s="692"/>
      <c r="BMV192" s="693"/>
      <c r="BMW192" s="694"/>
      <c r="BMX192" s="138"/>
      <c r="BMY192" s="692"/>
      <c r="BMZ192" s="690"/>
      <c r="BNA192" s="691"/>
      <c r="BNB192" s="692"/>
      <c r="BNC192" s="693"/>
      <c r="BND192" s="694"/>
      <c r="BNE192" s="138"/>
      <c r="BNF192" s="692"/>
      <c r="BNG192" s="690"/>
      <c r="BNH192" s="691"/>
      <c r="BNI192" s="692"/>
      <c r="BNJ192" s="693"/>
      <c r="BNK192" s="694"/>
      <c r="BNL192" s="138"/>
      <c r="BNM192" s="692"/>
      <c r="BNN192" s="690"/>
      <c r="BNO192" s="691"/>
      <c r="BNP192" s="692"/>
      <c r="BNQ192" s="693"/>
      <c r="BNR192" s="694"/>
      <c r="BNS192" s="138"/>
      <c r="BNT192" s="692"/>
      <c r="BNU192" s="690"/>
      <c r="BNV192" s="691"/>
      <c r="BNW192" s="692"/>
      <c r="BNX192" s="693"/>
      <c r="BNY192" s="694"/>
      <c r="BNZ192" s="138"/>
      <c r="BOA192" s="692"/>
      <c r="BOB192" s="690"/>
      <c r="BOC192" s="691"/>
      <c r="BOD192" s="692"/>
      <c r="BOE192" s="693"/>
      <c r="BOF192" s="694"/>
      <c r="BOG192" s="138"/>
      <c r="BOH192" s="692"/>
      <c r="BOI192" s="690"/>
      <c r="BOJ192" s="691"/>
      <c r="BOK192" s="692"/>
      <c r="BOL192" s="693"/>
      <c r="BOM192" s="694"/>
      <c r="BON192" s="138"/>
      <c r="BOO192" s="692"/>
      <c r="BOP192" s="690"/>
      <c r="BOQ192" s="691"/>
      <c r="BOR192" s="692"/>
      <c r="BOS192" s="693"/>
      <c r="BOT192" s="694"/>
      <c r="BOU192" s="138"/>
      <c r="BOV192" s="692"/>
      <c r="BOW192" s="690"/>
      <c r="BOX192" s="691"/>
      <c r="BOY192" s="692"/>
      <c r="BOZ192" s="693"/>
      <c r="BPA192" s="694"/>
      <c r="BPB192" s="138"/>
      <c r="BPC192" s="692"/>
      <c r="BPD192" s="690"/>
      <c r="BPE192" s="691"/>
      <c r="BPF192" s="692"/>
      <c r="BPG192" s="693"/>
      <c r="BPH192" s="694"/>
      <c r="BPI192" s="138"/>
      <c r="BPJ192" s="692"/>
      <c r="BPK192" s="690"/>
      <c r="BPL192" s="691"/>
      <c r="BPM192" s="692"/>
      <c r="BPN192" s="693"/>
      <c r="BPO192" s="694"/>
      <c r="BPP192" s="138"/>
      <c r="BPQ192" s="692"/>
      <c r="BPR192" s="690"/>
      <c r="BPS192" s="691"/>
      <c r="BPT192" s="692"/>
      <c r="BPU192" s="693"/>
      <c r="BPV192" s="694"/>
      <c r="BPW192" s="138"/>
      <c r="BPX192" s="692"/>
      <c r="BPY192" s="690"/>
      <c r="BPZ192" s="691"/>
      <c r="BQA192" s="692"/>
      <c r="BQB192" s="693"/>
      <c r="BQC192" s="694"/>
      <c r="BQD192" s="138"/>
      <c r="BQE192" s="692"/>
      <c r="BQF192" s="690"/>
      <c r="BQG192" s="691"/>
      <c r="BQH192" s="692"/>
      <c r="BQI192" s="693"/>
      <c r="BQJ192" s="694"/>
      <c r="BQK192" s="138"/>
      <c r="BQL192" s="692"/>
      <c r="BQM192" s="690"/>
      <c r="BQN192" s="691"/>
      <c r="BQO192" s="692"/>
      <c r="BQP192" s="693"/>
      <c r="BQQ192" s="694"/>
      <c r="BQR192" s="138"/>
      <c r="BQS192" s="692"/>
      <c r="BQT192" s="690"/>
      <c r="BQU192" s="691"/>
      <c r="BQV192" s="692"/>
      <c r="BQW192" s="693"/>
      <c r="BQX192" s="694"/>
      <c r="BQY192" s="138"/>
      <c r="BQZ192" s="692"/>
      <c r="BRA192" s="690"/>
      <c r="BRB192" s="691"/>
      <c r="BRC192" s="692"/>
      <c r="BRD192" s="693"/>
      <c r="BRE192" s="694"/>
      <c r="BRF192" s="138"/>
      <c r="BRG192" s="692"/>
      <c r="BRH192" s="690"/>
      <c r="BRI192" s="691"/>
      <c r="BRJ192" s="692"/>
      <c r="BRK192" s="693"/>
      <c r="BRL192" s="694"/>
      <c r="BRM192" s="138"/>
      <c r="BRN192" s="692"/>
      <c r="BRO192" s="690"/>
      <c r="BRP192" s="691"/>
      <c r="BRQ192" s="692"/>
      <c r="BRR192" s="693"/>
      <c r="BRS192" s="694"/>
      <c r="BRT192" s="138"/>
      <c r="BRU192" s="692"/>
      <c r="BRV192" s="690"/>
      <c r="BRW192" s="691"/>
      <c r="BRX192" s="692"/>
      <c r="BRY192" s="693"/>
      <c r="BRZ192" s="694"/>
      <c r="BSA192" s="138"/>
      <c r="BSB192" s="692"/>
      <c r="BSC192" s="690"/>
      <c r="BSD192" s="691"/>
      <c r="BSE192" s="692"/>
      <c r="BSF192" s="693"/>
      <c r="BSG192" s="694"/>
      <c r="BSH192" s="138"/>
      <c r="BSI192" s="692"/>
      <c r="BSJ192" s="690"/>
      <c r="BSK192" s="691"/>
      <c r="BSL192" s="692"/>
      <c r="BSM192" s="693"/>
      <c r="BSN192" s="694"/>
      <c r="BSO192" s="138"/>
      <c r="BSP192" s="692"/>
      <c r="BSQ192" s="690"/>
      <c r="BSR192" s="691"/>
      <c r="BSS192" s="692"/>
      <c r="BST192" s="693"/>
      <c r="BSU192" s="694"/>
      <c r="BSV192" s="138"/>
      <c r="BSW192" s="692"/>
      <c r="BSX192" s="690"/>
      <c r="BSY192" s="691"/>
      <c r="BSZ192" s="692"/>
      <c r="BTA192" s="693"/>
      <c r="BTB192" s="694"/>
      <c r="BTC192" s="138"/>
      <c r="BTD192" s="692"/>
      <c r="BTE192" s="690"/>
      <c r="BTF192" s="691"/>
      <c r="BTG192" s="692"/>
      <c r="BTH192" s="693"/>
      <c r="BTI192" s="694"/>
      <c r="BTJ192" s="138"/>
      <c r="BTK192" s="692"/>
      <c r="BTL192" s="690"/>
      <c r="BTM192" s="691"/>
      <c r="BTN192" s="692"/>
      <c r="BTO192" s="693"/>
      <c r="BTP192" s="694"/>
      <c r="BTQ192" s="138"/>
      <c r="BTR192" s="692"/>
      <c r="BTS192" s="690"/>
      <c r="BTT192" s="691"/>
      <c r="BTU192" s="692"/>
      <c r="BTV192" s="693"/>
      <c r="BTW192" s="694"/>
      <c r="BTX192" s="138"/>
      <c r="BTY192" s="692"/>
      <c r="BTZ192" s="690"/>
      <c r="BUA192" s="691"/>
      <c r="BUB192" s="692"/>
      <c r="BUC192" s="693"/>
      <c r="BUD192" s="694"/>
      <c r="BUE192" s="138"/>
      <c r="BUF192" s="692"/>
      <c r="BUG192" s="690"/>
      <c r="BUH192" s="691"/>
      <c r="BUI192" s="692"/>
      <c r="BUJ192" s="693"/>
      <c r="BUK192" s="694"/>
      <c r="BUL192" s="138"/>
      <c r="BUM192" s="692"/>
      <c r="BUN192" s="690"/>
      <c r="BUO192" s="691"/>
      <c r="BUP192" s="692"/>
      <c r="BUQ192" s="693"/>
      <c r="BUR192" s="694"/>
      <c r="BUS192" s="138"/>
      <c r="BUT192" s="692"/>
      <c r="BUU192" s="690"/>
      <c r="BUV192" s="691"/>
      <c r="BUW192" s="692"/>
      <c r="BUX192" s="693"/>
      <c r="BUY192" s="694"/>
      <c r="BUZ192" s="138"/>
      <c r="BVA192" s="692"/>
      <c r="BVB192" s="690"/>
      <c r="BVC192" s="691"/>
      <c r="BVD192" s="692"/>
      <c r="BVE192" s="693"/>
      <c r="BVF192" s="694"/>
      <c r="BVG192" s="138"/>
      <c r="BVH192" s="692"/>
      <c r="BVI192" s="690"/>
      <c r="BVJ192" s="691"/>
      <c r="BVK192" s="692"/>
      <c r="BVL192" s="693"/>
      <c r="BVM192" s="694"/>
      <c r="BVN192" s="138"/>
      <c r="BVO192" s="692"/>
      <c r="BVP192" s="690"/>
      <c r="BVQ192" s="691"/>
      <c r="BVR192" s="692"/>
      <c r="BVS192" s="693"/>
      <c r="BVT192" s="694"/>
      <c r="BVU192" s="138"/>
      <c r="BVV192" s="692"/>
      <c r="BVW192" s="690"/>
      <c r="BVX192" s="691"/>
      <c r="BVY192" s="692"/>
      <c r="BVZ192" s="693"/>
      <c r="BWA192" s="694"/>
      <c r="BWB192" s="138"/>
      <c r="BWC192" s="692"/>
      <c r="BWD192" s="690"/>
      <c r="BWE192" s="691"/>
      <c r="BWF192" s="692"/>
      <c r="BWG192" s="693"/>
      <c r="BWH192" s="694"/>
      <c r="BWI192" s="138"/>
      <c r="BWJ192" s="692"/>
      <c r="BWK192" s="690"/>
      <c r="BWL192" s="691"/>
      <c r="BWM192" s="692"/>
      <c r="BWN192" s="693"/>
      <c r="BWO192" s="694"/>
      <c r="BWP192" s="138"/>
      <c r="BWQ192" s="692"/>
      <c r="BWR192" s="690"/>
      <c r="BWS192" s="691"/>
      <c r="BWT192" s="692"/>
      <c r="BWU192" s="693"/>
      <c r="BWV192" s="694"/>
      <c r="BWW192" s="138"/>
      <c r="BWX192" s="692"/>
      <c r="BWY192" s="690"/>
      <c r="BWZ192" s="691"/>
      <c r="BXA192" s="692"/>
      <c r="BXB192" s="693"/>
      <c r="BXC192" s="694"/>
      <c r="BXD192" s="138"/>
      <c r="BXE192" s="692"/>
      <c r="BXF192" s="690"/>
      <c r="BXG192" s="691"/>
      <c r="BXH192" s="692"/>
      <c r="BXI192" s="693"/>
      <c r="BXJ192" s="694"/>
      <c r="BXK192" s="138"/>
      <c r="BXL192" s="692"/>
      <c r="BXM192" s="690"/>
      <c r="BXN192" s="691"/>
      <c r="BXO192" s="692"/>
      <c r="BXP192" s="693"/>
      <c r="BXQ192" s="694"/>
      <c r="BXR192" s="138"/>
      <c r="BXS192" s="692"/>
      <c r="BXT192" s="690"/>
      <c r="BXU192" s="691"/>
      <c r="BXV192" s="692"/>
      <c r="BXW192" s="693"/>
      <c r="BXX192" s="694"/>
      <c r="BXY192" s="138"/>
      <c r="BXZ192" s="692"/>
      <c r="BYA192" s="690"/>
      <c r="BYB192" s="691"/>
      <c r="BYC192" s="692"/>
      <c r="BYD192" s="693"/>
      <c r="BYE192" s="694"/>
      <c r="BYF192" s="138"/>
      <c r="BYG192" s="692"/>
      <c r="BYH192" s="690"/>
      <c r="BYI192" s="691"/>
      <c r="BYJ192" s="692"/>
      <c r="BYK192" s="693"/>
      <c r="BYL192" s="694"/>
      <c r="BYM192" s="138"/>
      <c r="BYN192" s="692"/>
      <c r="BYO192" s="690"/>
      <c r="BYP192" s="691"/>
      <c r="BYQ192" s="692"/>
      <c r="BYR192" s="693"/>
      <c r="BYS192" s="694"/>
      <c r="BYT192" s="138"/>
      <c r="BYU192" s="692"/>
      <c r="BYV192" s="690"/>
      <c r="BYW192" s="691"/>
      <c r="BYX192" s="692"/>
      <c r="BYY192" s="693"/>
      <c r="BYZ192" s="694"/>
      <c r="BZA192" s="138"/>
      <c r="BZB192" s="692"/>
      <c r="BZC192" s="690"/>
      <c r="BZD192" s="691"/>
      <c r="BZE192" s="692"/>
      <c r="BZF192" s="693"/>
      <c r="BZG192" s="694"/>
      <c r="BZH192" s="138"/>
      <c r="BZI192" s="692"/>
      <c r="BZJ192" s="690"/>
      <c r="BZK192" s="691"/>
      <c r="BZL192" s="692"/>
      <c r="BZM192" s="693"/>
      <c r="BZN192" s="694"/>
      <c r="BZO192" s="138"/>
      <c r="BZP192" s="692"/>
      <c r="BZQ192" s="690"/>
      <c r="BZR192" s="691"/>
      <c r="BZS192" s="692"/>
      <c r="BZT192" s="693"/>
      <c r="BZU192" s="694"/>
      <c r="BZV192" s="138"/>
      <c r="BZW192" s="692"/>
      <c r="BZX192" s="690"/>
      <c r="BZY192" s="691"/>
      <c r="BZZ192" s="692"/>
      <c r="CAA192" s="693"/>
      <c r="CAB192" s="694"/>
      <c r="CAC192" s="138"/>
      <c r="CAD192" s="692"/>
      <c r="CAE192" s="690"/>
      <c r="CAF192" s="691"/>
      <c r="CAG192" s="692"/>
      <c r="CAH192" s="693"/>
      <c r="CAI192" s="694"/>
      <c r="CAJ192" s="138"/>
      <c r="CAK192" s="692"/>
      <c r="CAL192" s="690"/>
      <c r="CAM192" s="691"/>
      <c r="CAN192" s="692"/>
      <c r="CAO192" s="693"/>
      <c r="CAP192" s="694"/>
      <c r="CAQ192" s="138"/>
      <c r="CAR192" s="692"/>
      <c r="CAS192" s="690"/>
      <c r="CAT192" s="691"/>
      <c r="CAU192" s="692"/>
      <c r="CAV192" s="693"/>
      <c r="CAW192" s="694"/>
      <c r="CAX192" s="138"/>
      <c r="CAY192" s="692"/>
      <c r="CAZ192" s="690"/>
      <c r="CBA192" s="691"/>
      <c r="CBB192" s="692"/>
      <c r="CBC192" s="693"/>
      <c r="CBD192" s="694"/>
      <c r="CBE192" s="138"/>
      <c r="CBF192" s="692"/>
      <c r="CBG192" s="690"/>
      <c r="CBH192" s="691"/>
      <c r="CBI192" s="692"/>
      <c r="CBJ192" s="693"/>
      <c r="CBK192" s="694"/>
      <c r="CBL192" s="138"/>
      <c r="CBM192" s="692"/>
      <c r="CBN192" s="690"/>
      <c r="CBO192" s="691"/>
      <c r="CBP192" s="692"/>
      <c r="CBQ192" s="693"/>
      <c r="CBR192" s="694"/>
      <c r="CBS192" s="138"/>
      <c r="CBT192" s="692"/>
      <c r="CBU192" s="690"/>
      <c r="CBV192" s="691"/>
      <c r="CBW192" s="692"/>
      <c r="CBX192" s="693"/>
      <c r="CBY192" s="694"/>
      <c r="CBZ192" s="138"/>
      <c r="CCA192" s="692"/>
      <c r="CCB192" s="690"/>
      <c r="CCC192" s="691"/>
      <c r="CCD192" s="692"/>
      <c r="CCE192" s="693"/>
      <c r="CCF192" s="694"/>
      <c r="CCG192" s="138"/>
      <c r="CCH192" s="692"/>
      <c r="CCI192" s="690"/>
      <c r="CCJ192" s="691"/>
      <c r="CCK192" s="692"/>
      <c r="CCL192" s="693"/>
      <c r="CCM192" s="694"/>
      <c r="CCN192" s="138"/>
      <c r="CCO192" s="692"/>
      <c r="CCP192" s="690"/>
      <c r="CCQ192" s="691"/>
      <c r="CCR192" s="692"/>
      <c r="CCS192" s="693"/>
      <c r="CCT192" s="694"/>
      <c r="CCU192" s="138"/>
      <c r="CCV192" s="692"/>
      <c r="CCW192" s="690"/>
      <c r="CCX192" s="691"/>
      <c r="CCY192" s="692"/>
      <c r="CCZ192" s="693"/>
      <c r="CDA192" s="694"/>
      <c r="CDB192" s="138"/>
      <c r="CDC192" s="692"/>
      <c r="CDD192" s="690"/>
      <c r="CDE192" s="691"/>
      <c r="CDF192" s="692"/>
      <c r="CDG192" s="693"/>
      <c r="CDH192" s="694"/>
      <c r="CDI192" s="138"/>
      <c r="CDJ192" s="692"/>
      <c r="CDK192" s="690"/>
      <c r="CDL192" s="691"/>
      <c r="CDM192" s="692"/>
      <c r="CDN192" s="693"/>
      <c r="CDO192" s="694"/>
      <c r="CDP192" s="138"/>
      <c r="CDQ192" s="692"/>
      <c r="CDR192" s="690"/>
      <c r="CDS192" s="691"/>
      <c r="CDT192" s="692"/>
      <c r="CDU192" s="693"/>
      <c r="CDV192" s="694"/>
      <c r="CDW192" s="138"/>
      <c r="CDX192" s="692"/>
      <c r="CDY192" s="690"/>
      <c r="CDZ192" s="691"/>
      <c r="CEA192" s="692"/>
      <c r="CEB192" s="693"/>
      <c r="CEC192" s="694"/>
      <c r="CED192" s="138"/>
      <c r="CEE192" s="692"/>
      <c r="CEF192" s="690"/>
      <c r="CEG192" s="691"/>
      <c r="CEH192" s="692"/>
      <c r="CEI192" s="693"/>
      <c r="CEJ192" s="694"/>
      <c r="CEK192" s="138"/>
      <c r="CEL192" s="692"/>
      <c r="CEM192" s="690"/>
      <c r="CEN192" s="691"/>
      <c r="CEO192" s="692"/>
      <c r="CEP192" s="693"/>
      <c r="CEQ192" s="694"/>
      <c r="CER192" s="138"/>
      <c r="CES192" s="692"/>
      <c r="CET192" s="690"/>
      <c r="CEU192" s="691"/>
      <c r="CEV192" s="692"/>
      <c r="CEW192" s="693"/>
      <c r="CEX192" s="694"/>
      <c r="CEY192" s="138"/>
      <c r="CEZ192" s="692"/>
      <c r="CFA192" s="690"/>
      <c r="CFB192" s="691"/>
      <c r="CFC192" s="692"/>
      <c r="CFD192" s="693"/>
      <c r="CFE192" s="694"/>
      <c r="CFF192" s="138"/>
      <c r="CFG192" s="692"/>
      <c r="CFH192" s="690"/>
      <c r="CFI192" s="691"/>
      <c r="CFJ192" s="692"/>
      <c r="CFK192" s="693"/>
      <c r="CFL192" s="694"/>
      <c r="CFM192" s="138"/>
      <c r="CFN192" s="692"/>
      <c r="CFO192" s="690"/>
      <c r="CFP192" s="691"/>
      <c r="CFQ192" s="692"/>
      <c r="CFR192" s="693"/>
      <c r="CFS192" s="694"/>
      <c r="CFT192" s="138"/>
      <c r="CFU192" s="692"/>
      <c r="CFV192" s="690"/>
      <c r="CFW192" s="691"/>
      <c r="CFX192" s="692"/>
      <c r="CFY192" s="693"/>
      <c r="CFZ192" s="694"/>
      <c r="CGA192" s="138"/>
      <c r="CGB192" s="692"/>
      <c r="CGC192" s="690"/>
      <c r="CGD192" s="691"/>
      <c r="CGE192" s="692"/>
      <c r="CGF192" s="693"/>
      <c r="CGG192" s="694"/>
      <c r="CGH192" s="138"/>
      <c r="CGI192" s="692"/>
      <c r="CGJ192" s="690"/>
      <c r="CGK192" s="691"/>
      <c r="CGL192" s="692"/>
      <c r="CGM192" s="693"/>
      <c r="CGN192" s="694"/>
      <c r="CGO192" s="138"/>
      <c r="CGP192" s="692"/>
      <c r="CGQ192" s="690"/>
      <c r="CGR192" s="691"/>
      <c r="CGS192" s="692"/>
      <c r="CGT192" s="693"/>
      <c r="CGU192" s="694"/>
      <c r="CGV192" s="138"/>
      <c r="CGW192" s="692"/>
      <c r="CGX192" s="690"/>
      <c r="CGY192" s="691"/>
      <c r="CGZ192" s="692"/>
      <c r="CHA192" s="693"/>
      <c r="CHB192" s="694"/>
      <c r="CHC192" s="138"/>
      <c r="CHD192" s="692"/>
      <c r="CHE192" s="690"/>
      <c r="CHF192" s="691"/>
      <c r="CHG192" s="692"/>
      <c r="CHH192" s="693"/>
      <c r="CHI192" s="694"/>
      <c r="CHJ192" s="138"/>
      <c r="CHK192" s="692"/>
      <c r="CHL192" s="690"/>
      <c r="CHM192" s="691"/>
      <c r="CHN192" s="692"/>
      <c r="CHO192" s="693"/>
      <c r="CHP192" s="694"/>
      <c r="CHQ192" s="138"/>
      <c r="CHR192" s="692"/>
      <c r="CHS192" s="690"/>
      <c r="CHT192" s="691"/>
      <c r="CHU192" s="692"/>
      <c r="CHV192" s="693"/>
      <c r="CHW192" s="694"/>
      <c r="CHX192" s="138"/>
      <c r="CHY192" s="692"/>
      <c r="CHZ192" s="690"/>
      <c r="CIA192" s="691"/>
      <c r="CIB192" s="692"/>
      <c r="CIC192" s="693"/>
      <c r="CID192" s="694"/>
      <c r="CIE192" s="138"/>
      <c r="CIF192" s="692"/>
      <c r="CIG192" s="690"/>
      <c r="CIH192" s="691"/>
      <c r="CII192" s="692"/>
      <c r="CIJ192" s="693"/>
      <c r="CIK192" s="694"/>
      <c r="CIL192" s="138"/>
      <c r="CIM192" s="692"/>
      <c r="CIN192" s="690"/>
      <c r="CIO192" s="691"/>
      <c r="CIP192" s="692"/>
      <c r="CIQ192" s="693"/>
      <c r="CIR192" s="694"/>
      <c r="CIS192" s="138"/>
      <c r="CIT192" s="692"/>
      <c r="CIU192" s="690"/>
      <c r="CIV192" s="691"/>
      <c r="CIW192" s="692"/>
      <c r="CIX192" s="693"/>
      <c r="CIY192" s="694"/>
      <c r="CIZ192" s="138"/>
      <c r="CJA192" s="692"/>
      <c r="CJB192" s="690"/>
      <c r="CJC192" s="691"/>
      <c r="CJD192" s="692"/>
      <c r="CJE192" s="693"/>
      <c r="CJF192" s="694"/>
      <c r="CJG192" s="138"/>
      <c r="CJH192" s="692"/>
      <c r="CJI192" s="690"/>
      <c r="CJJ192" s="691"/>
      <c r="CJK192" s="692"/>
      <c r="CJL192" s="693"/>
      <c r="CJM192" s="694"/>
      <c r="CJN192" s="138"/>
      <c r="CJO192" s="692"/>
      <c r="CJP192" s="690"/>
      <c r="CJQ192" s="691"/>
      <c r="CJR192" s="692"/>
      <c r="CJS192" s="693"/>
      <c r="CJT192" s="694"/>
      <c r="CJU192" s="138"/>
      <c r="CJV192" s="692"/>
      <c r="CJW192" s="690"/>
      <c r="CJX192" s="691"/>
      <c r="CJY192" s="692"/>
      <c r="CJZ192" s="693"/>
      <c r="CKA192" s="694"/>
      <c r="CKB192" s="138"/>
      <c r="CKC192" s="692"/>
      <c r="CKD192" s="690"/>
      <c r="CKE192" s="691"/>
      <c r="CKF192" s="692"/>
      <c r="CKG192" s="693"/>
      <c r="CKH192" s="694"/>
      <c r="CKI192" s="138"/>
      <c r="CKJ192" s="692"/>
      <c r="CKK192" s="690"/>
      <c r="CKL192" s="691"/>
      <c r="CKM192" s="692"/>
      <c r="CKN192" s="693"/>
      <c r="CKO192" s="694"/>
      <c r="CKP192" s="138"/>
      <c r="CKQ192" s="692"/>
      <c r="CKR192" s="690"/>
      <c r="CKS192" s="691"/>
      <c r="CKT192" s="692"/>
      <c r="CKU192" s="693"/>
      <c r="CKV192" s="694"/>
      <c r="CKW192" s="138"/>
      <c r="CKX192" s="692"/>
      <c r="CKY192" s="690"/>
      <c r="CKZ192" s="691"/>
      <c r="CLA192" s="692"/>
      <c r="CLB192" s="693"/>
      <c r="CLC192" s="694"/>
      <c r="CLD192" s="138"/>
      <c r="CLE192" s="692"/>
      <c r="CLF192" s="690"/>
      <c r="CLG192" s="691"/>
      <c r="CLH192" s="692"/>
      <c r="CLI192" s="693"/>
      <c r="CLJ192" s="694"/>
      <c r="CLK192" s="138"/>
      <c r="CLL192" s="692"/>
      <c r="CLM192" s="690"/>
      <c r="CLN192" s="691"/>
      <c r="CLO192" s="692"/>
      <c r="CLP192" s="693"/>
      <c r="CLQ192" s="694"/>
      <c r="CLR192" s="138"/>
      <c r="CLS192" s="692"/>
      <c r="CLT192" s="690"/>
      <c r="CLU192" s="691"/>
      <c r="CLV192" s="692"/>
      <c r="CLW192" s="693"/>
      <c r="CLX192" s="694"/>
      <c r="CLY192" s="138"/>
      <c r="CLZ192" s="692"/>
      <c r="CMA192" s="690"/>
      <c r="CMB192" s="691"/>
      <c r="CMC192" s="692"/>
      <c r="CMD192" s="693"/>
      <c r="CME192" s="694"/>
      <c r="CMF192" s="138"/>
      <c r="CMG192" s="692"/>
      <c r="CMH192" s="690"/>
      <c r="CMI192" s="691"/>
      <c r="CMJ192" s="692"/>
      <c r="CMK192" s="693"/>
      <c r="CML192" s="694"/>
      <c r="CMM192" s="138"/>
      <c r="CMN192" s="692"/>
      <c r="CMO192" s="690"/>
      <c r="CMP192" s="691"/>
      <c r="CMQ192" s="692"/>
      <c r="CMR192" s="693"/>
      <c r="CMS192" s="694"/>
      <c r="CMT192" s="138"/>
      <c r="CMU192" s="692"/>
      <c r="CMV192" s="690"/>
      <c r="CMW192" s="691"/>
      <c r="CMX192" s="692"/>
      <c r="CMY192" s="693"/>
      <c r="CMZ192" s="694"/>
      <c r="CNA192" s="138"/>
      <c r="CNB192" s="692"/>
      <c r="CNC192" s="690"/>
      <c r="CND192" s="691"/>
      <c r="CNE192" s="692"/>
      <c r="CNF192" s="693"/>
      <c r="CNG192" s="694"/>
      <c r="CNH192" s="138"/>
      <c r="CNI192" s="692"/>
      <c r="CNJ192" s="690"/>
      <c r="CNK192" s="691"/>
      <c r="CNL192" s="692"/>
      <c r="CNM192" s="693"/>
      <c r="CNN192" s="694"/>
      <c r="CNO192" s="138"/>
      <c r="CNP192" s="692"/>
      <c r="CNQ192" s="690"/>
      <c r="CNR192" s="691"/>
      <c r="CNS192" s="692"/>
      <c r="CNT192" s="693"/>
      <c r="CNU192" s="694"/>
      <c r="CNV192" s="138"/>
      <c r="CNW192" s="692"/>
      <c r="CNX192" s="690"/>
      <c r="CNY192" s="691"/>
      <c r="CNZ192" s="692"/>
      <c r="COA192" s="693"/>
      <c r="COB192" s="694"/>
      <c r="COC192" s="138"/>
      <c r="COD192" s="692"/>
      <c r="COE192" s="690"/>
      <c r="COF192" s="691"/>
      <c r="COG192" s="692"/>
      <c r="COH192" s="693"/>
      <c r="COI192" s="694"/>
      <c r="COJ192" s="138"/>
      <c r="COK192" s="692"/>
      <c r="COL192" s="690"/>
      <c r="COM192" s="691"/>
      <c r="CON192" s="692"/>
      <c r="COO192" s="693"/>
      <c r="COP192" s="694"/>
      <c r="COQ192" s="138"/>
      <c r="COR192" s="692"/>
      <c r="COS192" s="690"/>
      <c r="COT192" s="691"/>
      <c r="COU192" s="692"/>
      <c r="COV192" s="693"/>
      <c r="COW192" s="694"/>
      <c r="COX192" s="138"/>
      <c r="COY192" s="692"/>
      <c r="COZ192" s="690"/>
      <c r="CPA192" s="691"/>
      <c r="CPB192" s="692"/>
      <c r="CPC192" s="693"/>
      <c r="CPD192" s="694"/>
      <c r="CPE192" s="138"/>
      <c r="CPF192" s="692"/>
      <c r="CPG192" s="690"/>
      <c r="CPH192" s="691"/>
      <c r="CPI192" s="692"/>
      <c r="CPJ192" s="693"/>
      <c r="CPK192" s="694"/>
      <c r="CPL192" s="138"/>
      <c r="CPM192" s="692"/>
      <c r="CPN192" s="690"/>
      <c r="CPO192" s="691"/>
      <c r="CPP192" s="692"/>
      <c r="CPQ192" s="693"/>
      <c r="CPR192" s="694"/>
      <c r="CPS192" s="138"/>
      <c r="CPT192" s="692"/>
      <c r="CPU192" s="690"/>
      <c r="CPV192" s="691"/>
      <c r="CPW192" s="692"/>
      <c r="CPX192" s="693"/>
      <c r="CPY192" s="694"/>
      <c r="CPZ192" s="138"/>
      <c r="CQA192" s="692"/>
      <c r="CQB192" s="690"/>
      <c r="CQC192" s="691"/>
      <c r="CQD192" s="692"/>
      <c r="CQE192" s="693"/>
      <c r="CQF192" s="694"/>
      <c r="CQG192" s="138"/>
      <c r="CQH192" s="692"/>
      <c r="CQI192" s="690"/>
      <c r="CQJ192" s="691"/>
      <c r="CQK192" s="692"/>
      <c r="CQL192" s="693"/>
      <c r="CQM192" s="694"/>
      <c r="CQN192" s="138"/>
      <c r="CQO192" s="692"/>
      <c r="CQP192" s="690"/>
      <c r="CQQ192" s="691"/>
      <c r="CQR192" s="692"/>
      <c r="CQS192" s="693"/>
      <c r="CQT192" s="694"/>
      <c r="CQU192" s="138"/>
      <c r="CQV192" s="692"/>
      <c r="CQW192" s="690"/>
      <c r="CQX192" s="691"/>
      <c r="CQY192" s="692"/>
      <c r="CQZ192" s="693"/>
      <c r="CRA192" s="694"/>
      <c r="CRB192" s="138"/>
      <c r="CRC192" s="692"/>
      <c r="CRD192" s="690"/>
      <c r="CRE192" s="691"/>
      <c r="CRF192" s="692"/>
      <c r="CRG192" s="693"/>
      <c r="CRH192" s="694"/>
      <c r="CRI192" s="138"/>
      <c r="CRJ192" s="692"/>
      <c r="CRK192" s="690"/>
      <c r="CRL192" s="691"/>
      <c r="CRM192" s="692"/>
      <c r="CRN192" s="693"/>
      <c r="CRO192" s="694"/>
      <c r="CRP192" s="138"/>
      <c r="CRQ192" s="692"/>
      <c r="CRR192" s="690"/>
      <c r="CRS192" s="691"/>
      <c r="CRT192" s="692"/>
      <c r="CRU192" s="693"/>
      <c r="CRV192" s="694"/>
      <c r="CRW192" s="138"/>
      <c r="CRX192" s="692"/>
      <c r="CRY192" s="690"/>
      <c r="CRZ192" s="691"/>
      <c r="CSA192" s="692"/>
      <c r="CSB192" s="693"/>
      <c r="CSC192" s="694"/>
      <c r="CSD192" s="138"/>
      <c r="CSE192" s="692"/>
      <c r="CSF192" s="690"/>
      <c r="CSG192" s="691"/>
      <c r="CSH192" s="692"/>
      <c r="CSI192" s="693"/>
      <c r="CSJ192" s="694"/>
      <c r="CSK192" s="138"/>
      <c r="CSL192" s="692"/>
      <c r="CSM192" s="690"/>
      <c r="CSN192" s="691"/>
      <c r="CSO192" s="692"/>
      <c r="CSP192" s="693"/>
      <c r="CSQ192" s="694"/>
      <c r="CSR192" s="138"/>
      <c r="CSS192" s="692"/>
      <c r="CST192" s="690"/>
      <c r="CSU192" s="691"/>
      <c r="CSV192" s="692"/>
      <c r="CSW192" s="693"/>
      <c r="CSX192" s="694"/>
      <c r="CSY192" s="138"/>
      <c r="CSZ192" s="692"/>
      <c r="CTA192" s="690"/>
      <c r="CTB192" s="691"/>
      <c r="CTC192" s="692"/>
      <c r="CTD192" s="693"/>
      <c r="CTE192" s="694"/>
      <c r="CTF192" s="138"/>
      <c r="CTG192" s="692"/>
      <c r="CTH192" s="690"/>
      <c r="CTI192" s="691"/>
      <c r="CTJ192" s="692"/>
      <c r="CTK192" s="693"/>
      <c r="CTL192" s="694"/>
      <c r="CTM192" s="138"/>
      <c r="CTN192" s="692"/>
      <c r="CTO192" s="690"/>
      <c r="CTP192" s="691"/>
      <c r="CTQ192" s="692"/>
      <c r="CTR192" s="693"/>
      <c r="CTS192" s="694"/>
      <c r="CTT192" s="138"/>
      <c r="CTU192" s="692"/>
      <c r="CTV192" s="690"/>
      <c r="CTW192" s="691"/>
      <c r="CTX192" s="692"/>
      <c r="CTY192" s="693"/>
      <c r="CTZ192" s="694"/>
      <c r="CUA192" s="138"/>
      <c r="CUB192" s="692"/>
      <c r="CUC192" s="690"/>
      <c r="CUD192" s="691"/>
      <c r="CUE192" s="692"/>
      <c r="CUF192" s="693"/>
      <c r="CUG192" s="694"/>
      <c r="CUH192" s="138"/>
      <c r="CUI192" s="692"/>
      <c r="CUJ192" s="690"/>
      <c r="CUK192" s="691"/>
      <c r="CUL192" s="692"/>
      <c r="CUM192" s="693"/>
      <c r="CUN192" s="694"/>
      <c r="CUO192" s="138"/>
      <c r="CUP192" s="692"/>
      <c r="CUQ192" s="690"/>
      <c r="CUR192" s="691"/>
      <c r="CUS192" s="692"/>
      <c r="CUT192" s="693"/>
      <c r="CUU192" s="694"/>
      <c r="CUV192" s="138"/>
      <c r="CUW192" s="692"/>
      <c r="CUX192" s="690"/>
      <c r="CUY192" s="691"/>
      <c r="CUZ192" s="692"/>
      <c r="CVA192" s="693"/>
      <c r="CVB192" s="694"/>
      <c r="CVC192" s="138"/>
      <c r="CVD192" s="692"/>
      <c r="CVE192" s="690"/>
      <c r="CVF192" s="691"/>
      <c r="CVG192" s="692"/>
      <c r="CVH192" s="693"/>
      <c r="CVI192" s="694"/>
      <c r="CVJ192" s="138"/>
      <c r="CVK192" s="692"/>
      <c r="CVL192" s="690"/>
      <c r="CVM192" s="691"/>
      <c r="CVN192" s="692"/>
      <c r="CVO192" s="693"/>
      <c r="CVP192" s="694"/>
      <c r="CVQ192" s="138"/>
      <c r="CVR192" s="692"/>
      <c r="CVS192" s="690"/>
      <c r="CVT192" s="691"/>
      <c r="CVU192" s="692"/>
      <c r="CVV192" s="693"/>
      <c r="CVW192" s="694"/>
      <c r="CVX192" s="138"/>
      <c r="CVY192" s="692"/>
      <c r="CVZ192" s="690"/>
      <c r="CWA192" s="691"/>
      <c r="CWB192" s="692"/>
      <c r="CWC192" s="693"/>
      <c r="CWD192" s="694"/>
      <c r="CWE192" s="138"/>
      <c r="CWF192" s="692"/>
      <c r="CWG192" s="690"/>
      <c r="CWH192" s="691"/>
      <c r="CWI192" s="692"/>
      <c r="CWJ192" s="693"/>
      <c r="CWK192" s="694"/>
      <c r="CWL192" s="138"/>
      <c r="CWM192" s="692"/>
      <c r="CWN192" s="690"/>
      <c r="CWO192" s="691"/>
      <c r="CWP192" s="692"/>
      <c r="CWQ192" s="693"/>
      <c r="CWR192" s="694"/>
      <c r="CWS192" s="138"/>
      <c r="CWT192" s="692"/>
      <c r="CWU192" s="690"/>
      <c r="CWV192" s="691"/>
      <c r="CWW192" s="692"/>
      <c r="CWX192" s="693"/>
      <c r="CWY192" s="694"/>
      <c r="CWZ192" s="138"/>
      <c r="CXA192" s="692"/>
      <c r="CXB192" s="690"/>
      <c r="CXC192" s="691"/>
      <c r="CXD192" s="692"/>
      <c r="CXE192" s="693"/>
      <c r="CXF192" s="694"/>
      <c r="CXG192" s="138"/>
      <c r="CXH192" s="692"/>
      <c r="CXI192" s="690"/>
      <c r="CXJ192" s="691"/>
      <c r="CXK192" s="692"/>
      <c r="CXL192" s="693"/>
      <c r="CXM192" s="694"/>
      <c r="CXN192" s="138"/>
      <c r="CXO192" s="692"/>
      <c r="CXP192" s="690"/>
      <c r="CXQ192" s="691"/>
      <c r="CXR192" s="692"/>
      <c r="CXS192" s="693"/>
      <c r="CXT192" s="694"/>
      <c r="CXU192" s="138"/>
      <c r="CXV192" s="692"/>
      <c r="CXW192" s="690"/>
      <c r="CXX192" s="691"/>
      <c r="CXY192" s="692"/>
      <c r="CXZ192" s="693"/>
      <c r="CYA192" s="694"/>
      <c r="CYB192" s="138"/>
      <c r="CYC192" s="692"/>
      <c r="CYD192" s="690"/>
      <c r="CYE192" s="691"/>
      <c r="CYF192" s="692"/>
      <c r="CYG192" s="693"/>
      <c r="CYH192" s="694"/>
      <c r="CYI192" s="138"/>
      <c r="CYJ192" s="692"/>
      <c r="CYK192" s="690"/>
      <c r="CYL192" s="691"/>
      <c r="CYM192" s="692"/>
      <c r="CYN192" s="693"/>
      <c r="CYO192" s="694"/>
      <c r="CYP192" s="138"/>
      <c r="CYQ192" s="692"/>
      <c r="CYR192" s="690"/>
      <c r="CYS192" s="691"/>
      <c r="CYT192" s="692"/>
      <c r="CYU192" s="693"/>
      <c r="CYV192" s="694"/>
      <c r="CYW192" s="138"/>
      <c r="CYX192" s="692"/>
      <c r="CYY192" s="690"/>
      <c r="CYZ192" s="691"/>
      <c r="CZA192" s="692"/>
      <c r="CZB192" s="693"/>
      <c r="CZC192" s="694"/>
      <c r="CZD192" s="138"/>
      <c r="CZE192" s="692"/>
      <c r="CZF192" s="690"/>
      <c r="CZG192" s="691"/>
      <c r="CZH192" s="692"/>
      <c r="CZI192" s="693"/>
      <c r="CZJ192" s="694"/>
      <c r="CZK192" s="138"/>
      <c r="CZL192" s="692"/>
      <c r="CZM192" s="690"/>
      <c r="CZN192" s="691"/>
      <c r="CZO192" s="692"/>
      <c r="CZP192" s="693"/>
      <c r="CZQ192" s="694"/>
      <c r="CZR192" s="138"/>
      <c r="CZS192" s="692"/>
      <c r="CZT192" s="690"/>
      <c r="CZU192" s="691"/>
      <c r="CZV192" s="692"/>
      <c r="CZW192" s="693"/>
      <c r="CZX192" s="694"/>
      <c r="CZY192" s="138"/>
      <c r="CZZ192" s="692"/>
      <c r="DAA192" s="690"/>
      <c r="DAB192" s="691"/>
      <c r="DAC192" s="692"/>
      <c r="DAD192" s="693"/>
      <c r="DAE192" s="694"/>
      <c r="DAF192" s="138"/>
      <c r="DAG192" s="692"/>
      <c r="DAH192" s="690"/>
      <c r="DAI192" s="691"/>
      <c r="DAJ192" s="692"/>
      <c r="DAK192" s="693"/>
      <c r="DAL192" s="694"/>
      <c r="DAM192" s="138"/>
      <c r="DAN192" s="692"/>
      <c r="DAO192" s="690"/>
      <c r="DAP192" s="691"/>
      <c r="DAQ192" s="692"/>
      <c r="DAR192" s="693"/>
      <c r="DAS192" s="694"/>
      <c r="DAT192" s="138"/>
      <c r="DAU192" s="692"/>
      <c r="DAV192" s="690"/>
      <c r="DAW192" s="691"/>
      <c r="DAX192" s="692"/>
      <c r="DAY192" s="693"/>
      <c r="DAZ192" s="694"/>
      <c r="DBA192" s="138"/>
      <c r="DBB192" s="692"/>
      <c r="DBC192" s="690"/>
      <c r="DBD192" s="691"/>
      <c r="DBE192" s="692"/>
      <c r="DBF192" s="693"/>
      <c r="DBG192" s="694"/>
      <c r="DBH192" s="138"/>
      <c r="DBI192" s="692"/>
      <c r="DBJ192" s="690"/>
      <c r="DBK192" s="691"/>
      <c r="DBL192" s="692"/>
      <c r="DBM192" s="693"/>
      <c r="DBN192" s="694"/>
      <c r="DBO192" s="138"/>
      <c r="DBP192" s="692"/>
      <c r="DBQ192" s="690"/>
      <c r="DBR192" s="691"/>
      <c r="DBS192" s="692"/>
      <c r="DBT192" s="693"/>
      <c r="DBU192" s="694"/>
      <c r="DBV192" s="138"/>
      <c r="DBW192" s="692"/>
      <c r="DBX192" s="690"/>
      <c r="DBY192" s="691"/>
      <c r="DBZ192" s="692"/>
      <c r="DCA192" s="693"/>
      <c r="DCB192" s="694"/>
      <c r="DCC192" s="138"/>
      <c r="DCD192" s="692"/>
      <c r="DCE192" s="690"/>
      <c r="DCF192" s="691"/>
      <c r="DCG192" s="692"/>
      <c r="DCH192" s="693"/>
      <c r="DCI192" s="694"/>
      <c r="DCJ192" s="138"/>
      <c r="DCK192" s="692"/>
      <c r="DCL192" s="690"/>
      <c r="DCM192" s="691"/>
      <c r="DCN192" s="692"/>
      <c r="DCO192" s="693"/>
      <c r="DCP192" s="694"/>
      <c r="DCQ192" s="138"/>
      <c r="DCR192" s="692"/>
      <c r="DCS192" s="690"/>
      <c r="DCT192" s="691"/>
      <c r="DCU192" s="692"/>
      <c r="DCV192" s="693"/>
      <c r="DCW192" s="694"/>
      <c r="DCX192" s="138"/>
      <c r="DCY192" s="692"/>
      <c r="DCZ192" s="690"/>
      <c r="DDA192" s="691"/>
      <c r="DDB192" s="692"/>
      <c r="DDC192" s="693"/>
      <c r="DDD192" s="694"/>
      <c r="DDE192" s="138"/>
      <c r="DDF192" s="692"/>
      <c r="DDG192" s="690"/>
      <c r="DDH192" s="691"/>
      <c r="DDI192" s="692"/>
      <c r="DDJ192" s="693"/>
      <c r="DDK192" s="694"/>
      <c r="DDL192" s="138"/>
      <c r="DDM192" s="692"/>
      <c r="DDN192" s="690"/>
      <c r="DDO192" s="691"/>
      <c r="DDP192" s="692"/>
      <c r="DDQ192" s="693"/>
      <c r="DDR192" s="694"/>
      <c r="DDS192" s="138"/>
      <c r="DDT192" s="692"/>
      <c r="DDU192" s="690"/>
      <c r="DDV192" s="691"/>
      <c r="DDW192" s="692"/>
      <c r="DDX192" s="693"/>
      <c r="DDY192" s="694"/>
      <c r="DDZ192" s="138"/>
      <c r="DEA192" s="692"/>
      <c r="DEB192" s="690"/>
      <c r="DEC192" s="691"/>
      <c r="DED192" s="692"/>
      <c r="DEE192" s="693"/>
      <c r="DEF192" s="694"/>
      <c r="DEG192" s="138"/>
      <c r="DEH192" s="692"/>
      <c r="DEI192" s="690"/>
      <c r="DEJ192" s="691"/>
      <c r="DEK192" s="692"/>
      <c r="DEL192" s="693"/>
      <c r="DEM192" s="694"/>
      <c r="DEN192" s="138"/>
      <c r="DEO192" s="692"/>
      <c r="DEP192" s="690"/>
      <c r="DEQ192" s="691"/>
      <c r="DER192" s="692"/>
      <c r="DES192" s="693"/>
      <c r="DET192" s="694"/>
      <c r="DEU192" s="138"/>
      <c r="DEV192" s="692"/>
      <c r="DEW192" s="690"/>
      <c r="DEX192" s="691"/>
      <c r="DEY192" s="692"/>
      <c r="DEZ192" s="693"/>
      <c r="DFA192" s="694"/>
      <c r="DFB192" s="138"/>
      <c r="DFC192" s="692"/>
      <c r="DFD192" s="690"/>
      <c r="DFE192" s="691"/>
      <c r="DFF192" s="692"/>
      <c r="DFG192" s="693"/>
      <c r="DFH192" s="694"/>
      <c r="DFI192" s="138"/>
      <c r="DFJ192" s="692"/>
      <c r="DFK192" s="690"/>
      <c r="DFL192" s="691"/>
      <c r="DFM192" s="692"/>
      <c r="DFN192" s="693"/>
      <c r="DFO192" s="694"/>
      <c r="DFP192" s="138"/>
      <c r="DFQ192" s="692"/>
      <c r="DFR192" s="690"/>
      <c r="DFS192" s="691"/>
      <c r="DFT192" s="692"/>
      <c r="DFU192" s="693"/>
      <c r="DFV192" s="694"/>
      <c r="DFW192" s="138"/>
      <c r="DFX192" s="692"/>
      <c r="DFY192" s="690"/>
      <c r="DFZ192" s="691"/>
      <c r="DGA192" s="692"/>
      <c r="DGB192" s="693"/>
      <c r="DGC192" s="694"/>
      <c r="DGD192" s="138"/>
      <c r="DGE192" s="692"/>
      <c r="DGF192" s="690"/>
      <c r="DGG192" s="691"/>
      <c r="DGH192" s="692"/>
      <c r="DGI192" s="693"/>
      <c r="DGJ192" s="694"/>
      <c r="DGK192" s="138"/>
      <c r="DGL192" s="692"/>
      <c r="DGM192" s="690"/>
      <c r="DGN192" s="691"/>
      <c r="DGO192" s="692"/>
      <c r="DGP192" s="693"/>
      <c r="DGQ192" s="694"/>
      <c r="DGR192" s="138"/>
      <c r="DGS192" s="692"/>
      <c r="DGT192" s="690"/>
      <c r="DGU192" s="691"/>
      <c r="DGV192" s="692"/>
      <c r="DGW192" s="693"/>
      <c r="DGX192" s="694"/>
      <c r="DGY192" s="138"/>
      <c r="DGZ192" s="692"/>
      <c r="DHA192" s="690"/>
      <c r="DHB192" s="691"/>
      <c r="DHC192" s="692"/>
      <c r="DHD192" s="693"/>
      <c r="DHE192" s="694"/>
      <c r="DHF192" s="138"/>
      <c r="DHG192" s="692"/>
      <c r="DHH192" s="690"/>
      <c r="DHI192" s="691"/>
      <c r="DHJ192" s="692"/>
      <c r="DHK192" s="693"/>
      <c r="DHL192" s="694"/>
      <c r="DHM192" s="138"/>
      <c r="DHN192" s="692"/>
      <c r="DHO192" s="690"/>
      <c r="DHP192" s="691"/>
      <c r="DHQ192" s="692"/>
      <c r="DHR192" s="693"/>
      <c r="DHS192" s="694"/>
      <c r="DHT192" s="138"/>
      <c r="DHU192" s="692"/>
      <c r="DHV192" s="690"/>
      <c r="DHW192" s="691"/>
      <c r="DHX192" s="692"/>
      <c r="DHY192" s="693"/>
      <c r="DHZ192" s="694"/>
      <c r="DIA192" s="138"/>
      <c r="DIB192" s="692"/>
      <c r="DIC192" s="690"/>
      <c r="DID192" s="691"/>
      <c r="DIE192" s="692"/>
      <c r="DIF192" s="693"/>
      <c r="DIG192" s="694"/>
      <c r="DIH192" s="138"/>
      <c r="DII192" s="692"/>
      <c r="DIJ192" s="690"/>
      <c r="DIK192" s="691"/>
      <c r="DIL192" s="692"/>
      <c r="DIM192" s="693"/>
      <c r="DIN192" s="694"/>
      <c r="DIO192" s="138"/>
      <c r="DIP192" s="692"/>
      <c r="DIQ192" s="690"/>
      <c r="DIR192" s="691"/>
      <c r="DIS192" s="692"/>
      <c r="DIT192" s="693"/>
      <c r="DIU192" s="694"/>
      <c r="DIV192" s="138"/>
      <c r="DIW192" s="692"/>
      <c r="DIX192" s="690"/>
      <c r="DIY192" s="691"/>
      <c r="DIZ192" s="692"/>
      <c r="DJA192" s="693"/>
      <c r="DJB192" s="694"/>
      <c r="DJC192" s="138"/>
      <c r="DJD192" s="692"/>
      <c r="DJE192" s="690"/>
      <c r="DJF192" s="691"/>
      <c r="DJG192" s="692"/>
      <c r="DJH192" s="693"/>
      <c r="DJI192" s="694"/>
      <c r="DJJ192" s="138"/>
      <c r="DJK192" s="692"/>
      <c r="DJL192" s="690"/>
      <c r="DJM192" s="691"/>
      <c r="DJN192" s="692"/>
      <c r="DJO192" s="693"/>
      <c r="DJP192" s="694"/>
      <c r="DJQ192" s="138"/>
      <c r="DJR192" s="692"/>
      <c r="DJS192" s="690"/>
      <c r="DJT192" s="691"/>
      <c r="DJU192" s="692"/>
      <c r="DJV192" s="693"/>
      <c r="DJW192" s="694"/>
      <c r="DJX192" s="138"/>
      <c r="DJY192" s="692"/>
      <c r="DJZ192" s="690"/>
      <c r="DKA192" s="691"/>
      <c r="DKB192" s="692"/>
      <c r="DKC192" s="693"/>
      <c r="DKD192" s="694"/>
      <c r="DKE192" s="138"/>
      <c r="DKF192" s="692"/>
      <c r="DKG192" s="690"/>
      <c r="DKH192" s="691"/>
      <c r="DKI192" s="692"/>
      <c r="DKJ192" s="693"/>
      <c r="DKK192" s="694"/>
      <c r="DKL192" s="138"/>
      <c r="DKM192" s="692"/>
      <c r="DKN192" s="690"/>
      <c r="DKO192" s="691"/>
      <c r="DKP192" s="692"/>
      <c r="DKQ192" s="693"/>
      <c r="DKR192" s="694"/>
      <c r="DKS192" s="138"/>
      <c r="DKT192" s="692"/>
      <c r="DKU192" s="690"/>
      <c r="DKV192" s="691"/>
      <c r="DKW192" s="692"/>
      <c r="DKX192" s="693"/>
      <c r="DKY192" s="694"/>
      <c r="DKZ192" s="138"/>
      <c r="DLA192" s="692"/>
      <c r="DLB192" s="690"/>
      <c r="DLC192" s="691"/>
      <c r="DLD192" s="692"/>
      <c r="DLE192" s="693"/>
      <c r="DLF192" s="694"/>
      <c r="DLG192" s="138"/>
      <c r="DLH192" s="692"/>
      <c r="DLI192" s="690"/>
      <c r="DLJ192" s="691"/>
      <c r="DLK192" s="692"/>
      <c r="DLL192" s="693"/>
      <c r="DLM192" s="694"/>
      <c r="DLN192" s="138"/>
      <c r="DLO192" s="692"/>
      <c r="DLP192" s="690"/>
      <c r="DLQ192" s="691"/>
      <c r="DLR192" s="692"/>
      <c r="DLS192" s="693"/>
      <c r="DLT192" s="694"/>
      <c r="DLU192" s="138"/>
      <c r="DLV192" s="692"/>
      <c r="DLW192" s="690"/>
      <c r="DLX192" s="691"/>
      <c r="DLY192" s="692"/>
      <c r="DLZ192" s="693"/>
      <c r="DMA192" s="694"/>
      <c r="DMB192" s="138"/>
      <c r="DMC192" s="692"/>
      <c r="DMD192" s="690"/>
      <c r="DME192" s="691"/>
      <c r="DMF192" s="692"/>
      <c r="DMG192" s="693"/>
      <c r="DMH192" s="694"/>
      <c r="DMI192" s="138"/>
      <c r="DMJ192" s="692"/>
      <c r="DMK192" s="690"/>
      <c r="DML192" s="691"/>
      <c r="DMM192" s="692"/>
      <c r="DMN192" s="693"/>
      <c r="DMO192" s="694"/>
      <c r="DMP192" s="138"/>
      <c r="DMQ192" s="692"/>
      <c r="DMR192" s="690"/>
      <c r="DMS192" s="691"/>
      <c r="DMT192" s="692"/>
      <c r="DMU192" s="693"/>
      <c r="DMV192" s="694"/>
      <c r="DMW192" s="138"/>
      <c r="DMX192" s="692"/>
      <c r="DMY192" s="690"/>
      <c r="DMZ192" s="691"/>
      <c r="DNA192" s="692"/>
      <c r="DNB192" s="693"/>
      <c r="DNC192" s="694"/>
      <c r="DND192" s="138"/>
      <c r="DNE192" s="692"/>
      <c r="DNF192" s="690"/>
      <c r="DNG192" s="691"/>
      <c r="DNH192" s="692"/>
      <c r="DNI192" s="693"/>
      <c r="DNJ192" s="694"/>
      <c r="DNK192" s="138"/>
      <c r="DNL192" s="692"/>
      <c r="DNM192" s="690"/>
      <c r="DNN192" s="691"/>
      <c r="DNO192" s="692"/>
      <c r="DNP192" s="693"/>
      <c r="DNQ192" s="694"/>
      <c r="DNR192" s="138"/>
      <c r="DNS192" s="692"/>
      <c r="DNT192" s="690"/>
      <c r="DNU192" s="691"/>
      <c r="DNV192" s="692"/>
      <c r="DNW192" s="693"/>
      <c r="DNX192" s="694"/>
      <c r="DNY192" s="138"/>
      <c r="DNZ192" s="692"/>
      <c r="DOA192" s="690"/>
      <c r="DOB192" s="691"/>
      <c r="DOC192" s="692"/>
      <c r="DOD192" s="693"/>
      <c r="DOE192" s="694"/>
      <c r="DOF192" s="138"/>
      <c r="DOG192" s="692"/>
      <c r="DOH192" s="690"/>
      <c r="DOI192" s="691"/>
      <c r="DOJ192" s="692"/>
      <c r="DOK192" s="693"/>
      <c r="DOL192" s="694"/>
      <c r="DOM192" s="138"/>
      <c r="DON192" s="692"/>
      <c r="DOO192" s="690"/>
      <c r="DOP192" s="691"/>
      <c r="DOQ192" s="692"/>
      <c r="DOR192" s="693"/>
      <c r="DOS192" s="694"/>
      <c r="DOT192" s="138"/>
      <c r="DOU192" s="692"/>
      <c r="DOV192" s="690"/>
      <c r="DOW192" s="691"/>
      <c r="DOX192" s="692"/>
      <c r="DOY192" s="693"/>
      <c r="DOZ192" s="694"/>
      <c r="DPA192" s="138"/>
      <c r="DPB192" s="692"/>
      <c r="DPC192" s="690"/>
      <c r="DPD192" s="691"/>
      <c r="DPE192" s="692"/>
      <c r="DPF192" s="693"/>
      <c r="DPG192" s="694"/>
      <c r="DPH192" s="138"/>
      <c r="DPI192" s="692"/>
      <c r="DPJ192" s="690"/>
      <c r="DPK192" s="691"/>
      <c r="DPL192" s="692"/>
      <c r="DPM192" s="693"/>
      <c r="DPN192" s="694"/>
      <c r="DPO192" s="138"/>
      <c r="DPP192" s="692"/>
      <c r="DPQ192" s="690"/>
      <c r="DPR192" s="691"/>
      <c r="DPS192" s="692"/>
      <c r="DPT192" s="693"/>
      <c r="DPU192" s="694"/>
      <c r="DPV192" s="138"/>
      <c r="DPW192" s="692"/>
      <c r="DPX192" s="690"/>
      <c r="DPY192" s="691"/>
      <c r="DPZ192" s="692"/>
      <c r="DQA192" s="693"/>
      <c r="DQB192" s="694"/>
      <c r="DQC192" s="138"/>
      <c r="DQD192" s="692"/>
      <c r="DQE192" s="690"/>
      <c r="DQF192" s="691"/>
      <c r="DQG192" s="692"/>
      <c r="DQH192" s="693"/>
      <c r="DQI192" s="694"/>
      <c r="DQJ192" s="138"/>
      <c r="DQK192" s="692"/>
      <c r="DQL192" s="690"/>
      <c r="DQM192" s="691"/>
      <c r="DQN192" s="692"/>
      <c r="DQO192" s="693"/>
      <c r="DQP192" s="694"/>
      <c r="DQQ192" s="138"/>
      <c r="DQR192" s="692"/>
      <c r="DQS192" s="690"/>
      <c r="DQT192" s="691"/>
      <c r="DQU192" s="692"/>
      <c r="DQV192" s="693"/>
      <c r="DQW192" s="694"/>
      <c r="DQX192" s="138"/>
      <c r="DQY192" s="692"/>
      <c r="DQZ192" s="690"/>
      <c r="DRA192" s="691"/>
      <c r="DRB192" s="692"/>
      <c r="DRC192" s="693"/>
      <c r="DRD192" s="694"/>
      <c r="DRE192" s="138"/>
      <c r="DRF192" s="692"/>
      <c r="DRG192" s="690"/>
      <c r="DRH192" s="691"/>
      <c r="DRI192" s="692"/>
      <c r="DRJ192" s="693"/>
      <c r="DRK192" s="694"/>
      <c r="DRL192" s="138"/>
      <c r="DRM192" s="692"/>
      <c r="DRN192" s="690"/>
      <c r="DRO192" s="691"/>
      <c r="DRP192" s="692"/>
      <c r="DRQ192" s="693"/>
      <c r="DRR192" s="694"/>
      <c r="DRS192" s="138"/>
      <c r="DRT192" s="692"/>
      <c r="DRU192" s="690"/>
      <c r="DRV192" s="691"/>
      <c r="DRW192" s="692"/>
      <c r="DRX192" s="693"/>
      <c r="DRY192" s="694"/>
      <c r="DRZ192" s="138"/>
      <c r="DSA192" s="692"/>
      <c r="DSB192" s="690"/>
      <c r="DSC192" s="691"/>
      <c r="DSD192" s="692"/>
      <c r="DSE192" s="693"/>
      <c r="DSF192" s="694"/>
      <c r="DSG192" s="138"/>
      <c r="DSH192" s="692"/>
      <c r="DSI192" s="690"/>
      <c r="DSJ192" s="691"/>
      <c r="DSK192" s="692"/>
      <c r="DSL192" s="693"/>
      <c r="DSM192" s="694"/>
      <c r="DSN192" s="138"/>
      <c r="DSO192" s="692"/>
      <c r="DSP192" s="690"/>
      <c r="DSQ192" s="691"/>
      <c r="DSR192" s="692"/>
      <c r="DSS192" s="693"/>
      <c r="DST192" s="694"/>
      <c r="DSU192" s="138"/>
      <c r="DSV192" s="692"/>
      <c r="DSW192" s="690"/>
      <c r="DSX192" s="691"/>
      <c r="DSY192" s="692"/>
      <c r="DSZ192" s="693"/>
      <c r="DTA192" s="694"/>
      <c r="DTB192" s="138"/>
      <c r="DTC192" s="692"/>
      <c r="DTD192" s="690"/>
      <c r="DTE192" s="691"/>
      <c r="DTF192" s="692"/>
      <c r="DTG192" s="693"/>
      <c r="DTH192" s="694"/>
      <c r="DTI192" s="138"/>
      <c r="DTJ192" s="692"/>
      <c r="DTK192" s="690"/>
      <c r="DTL192" s="691"/>
      <c r="DTM192" s="692"/>
      <c r="DTN192" s="693"/>
      <c r="DTO192" s="694"/>
      <c r="DTP192" s="138"/>
      <c r="DTQ192" s="692"/>
      <c r="DTR192" s="690"/>
      <c r="DTS192" s="691"/>
      <c r="DTT192" s="692"/>
      <c r="DTU192" s="693"/>
      <c r="DTV192" s="694"/>
      <c r="DTW192" s="138"/>
      <c r="DTX192" s="692"/>
      <c r="DTY192" s="690"/>
      <c r="DTZ192" s="691"/>
      <c r="DUA192" s="692"/>
      <c r="DUB192" s="693"/>
      <c r="DUC192" s="694"/>
      <c r="DUD192" s="138"/>
      <c r="DUE192" s="692"/>
      <c r="DUF192" s="690"/>
      <c r="DUG192" s="691"/>
      <c r="DUH192" s="692"/>
      <c r="DUI192" s="693"/>
      <c r="DUJ192" s="694"/>
      <c r="DUK192" s="138"/>
      <c r="DUL192" s="692"/>
      <c r="DUM192" s="690"/>
      <c r="DUN192" s="691"/>
      <c r="DUO192" s="692"/>
      <c r="DUP192" s="693"/>
      <c r="DUQ192" s="694"/>
      <c r="DUR192" s="138"/>
      <c r="DUS192" s="692"/>
      <c r="DUT192" s="690"/>
      <c r="DUU192" s="691"/>
      <c r="DUV192" s="692"/>
      <c r="DUW192" s="693"/>
      <c r="DUX192" s="694"/>
      <c r="DUY192" s="138"/>
      <c r="DUZ192" s="692"/>
      <c r="DVA192" s="690"/>
      <c r="DVB192" s="691"/>
      <c r="DVC192" s="692"/>
      <c r="DVD192" s="693"/>
      <c r="DVE192" s="694"/>
      <c r="DVF192" s="138"/>
      <c r="DVG192" s="692"/>
      <c r="DVH192" s="690"/>
      <c r="DVI192" s="691"/>
      <c r="DVJ192" s="692"/>
      <c r="DVK192" s="693"/>
      <c r="DVL192" s="694"/>
      <c r="DVM192" s="138"/>
      <c r="DVN192" s="692"/>
      <c r="DVO192" s="690"/>
      <c r="DVP192" s="691"/>
      <c r="DVQ192" s="692"/>
      <c r="DVR192" s="693"/>
      <c r="DVS192" s="694"/>
      <c r="DVT192" s="138"/>
      <c r="DVU192" s="692"/>
      <c r="DVV192" s="690"/>
      <c r="DVW192" s="691"/>
      <c r="DVX192" s="692"/>
      <c r="DVY192" s="693"/>
      <c r="DVZ192" s="694"/>
      <c r="DWA192" s="138"/>
      <c r="DWB192" s="692"/>
      <c r="DWC192" s="690"/>
      <c r="DWD192" s="691"/>
      <c r="DWE192" s="692"/>
      <c r="DWF192" s="693"/>
      <c r="DWG192" s="694"/>
      <c r="DWH192" s="138"/>
      <c r="DWI192" s="692"/>
      <c r="DWJ192" s="690"/>
      <c r="DWK192" s="691"/>
      <c r="DWL192" s="692"/>
      <c r="DWM192" s="693"/>
      <c r="DWN192" s="694"/>
      <c r="DWO192" s="138"/>
      <c r="DWP192" s="692"/>
      <c r="DWQ192" s="690"/>
      <c r="DWR192" s="691"/>
      <c r="DWS192" s="692"/>
      <c r="DWT192" s="693"/>
      <c r="DWU192" s="694"/>
      <c r="DWV192" s="138"/>
      <c r="DWW192" s="692"/>
      <c r="DWX192" s="690"/>
      <c r="DWY192" s="691"/>
      <c r="DWZ192" s="692"/>
      <c r="DXA192" s="693"/>
      <c r="DXB192" s="694"/>
      <c r="DXC192" s="138"/>
      <c r="DXD192" s="692"/>
      <c r="DXE192" s="690"/>
      <c r="DXF192" s="691"/>
      <c r="DXG192" s="692"/>
      <c r="DXH192" s="693"/>
      <c r="DXI192" s="694"/>
      <c r="DXJ192" s="138"/>
      <c r="DXK192" s="692"/>
      <c r="DXL192" s="690"/>
      <c r="DXM192" s="691"/>
      <c r="DXN192" s="692"/>
      <c r="DXO192" s="693"/>
      <c r="DXP192" s="694"/>
      <c r="DXQ192" s="138"/>
      <c r="DXR192" s="692"/>
      <c r="DXS192" s="690"/>
      <c r="DXT192" s="691"/>
      <c r="DXU192" s="692"/>
      <c r="DXV192" s="693"/>
      <c r="DXW192" s="694"/>
      <c r="DXX192" s="138"/>
      <c r="DXY192" s="692"/>
      <c r="DXZ192" s="690"/>
      <c r="DYA192" s="691"/>
      <c r="DYB192" s="692"/>
      <c r="DYC192" s="693"/>
      <c r="DYD192" s="694"/>
      <c r="DYE192" s="138"/>
      <c r="DYF192" s="692"/>
      <c r="DYG192" s="690"/>
      <c r="DYH192" s="691"/>
      <c r="DYI192" s="692"/>
      <c r="DYJ192" s="693"/>
      <c r="DYK192" s="694"/>
      <c r="DYL192" s="138"/>
      <c r="DYM192" s="692"/>
      <c r="DYN192" s="690"/>
      <c r="DYO192" s="691"/>
      <c r="DYP192" s="692"/>
      <c r="DYQ192" s="693"/>
      <c r="DYR192" s="694"/>
      <c r="DYS192" s="138"/>
      <c r="DYT192" s="692"/>
      <c r="DYU192" s="690"/>
      <c r="DYV192" s="691"/>
      <c r="DYW192" s="692"/>
      <c r="DYX192" s="693"/>
      <c r="DYY192" s="694"/>
      <c r="DYZ192" s="138"/>
      <c r="DZA192" s="692"/>
      <c r="DZB192" s="690"/>
      <c r="DZC192" s="691"/>
      <c r="DZD192" s="692"/>
      <c r="DZE192" s="693"/>
      <c r="DZF192" s="694"/>
      <c r="DZG192" s="138"/>
      <c r="DZH192" s="692"/>
      <c r="DZI192" s="690"/>
      <c r="DZJ192" s="691"/>
      <c r="DZK192" s="692"/>
      <c r="DZL192" s="693"/>
      <c r="DZM192" s="694"/>
      <c r="DZN192" s="138"/>
      <c r="DZO192" s="692"/>
      <c r="DZP192" s="690"/>
      <c r="DZQ192" s="691"/>
      <c r="DZR192" s="692"/>
      <c r="DZS192" s="693"/>
      <c r="DZT192" s="694"/>
      <c r="DZU192" s="138"/>
      <c r="DZV192" s="692"/>
      <c r="DZW192" s="690"/>
      <c r="DZX192" s="691"/>
      <c r="DZY192" s="692"/>
      <c r="DZZ192" s="693"/>
      <c r="EAA192" s="694"/>
      <c r="EAB192" s="138"/>
      <c r="EAC192" s="692"/>
      <c r="EAD192" s="690"/>
      <c r="EAE192" s="691"/>
      <c r="EAF192" s="692"/>
      <c r="EAG192" s="693"/>
      <c r="EAH192" s="694"/>
      <c r="EAI192" s="138"/>
      <c r="EAJ192" s="692"/>
      <c r="EAK192" s="690"/>
      <c r="EAL192" s="691"/>
      <c r="EAM192" s="692"/>
      <c r="EAN192" s="693"/>
      <c r="EAO192" s="694"/>
      <c r="EAP192" s="138"/>
      <c r="EAQ192" s="692"/>
      <c r="EAR192" s="690"/>
      <c r="EAS192" s="691"/>
      <c r="EAT192" s="692"/>
      <c r="EAU192" s="693"/>
      <c r="EAV192" s="694"/>
      <c r="EAW192" s="138"/>
      <c r="EAX192" s="692"/>
      <c r="EAY192" s="690"/>
      <c r="EAZ192" s="691"/>
      <c r="EBA192" s="692"/>
      <c r="EBB192" s="693"/>
      <c r="EBC192" s="694"/>
      <c r="EBD192" s="138"/>
      <c r="EBE192" s="692"/>
      <c r="EBF192" s="690"/>
      <c r="EBG192" s="691"/>
      <c r="EBH192" s="692"/>
      <c r="EBI192" s="693"/>
      <c r="EBJ192" s="694"/>
      <c r="EBK192" s="138"/>
      <c r="EBL192" s="692"/>
      <c r="EBM192" s="690"/>
      <c r="EBN192" s="691"/>
      <c r="EBO192" s="692"/>
      <c r="EBP192" s="693"/>
      <c r="EBQ192" s="694"/>
      <c r="EBR192" s="138"/>
      <c r="EBS192" s="692"/>
      <c r="EBT192" s="690"/>
      <c r="EBU192" s="691"/>
      <c r="EBV192" s="692"/>
      <c r="EBW192" s="693"/>
      <c r="EBX192" s="694"/>
      <c r="EBY192" s="138"/>
      <c r="EBZ192" s="692"/>
      <c r="ECA192" s="690"/>
      <c r="ECB192" s="691"/>
      <c r="ECC192" s="692"/>
      <c r="ECD192" s="693"/>
      <c r="ECE192" s="694"/>
      <c r="ECF192" s="138"/>
      <c r="ECG192" s="692"/>
      <c r="ECH192" s="690"/>
      <c r="ECI192" s="691"/>
      <c r="ECJ192" s="692"/>
      <c r="ECK192" s="693"/>
      <c r="ECL192" s="694"/>
      <c r="ECM192" s="138"/>
      <c r="ECN192" s="692"/>
      <c r="ECO192" s="690"/>
      <c r="ECP192" s="691"/>
      <c r="ECQ192" s="692"/>
      <c r="ECR192" s="693"/>
      <c r="ECS192" s="694"/>
      <c r="ECT192" s="138"/>
      <c r="ECU192" s="692"/>
      <c r="ECV192" s="690"/>
      <c r="ECW192" s="691"/>
      <c r="ECX192" s="692"/>
      <c r="ECY192" s="693"/>
      <c r="ECZ192" s="694"/>
      <c r="EDA192" s="138"/>
      <c r="EDB192" s="692"/>
      <c r="EDC192" s="690"/>
      <c r="EDD192" s="691"/>
      <c r="EDE192" s="692"/>
      <c r="EDF192" s="693"/>
      <c r="EDG192" s="694"/>
      <c r="EDH192" s="138"/>
      <c r="EDI192" s="692"/>
      <c r="EDJ192" s="690"/>
      <c r="EDK192" s="691"/>
      <c r="EDL192" s="692"/>
      <c r="EDM192" s="693"/>
      <c r="EDN192" s="694"/>
      <c r="EDO192" s="138"/>
      <c r="EDP192" s="692"/>
      <c r="EDQ192" s="690"/>
      <c r="EDR192" s="691"/>
      <c r="EDS192" s="692"/>
      <c r="EDT192" s="693"/>
      <c r="EDU192" s="694"/>
      <c r="EDV192" s="138"/>
      <c r="EDW192" s="692"/>
      <c r="EDX192" s="690"/>
      <c r="EDY192" s="691"/>
      <c r="EDZ192" s="692"/>
      <c r="EEA192" s="693"/>
      <c r="EEB192" s="694"/>
      <c r="EEC192" s="138"/>
      <c r="EED192" s="692"/>
      <c r="EEE192" s="690"/>
      <c r="EEF192" s="691"/>
      <c r="EEG192" s="692"/>
      <c r="EEH192" s="693"/>
      <c r="EEI192" s="694"/>
      <c r="EEJ192" s="138"/>
      <c r="EEK192" s="692"/>
      <c r="EEL192" s="690"/>
      <c r="EEM192" s="691"/>
      <c r="EEN192" s="692"/>
      <c r="EEO192" s="693"/>
      <c r="EEP192" s="694"/>
      <c r="EEQ192" s="138"/>
      <c r="EER192" s="692"/>
      <c r="EES192" s="690"/>
      <c r="EET192" s="691"/>
      <c r="EEU192" s="692"/>
      <c r="EEV192" s="693"/>
      <c r="EEW192" s="694"/>
      <c r="EEX192" s="138"/>
      <c r="EEY192" s="692"/>
      <c r="EEZ192" s="690"/>
      <c r="EFA192" s="691"/>
      <c r="EFB192" s="692"/>
      <c r="EFC192" s="693"/>
      <c r="EFD192" s="694"/>
      <c r="EFE192" s="138"/>
      <c r="EFF192" s="692"/>
      <c r="EFG192" s="690"/>
      <c r="EFH192" s="691"/>
      <c r="EFI192" s="692"/>
      <c r="EFJ192" s="693"/>
      <c r="EFK192" s="694"/>
      <c r="EFL192" s="138"/>
      <c r="EFM192" s="692"/>
      <c r="EFN192" s="690"/>
      <c r="EFO192" s="691"/>
      <c r="EFP192" s="692"/>
      <c r="EFQ192" s="693"/>
      <c r="EFR192" s="694"/>
      <c r="EFS192" s="138"/>
      <c r="EFT192" s="692"/>
      <c r="EFU192" s="690"/>
      <c r="EFV192" s="691"/>
      <c r="EFW192" s="692"/>
      <c r="EFX192" s="693"/>
      <c r="EFY192" s="694"/>
      <c r="EFZ192" s="138"/>
      <c r="EGA192" s="692"/>
      <c r="EGB192" s="690"/>
      <c r="EGC192" s="691"/>
      <c r="EGD192" s="692"/>
      <c r="EGE192" s="693"/>
      <c r="EGF192" s="694"/>
      <c r="EGG192" s="138"/>
      <c r="EGH192" s="692"/>
      <c r="EGI192" s="690"/>
      <c r="EGJ192" s="691"/>
      <c r="EGK192" s="692"/>
      <c r="EGL192" s="693"/>
      <c r="EGM192" s="694"/>
      <c r="EGN192" s="138"/>
      <c r="EGO192" s="692"/>
      <c r="EGP192" s="690"/>
      <c r="EGQ192" s="691"/>
      <c r="EGR192" s="692"/>
      <c r="EGS192" s="693"/>
      <c r="EGT192" s="694"/>
      <c r="EGU192" s="138"/>
      <c r="EGV192" s="692"/>
      <c r="EGW192" s="690"/>
      <c r="EGX192" s="691"/>
      <c r="EGY192" s="692"/>
      <c r="EGZ192" s="693"/>
      <c r="EHA192" s="694"/>
      <c r="EHB192" s="138"/>
      <c r="EHC192" s="692"/>
      <c r="EHD192" s="690"/>
      <c r="EHE192" s="691"/>
      <c r="EHF192" s="692"/>
      <c r="EHG192" s="693"/>
      <c r="EHH192" s="694"/>
      <c r="EHI192" s="138"/>
      <c r="EHJ192" s="692"/>
      <c r="EHK192" s="690"/>
      <c r="EHL192" s="691"/>
      <c r="EHM192" s="692"/>
      <c r="EHN192" s="693"/>
      <c r="EHO192" s="694"/>
      <c r="EHP192" s="138"/>
      <c r="EHQ192" s="692"/>
      <c r="EHR192" s="690"/>
      <c r="EHS192" s="691"/>
      <c r="EHT192" s="692"/>
      <c r="EHU192" s="693"/>
      <c r="EHV192" s="694"/>
      <c r="EHW192" s="138"/>
      <c r="EHX192" s="692"/>
      <c r="EHY192" s="690"/>
      <c r="EHZ192" s="691"/>
      <c r="EIA192" s="692"/>
      <c r="EIB192" s="693"/>
      <c r="EIC192" s="694"/>
      <c r="EID192" s="138"/>
      <c r="EIE192" s="692"/>
      <c r="EIF192" s="690"/>
      <c r="EIG192" s="691"/>
      <c r="EIH192" s="692"/>
      <c r="EII192" s="693"/>
      <c r="EIJ192" s="694"/>
      <c r="EIK192" s="138"/>
      <c r="EIL192" s="692"/>
      <c r="EIM192" s="690"/>
      <c r="EIN192" s="691"/>
      <c r="EIO192" s="692"/>
      <c r="EIP192" s="693"/>
      <c r="EIQ192" s="694"/>
      <c r="EIR192" s="138"/>
      <c r="EIS192" s="692"/>
      <c r="EIT192" s="690"/>
      <c r="EIU192" s="691"/>
      <c r="EIV192" s="692"/>
      <c r="EIW192" s="693"/>
      <c r="EIX192" s="694"/>
      <c r="EIY192" s="138"/>
      <c r="EIZ192" s="692"/>
      <c r="EJA192" s="690"/>
      <c r="EJB192" s="691"/>
      <c r="EJC192" s="692"/>
      <c r="EJD192" s="693"/>
      <c r="EJE192" s="694"/>
      <c r="EJF192" s="138"/>
      <c r="EJG192" s="692"/>
      <c r="EJH192" s="690"/>
      <c r="EJI192" s="691"/>
      <c r="EJJ192" s="692"/>
      <c r="EJK192" s="693"/>
      <c r="EJL192" s="694"/>
      <c r="EJM192" s="138"/>
      <c r="EJN192" s="692"/>
      <c r="EJO192" s="690"/>
      <c r="EJP192" s="691"/>
      <c r="EJQ192" s="692"/>
      <c r="EJR192" s="693"/>
      <c r="EJS192" s="694"/>
      <c r="EJT192" s="138"/>
      <c r="EJU192" s="692"/>
      <c r="EJV192" s="690"/>
      <c r="EJW192" s="691"/>
      <c r="EJX192" s="692"/>
      <c r="EJY192" s="693"/>
      <c r="EJZ192" s="694"/>
      <c r="EKA192" s="138"/>
      <c r="EKB192" s="692"/>
      <c r="EKC192" s="690"/>
      <c r="EKD192" s="691"/>
      <c r="EKE192" s="692"/>
      <c r="EKF192" s="693"/>
      <c r="EKG192" s="694"/>
      <c r="EKH192" s="138"/>
      <c r="EKI192" s="692"/>
      <c r="EKJ192" s="690"/>
      <c r="EKK192" s="691"/>
      <c r="EKL192" s="692"/>
      <c r="EKM192" s="693"/>
      <c r="EKN192" s="694"/>
      <c r="EKO192" s="138"/>
      <c r="EKP192" s="692"/>
      <c r="EKQ192" s="690"/>
      <c r="EKR192" s="691"/>
      <c r="EKS192" s="692"/>
      <c r="EKT192" s="693"/>
      <c r="EKU192" s="694"/>
      <c r="EKV192" s="138"/>
      <c r="EKW192" s="692"/>
      <c r="EKX192" s="690"/>
      <c r="EKY192" s="691"/>
      <c r="EKZ192" s="692"/>
      <c r="ELA192" s="693"/>
      <c r="ELB192" s="694"/>
      <c r="ELC192" s="138"/>
      <c r="ELD192" s="692"/>
      <c r="ELE192" s="690"/>
      <c r="ELF192" s="691"/>
      <c r="ELG192" s="692"/>
      <c r="ELH192" s="693"/>
      <c r="ELI192" s="694"/>
      <c r="ELJ192" s="138"/>
      <c r="ELK192" s="692"/>
      <c r="ELL192" s="690"/>
      <c r="ELM192" s="691"/>
      <c r="ELN192" s="692"/>
      <c r="ELO192" s="693"/>
      <c r="ELP192" s="694"/>
      <c r="ELQ192" s="138"/>
      <c r="ELR192" s="692"/>
      <c r="ELS192" s="690"/>
      <c r="ELT192" s="691"/>
      <c r="ELU192" s="692"/>
      <c r="ELV192" s="693"/>
      <c r="ELW192" s="694"/>
      <c r="ELX192" s="138"/>
      <c r="ELY192" s="692"/>
      <c r="ELZ192" s="690"/>
      <c r="EMA192" s="691"/>
      <c r="EMB192" s="692"/>
      <c r="EMC192" s="693"/>
      <c r="EMD192" s="694"/>
      <c r="EME192" s="138"/>
      <c r="EMF192" s="692"/>
      <c r="EMG192" s="690"/>
      <c r="EMH192" s="691"/>
      <c r="EMI192" s="692"/>
      <c r="EMJ192" s="693"/>
      <c r="EMK192" s="694"/>
      <c r="EML192" s="138"/>
      <c r="EMM192" s="692"/>
      <c r="EMN192" s="690"/>
      <c r="EMO192" s="691"/>
      <c r="EMP192" s="692"/>
      <c r="EMQ192" s="693"/>
      <c r="EMR192" s="694"/>
      <c r="EMS192" s="138"/>
      <c r="EMT192" s="692"/>
      <c r="EMU192" s="690"/>
      <c r="EMV192" s="691"/>
      <c r="EMW192" s="692"/>
      <c r="EMX192" s="693"/>
      <c r="EMY192" s="694"/>
      <c r="EMZ192" s="138"/>
      <c r="ENA192" s="692"/>
      <c r="ENB192" s="690"/>
      <c r="ENC192" s="691"/>
      <c r="END192" s="692"/>
      <c r="ENE192" s="693"/>
      <c r="ENF192" s="694"/>
      <c r="ENG192" s="138"/>
      <c r="ENH192" s="692"/>
      <c r="ENI192" s="690"/>
      <c r="ENJ192" s="691"/>
      <c r="ENK192" s="692"/>
      <c r="ENL192" s="693"/>
      <c r="ENM192" s="694"/>
      <c r="ENN192" s="138"/>
      <c r="ENO192" s="692"/>
      <c r="ENP192" s="690"/>
      <c r="ENQ192" s="691"/>
      <c r="ENR192" s="692"/>
      <c r="ENS192" s="693"/>
      <c r="ENT192" s="694"/>
      <c r="ENU192" s="138"/>
      <c r="ENV192" s="692"/>
      <c r="ENW192" s="690"/>
      <c r="ENX192" s="691"/>
      <c r="ENY192" s="692"/>
      <c r="ENZ192" s="693"/>
      <c r="EOA192" s="694"/>
      <c r="EOB192" s="138"/>
      <c r="EOC192" s="692"/>
      <c r="EOD192" s="690"/>
      <c r="EOE192" s="691"/>
      <c r="EOF192" s="692"/>
      <c r="EOG192" s="693"/>
      <c r="EOH192" s="694"/>
      <c r="EOI192" s="138"/>
      <c r="EOJ192" s="692"/>
      <c r="EOK192" s="690"/>
      <c r="EOL192" s="691"/>
      <c r="EOM192" s="692"/>
      <c r="EON192" s="693"/>
      <c r="EOO192" s="694"/>
      <c r="EOP192" s="138"/>
      <c r="EOQ192" s="692"/>
      <c r="EOR192" s="690"/>
      <c r="EOS192" s="691"/>
      <c r="EOT192" s="692"/>
      <c r="EOU192" s="693"/>
      <c r="EOV192" s="694"/>
      <c r="EOW192" s="138"/>
      <c r="EOX192" s="692"/>
      <c r="EOY192" s="690"/>
      <c r="EOZ192" s="691"/>
      <c r="EPA192" s="692"/>
      <c r="EPB192" s="693"/>
      <c r="EPC192" s="694"/>
      <c r="EPD192" s="138"/>
      <c r="EPE192" s="692"/>
      <c r="EPF192" s="690"/>
      <c r="EPG192" s="691"/>
      <c r="EPH192" s="692"/>
      <c r="EPI192" s="693"/>
      <c r="EPJ192" s="694"/>
      <c r="EPK192" s="138"/>
      <c r="EPL192" s="692"/>
      <c r="EPM192" s="690"/>
      <c r="EPN192" s="691"/>
      <c r="EPO192" s="692"/>
      <c r="EPP192" s="693"/>
      <c r="EPQ192" s="694"/>
      <c r="EPR192" s="138"/>
      <c r="EPS192" s="692"/>
      <c r="EPT192" s="690"/>
      <c r="EPU192" s="691"/>
      <c r="EPV192" s="692"/>
      <c r="EPW192" s="693"/>
      <c r="EPX192" s="694"/>
      <c r="EPY192" s="138"/>
      <c r="EPZ192" s="692"/>
      <c r="EQA192" s="690"/>
      <c r="EQB192" s="691"/>
      <c r="EQC192" s="692"/>
      <c r="EQD192" s="693"/>
      <c r="EQE192" s="694"/>
      <c r="EQF192" s="138"/>
      <c r="EQG192" s="692"/>
      <c r="EQH192" s="690"/>
      <c r="EQI192" s="691"/>
      <c r="EQJ192" s="692"/>
      <c r="EQK192" s="693"/>
      <c r="EQL192" s="694"/>
      <c r="EQM192" s="138"/>
      <c r="EQN192" s="692"/>
      <c r="EQO192" s="690"/>
      <c r="EQP192" s="691"/>
      <c r="EQQ192" s="692"/>
      <c r="EQR192" s="693"/>
      <c r="EQS192" s="694"/>
      <c r="EQT192" s="138"/>
      <c r="EQU192" s="692"/>
      <c r="EQV192" s="690"/>
      <c r="EQW192" s="691"/>
      <c r="EQX192" s="692"/>
      <c r="EQY192" s="693"/>
      <c r="EQZ192" s="694"/>
      <c r="ERA192" s="138"/>
      <c r="ERB192" s="692"/>
      <c r="ERC192" s="690"/>
      <c r="ERD192" s="691"/>
      <c r="ERE192" s="692"/>
      <c r="ERF192" s="693"/>
      <c r="ERG192" s="694"/>
      <c r="ERH192" s="138"/>
      <c r="ERI192" s="692"/>
      <c r="ERJ192" s="690"/>
      <c r="ERK192" s="691"/>
      <c r="ERL192" s="692"/>
      <c r="ERM192" s="693"/>
      <c r="ERN192" s="694"/>
      <c r="ERO192" s="138"/>
      <c r="ERP192" s="692"/>
      <c r="ERQ192" s="690"/>
      <c r="ERR192" s="691"/>
      <c r="ERS192" s="692"/>
      <c r="ERT192" s="693"/>
      <c r="ERU192" s="694"/>
      <c r="ERV192" s="138"/>
      <c r="ERW192" s="692"/>
      <c r="ERX192" s="690"/>
      <c r="ERY192" s="691"/>
      <c r="ERZ192" s="692"/>
      <c r="ESA192" s="693"/>
      <c r="ESB192" s="694"/>
      <c r="ESC192" s="138"/>
      <c r="ESD192" s="692"/>
      <c r="ESE192" s="690"/>
      <c r="ESF192" s="691"/>
      <c r="ESG192" s="692"/>
      <c r="ESH192" s="693"/>
      <c r="ESI192" s="694"/>
      <c r="ESJ192" s="138"/>
      <c r="ESK192" s="692"/>
      <c r="ESL192" s="690"/>
      <c r="ESM192" s="691"/>
      <c r="ESN192" s="692"/>
      <c r="ESO192" s="693"/>
      <c r="ESP192" s="694"/>
      <c r="ESQ192" s="138"/>
      <c r="ESR192" s="692"/>
      <c r="ESS192" s="690"/>
      <c r="EST192" s="691"/>
      <c r="ESU192" s="692"/>
      <c r="ESV192" s="693"/>
      <c r="ESW192" s="694"/>
      <c r="ESX192" s="138"/>
      <c r="ESY192" s="692"/>
      <c r="ESZ192" s="690"/>
      <c r="ETA192" s="691"/>
      <c r="ETB192" s="692"/>
      <c r="ETC192" s="693"/>
      <c r="ETD192" s="694"/>
      <c r="ETE192" s="138"/>
      <c r="ETF192" s="692"/>
      <c r="ETG192" s="690"/>
      <c r="ETH192" s="691"/>
      <c r="ETI192" s="692"/>
      <c r="ETJ192" s="693"/>
      <c r="ETK192" s="694"/>
      <c r="ETL192" s="138"/>
      <c r="ETM192" s="692"/>
      <c r="ETN192" s="690"/>
      <c r="ETO192" s="691"/>
      <c r="ETP192" s="692"/>
      <c r="ETQ192" s="693"/>
      <c r="ETR192" s="694"/>
      <c r="ETS192" s="138"/>
      <c r="ETT192" s="692"/>
      <c r="ETU192" s="690"/>
      <c r="ETV192" s="691"/>
      <c r="ETW192" s="692"/>
      <c r="ETX192" s="693"/>
      <c r="ETY192" s="694"/>
      <c r="ETZ192" s="138"/>
      <c r="EUA192" s="692"/>
      <c r="EUB192" s="690"/>
      <c r="EUC192" s="691"/>
      <c r="EUD192" s="692"/>
      <c r="EUE192" s="693"/>
      <c r="EUF192" s="694"/>
      <c r="EUG192" s="138"/>
      <c r="EUH192" s="692"/>
      <c r="EUI192" s="690"/>
      <c r="EUJ192" s="691"/>
      <c r="EUK192" s="692"/>
      <c r="EUL192" s="693"/>
      <c r="EUM192" s="694"/>
      <c r="EUN192" s="138"/>
      <c r="EUO192" s="692"/>
      <c r="EUP192" s="690"/>
      <c r="EUQ192" s="691"/>
      <c r="EUR192" s="692"/>
      <c r="EUS192" s="693"/>
      <c r="EUT192" s="694"/>
      <c r="EUU192" s="138"/>
      <c r="EUV192" s="692"/>
      <c r="EUW192" s="690"/>
      <c r="EUX192" s="691"/>
      <c r="EUY192" s="692"/>
      <c r="EUZ192" s="693"/>
      <c r="EVA192" s="694"/>
      <c r="EVB192" s="138"/>
      <c r="EVC192" s="692"/>
      <c r="EVD192" s="690"/>
      <c r="EVE192" s="691"/>
      <c r="EVF192" s="692"/>
      <c r="EVG192" s="693"/>
      <c r="EVH192" s="694"/>
      <c r="EVI192" s="138"/>
      <c r="EVJ192" s="692"/>
      <c r="EVK192" s="690"/>
      <c r="EVL192" s="691"/>
      <c r="EVM192" s="692"/>
      <c r="EVN192" s="693"/>
      <c r="EVO192" s="694"/>
      <c r="EVP192" s="138"/>
      <c r="EVQ192" s="692"/>
      <c r="EVR192" s="690"/>
      <c r="EVS192" s="691"/>
      <c r="EVT192" s="692"/>
      <c r="EVU192" s="693"/>
      <c r="EVV192" s="694"/>
      <c r="EVW192" s="138"/>
      <c r="EVX192" s="692"/>
      <c r="EVY192" s="690"/>
      <c r="EVZ192" s="691"/>
      <c r="EWA192" s="692"/>
      <c r="EWB192" s="693"/>
      <c r="EWC192" s="694"/>
      <c r="EWD192" s="138"/>
      <c r="EWE192" s="692"/>
      <c r="EWF192" s="690"/>
      <c r="EWG192" s="691"/>
      <c r="EWH192" s="692"/>
      <c r="EWI192" s="693"/>
      <c r="EWJ192" s="694"/>
      <c r="EWK192" s="138"/>
      <c r="EWL192" s="692"/>
      <c r="EWM192" s="690"/>
      <c r="EWN192" s="691"/>
      <c r="EWO192" s="692"/>
      <c r="EWP192" s="693"/>
      <c r="EWQ192" s="694"/>
      <c r="EWR192" s="138"/>
      <c r="EWS192" s="692"/>
      <c r="EWT192" s="690"/>
      <c r="EWU192" s="691"/>
      <c r="EWV192" s="692"/>
      <c r="EWW192" s="693"/>
      <c r="EWX192" s="694"/>
      <c r="EWY192" s="138"/>
      <c r="EWZ192" s="692"/>
      <c r="EXA192" s="690"/>
      <c r="EXB192" s="691"/>
      <c r="EXC192" s="692"/>
      <c r="EXD192" s="693"/>
      <c r="EXE192" s="694"/>
      <c r="EXF192" s="138"/>
      <c r="EXG192" s="692"/>
      <c r="EXH192" s="690"/>
      <c r="EXI192" s="691"/>
      <c r="EXJ192" s="692"/>
      <c r="EXK192" s="693"/>
      <c r="EXL192" s="694"/>
      <c r="EXM192" s="138"/>
      <c r="EXN192" s="692"/>
      <c r="EXO192" s="690"/>
      <c r="EXP192" s="691"/>
      <c r="EXQ192" s="692"/>
      <c r="EXR192" s="693"/>
      <c r="EXS192" s="694"/>
      <c r="EXT192" s="138"/>
      <c r="EXU192" s="692"/>
      <c r="EXV192" s="690"/>
      <c r="EXW192" s="691"/>
      <c r="EXX192" s="692"/>
      <c r="EXY192" s="693"/>
      <c r="EXZ192" s="694"/>
      <c r="EYA192" s="138"/>
      <c r="EYB192" s="692"/>
      <c r="EYC192" s="690"/>
      <c r="EYD192" s="691"/>
      <c r="EYE192" s="692"/>
      <c r="EYF192" s="693"/>
      <c r="EYG192" s="694"/>
      <c r="EYH192" s="138"/>
      <c r="EYI192" s="692"/>
      <c r="EYJ192" s="690"/>
      <c r="EYK192" s="691"/>
      <c r="EYL192" s="692"/>
      <c r="EYM192" s="693"/>
      <c r="EYN192" s="694"/>
      <c r="EYO192" s="138"/>
      <c r="EYP192" s="692"/>
      <c r="EYQ192" s="690"/>
      <c r="EYR192" s="691"/>
      <c r="EYS192" s="692"/>
      <c r="EYT192" s="693"/>
      <c r="EYU192" s="694"/>
      <c r="EYV192" s="138"/>
      <c r="EYW192" s="692"/>
      <c r="EYX192" s="690"/>
      <c r="EYY192" s="691"/>
      <c r="EYZ192" s="692"/>
      <c r="EZA192" s="693"/>
      <c r="EZB192" s="694"/>
      <c r="EZC192" s="138"/>
      <c r="EZD192" s="692"/>
      <c r="EZE192" s="690"/>
      <c r="EZF192" s="691"/>
      <c r="EZG192" s="692"/>
      <c r="EZH192" s="693"/>
      <c r="EZI192" s="694"/>
      <c r="EZJ192" s="138"/>
      <c r="EZK192" s="692"/>
      <c r="EZL192" s="690"/>
      <c r="EZM192" s="691"/>
      <c r="EZN192" s="692"/>
      <c r="EZO192" s="693"/>
      <c r="EZP192" s="694"/>
      <c r="EZQ192" s="138"/>
      <c r="EZR192" s="692"/>
      <c r="EZS192" s="690"/>
      <c r="EZT192" s="691"/>
      <c r="EZU192" s="692"/>
      <c r="EZV192" s="693"/>
      <c r="EZW192" s="694"/>
      <c r="EZX192" s="138"/>
      <c r="EZY192" s="692"/>
      <c r="EZZ192" s="690"/>
      <c r="FAA192" s="691"/>
      <c r="FAB192" s="692"/>
      <c r="FAC192" s="693"/>
      <c r="FAD192" s="694"/>
      <c r="FAE192" s="138"/>
      <c r="FAF192" s="692"/>
      <c r="FAG192" s="690"/>
      <c r="FAH192" s="691"/>
      <c r="FAI192" s="692"/>
      <c r="FAJ192" s="693"/>
      <c r="FAK192" s="694"/>
      <c r="FAL192" s="138"/>
      <c r="FAM192" s="692"/>
      <c r="FAN192" s="690"/>
      <c r="FAO192" s="691"/>
      <c r="FAP192" s="692"/>
      <c r="FAQ192" s="693"/>
      <c r="FAR192" s="694"/>
      <c r="FAS192" s="138"/>
      <c r="FAT192" s="692"/>
      <c r="FAU192" s="690"/>
      <c r="FAV192" s="691"/>
      <c r="FAW192" s="692"/>
      <c r="FAX192" s="693"/>
      <c r="FAY192" s="694"/>
      <c r="FAZ192" s="138"/>
      <c r="FBA192" s="692"/>
      <c r="FBB192" s="690"/>
      <c r="FBC192" s="691"/>
      <c r="FBD192" s="692"/>
      <c r="FBE192" s="693"/>
      <c r="FBF192" s="694"/>
      <c r="FBG192" s="138"/>
      <c r="FBH192" s="692"/>
      <c r="FBI192" s="690"/>
      <c r="FBJ192" s="691"/>
      <c r="FBK192" s="692"/>
      <c r="FBL192" s="693"/>
      <c r="FBM192" s="694"/>
      <c r="FBN192" s="138"/>
      <c r="FBO192" s="692"/>
      <c r="FBP192" s="690"/>
      <c r="FBQ192" s="691"/>
      <c r="FBR192" s="692"/>
      <c r="FBS192" s="693"/>
      <c r="FBT192" s="694"/>
      <c r="FBU192" s="138"/>
      <c r="FBV192" s="692"/>
      <c r="FBW192" s="690"/>
      <c r="FBX192" s="691"/>
      <c r="FBY192" s="692"/>
      <c r="FBZ192" s="693"/>
      <c r="FCA192" s="694"/>
      <c r="FCB192" s="138"/>
      <c r="FCC192" s="692"/>
      <c r="FCD192" s="690"/>
      <c r="FCE192" s="691"/>
      <c r="FCF192" s="692"/>
      <c r="FCG192" s="693"/>
      <c r="FCH192" s="694"/>
      <c r="FCI192" s="138"/>
      <c r="FCJ192" s="692"/>
      <c r="FCK192" s="690"/>
      <c r="FCL192" s="691"/>
      <c r="FCM192" s="692"/>
      <c r="FCN192" s="693"/>
      <c r="FCO192" s="694"/>
      <c r="FCP192" s="138"/>
      <c r="FCQ192" s="692"/>
      <c r="FCR192" s="690"/>
      <c r="FCS192" s="691"/>
      <c r="FCT192" s="692"/>
      <c r="FCU192" s="693"/>
      <c r="FCV192" s="694"/>
      <c r="FCW192" s="138"/>
      <c r="FCX192" s="692"/>
      <c r="FCY192" s="690"/>
      <c r="FCZ192" s="691"/>
      <c r="FDA192" s="692"/>
      <c r="FDB192" s="693"/>
      <c r="FDC192" s="694"/>
      <c r="FDD192" s="138"/>
      <c r="FDE192" s="692"/>
      <c r="FDF192" s="690"/>
      <c r="FDG192" s="691"/>
      <c r="FDH192" s="692"/>
      <c r="FDI192" s="693"/>
      <c r="FDJ192" s="694"/>
      <c r="FDK192" s="138"/>
      <c r="FDL192" s="692"/>
      <c r="FDM192" s="690"/>
      <c r="FDN192" s="691"/>
      <c r="FDO192" s="692"/>
      <c r="FDP192" s="693"/>
      <c r="FDQ192" s="694"/>
      <c r="FDR192" s="138"/>
      <c r="FDS192" s="692"/>
      <c r="FDT192" s="690"/>
      <c r="FDU192" s="691"/>
      <c r="FDV192" s="692"/>
      <c r="FDW192" s="693"/>
      <c r="FDX192" s="694"/>
      <c r="FDY192" s="138"/>
      <c r="FDZ192" s="692"/>
      <c r="FEA192" s="690"/>
      <c r="FEB192" s="691"/>
      <c r="FEC192" s="692"/>
      <c r="FED192" s="693"/>
      <c r="FEE192" s="694"/>
      <c r="FEF192" s="138"/>
      <c r="FEG192" s="692"/>
      <c r="FEH192" s="690"/>
      <c r="FEI192" s="691"/>
      <c r="FEJ192" s="692"/>
      <c r="FEK192" s="693"/>
      <c r="FEL192" s="694"/>
      <c r="FEM192" s="138"/>
      <c r="FEN192" s="692"/>
      <c r="FEO192" s="690"/>
      <c r="FEP192" s="691"/>
      <c r="FEQ192" s="692"/>
      <c r="FER192" s="693"/>
      <c r="FES192" s="694"/>
      <c r="FET192" s="138"/>
      <c r="FEU192" s="692"/>
      <c r="FEV192" s="690"/>
      <c r="FEW192" s="691"/>
      <c r="FEX192" s="692"/>
      <c r="FEY192" s="693"/>
      <c r="FEZ192" s="694"/>
      <c r="FFA192" s="138"/>
      <c r="FFB192" s="692"/>
      <c r="FFC192" s="690"/>
      <c r="FFD192" s="691"/>
      <c r="FFE192" s="692"/>
      <c r="FFF192" s="693"/>
      <c r="FFG192" s="694"/>
      <c r="FFH192" s="138"/>
      <c r="FFI192" s="692"/>
      <c r="FFJ192" s="690"/>
      <c r="FFK192" s="691"/>
      <c r="FFL192" s="692"/>
      <c r="FFM192" s="693"/>
      <c r="FFN192" s="694"/>
      <c r="FFO192" s="138"/>
      <c r="FFP192" s="692"/>
      <c r="FFQ192" s="690"/>
      <c r="FFR192" s="691"/>
      <c r="FFS192" s="692"/>
      <c r="FFT192" s="693"/>
      <c r="FFU192" s="694"/>
      <c r="FFV192" s="138"/>
      <c r="FFW192" s="692"/>
      <c r="FFX192" s="690"/>
      <c r="FFY192" s="691"/>
      <c r="FFZ192" s="692"/>
      <c r="FGA192" s="693"/>
      <c r="FGB192" s="694"/>
      <c r="FGC192" s="138"/>
      <c r="FGD192" s="692"/>
      <c r="FGE192" s="690"/>
      <c r="FGF192" s="691"/>
      <c r="FGG192" s="692"/>
      <c r="FGH192" s="693"/>
      <c r="FGI192" s="694"/>
      <c r="FGJ192" s="138"/>
      <c r="FGK192" s="692"/>
      <c r="FGL192" s="690"/>
      <c r="FGM192" s="691"/>
      <c r="FGN192" s="692"/>
      <c r="FGO192" s="693"/>
      <c r="FGP192" s="694"/>
      <c r="FGQ192" s="138"/>
      <c r="FGR192" s="692"/>
      <c r="FGS192" s="690"/>
      <c r="FGT192" s="691"/>
      <c r="FGU192" s="692"/>
      <c r="FGV192" s="693"/>
      <c r="FGW192" s="694"/>
      <c r="FGX192" s="138"/>
      <c r="FGY192" s="692"/>
      <c r="FGZ192" s="690"/>
      <c r="FHA192" s="691"/>
      <c r="FHB192" s="692"/>
      <c r="FHC192" s="693"/>
      <c r="FHD192" s="694"/>
      <c r="FHE192" s="138"/>
      <c r="FHF192" s="692"/>
      <c r="FHG192" s="690"/>
      <c r="FHH192" s="691"/>
      <c r="FHI192" s="692"/>
      <c r="FHJ192" s="693"/>
      <c r="FHK192" s="694"/>
      <c r="FHL192" s="138"/>
      <c r="FHM192" s="692"/>
      <c r="FHN192" s="690"/>
      <c r="FHO192" s="691"/>
      <c r="FHP192" s="692"/>
      <c r="FHQ192" s="693"/>
      <c r="FHR192" s="694"/>
      <c r="FHS192" s="138"/>
      <c r="FHT192" s="692"/>
      <c r="FHU192" s="690"/>
      <c r="FHV192" s="691"/>
      <c r="FHW192" s="692"/>
      <c r="FHX192" s="693"/>
      <c r="FHY192" s="694"/>
      <c r="FHZ192" s="138"/>
      <c r="FIA192" s="692"/>
      <c r="FIB192" s="690"/>
      <c r="FIC192" s="691"/>
      <c r="FID192" s="692"/>
      <c r="FIE192" s="693"/>
      <c r="FIF192" s="694"/>
      <c r="FIG192" s="138"/>
      <c r="FIH192" s="692"/>
      <c r="FII192" s="690"/>
      <c r="FIJ192" s="691"/>
      <c r="FIK192" s="692"/>
      <c r="FIL192" s="693"/>
      <c r="FIM192" s="694"/>
      <c r="FIN192" s="138"/>
      <c r="FIO192" s="692"/>
      <c r="FIP192" s="690"/>
      <c r="FIQ192" s="691"/>
      <c r="FIR192" s="692"/>
      <c r="FIS192" s="693"/>
      <c r="FIT192" s="694"/>
      <c r="FIU192" s="138"/>
      <c r="FIV192" s="692"/>
      <c r="FIW192" s="690"/>
      <c r="FIX192" s="691"/>
      <c r="FIY192" s="692"/>
      <c r="FIZ192" s="693"/>
      <c r="FJA192" s="694"/>
      <c r="FJB192" s="138"/>
      <c r="FJC192" s="692"/>
      <c r="FJD192" s="690"/>
      <c r="FJE192" s="691"/>
      <c r="FJF192" s="692"/>
      <c r="FJG192" s="693"/>
      <c r="FJH192" s="694"/>
      <c r="FJI192" s="138"/>
      <c r="FJJ192" s="692"/>
      <c r="FJK192" s="690"/>
      <c r="FJL192" s="691"/>
      <c r="FJM192" s="692"/>
      <c r="FJN192" s="693"/>
      <c r="FJO192" s="694"/>
      <c r="FJP192" s="138"/>
      <c r="FJQ192" s="692"/>
      <c r="FJR192" s="690"/>
      <c r="FJS192" s="691"/>
      <c r="FJT192" s="692"/>
      <c r="FJU192" s="693"/>
      <c r="FJV192" s="694"/>
      <c r="FJW192" s="138"/>
      <c r="FJX192" s="692"/>
      <c r="FJY192" s="690"/>
      <c r="FJZ192" s="691"/>
      <c r="FKA192" s="692"/>
      <c r="FKB192" s="693"/>
      <c r="FKC192" s="694"/>
      <c r="FKD192" s="138"/>
      <c r="FKE192" s="692"/>
      <c r="FKF192" s="690"/>
      <c r="FKG192" s="691"/>
      <c r="FKH192" s="692"/>
      <c r="FKI192" s="693"/>
      <c r="FKJ192" s="694"/>
      <c r="FKK192" s="138"/>
      <c r="FKL192" s="692"/>
      <c r="FKM192" s="690"/>
      <c r="FKN192" s="691"/>
      <c r="FKO192" s="692"/>
      <c r="FKP192" s="693"/>
      <c r="FKQ192" s="694"/>
      <c r="FKR192" s="138"/>
      <c r="FKS192" s="692"/>
      <c r="FKT192" s="690"/>
      <c r="FKU192" s="691"/>
      <c r="FKV192" s="692"/>
      <c r="FKW192" s="693"/>
      <c r="FKX192" s="694"/>
      <c r="FKY192" s="138"/>
      <c r="FKZ192" s="692"/>
      <c r="FLA192" s="690"/>
      <c r="FLB192" s="691"/>
      <c r="FLC192" s="692"/>
      <c r="FLD192" s="693"/>
      <c r="FLE192" s="694"/>
      <c r="FLF192" s="138"/>
      <c r="FLG192" s="692"/>
      <c r="FLH192" s="690"/>
      <c r="FLI192" s="691"/>
      <c r="FLJ192" s="692"/>
      <c r="FLK192" s="693"/>
      <c r="FLL192" s="694"/>
      <c r="FLM192" s="138"/>
      <c r="FLN192" s="692"/>
      <c r="FLO192" s="690"/>
      <c r="FLP192" s="691"/>
      <c r="FLQ192" s="692"/>
      <c r="FLR192" s="693"/>
      <c r="FLS192" s="694"/>
      <c r="FLT192" s="138"/>
      <c r="FLU192" s="692"/>
      <c r="FLV192" s="690"/>
      <c r="FLW192" s="691"/>
      <c r="FLX192" s="692"/>
      <c r="FLY192" s="693"/>
      <c r="FLZ192" s="694"/>
      <c r="FMA192" s="138"/>
      <c r="FMB192" s="692"/>
      <c r="FMC192" s="690"/>
      <c r="FMD192" s="691"/>
      <c r="FME192" s="692"/>
      <c r="FMF192" s="693"/>
      <c r="FMG192" s="694"/>
      <c r="FMH192" s="138"/>
      <c r="FMI192" s="692"/>
      <c r="FMJ192" s="690"/>
      <c r="FMK192" s="691"/>
      <c r="FML192" s="692"/>
      <c r="FMM192" s="693"/>
      <c r="FMN192" s="694"/>
      <c r="FMO192" s="138"/>
      <c r="FMP192" s="692"/>
      <c r="FMQ192" s="690"/>
      <c r="FMR192" s="691"/>
      <c r="FMS192" s="692"/>
      <c r="FMT192" s="693"/>
      <c r="FMU192" s="694"/>
      <c r="FMV192" s="138"/>
      <c r="FMW192" s="692"/>
      <c r="FMX192" s="690"/>
      <c r="FMY192" s="691"/>
      <c r="FMZ192" s="692"/>
      <c r="FNA192" s="693"/>
      <c r="FNB192" s="694"/>
      <c r="FNC192" s="138"/>
      <c r="FND192" s="692"/>
      <c r="FNE192" s="690"/>
      <c r="FNF192" s="691"/>
      <c r="FNG192" s="692"/>
      <c r="FNH192" s="693"/>
      <c r="FNI192" s="694"/>
      <c r="FNJ192" s="138"/>
      <c r="FNK192" s="692"/>
      <c r="FNL192" s="690"/>
      <c r="FNM192" s="691"/>
      <c r="FNN192" s="692"/>
      <c r="FNO192" s="693"/>
      <c r="FNP192" s="694"/>
      <c r="FNQ192" s="138"/>
      <c r="FNR192" s="692"/>
      <c r="FNS192" s="690"/>
      <c r="FNT192" s="691"/>
      <c r="FNU192" s="692"/>
      <c r="FNV192" s="693"/>
      <c r="FNW192" s="694"/>
      <c r="FNX192" s="138"/>
      <c r="FNY192" s="692"/>
      <c r="FNZ192" s="690"/>
      <c r="FOA192" s="691"/>
      <c r="FOB192" s="692"/>
      <c r="FOC192" s="693"/>
      <c r="FOD192" s="694"/>
      <c r="FOE192" s="138"/>
      <c r="FOF192" s="692"/>
      <c r="FOG192" s="690"/>
      <c r="FOH192" s="691"/>
      <c r="FOI192" s="692"/>
      <c r="FOJ192" s="693"/>
      <c r="FOK192" s="694"/>
      <c r="FOL192" s="138"/>
      <c r="FOM192" s="692"/>
      <c r="FON192" s="690"/>
      <c r="FOO192" s="691"/>
      <c r="FOP192" s="692"/>
      <c r="FOQ192" s="693"/>
      <c r="FOR192" s="694"/>
      <c r="FOS192" s="138"/>
      <c r="FOT192" s="692"/>
      <c r="FOU192" s="690"/>
      <c r="FOV192" s="691"/>
      <c r="FOW192" s="692"/>
      <c r="FOX192" s="693"/>
      <c r="FOY192" s="694"/>
      <c r="FOZ192" s="138"/>
      <c r="FPA192" s="692"/>
      <c r="FPB192" s="690"/>
      <c r="FPC192" s="691"/>
      <c r="FPD192" s="692"/>
      <c r="FPE192" s="693"/>
      <c r="FPF192" s="694"/>
      <c r="FPG192" s="138"/>
      <c r="FPH192" s="692"/>
      <c r="FPI192" s="690"/>
      <c r="FPJ192" s="691"/>
      <c r="FPK192" s="692"/>
      <c r="FPL192" s="693"/>
      <c r="FPM192" s="694"/>
      <c r="FPN192" s="138"/>
      <c r="FPO192" s="692"/>
      <c r="FPP192" s="690"/>
      <c r="FPQ192" s="691"/>
      <c r="FPR192" s="692"/>
      <c r="FPS192" s="693"/>
      <c r="FPT192" s="694"/>
      <c r="FPU192" s="138"/>
      <c r="FPV192" s="692"/>
      <c r="FPW192" s="690"/>
      <c r="FPX192" s="691"/>
      <c r="FPY192" s="692"/>
      <c r="FPZ192" s="693"/>
      <c r="FQA192" s="694"/>
      <c r="FQB192" s="138"/>
      <c r="FQC192" s="692"/>
      <c r="FQD192" s="690"/>
      <c r="FQE192" s="691"/>
      <c r="FQF192" s="692"/>
      <c r="FQG192" s="693"/>
      <c r="FQH192" s="694"/>
      <c r="FQI192" s="138"/>
      <c r="FQJ192" s="692"/>
      <c r="FQK192" s="690"/>
      <c r="FQL192" s="691"/>
      <c r="FQM192" s="692"/>
      <c r="FQN192" s="693"/>
      <c r="FQO192" s="694"/>
      <c r="FQP192" s="138"/>
      <c r="FQQ192" s="692"/>
      <c r="FQR192" s="690"/>
      <c r="FQS192" s="691"/>
      <c r="FQT192" s="692"/>
      <c r="FQU192" s="693"/>
      <c r="FQV192" s="694"/>
      <c r="FQW192" s="138"/>
      <c r="FQX192" s="692"/>
      <c r="FQY192" s="690"/>
      <c r="FQZ192" s="691"/>
      <c r="FRA192" s="692"/>
      <c r="FRB192" s="693"/>
      <c r="FRC192" s="694"/>
      <c r="FRD192" s="138"/>
      <c r="FRE192" s="692"/>
      <c r="FRF192" s="690"/>
      <c r="FRG192" s="691"/>
      <c r="FRH192" s="692"/>
      <c r="FRI192" s="693"/>
      <c r="FRJ192" s="694"/>
      <c r="FRK192" s="138"/>
      <c r="FRL192" s="692"/>
      <c r="FRM192" s="690"/>
      <c r="FRN192" s="691"/>
      <c r="FRO192" s="692"/>
      <c r="FRP192" s="693"/>
      <c r="FRQ192" s="694"/>
      <c r="FRR192" s="138"/>
      <c r="FRS192" s="692"/>
      <c r="FRT192" s="690"/>
      <c r="FRU192" s="691"/>
      <c r="FRV192" s="692"/>
      <c r="FRW192" s="693"/>
      <c r="FRX192" s="694"/>
      <c r="FRY192" s="138"/>
      <c r="FRZ192" s="692"/>
      <c r="FSA192" s="690"/>
      <c r="FSB192" s="691"/>
      <c r="FSC192" s="692"/>
      <c r="FSD192" s="693"/>
      <c r="FSE192" s="694"/>
      <c r="FSF192" s="138"/>
      <c r="FSG192" s="692"/>
      <c r="FSH192" s="690"/>
      <c r="FSI192" s="691"/>
      <c r="FSJ192" s="692"/>
      <c r="FSK192" s="693"/>
      <c r="FSL192" s="694"/>
      <c r="FSM192" s="138"/>
      <c r="FSN192" s="692"/>
      <c r="FSO192" s="690"/>
      <c r="FSP192" s="691"/>
      <c r="FSQ192" s="692"/>
      <c r="FSR192" s="693"/>
      <c r="FSS192" s="694"/>
      <c r="FST192" s="138"/>
      <c r="FSU192" s="692"/>
      <c r="FSV192" s="690"/>
      <c r="FSW192" s="691"/>
      <c r="FSX192" s="692"/>
      <c r="FSY192" s="693"/>
      <c r="FSZ192" s="694"/>
      <c r="FTA192" s="138"/>
      <c r="FTB192" s="692"/>
      <c r="FTC192" s="690"/>
      <c r="FTD192" s="691"/>
      <c r="FTE192" s="692"/>
      <c r="FTF192" s="693"/>
      <c r="FTG192" s="694"/>
      <c r="FTH192" s="138"/>
      <c r="FTI192" s="692"/>
      <c r="FTJ192" s="690"/>
      <c r="FTK192" s="691"/>
      <c r="FTL192" s="692"/>
      <c r="FTM192" s="693"/>
      <c r="FTN192" s="694"/>
      <c r="FTO192" s="138"/>
      <c r="FTP192" s="692"/>
      <c r="FTQ192" s="690"/>
      <c r="FTR192" s="691"/>
      <c r="FTS192" s="692"/>
      <c r="FTT192" s="693"/>
      <c r="FTU192" s="694"/>
      <c r="FTV192" s="138"/>
      <c r="FTW192" s="692"/>
      <c r="FTX192" s="690"/>
      <c r="FTY192" s="691"/>
      <c r="FTZ192" s="692"/>
      <c r="FUA192" s="693"/>
      <c r="FUB192" s="694"/>
      <c r="FUC192" s="138"/>
      <c r="FUD192" s="692"/>
      <c r="FUE192" s="690"/>
      <c r="FUF192" s="691"/>
      <c r="FUG192" s="692"/>
      <c r="FUH192" s="693"/>
      <c r="FUI192" s="694"/>
      <c r="FUJ192" s="138"/>
      <c r="FUK192" s="692"/>
      <c r="FUL192" s="690"/>
      <c r="FUM192" s="691"/>
      <c r="FUN192" s="692"/>
      <c r="FUO192" s="693"/>
      <c r="FUP192" s="694"/>
      <c r="FUQ192" s="138"/>
      <c r="FUR192" s="692"/>
      <c r="FUS192" s="690"/>
      <c r="FUT192" s="691"/>
      <c r="FUU192" s="692"/>
      <c r="FUV192" s="693"/>
      <c r="FUW192" s="694"/>
      <c r="FUX192" s="138"/>
      <c r="FUY192" s="692"/>
      <c r="FUZ192" s="690"/>
      <c r="FVA192" s="691"/>
      <c r="FVB192" s="692"/>
      <c r="FVC192" s="693"/>
      <c r="FVD192" s="694"/>
      <c r="FVE192" s="138"/>
      <c r="FVF192" s="692"/>
      <c r="FVG192" s="690"/>
      <c r="FVH192" s="691"/>
      <c r="FVI192" s="692"/>
      <c r="FVJ192" s="693"/>
      <c r="FVK192" s="694"/>
      <c r="FVL192" s="138"/>
      <c r="FVM192" s="692"/>
      <c r="FVN192" s="690"/>
      <c r="FVO192" s="691"/>
      <c r="FVP192" s="692"/>
      <c r="FVQ192" s="693"/>
      <c r="FVR192" s="694"/>
      <c r="FVS192" s="138"/>
      <c r="FVT192" s="692"/>
      <c r="FVU192" s="690"/>
      <c r="FVV192" s="691"/>
      <c r="FVW192" s="692"/>
      <c r="FVX192" s="693"/>
      <c r="FVY192" s="694"/>
      <c r="FVZ192" s="138"/>
      <c r="FWA192" s="692"/>
      <c r="FWB192" s="690"/>
      <c r="FWC192" s="691"/>
      <c r="FWD192" s="692"/>
      <c r="FWE192" s="693"/>
      <c r="FWF192" s="694"/>
      <c r="FWG192" s="138"/>
      <c r="FWH192" s="692"/>
      <c r="FWI192" s="690"/>
      <c r="FWJ192" s="691"/>
      <c r="FWK192" s="692"/>
      <c r="FWL192" s="693"/>
      <c r="FWM192" s="694"/>
      <c r="FWN192" s="138"/>
      <c r="FWO192" s="692"/>
      <c r="FWP192" s="690"/>
      <c r="FWQ192" s="691"/>
      <c r="FWR192" s="692"/>
      <c r="FWS192" s="693"/>
      <c r="FWT192" s="694"/>
      <c r="FWU192" s="138"/>
      <c r="FWV192" s="692"/>
      <c r="FWW192" s="690"/>
      <c r="FWX192" s="691"/>
      <c r="FWY192" s="692"/>
      <c r="FWZ192" s="693"/>
      <c r="FXA192" s="694"/>
      <c r="FXB192" s="138"/>
      <c r="FXC192" s="692"/>
      <c r="FXD192" s="690"/>
      <c r="FXE192" s="691"/>
      <c r="FXF192" s="692"/>
      <c r="FXG192" s="693"/>
      <c r="FXH192" s="694"/>
      <c r="FXI192" s="138"/>
      <c r="FXJ192" s="692"/>
      <c r="FXK192" s="690"/>
      <c r="FXL192" s="691"/>
      <c r="FXM192" s="692"/>
      <c r="FXN192" s="693"/>
      <c r="FXO192" s="694"/>
      <c r="FXP192" s="138"/>
      <c r="FXQ192" s="692"/>
      <c r="FXR192" s="690"/>
      <c r="FXS192" s="691"/>
      <c r="FXT192" s="692"/>
      <c r="FXU192" s="693"/>
      <c r="FXV192" s="694"/>
      <c r="FXW192" s="138"/>
      <c r="FXX192" s="692"/>
      <c r="FXY192" s="690"/>
      <c r="FXZ192" s="691"/>
      <c r="FYA192" s="692"/>
      <c r="FYB192" s="693"/>
      <c r="FYC192" s="694"/>
      <c r="FYD192" s="138"/>
      <c r="FYE192" s="692"/>
      <c r="FYF192" s="690"/>
      <c r="FYG192" s="691"/>
      <c r="FYH192" s="692"/>
      <c r="FYI192" s="693"/>
      <c r="FYJ192" s="694"/>
      <c r="FYK192" s="138"/>
      <c r="FYL192" s="692"/>
      <c r="FYM192" s="690"/>
      <c r="FYN192" s="691"/>
      <c r="FYO192" s="692"/>
      <c r="FYP192" s="693"/>
      <c r="FYQ192" s="694"/>
      <c r="FYR192" s="138"/>
      <c r="FYS192" s="692"/>
      <c r="FYT192" s="690"/>
      <c r="FYU192" s="691"/>
      <c r="FYV192" s="692"/>
      <c r="FYW192" s="693"/>
      <c r="FYX192" s="694"/>
      <c r="FYY192" s="138"/>
      <c r="FYZ192" s="692"/>
      <c r="FZA192" s="690"/>
      <c r="FZB192" s="691"/>
      <c r="FZC192" s="692"/>
      <c r="FZD192" s="693"/>
      <c r="FZE192" s="694"/>
      <c r="FZF192" s="138"/>
      <c r="FZG192" s="692"/>
      <c r="FZH192" s="690"/>
      <c r="FZI192" s="691"/>
      <c r="FZJ192" s="692"/>
      <c r="FZK192" s="693"/>
      <c r="FZL192" s="694"/>
      <c r="FZM192" s="138"/>
      <c r="FZN192" s="692"/>
      <c r="FZO192" s="690"/>
      <c r="FZP192" s="691"/>
      <c r="FZQ192" s="692"/>
      <c r="FZR192" s="693"/>
      <c r="FZS192" s="694"/>
      <c r="FZT192" s="138"/>
      <c r="FZU192" s="692"/>
      <c r="FZV192" s="690"/>
      <c r="FZW192" s="691"/>
      <c r="FZX192" s="692"/>
      <c r="FZY192" s="693"/>
      <c r="FZZ192" s="694"/>
      <c r="GAA192" s="138"/>
      <c r="GAB192" s="692"/>
      <c r="GAC192" s="690"/>
      <c r="GAD192" s="691"/>
      <c r="GAE192" s="692"/>
      <c r="GAF192" s="693"/>
      <c r="GAG192" s="694"/>
      <c r="GAH192" s="138"/>
      <c r="GAI192" s="692"/>
      <c r="GAJ192" s="690"/>
      <c r="GAK192" s="691"/>
      <c r="GAL192" s="692"/>
      <c r="GAM192" s="693"/>
      <c r="GAN192" s="694"/>
      <c r="GAO192" s="138"/>
      <c r="GAP192" s="692"/>
      <c r="GAQ192" s="690"/>
      <c r="GAR192" s="691"/>
      <c r="GAS192" s="692"/>
      <c r="GAT192" s="693"/>
      <c r="GAU192" s="694"/>
      <c r="GAV192" s="138"/>
      <c r="GAW192" s="692"/>
      <c r="GAX192" s="690"/>
      <c r="GAY192" s="691"/>
      <c r="GAZ192" s="692"/>
      <c r="GBA192" s="693"/>
      <c r="GBB192" s="694"/>
      <c r="GBC192" s="138"/>
      <c r="GBD192" s="692"/>
      <c r="GBE192" s="690"/>
      <c r="GBF192" s="691"/>
      <c r="GBG192" s="692"/>
      <c r="GBH192" s="693"/>
      <c r="GBI192" s="694"/>
      <c r="GBJ192" s="138"/>
      <c r="GBK192" s="692"/>
      <c r="GBL192" s="690"/>
      <c r="GBM192" s="691"/>
      <c r="GBN192" s="692"/>
      <c r="GBO192" s="693"/>
      <c r="GBP192" s="694"/>
      <c r="GBQ192" s="138"/>
      <c r="GBR192" s="692"/>
      <c r="GBS192" s="690"/>
      <c r="GBT192" s="691"/>
      <c r="GBU192" s="692"/>
      <c r="GBV192" s="693"/>
      <c r="GBW192" s="694"/>
      <c r="GBX192" s="138"/>
      <c r="GBY192" s="692"/>
      <c r="GBZ192" s="690"/>
      <c r="GCA192" s="691"/>
      <c r="GCB192" s="692"/>
      <c r="GCC192" s="693"/>
      <c r="GCD192" s="694"/>
      <c r="GCE192" s="138"/>
      <c r="GCF192" s="692"/>
      <c r="GCG192" s="690"/>
      <c r="GCH192" s="691"/>
      <c r="GCI192" s="692"/>
      <c r="GCJ192" s="693"/>
      <c r="GCK192" s="694"/>
      <c r="GCL192" s="138"/>
      <c r="GCM192" s="692"/>
      <c r="GCN192" s="690"/>
      <c r="GCO192" s="691"/>
      <c r="GCP192" s="692"/>
      <c r="GCQ192" s="693"/>
      <c r="GCR192" s="694"/>
      <c r="GCS192" s="138"/>
      <c r="GCT192" s="692"/>
      <c r="GCU192" s="690"/>
      <c r="GCV192" s="691"/>
      <c r="GCW192" s="692"/>
      <c r="GCX192" s="693"/>
      <c r="GCY192" s="694"/>
      <c r="GCZ192" s="138"/>
      <c r="GDA192" s="692"/>
      <c r="GDB192" s="690"/>
      <c r="GDC192" s="691"/>
      <c r="GDD192" s="692"/>
      <c r="GDE192" s="693"/>
      <c r="GDF192" s="694"/>
      <c r="GDG192" s="138"/>
      <c r="GDH192" s="692"/>
      <c r="GDI192" s="690"/>
      <c r="GDJ192" s="691"/>
      <c r="GDK192" s="692"/>
      <c r="GDL192" s="693"/>
      <c r="GDM192" s="694"/>
      <c r="GDN192" s="138"/>
      <c r="GDO192" s="692"/>
      <c r="GDP192" s="690"/>
      <c r="GDQ192" s="691"/>
      <c r="GDR192" s="692"/>
      <c r="GDS192" s="693"/>
      <c r="GDT192" s="694"/>
      <c r="GDU192" s="138"/>
      <c r="GDV192" s="692"/>
      <c r="GDW192" s="690"/>
      <c r="GDX192" s="691"/>
      <c r="GDY192" s="692"/>
      <c r="GDZ192" s="693"/>
      <c r="GEA192" s="694"/>
      <c r="GEB192" s="138"/>
      <c r="GEC192" s="692"/>
      <c r="GED192" s="690"/>
      <c r="GEE192" s="691"/>
      <c r="GEF192" s="692"/>
      <c r="GEG192" s="693"/>
      <c r="GEH192" s="694"/>
      <c r="GEI192" s="138"/>
      <c r="GEJ192" s="692"/>
      <c r="GEK192" s="690"/>
      <c r="GEL192" s="691"/>
      <c r="GEM192" s="692"/>
      <c r="GEN192" s="693"/>
      <c r="GEO192" s="694"/>
      <c r="GEP192" s="138"/>
      <c r="GEQ192" s="692"/>
      <c r="GER192" s="690"/>
      <c r="GES192" s="691"/>
      <c r="GET192" s="692"/>
      <c r="GEU192" s="693"/>
      <c r="GEV192" s="694"/>
      <c r="GEW192" s="138"/>
      <c r="GEX192" s="692"/>
      <c r="GEY192" s="690"/>
      <c r="GEZ192" s="691"/>
      <c r="GFA192" s="692"/>
      <c r="GFB192" s="693"/>
      <c r="GFC192" s="694"/>
      <c r="GFD192" s="138"/>
      <c r="GFE192" s="692"/>
      <c r="GFF192" s="690"/>
      <c r="GFG192" s="691"/>
      <c r="GFH192" s="692"/>
      <c r="GFI192" s="693"/>
      <c r="GFJ192" s="694"/>
      <c r="GFK192" s="138"/>
      <c r="GFL192" s="692"/>
      <c r="GFM192" s="690"/>
      <c r="GFN192" s="691"/>
      <c r="GFO192" s="692"/>
      <c r="GFP192" s="693"/>
      <c r="GFQ192" s="694"/>
      <c r="GFR192" s="138"/>
      <c r="GFS192" s="692"/>
      <c r="GFT192" s="690"/>
      <c r="GFU192" s="691"/>
      <c r="GFV192" s="692"/>
      <c r="GFW192" s="693"/>
      <c r="GFX192" s="694"/>
      <c r="GFY192" s="138"/>
      <c r="GFZ192" s="692"/>
      <c r="GGA192" s="690"/>
      <c r="GGB192" s="691"/>
      <c r="GGC192" s="692"/>
      <c r="GGD192" s="693"/>
      <c r="GGE192" s="694"/>
      <c r="GGF192" s="138"/>
      <c r="GGG192" s="692"/>
      <c r="GGH192" s="690"/>
      <c r="GGI192" s="691"/>
      <c r="GGJ192" s="692"/>
      <c r="GGK192" s="693"/>
      <c r="GGL192" s="694"/>
      <c r="GGM192" s="138"/>
      <c r="GGN192" s="692"/>
      <c r="GGO192" s="690"/>
      <c r="GGP192" s="691"/>
      <c r="GGQ192" s="692"/>
      <c r="GGR192" s="693"/>
      <c r="GGS192" s="694"/>
      <c r="GGT192" s="138"/>
      <c r="GGU192" s="692"/>
      <c r="GGV192" s="690"/>
      <c r="GGW192" s="691"/>
      <c r="GGX192" s="692"/>
      <c r="GGY192" s="693"/>
      <c r="GGZ192" s="694"/>
      <c r="GHA192" s="138"/>
      <c r="GHB192" s="692"/>
      <c r="GHC192" s="690"/>
      <c r="GHD192" s="691"/>
      <c r="GHE192" s="692"/>
      <c r="GHF192" s="693"/>
      <c r="GHG192" s="694"/>
      <c r="GHH192" s="138"/>
      <c r="GHI192" s="692"/>
      <c r="GHJ192" s="690"/>
      <c r="GHK192" s="691"/>
      <c r="GHL192" s="692"/>
      <c r="GHM192" s="693"/>
      <c r="GHN192" s="694"/>
      <c r="GHO192" s="138"/>
      <c r="GHP192" s="692"/>
      <c r="GHQ192" s="690"/>
      <c r="GHR192" s="691"/>
      <c r="GHS192" s="692"/>
      <c r="GHT192" s="693"/>
      <c r="GHU192" s="694"/>
      <c r="GHV192" s="138"/>
      <c r="GHW192" s="692"/>
      <c r="GHX192" s="690"/>
      <c r="GHY192" s="691"/>
      <c r="GHZ192" s="692"/>
      <c r="GIA192" s="693"/>
      <c r="GIB192" s="694"/>
      <c r="GIC192" s="138"/>
      <c r="GID192" s="692"/>
      <c r="GIE192" s="690"/>
      <c r="GIF192" s="691"/>
      <c r="GIG192" s="692"/>
      <c r="GIH192" s="693"/>
      <c r="GII192" s="694"/>
      <c r="GIJ192" s="138"/>
      <c r="GIK192" s="692"/>
      <c r="GIL192" s="690"/>
      <c r="GIM192" s="691"/>
      <c r="GIN192" s="692"/>
      <c r="GIO192" s="693"/>
      <c r="GIP192" s="694"/>
      <c r="GIQ192" s="138"/>
      <c r="GIR192" s="692"/>
      <c r="GIS192" s="690"/>
      <c r="GIT192" s="691"/>
      <c r="GIU192" s="692"/>
      <c r="GIV192" s="693"/>
      <c r="GIW192" s="694"/>
      <c r="GIX192" s="138"/>
      <c r="GIY192" s="692"/>
      <c r="GIZ192" s="690"/>
      <c r="GJA192" s="691"/>
      <c r="GJB192" s="692"/>
      <c r="GJC192" s="693"/>
      <c r="GJD192" s="694"/>
      <c r="GJE192" s="138"/>
      <c r="GJF192" s="692"/>
      <c r="GJG192" s="690"/>
      <c r="GJH192" s="691"/>
      <c r="GJI192" s="692"/>
      <c r="GJJ192" s="693"/>
      <c r="GJK192" s="694"/>
      <c r="GJL192" s="138"/>
      <c r="GJM192" s="692"/>
      <c r="GJN192" s="690"/>
      <c r="GJO192" s="691"/>
      <c r="GJP192" s="692"/>
      <c r="GJQ192" s="693"/>
      <c r="GJR192" s="694"/>
      <c r="GJS192" s="138"/>
      <c r="GJT192" s="692"/>
      <c r="GJU192" s="690"/>
      <c r="GJV192" s="691"/>
      <c r="GJW192" s="692"/>
      <c r="GJX192" s="693"/>
      <c r="GJY192" s="694"/>
      <c r="GJZ192" s="138"/>
      <c r="GKA192" s="692"/>
      <c r="GKB192" s="690"/>
      <c r="GKC192" s="691"/>
      <c r="GKD192" s="692"/>
      <c r="GKE192" s="693"/>
      <c r="GKF192" s="694"/>
      <c r="GKG192" s="138"/>
      <c r="GKH192" s="692"/>
      <c r="GKI192" s="690"/>
      <c r="GKJ192" s="691"/>
      <c r="GKK192" s="692"/>
      <c r="GKL192" s="693"/>
      <c r="GKM192" s="694"/>
      <c r="GKN192" s="138"/>
      <c r="GKO192" s="692"/>
      <c r="GKP192" s="690"/>
      <c r="GKQ192" s="691"/>
      <c r="GKR192" s="692"/>
      <c r="GKS192" s="693"/>
      <c r="GKT192" s="694"/>
      <c r="GKU192" s="138"/>
      <c r="GKV192" s="692"/>
      <c r="GKW192" s="690"/>
      <c r="GKX192" s="691"/>
      <c r="GKY192" s="692"/>
      <c r="GKZ192" s="693"/>
      <c r="GLA192" s="694"/>
      <c r="GLB192" s="138"/>
      <c r="GLC192" s="692"/>
      <c r="GLD192" s="690"/>
      <c r="GLE192" s="691"/>
      <c r="GLF192" s="692"/>
      <c r="GLG192" s="693"/>
      <c r="GLH192" s="694"/>
      <c r="GLI192" s="138"/>
      <c r="GLJ192" s="692"/>
      <c r="GLK192" s="690"/>
      <c r="GLL192" s="691"/>
      <c r="GLM192" s="692"/>
      <c r="GLN192" s="693"/>
      <c r="GLO192" s="694"/>
      <c r="GLP192" s="138"/>
      <c r="GLQ192" s="692"/>
      <c r="GLR192" s="690"/>
      <c r="GLS192" s="691"/>
      <c r="GLT192" s="692"/>
      <c r="GLU192" s="693"/>
      <c r="GLV192" s="694"/>
      <c r="GLW192" s="138"/>
      <c r="GLX192" s="692"/>
      <c r="GLY192" s="690"/>
      <c r="GLZ192" s="691"/>
      <c r="GMA192" s="692"/>
      <c r="GMB192" s="693"/>
      <c r="GMC192" s="694"/>
      <c r="GMD192" s="138"/>
      <c r="GME192" s="692"/>
      <c r="GMF192" s="690"/>
      <c r="GMG192" s="691"/>
      <c r="GMH192" s="692"/>
      <c r="GMI192" s="693"/>
      <c r="GMJ192" s="694"/>
      <c r="GMK192" s="138"/>
      <c r="GML192" s="692"/>
      <c r="GMM192" s="690"/>
      <c r="GMN192" s="691"/>
      <c r="GMO192" s="692"/>
      <c r="GMP192" s="693"/>
      <c r="GMQ192" s="694"/>
      <c r="GMR192" s="138"/>
      <c r="GMS192" s="692"/>
      <c r="GMT192" s="690"/>
      <c r="GMU192" s="691"/>
      <c r="GMV192" s="692"/>
      <c r="GMW192" s="693"/>
      <c r="GMX192" s="694"/>
      <c r="GMY192" s="138"/>
      <c r="GMZ192" s="692"/>
      <c r="GNA192" s="690"/>
      <c r="GNB192" s="691"/>
      <c r="GNC192" s="692"/>
      <c r="GND192" s="693"/>
      <c r="GNE192" s="694"/>
      <c r="GNF192" s="138"/>
      <c r="GNG192" s="692"/>
      <c r="GNH192" s="690"/>
      <c r="GNI192" s="691"/>
      <c r="GNJ192" s="692"/>
      <c r="GNK192" s="693"/>
      <c r="GNL192" s="694"/>
      <c r="GNM192" s="138"/>
      <c r="GNN192" s="692"/>
      <c r="GNO192" s="690"/>
      <c r="GNP192" s="691"/>
      <c r="GNQ192" s="692"/>
      <c r="GNR192" s="693"/>
      <c r="GNS192" s="694"/>
      <c r="GNT192" s="138"/>
      <c r="GNU192" s="692"/>
      <c r="GNV192" s="690"/>
      <c r="GNW192" s="691"/>
      <c r="GNX192" s="692"/>
      <c r="GNY192" s="693"/>
      <c r="GNZ192" s="694"/>
      <c r="GOA192" s="138"/>
      <c r="GOB192" s="692"/>
      <c r="GOC192" s="690"/>
      <c r="GOD192" s="691"/>
      <c r="GOE192" s="692"/>
      <c r="GOF192" s="693"/>
      <c r="GOG192" s="694"/>
      <c r="GOH192" s="138"/>
      <c r="GOI192" s="692"/>
      <c r="GOJ192" s="690"/>
      <c r="GOK192" s="691"/>
      <c r="GOL192" s="692"/>
      <c r="GOM192" s="693"/>
      <c r="GON192" s="694"/>
      <c r="GOO192" s="138"/>
      <c r="GOP192" s="692"/>
      <c r="GOQ192" s="690"/>
      <c r="GOR192" s="691"/>
      <c r="GOS192" s="692"/>
      <c r="GOT192" s="693"/>
      <c r="GOU192" s="694"/>
      <c r="GOV192" s="138"/>
      <c r="GOW192" s="692"/>
      <c r="GOX192" s="690"/>
      <c r="GOY192" s="691"/>
      <c r="GOZ192" s="692"/>
      <c r="GPA192" s="693"/>
      <c r="GPB192" s="694"/>
      <c r="GPC192" s="138"/>
      <c r="GPD192" s="692"/>
      <c r="GPE192" s="690"/>
      <c r="GPF192" s="691"/>
      <c r="GPG192" s="692"/>
      <c r="GPH192" s="693"/>
      <c r="GPI192" s="694"/>
      <c r="GPJ192" s="138"/>
      <c r="GPK192" s="692"/>
      <c r="GPL192" s="690"/>
      <c r="GPM192" s="691"/>
      <c r="GPN192" s="692"/>
      <c r="GPO192" s="693"/>
      <c r="GPP192" s="694"/>
      <c r="GPQ192" s="138"/>
      <c r="GPR192" s="692"/>
      <c r="GPS192" s="690"/>
      <c r="GPT192" s="691"/>
      <c r="GPU192" s="692"/>
      <c r="GPV192" s="693"/>
      <c r="GPW192" s="694"/>
      <c r="GPX192" s="138"/>
      <c r="GPY192" s="692"/>
      <c r="GPZ192" s="690"/>
      <c r="GQA192" s="691"/>
      <c r="GQB192" s="692"/>
      <c r="GQC192" s="693"/>
      <c r="GQD192" s="694"/>
      <c r="GQE192" s="138"/>
      <c r="GQF192" s="692"/>
      <c r="GQG192" s="690"/>
      <c r="GQH192" s="691"/>
      <c r="GQI192" s="692"/>
      <c r="GQJ192" s="693"/>
      <c r="GQK192" s="694"/>
      <c r="GQL192" s="138"/>
      <c r="GQM192" s="692"/>
      <c r="GQN192" s="690"/>
      <c r="GQO192" s="691"/>
      <c r="GQP192" s="692"/>
      <c r="GQQ192" s="693"/>
      <c r="GQR192" s="694"/>
      <c r="GQS192" s="138"/>
      <c r="GQT192" s="692"/>
      <c r="GQU192" s="690"/>
      <c r="GQV192" s="691"/>
      <c r="GQW192" s="692"/>
      <c r="GQX192" s="693"/>
      <c r="GQY192" s="694"/>
      <c r="GQZ192" s="138"/>
      <c r="GRA192" s="692"/>
      <c r="GRB192" s="690"/>
      <c r="GRC192" s="691"/>
      <c r="GRD192" s="692"/>
      <c r="GRE192" s="693"/>
      <c r="GRF192" s="694"/>
      <c r="GRG192" s="138"/>
      <c r="GRH192" s="692"/>
      <c r="GRI192" s="690"/>
      <c r="GRJ192" s="691"/>
      <c r="GRK192" s="692"/>
      <c r="GRL192" s="693"/>
      <c r="GRM192" s="694"/>
      <c r="GRN192" s="138"/>
      <c r="GRO192" s="692"/>
      <c r="GRP192" s="690"/>
      <c r="GRQ192" s="691"/>
      <c r="GRR192" s="692"/>
      <c r="GRS192" s="693"/>
      <c r="GRT192" s="694"/>
      <c r="GRU192" s="138"/>
      <c r="GRV192" s="692"/>
      <c r="GRW192" s="690"/>
      <c r="GRX192" s="691"/>
      <c r="GRY192" s="692"/>
      <c r="GRZ192" s="693"/>
      <c r="GSA192" s="694"/>
      <c r="GSB192" s="138"/>
      <c r="GSC192" s="692"/>
      <c r="GSD192" s="690"/>
      <c r="GSE192" s="691"/>
      <c r="GSF192" s="692"/>
      <c r="GSG192" s="693"/>
      <c r="GSH192" s="694"/>
      <c r="GSI192" s="138"/>
      <c r="GSJ192" s="692"/>
      <c r="GSK192" s="690"/>
      <c r="GSL192" s="691"/>
      <c r="GSM192" s="692"/>
      <c r="GSN192" s="693"/>
      <c r="GSO192" s="694"/>
      <c r="GSP192" s="138"/>
      <c r="GSQ192" s="692"/>
      <c r="GSR192" s="690"/>
      <c r="GSS192" s="691"/>
      <c r="GST192" s="692"/>
      <c r="GSU192" s="693"/>
      <c r="GSV192" s="694"/>
      <c r="GSW192" s="138"/>
      <c r="GSX192" s="692"/>
      <c r="GSY192" s="690"/>
      <c r="GSZ192" s="691"/>
      <c r="GTA192" s="692"/>
      <c r="GTB192" s="693"/>
      <c r="GTC192" s="694"/>
      <c r="GTD192" s="138"/>
      <c r="GTE192" s="692"/>
      <c r="GTF192" s="690"/>
      <c r="GTG192" s="691"/>
      <c r="GTH192" s="692"/>
      <c r="GTI192" s="693"/>
      <c r="GTJ192" s="694"/>
      <c r="GTK192" s="138"/>
      <c r="GTL192" s="692"/>
      <c r="GTM192" s="690"/>
      <c r="GTN192" s="691"/>
      <c r="GTO192" s="692"/>
      <c r="GTP192" s="693"/>
      <c r="GTQ192" s="694"/>
      <c r="GTR192" s="138"/>
      <c r="GTS192" s="692"/>
      <c r="GTT192" s="690"/>
      <c r="GTU192" s="691"/>
      <c r="GTV192" s="692"/>
      <c r="GTW192" s="693"/>
      <c r="GTX192" s="694"/>
      <c r="GTY192" s="138"/>
      <c r="GTZ192" s="692"/>
      <c r="GUA192" s="690"/>
      <c r="GUB192" s="691"/>
      <c r="GUC192" s="692"/>
      <c r="GUD192" s="693"/>
      <c r="GUE192" s="694"/>
      <c r="GUF192" s="138"/>
      <c r="GUG192" s="692"/>
      <c r="GUH192" s="690"/>
      <c r="GUI192" s="691"/>
      <c r="GUJ192" s="692"/>
      <c r="GUK192" s="693"/>
      <c r="GUL192" s="694"/>
      <c r="GUM192" s="138"/>
      <c r="GUN192" s="692"/>
      <c r="GUO192" s="690"/>
      <c r="GUP192" s="691"/>
      <c r="GUQ192" s="692"/>
      <c r="GUR192" s="693"/>
      <c r="GUS192" s="694"/>
      <c r="GUT192" s="138"/>
      <c r="GUU192" s="692"/>
      <c r="GUV192" s="690"/>
      <c r="GUW192" s="691"/>
      <c r="GUX192" s="692"/>
      <c r="GUY192" s="693"/>
      <c r="GUZ192" s="694"/>
      <c r="GVA192" s="138"/>
      <c r="GVB192" s="692"/>
      <c r="GVC192" s="690"/>
      <c r="GVD192" s="691"/>
      <c r="GVE192" s="692"/>
      <c r="GVF192" s="693"/>
      <c r="GVG192" s="694"/>
      <c r="GVH192" s="138"/>
      <c r="GVI192" s="692"/>
      <c r="GVJ192" s="690"/>
      <c r="GVK192" s="691"/>
      <c r="GVL192" s="692"/>
      <c r="GVM192" s="693"/>
      <c r="GVN192" s="694"/>
      <c r="GVO192" s="138"/>
      <c r="GVP192" s="692"/>
      <c r="GVQ192" s="690"/>
      <c r="GVR192" s="691"/>
      <c r="GVS192" s="692"/>
      <c r="GVT192" s="693"/>
      <c r="GVU192" s="694"/>
      <c r="GVV192" s="138"/>
      <c r="GVW192" s="692"/>
      <c r="GVX192" s="690"/>
      <c r="GVY192" s="691"/>
      <c r="GVZ192" s="692"/>
      <c r="GWA192" s="693"/>
      <c r="GWB192" s="694"/>
      <c r="GWC192" s="138"/>
      <c r="GWD192" s="692"/>
      <c r="GWE192" s="690"/>
      <c r="GWF192" s="691"/>
      <c r="GWG192" s="692"/>
      <c r="GWH192" s="693"/>
      <c r="GWI192" s="694"/>
      <c r="GWJ192" s="138"/>
      <c r="GWK192" s="692"/>
      <c r="GWL192" s="690"/>
      <c r="GWM192" s="691"/>
      <c r="GWN192" s="692"/>
      <c r="GWO192" s="693"/>
      <c r="GWP192" s="694"/>
      <c r="GWQ192" s="138"/>
      <c r="GWR192" s="692"/>
      <c r="GWS192" s="690"/>
      <c r="GWT192" s="691"/>
      <c r="GWU192" s="692"/>
      <c r="GWV192" s="693"/>
      <c r="GWW192" s="694"/>
      <c r="GWX192" s="138"/>
      <c r="GWY192" s="692"/>
      <c r="GWZ192" s="690"/>
      <c r="GXA192" s="691"/>
      <c r="GXB192" s="692"/>
      <c r="GXC192" s="693"/>
      <c r="GXD192" s="694"/>
      <c r="GXE192" s="138"/>
      <c r="GXF192" s="692"/>
      <c r="GXG192" s="690"/>
      <c r="GXH192" s="691"/>
      <c r="GXI192" s="692"/>
      <c r="GXJ192" s="693"/>
      <c r="GXK192" s="694"/>
      <c r="GXL192" s="138"/>
      <c r="GXM192" s="692"/>
      <c r="GXN192" s="690"/>
      <c r="GXO192" s="691"/>
      <c r="GXP192" s="692"/>
      <c r="GXQ192" s="693"/>
      <c r="GXR192" s="694"/>
      <c r="GXS192" s="138"/>
      <c r="GXT192" s="692"/>
      <c r="GXU192" s="690"/>
      <c r="GXV192" s="691"/>
      <c r="GXW192" s="692"/>
      <c r="GXX192" s="693"/>
      <c r="GXY192" s="694"/>
      <c r="GXZ192" s="138"/>
      <c r="GYA192" s="692"/>
      <c r="GYB192" s="690"/>
      <c r="GYC192" s="691"/>
      <c r="GYD192" s="692"/>
      <c r="GYE192" s="693"/>
      <c r="GYF192" s="694"/>
      <c r="GYG192" s="138"/>
      <c r="GYH192" s="692"/>
      <c r="GYI192" s="690"/>
      <c r="GYJ192" s="691"/>
      <c r="GYK192" s="692"/>
      <c r="GYL192" s="693"/>
      <c r="GYM192" s="694"/>
      <c r="GYN192" s="138"/>
      <c r="GYO192" s="692"/>
      <c r="GYP192" s="690"/>
      <c r="GYQ192" s="691"/>
      <c r="GYR192" s="692"/>
      <c r="GYS192" s="693"/>
      <c r="GYT192" s="694"/>
      <c r="GYU192" s="138"/>
      <c r="GYV192" s="692"/>
      <c r="GYW192" s="690"/>
      <c r="GYX192" s="691"/>
      <c r="GYY192" s="692"/>
      <c r="GYZ192" s="693"/>
      <c r="GZA192" s="694"/>
      <c r="GZB192" s="138"/>
      <c r="GZC192" s="692"/>
      <c r="GZD192" s="690"/>
      <c r="GZE192" s="691"/>
      <c r="GZF192" s="692"/>
      <c r="GZG192" s="693"/>
      <c r="GZH192" s="694"/>
      <c r="GZI192" s="138"/>
      <c r="GZJ192" s="692"/>
      <c r="GZK192" s="690"/>
      <c r="GZL192" s="691"/>
      <c r="GZM192" s="692"/>
      <c r="GZN192" s="693"/>
      <c r="GZO192" s="694"/>
      <c r="GZP192" s="138"/>
      <c r="GZQ192" s="692"/>
      <c r="GZR192" s="690"/>
      <c r="GZS192" s="691"/>
      <c r="GZT192" s="692"/>
      <c r="GZU192" s="693"/>
      <c r="GZV192" s="694"/>
      <c r="GZW192" s="138"/>
      <c r="GZX192" s="692"/>
      <c r="GZY192" s="690"/>
      <c r="GZZ192" s="691"/>
      <c r="HAA192" s="692"/>
      <c r="HAB192" s="693"/>
      <c r="HAC192" s="694"/>
      <c r="HAD192" s="138"/>
      <c r="HAE192" s="692"/>
      <c r="HAF192" s="690"/>
      <c r="HAG192" s="691"/>
      <c r="HAH192" s="692"/>
      <c r="HAI192" s="693"/>
      <c r="HAJ192" s="694"/>
      <c r="HAK192" s="138"/>
      <c r="HAL192" s="692"/>
      <c r="HAM192" s="690"/>
      <c r="HAN192" s="691"/>
      <c r="HAO192" s="692"/>
      <c r="HAP192" s="693"/>
      <c r="HAQ192" s="694"/>
      <c r="HAR192" s="138"/>
      <c r="HAS192" s="692"/>
      <c r="HAT192" s="690"/>
      <c r="HAU192" s="691"/>
      <c r="HAV192" s="692"/>
      <c r="HAW192" s="693"/>
      <c r="HAX192" s="694"/>
      <c r="HAY192" s="138"/>
      <c r="HAZ192" s="692"/>
      <c r="HBA192" s="690"/>
      <c r="HBB192" s="691"/>
      <c r="HBC192" s="692"/>
      <c r="HBD192" s="693"/>
      <c r="HBE192" s="694"/>
      <c r="HBF192" s="138"/>
      <c r="HBG192" s="692"/>
      <c r="HBH192" s="690"/>
      <c r="HBI192" s="691"/>
      <c r="HBJ192" s="692"/>
      <c r="HBK192" s="693"/>
      <c r="HBL192" s="694"/>
      <c r="HBM192" s="138"/>
      <c r="HBN192" s="692"/>
      <c r="HBO192" s="690"/>
      <c r="HBP192" s="691"/>
      <c r="HBQ192" s="692"/>
      <c r="HBR192" s="693"/>
      <c r="HBS192" s="694"/>
      <c r="HBT192" s="138"/>
      <c r="HBU192" s="692"/>
      <c r="HBV192" s="690"/>
      <c r="HBW192" s="691"/>
      <c r="HBX192" s="692"/>
      <c r="HBY192" s="693"/>
      <c r="HBZ192" s="694"/>
      <c r="HCA192" s="138"/>
      <c r="HCB192" s="692"/>
      <c r="HCC192" s="690"/>
      <c r="HCD192" s="691"/>
      <c r="HCE192" s="692"/>
      <c r="HCF192" s="693"/>
      <c r="HCG192" s="694"/>
      <c r="HCH192" s="138"/>
      <c r="HCI192" s="692"/>
      <c r="HCJ192" s="690"/>
      <c r="HCK192" s="691"/>
      <c r="HCL192" s="692"/>
      <c r="HCM192" s="693"/>
      <c r="HCN192" s="694"/>
      <c r="HCO192" s="138"/>
      <c r="HCP192" s="692"/>
      <c r="HCQ192" s="690"/>
      <c r="HCR192" s="691"/>
      <c r="HCS192" s="692"/>
      <c r="HCT192" s="693"/>
      <c r="HCU192" s="694"/>
      <c r="HCV192" s="138"/>
      <c r="HCW192" s="692"/>
      <c r="HCX192" s="690"/>
      <c r="HCY192" s="691"/>
      <c r="HCZ192" s="692"/>
      <c r="HDA192" s="693"/>
      <c r="HDB192" s="694"/>
      <c r="HDC192" s="138"/>
      <c r="HDD192" s="692"/>
      <c r="HDE192" s="690"/>
      <c r="HDF192" s="691"/>
      <c r="HDG192" s="692"/>
      <c r="HDH192" s="693"/>
      <c r="HDI192" s="694"/>
      <c r="HDJ192" s="138"/>
      <c r="HDK192" s="692"/>
      <c r="HDL192" s="690"/>
      <c r="HDM192" s="691"/>
      <c r="HDN192" s="692"/>
      <c r="HDO192" s="693"/>
      <c r="HDP192" s="694"/>
      <c r="HDQ192" s="138"/>
      <c r="HDR192" s="692"/>
      <c r="HDS192" s="690"/>
      <c r="HDT192" s="691"/>
      <c r="HDU192" s="692"/>
      <c r="HDV192" s="693"/>
      <c r="HDW192" s="694"/>
      <c r="HDX192" s="138"/>
      <c r="HDY192" s="692"/>
      <c r="HDZ192" s="690"/>
      <c r="HEA192" s="691"/>
      <c r="HEB192" s="692"/>
      <c r="HEC192" s="693"/>
      <c r="HED192" s="694"/>
      <c r="HEE192" s="138"/>
      <c r="HEF192" s="692"/>
      <c r="HEG192" s="690"/>
      <c r="HEH192" s="691"/>
      <c r="HEI192" s="692"/>
      <c r="HEJ192" s="693"/>
      <c r="HEK192" s="694"/>
      <c r="HEL192" s="138"/>
      <c r="HEM192" s="692"/>
      <c r="HEN192" s="690"/>
      <c r="HEO192" s="691"/>
      <c r="HEP192" s="692"/>
      <c r="HEQ192" s="693"/>
      <c r="HER192" s="694"/>
      <c r="HES192" s="138"/>
      <c r="HET192" s="692"/>
      <c r="HEU192" s="690"/>
      <c r="HEV192" s="691"/>
      <c r="HEW192" s="692"/>
      <c r="HEX192" s="693"/>
      <c r="HEY192" s="694"/>
      <c r="HEZ192" s="138"/>
      <c r="HFA192" s="692"/>
      <c r="HFB192" s="690"/>
      <c r="HFC192" s="691"/>
      <c r="HFD192" s="692"/>
      <c r="HFE192" s="693"/>
      <c r="HFF192" s="694"/>
      <c r="HFG192" s="138"/>
      <c r="HFH192" s="692"/>
      <c r="HFI192" s="690"/>
      <c r="HFJ192" s="691"/>
      <c r="HFK192" s="692"/>
      <c r="HFL192" s="693"/>
      <c r="HFM192" s="694"/>
      <c r="HFN192" s="138"/>
      <c r="HFO192" s="692"/>
      <c r="HFP192" s="690"/>
      <c r="HFQ192" s="691"/>
      <c r="HFR192" s="692"/>
      <c r="HFS192" s="693"/>
      <c r="HFT192" s="694"/>
      <c r="HFU192" s="138"/>
      <c r="HFV192" s="692"/>
      <c r="HFW192" s="690"/>
      <c r="HFX192" s="691"/>
      <c r="HFY192" s="692"/>
      <c r="HFZ192" s="693"/>
      <c r="HGA192" s="694"/>
      <c r="HGB192" s="138"/>
      <c r="HGC192" s="692"/>
      <c r="HGD192" s="690"/>
      <c r="HGE192" s="691"/>
      <c r="HGF192" s="692"/>
      <c r="HGG192" s="693"/>
      <c r="HGH192" s="694"/>
      <c r="HGI192" s="138"/>
      <c r="HGJ192" s="692"/>
      <c r="HGK192" s="690"/>
      <c r="HGL192" s="691"/>
      <c r="HGM192" s="692"/>
      <c r="HGN192" s="693"/>
      <c r="HGO192" s="694"/>
      <c r="HGP192" s="138"/>
      <c r="HGQ192" s="692"/>
      <c r="HGR192" s="690"/>
      <c r="HGS192" s="691"/>
      <c r="HGT192" s="692"/>
      <c r="HGU192" s="693"/>
      <c r="HGV192" s="694"/>
      <c r="HGW192" s="138"/>
      <c r="HGX192" s="692"/>
      <c r="HGY192" s="690"/>
      <c r="HGZ192" s="691"/>
      <c r="HHA192" s="692"/>
      <c r="HHB192" s="693"/>
      <c r="HHC192" s="694"/>
      <c r="HHD192" s="138"/>
      <c r="HHE192" s="692"/>
      <c r="HHF192" s="690"/>
      <c r="HHG192" s="691"/>
      <c r="HHH192" s="692"/>
      <c r="HHI192" s="693"/>
      <c r="HHJ192" s="694"/>
      <c r="HHK192" s="138"/>
      <c r="HHL192" s="692"/>
      <c r="HHM192" s="690"/>
      <c r="HHN192" s="691"/>
      <c r="HHO192" s="692"/>
      <c r="HHP192" s="693"/>
      <c r="HHQ192" s="694"/>
      <c r="HHR192" s="138"/>
      <c r="HHS192" s="692"/>
      <c r="HHT192" s="690"/>
      <c r="HHU192" s="691"/>
      <c r="HHV192" s="692"/>
      <c r="HHW192" s="693"/>
      <c r="HHX192" s="694"/>
      <c r="HHY192" s="138"/>
      <c r="HHZ192" s="692"/>
      <c r="HIA192" s="690"/>
      <c r="HIB192" s="691"/>
      <c r="HIC192" s="692"/>
      <c r="HID192" s="693"/>
      <c r="HIE192" s="694"/>
      <c r="HIF192" s="138"/>
      <c r="HIG192" s="692"/>
      <c r="HIH192" s="690"/>
      <c r="HII192" s="691"/>
      <c r="HIJ192" s="692"/>
      <c r="HIK192" s="693"/>
      <c r="HIL192" s="694"/>
      <c r="HIM192" s="138"/>
      <c r="HIN192" s="692"/>
      <c r="HIO192" s="690"/>
      <c r="HIP192" s="691"/>
      <c r="HIQ192" s="692"/>
      <c r="HIR192" s="693"/>
      <c r="HIS192" s="694"/>
      <c r="HIT192" s="138"/>
      <c r="HIU192" s="692"/>
      <c r="HIV192" s="690"/>
      <c r="HIW192" s="691"/>
      <c r="HIX192" s="692"/>
      <c r="HIY192" s="693"/>
      <c r="HIZ192" s="694"/>
      <c r="HJA192" s="138"/>
      <c r="HJB192" s="692"/>
      <c r="HJC192" s="690"/>
      <c r="HJD192" s="691"/>
      <c r="HJE192" s="692"/>
      <c r="HJF192" s="693"/>
      <c r="HJG192" s="694"/>
      <c r="HJH192" s="138"/>
      <c r="HJI192" s="692"/>
      <c r="HJJ192" s="690"/>
      <c r="HJK192" s="691"/>
      <c r="HJL192" s="692"/>
      <c r="HJM192" s="693"/>
      <c r="HJN192" s="694"/>
      <c r="HJO192" s="138"/>
      <c r="HJP192" s="692"/>
      <c r="HJQ192" s="690"/>
      <c r="HJR192" s="691"/>
      <c r="HJS192" s="692"/>
      <c r="HJT192" s="693"/>
      <c r="HJU192" s="694"/>
      <c r="HJV192" s="138"/>
      <c r="HJW192" s="692"/>
      <c r="HJX192" s="690"/>
      <c r="HJY192" s="691"/>
      <c r="HJZ192" s="692"/>
      <c r="HKA192" s="693"/>
      <c r="HKB192" s="694"/>
      <c r="HKC192" s="138"/>
      <c r="HKD192" s="692"/>
      <c r="HKE192" s="690"/>
      <c r="HKF192" s="691"/>
      <c r="HKG192" s="692"/>
      <c r="HKH192" s="693"/>
      <c r="HKI192" s="694"/>
      <c r="HKJ192" s="138"/>
      <c r="HKK192" s="692"/>
      <c r="HKL192" s="690"/>
      <c r="HKM192" s="691"/>
      <c r="HKN192" s="692"/>
      <c r="HKO192" s="693"/>
      <c r="HKP192" s="694"/>
      <c r="HKQ192" s="138"/>
      <c r="HKR192" s="692"/>
      <c r="HKS192" s="690"/>
      <c r="HKT192" s="691"/>
      <c r="HKU192" s="692"/>
      <c r="HKV192" s="693"/>
      <c r="HKW192" s="694"/>
      <c r="HKX192" s="138"/>
      <c r="HKY192" s="692"/>
      <c r="HKZ192" s="690"/>
      <c r="HLA192" s="691"/>
      <c r="HLB192" s="692"/>
      <c r="HLC192" s="693"/>
      <c r="HLD192" s="694"/>
      <c r="HLE192" s="138"/>
      <c r="HLF192" s="692"/>
      <c r="HLG192" s="690"/>
      <c r="HLH192" s="691"/>
      <c r="HLI192" s="692"/>
      <c r="HLJ192" s="693"/>
      <c r="HLK192" s="694"/>
      <c r="HLL192" s="138"/>
      <c r="HLM192" s="692"/>
      <c r="HLN192" s="690"/>
      <c r="HLO192" s="691"/>
      <c r="HLP192" s="692"/>
      <c r="HLQ192" s="693"/>
      <c r="HLR192" s="694"/>
      <c r="HLS192" s="138"/>
      <c r="HLT192" s="692"/>
      <c r="HLU192" s="690"/>
      <c r="HLV192" s="691"/>
      <c r="HLW192" s="692"/>
      <c r="HLX192" s="693"/>
      <c r="HLY192" s="694"/>
      <c r="HLZ192" s="138"/>
      <c r="HMA192" s="692"/>
      <c r="HMB192" s="690"/>
      <c r="HMC192" s="691"/>
      <c r="HMD192" s="692"/>
      <c r="HME192" s="693"/>
      <c r="HMF192" s="694"/>
      <c r="HMG192" s="138"/>
      <c r="HMH192" s="692"/>
      <c r="HMI192" s="690"/>
      <c r="HMJ192" s="691"/>
      <c r="HMK192" s="692"/>
      <c r="HML192" s="693"/>
      <c r="HMM192" s="694"/>
      <c r="HMN192" s="138"/>
      <c r="HMO192" s="692"/>
      <c r="HMP192" s="690"/>
      <c r="HMQ192" s="691"/>
      <c r="HMR192" s="692"/>
      <c r="HMS192" s="693"/>
      <c r="HMT192" s="694"/>
      <c r="HMU192" s="138"/>
      <c r="HMV192" s="692"/>
      <c r="HMW192" s="690"/>
      <c r="HMX192" s="691"/>
      <c r="HMY192" s="692"/>
      <c r="HMZ192" s="693"/>
      <c r="HNA192" s="694"/>
      <c r="HNB192" s="138"/>
      <c r="HNC192" s="692"/>
      <c r="HND192" s="690"/>
      <c r="HNE192" s="691"/>
      <c r="HNF192" s="692"/>
      <c r="HNG192" s="693"/>
      <c r="HNH192" s="694"/>
      <c r="HNI192" s="138"/>
      <c r="HNJ192" s="692"/>
      <c r="HNK192" s="690"/>
      <c r="HNL192" s="691"/>
      <c r="HNM192" s="692"/>
      <c r="HNN192" s="693"/>
      <c r="HNO192" s="694"/>
      <c r="HNP192" s="138"/>
      <c r="HNQ192" s="692"/>
      <c r="HNR192" s="690"/>
      <c r="HNS192" s="691"/>
      <c r="HNT192" s="692"/>
      <c r="HNU192" s="693"/>
      <c r="HNV192" s="694"/>
      <c r="HNW192" s="138"/>
      <c r="HNX192" s="692"/>
      <c r="HNY192" s="690"/>
      <c r="HNZ192" s="691"/>
      <c r="HOA192" s="692"/>
      <c r="HOB192" s="693"/>
      <c r="HOC192" s="694"/>
      <c r="HOD192" s="138"/>
      <c r="HOE192" s="692"/>
      <c r="HOF192" s="690"/>
      <c r="HOG192" s="691"/>
      <c r="HOH192" s="692"/>
      <c r="HOI192" s="693"/>
      <c r="HOJ192" s="694"/>
      <c r="HOK192" s="138"/>
      <c r="HOL192" s="692"/>
      <c r="HOM192" s="690"/>
      <c r="HON192" s="691"/>
      <c r="HOO192" s="692"/>
      <c r="HOP192" s="693"/>
      <c r="HOQ192" s="694"/>
      <c r="HOR192" s="138"/>
      <c r="HOS192" s="692"/>
      <c r="HOT192" s="690"/>
      <c r="HOU192" s="691"/>
      <c r="HOV192" s="692"/>
      <c r="HOW192" s="693"/>
      <c r="HOX192" s="694"/>
      <c r="HOY192" s="138"/>
      <c r="HOZ192" s="692"/>
      <c r="HPA192" s="690"/>
      <c r="HPB192" s="691"/>
      <c r="HPC192" s="692"/>
      <c r="HPD192" s="693"/>
      <c r="HPE192" s="694"/>
      <c r="HPF192" s="138"/>
      <c r="HPG192" s="692"/>
      <c r="HPH192" s="690"/>
      <c r="HPI192" s="691"/>
      <c r="HPJ192" s="692"/>
      <c r="HPK192" s="693"/>
      <c r="HPL192" s="694"/>
      <c r="HPM192" s="138"/>
      <c r="HPN192" s="692"/>
      <c r="HPO192" s="690"/>
      <c r="HPP192" s="691"/>
      <c r="HPQ192" s="692"/>
      <c r="HPR192" s="693"/>
      <c r="HPS192" s="694"/>
      <c r="HPT192" s="138"/>
      <c r="HPU192" s="692"/>
      <c r="HPV192" s="690"/>
      <c r="HPW192" s="691"/>
      <c r="HPX192" s="692"/>
      <c r="HPY192" s="693"/>
      <c r="HPZ192" s="694"/>
      <c r="HQA192" s="138"/>
      <c r="HQB192" s="692"/>
      <c r="HQC192" s="690"/>
      <c r="HQD192" s="691"/>
      <c r="HQE192" s="692"/>
      <c r="HQF192" s="693"/>
      <c r="HQG192" s="694"/>
      <c r="HQH192" s="138"/>
      <c r="HQI192" s="692"/>
      <c r="HQJ192" s="690"/>
      <c r="HQK192" s="691"/>
      <c r="HQL192" s="692"/>
      <c r="HQM192" s="693"/>
      <c r="HQN192" s="694"/>
      <c r="HQO192" s="138"/>
      <c r="HQP192" s="692"/>
      <c r="HQQ192" s="690"/>
      <c r="HQR192" s="691"/>
      <c r="HQS192" s="692"/>
      <c r="HQT192" s="693"/>
      <c r="HQU192" s="694"/>
      <c r="HQV192" s="138"/>
      <c r="HQW192" s="692"/>
      <c r="HQX192" s="690"/>
      <c r="HQY192" s="691"/>
      <c r="HQZ192" s="692"/>
      <c r="HRA192" s="693"/>
      <c r="HRB192" s="694"/>
      <c r="HRC192" s="138"/>
      <c r="HRD192" s="692"/>
      <c r="HRE192" s="690"/>
      <c r="HRF192" s="691"/>
      <c r="HRG192" s="692"/>
      <c r="HRH192" s="693"/>
      <c r="HRI192" s="694"/>
      <c r="HRJ192" s="138"/>
      <c r="HRK192" s="692"/>
      <c r="HRL192" s="690"/>
      <c r="HRM192" s="691"/>
      <c r="HRN192" s="692"/>
      <c r="HRO192" s="693"/>
      <c r="HRP192" s="694"/>
      <c r="HRQ192" s="138"/>
      <c r="HRR192" s="692"/>
      <c r="HRS192" s="690"/>
      <c r="HRT192" s="691"/>
      <c r="HRU192" s="692"/>
      <c r="HRV192" s="693"/>
      <c r="HRW192" s="694"/>
      <c r="HRX192" s="138"/>
      <c r="HRY192" s="692"/>
      <c r="HRZ192" s="690"/>
      <c r="HSA192" s="691"/>
      <c r="HSB192" s="692"/>
      <c r="HSC192" s="693"/>
      <c r="HSD192" s="694"/>
      <c r="HSE192" s="138"/>
      <c r="HSF192" s="692"/>
      <c r="HSG192" s="690"/>
      <c r="HSH192" s="691"/>
      <c r="HSI192" s="692"/>
      <c r="HSJ192" s="693"/>
      <c r="HSK192" s="694"/>
      <c r="HSL192" s="138"/>
      <c r="HSM192" s="692"/>
      <c r="HSN192" s="690"/>
      <c r="HSO192" s="691"/>
      <c r="HSP192" s="692"/>
      <c r="HSQ192" s="693"/>
      <c r="HSR192" s="694"/>
      <c r="HSS192" s="138"/>
      <c r="HST192" s="692"/>
      <c r="HSU192" s="690"/>
      <c r="HSV192" s="691"/>
      <c r="HSW192" s="692"/>
      <c r="HSX192" s="693"/>
      <c r="HSY192" s="694"/>
      <c r="HSZ192" s="138"/>
      <c r="HTA192" s="692"/>
      <c r="HTB192" s="690"/>
      <c r="HTC192" s="691"/>
      <c r="HTD192" s="692"/>
      <c r="HTE192" s="693"/>
      <c r="HTF192" s="694"/>
      <c r="HTG192" s="138"/>
      <c r="HTH192" s="692"/>
      <c r="HTI192" s="690"/>
      <c r="HTJ192" s="691"/>
      <c r="HTK192" s="692"/>
      <c r="HTL192" s="693"/>
      <c r="HTM192" s="694"/>
      <c r="HTN192" s="138"/>
      <c r="HTO192" s="692"/>
      <c r="HTP192" s="690"/>
      <c r="HTQ192" s="691"/>
      <c r="HTR192" s="692"/>
      <c r="HTS192" s="693"/>
      <c r="HTT192" s="694"/>
      <c r="HTU192" s="138"/>
      <c r="HTV192" s="692"/>
      <c r="HTW192" s="690"/>
      <c r="HTX192" s="691"/>
      <c r="HTY192" s="692"/>
      <c r="HTZ192" s="693"/>
      <c r="HUA192" s="694"/>
      <c r="HUB192" s="138"/>
      <c r="HUC192" s="692"/>
      <c r="HUD192" s="690"/>
      <c r="HUE192" s="691"/>
      <c r="HUF192" s="692"/>
      <c r="HUG192" s="693"/>
      <c r="HUH192" s="694"/>
      <c r="HUI192" s="138"/>
      <c r="HUJ192" s="692"/>
      <c r="HUK192" s="690"/>
      <c r="HUL192" s="691"/>
      <c r="HUM192" s="692"/>
      <c r="HUN192" s="693"/>
      <c r="HUO192" s="694"/>
      <c r="HUP192" s="138"/>
      <c r="HUQ192" s="692"/>
      <c r="HUR192" s="690"/>
      <c r="HUS192" s="691"/>
      <c r="HUT192" s="692"/>
      <c r="HUU192" s="693"/>
      <c r="HUV192" s="694"/>
      <c r="HUW192" s="138"/>
      <c r="HUX192" s="692"/>
      <c r="HUY192" s="690"/>
      <c r="HUZ192" s="691"/>
      <c r="HVA192" s="692"/>
      <c r="HVB192" s="693"/>
      <c r="HVC192" s="694"/>
      <c r="HVD192" s="138"/>
      <c r="HVE192" s="692"/>
      <c r="HVF192" s="690"/>
      <c r="HVG192" s="691"/>
      <c r="HVH192" s="692"/>
      <c r="HVI192" s="693"/>
      <c r="HVJ192" s="694"/>
      <c r="HVK192" s="138"/>
      <c r="HVL192" s="692"/>
      <c r="HVM192" s="690"/>
      <c r="HVN192" s="691"/>
      <c r="HVO192" s="692"/>
      <c r="HVP192" s="693"/>
      <c r="HVQ192" s="694"/>
      <c r="HVR192" s="138"/>
      <c r="HVS192" s="692"/>
      <c r="HVT192" s="690"/>
      <c r="HVU192" s="691"/>
      <c r="HVV192" s="692"/>
      <c r="HVW192" s="693"/>
      <c r="HVX192" s="694"/>
      <c r="HVY192" s="138"/>
      <c r="HVZ192" s="692"/>
      <c r="HWA192" s="690"/>
      <c r="HWB192" s="691"/>
      <c r="HWC192" s="692"/>
      <c r="HWD192" s="693"/>
      <c r="HWE192" s="694"/>
      <c r="HWF192" s="138"/>
      <c r="HWG192" s="692"/>
      <c r="HWH192" s="690"/>
      <c r="HWI192" s="691"/>
      <c r="HWJ192" s="692"/>
      <c r="HWK192" s="693"/>
      <c r="HWL192" s="694"/>
      <c r="HWM192" s="138"/>
      <c r="HWN192" s="692"/>
      <c r="HWO192" s="690"/>
      <c r="HWP192" s="691"/>
      <c r="HWQ192" s="692"/>
      <c r="HWR192" s="693"/>
      <c r="HWS192" s="694"/>
      <c r="HWT192" s="138"/>
      <c r="HWU192" s="692"/>
      <c r="HWV192" s="690"/>
      <c r="HWW192" s="691"/>
      <c r="HWX192" s="692"/>
      <c r="HWY192" s="693"/>
      <c r="HWZ192" s="694"/>
      <c r="HXA192" s="138"/>
      <c r="HXB192" s="692"/>
      <c r="HXC192" s="690"/>
      <c r="HXD192" s="691"/>
      <c r="HXE192" s="692"/>
      <c r="HXF192" s="693"/>
      <c r="HXG192" s="694"/>
      <c r="HXH192" s="138"/>
      <c r="HXI192" s="692"/>
      <c r="HXJ192" s="690"/>
      <c r="HXK192" s="691"/>
      <c r="HXL192" s="692"/>
      <c r="HXM192" s="693"/>
      <c r="HXN192" s="694"/>
      <c r="HXO192" s="138"/>
      <c r="HXP192" s="692"/>
      <c r="HXQ192" s="690"/>
      <c r="HXR192" s="691"/>
      <c r="HXS192" s="692"/>
      <c r="HXT192" s="693"/>
      <c r="HXU192" s="694"/>
      <c r="HXV192" s="138"/>
      <c r="HXW192" s="692"/>
      <c r="HXX192" s="690"/>
      <c r="HXY192" s="691"/>
      <c r="HXZ192" s="692"/>
      <c r="HYA192" s="693"/>
      <c r="HYB192" s="694"/>
      <c r="HYC192" s="138"/>
      <c r="HYD192" s="692"/>
      <c r="HYE192" s="690"/>
      <c r="HYF192" s="691"/>
      <c r="HYG192" s="692"/>
      <c r="HYH192" s="693"/>
      <c r="HYI192" s="694"/>
      <c r="HYJ192" s="138"/>
      <c r="HYK192" s="692"/>
      <c r="HYL192" s="690"/>
      <c r="HYM192" s="691"/>
      <c r="HYN192" s="692"/>
      <c r="HYO192" s="693"/>
      <c r="HYP192" s="694"/>
      <c r="HYQ192" s="138"/>
      <c r="HYR192" s="692"/>
      <c r="HYS192" s="690"/>
      <c r="HYT192" s="691"/>
      <c r="HYU192" s="692"/>
      <c r="HYV192" s="693"/>
      <c r="HYW192" s="694"/>
      <c r="HYX192" s="138"/>
      <c r="HYY192" s="692"/>
      <c r="HYZ192" s="690"/>
      <c r="HZA192" s="691"/>
      <c r="HZB192" s="692"/>
      <c r="HZC192" s="693"/>
      <c r="HZD192" s="694"/>
      <c r="HZE192" s="138"/>
      <c r="HZF192" s="692"/>
      <c r="HZG192" s="690"/>
      <c r="HZH192" s="691"/>
      <c r="HZI192" s="692"/>
      <c r="HZJ192" s="693"/>
      <c r="HZK192" s="694"/>
      <c r="HZL192" s="138"/>
      <c r="HZM192" s="692"/>
      <c r="HZN192" s="690"/>
      <c r="HZO192" s="691"/>
      <c r="HZP192" s="692"/>
      <c r="HZQ192" s="693"/>
      <c r="HZR192" s="694"/>
      <c r="HZS192" s="138"/>
      <c r="HZT192" s="692"/>
      <c r="HZU192" s="690"/>
      <c r="HZV192" s="691"/>
      <c r="HZW192" s="692"/>
      <c r="HZX192" s="693"/>
      <c r="HZY192" s="694"/>
      <c r="HZZ192" s="138"/>
      <c r="IAA192" s="692"/>
      <c r="IAB192" s="690"/>
      <c r="IAC192" s="691"/>
      <c r="IAD192" s="692"/>
      <c r="IAE192" s="693"/>
      <c r="IAF192" s="694"/>
      <c r="IAG192" s="138"/>
      <c r="IAH192" s="692"/>
      <c r="IAI192" s="690"/>
      <c r="IAJ192" s="691"/>
      <c r="IAK192" s="692"/>
      <c r="IAL192" s="693"/>
      <c r="IAM192" s="694"/>
      <c r="IAN192" s="138"/>
      <c r="IAO192" s="692"/>
      <c r="IAP192" s="690"/>
      <c r="IAQ192" s="691"/>
      <c r="IAR192" s="692"/>
      <c r="IAS192" s="693"/>
      <c r="IAT192" s="694"/>
      <c r="IAU192" s="138"/>
      <c r="IAV192" s="692"/>
      <c r="IAW192" s="690"/>
      <c r="IAX192" s="691"/>
      <c r="IAY192" s="692"/>
      <c r="IAZ192" s="693"/>
      <c r="IBA192" s="694"/>
      <c r="IBB192" s="138"/>
      <c r="IBC192" s="692"/>
      <c r="IBD192" s="690"/>
      <c r="IBE192" s="691"/>
      <c r="IBF192" s="692"/>
      <c r="IBG192" s="693"/>
      <c r="IBH192" s="694"/>
      <c r="IBI192" s="138"/>
      <c r="IBJ192" s="692"/>
      <c r="IBK192" s="690"/>
      <c r="IBL192" s="691"/>
      <c r="IBM192" s="692"/>
      <c r="IBN192" s="693"/>
      <c r="IBO192" s="694"/>
      <c r="IBP192" s="138"/>
      <c r="IBQ192" s="692"/>
      <c r="IBR192" s="690"/>
      <c r="IBS192" s="691"/>
      <c r="IBT192" s="692"/>
      <c r="IBU192" s="693"/>
      <c r="IBV192" s="694"/>
      <c r="IBW192" s="138"/>
      <c r="IBX192" s="692"/>
      <c r="IBY192" s="690"/>
      <c r="IBZ192" s="691"/>
      <c r="ICA192" s="692"/>
      <c r="ICB192" s="693"/>
      <c r="ICC192" s="694"/>
      <c r="ICD192" s="138"/>
      <c r="ICE192" s="692"/>
      <c r="ICF192" s="690"/>
      <c r="ICG192" s="691"/>
      <c r="ICH192" s="692"/>
      <c r="ICI192" s="693"/>
      <c r="ICJ192" s="694"/>
      <c r="ICK192" s="138"/>
      <c r="ICL192" s="692"/>
      <c r="ICM192" s="690"/>
      <c r="ICN192" s="691"/>
      <c r="ICO192" s="692"/>
      <c r="ICP192" s="693"/>
      <c r="ICQ192" s="694"/>
      <c r="ICR192" s="138"/>
      <c r="ICS192" s="692"/>
      <c r="ICT192" s="690"/>
      <c r="ICU192" s="691"/>
      <c r="ICV192" s="692"/>
      <c r="ICW192" s="693"/>
      <c r="ICX192" s="694"/>
      <c r="ICY192" s="138"/>
      <c r="ICZ192" s="692"/>
      <c r="IDA192" s="690"/>
      <c r="IDB192" s="691"/>
      <c r="IDC192" s="692"/>
      <c r="IDD192" s="693"/>
      <c r="IDE192" s="694"/>
      <c r="IDF192" s="138"/>
      <c r="IDG192" s="692"/>
      <c r="IDH192" s="690"/>
      <c r="IDI192" s="691"/>
      <c r="IDJ192" s="692"/>
      <c r="IDK192" s="693"/>
      <c r="IDL192" s="694"/>
      <c r="IDM192" s="138"/>
      <c r="IDN192" s="692"/>
      <c r="IDO192" s="690"/>
      <c r="IDP192" s="691"/>
      <c r="IDQ192" s="692"/>
      <c r="IDR192" s="693"/>
      <c r="IDS192" s="694"/>
      <c r="IDT192" s="138"/>
      <c r="IDU192" s="692"/>
      <c r="IDV192" s="690"/>
      <c r="IDW192" s="691"/>
      <c r="IDX192" s="692"/>
      <c r="IDY192" s="693"/>
      <c r="IDZ192" s="694"/>
      <c r="IEA192" s="138"/>
      <c r="IEB192" s="692"/>
      <c r="IEC192" s="690"/>
      <c r="IED192" s="691"/>
      <c r="IEE192" s="692"/>
      <c r="IEF192" s="693"/>
      <c r="IEG192" s="694"/>
      <c r="IEH192" s="138"/>
      <c r="IEI192" s="692"/>
      <c r="IEJ192" s="690"/>
      <c r="IEK192" s="691"/>
      <c r="IEL192" s="692"/>
      <c r="IEM192" s="693"/>
      <c r="IEN192" s="694"/>
      <c r="IEO192" s="138"/>
      <c r="IEP192" s="692"/>
      <c r="IEQ192" s="690"/>
      <c r="IER192" s="691"/>
      <c r="IES192" s="692"/>
      <c r="IET192" s="693"/>
      <c r="IEU192" s="694"/>
      <c r="IEV192" s="138"/>
      <c r="IEW192" s="692"/>
      <c r="IEX192" s="690"/>
      <c r="IEY192" s="691"/>
      <c r="IEZ192" s="692"/>
      <c r="IFA192" s="693"/>
      <c r="IFB192" s="694"/>
      <c r="IFC192" s="138"/>
      <c r="IFD192" s="692"/>
      <c r="IFE192" s="690"/>
      <c r="IFF192" s="691"/>
      <c r="IFG192" s="692"/>
      <c r="IFH192" s="693"/>
      <c r="IFI192" s="694"/>
      <c r="IFJ192" s="138"/>
      <c r="IFK192" s="692"/>
      <c r="IFL192" s="690"/>
      <c r="IFM192" s="691"/>
      <c r="IFN192" s="692"/>
      <c r="IFO192" s="693"/>
      <c r="IFP192" s="694"/>
      <c r="IFQ192" s="138"/>
      <c r="IFR192" s="692"/>
      <c r="IFS192" s="690"/>
      <c r="IFT192" s="691"/>
      <c r="IFU192" s="692"/>
      <c r="IFV192" s="693"/>
      <c r="IFW192" s="694"/>
      <c r="IFX192" s="138"/>
      <c r="IFY192" s="692"/>
      <c r="IFZ192" s="690"/>
      <c r="IGA192" s="691"/>
      <c r="IGB192" s="692"/>
      <c r="IGC192" s="693"/>
      <c r="IGD192" s="694"/>
      <c r="IGE192" s="138"/>
      <c r="IGF192" s="692"/>
      <c r="IGG192" s="690"/>
      <c r="IGH192" s="691"/>
      <c r="IGI192" s="692"/>
      <c r="IGJ192" s="693"/>
      <c r="IGK192" s="694"/>
      <c r="IGL192" s="138"/>
      <c r="IGM192" s="692"/>
      <c r="IGN192" s="690"/>
      <c r="IGO192" s="691"/>
      <c r="IGP192" s="692"/>
      <c r="IGQ192" s="693"/>
      <c r="IGR192" s="694"/>
      <c r="IGS192" s="138"/>
      <c r="IGT192" s="692"/>
      <c r="IGU192" s="690"/>
      <c r="IGV192" s="691"/>
      <c r="IGW192" s="692"/>
      <c r="IGX192" s="693"/>
      <c r="IGY192" s="694"/>
      <c r="IGZ192" s="138"/>
      <c r="IHA192" s="692"/>
      <c r="IHB192" s="690"/>
      <c r="IHC192" s="691"/>
      <c r="IHD192" s="692"/>
      <c r="IHE192" s="693"/>
      <c r="IHF192" s="694"/>
      <c r="IHG192" s="138"/>
      <c r="IHH192" s="692"/>
      <c r="IHI192" s="690"/>
      <c r="IHJ192" s="691"/>
      <c r="IHK192" s="692"/>
      <c r="IHL192" s="693"/>
      <c r="IHM192" s="694"/>
      <c r="IHN192" s="138"/>
      <c r="IHO192" s="692"/>
      <c r="IHP192" s="690"/>
      <c r="IHQ192" s="691"/>
      <c r="IHR192" s="692"/>
      <c r="IHS192" s="693"/>
      <c r="IHT192" s="694"/>
      <c r="IHU192" s="138"/>
      <c r="IHV192" s="692"/>
      <c r="IHW192" s="690"/>
      <c r="IHX192" s="691"/>
      <c r="IHY192" s="692"/>
      <c r="IHZ192" s="693"/>
      <c r="IIA192" s="694"/>
      <c r="IIB192" s="138"/>
      <c r="IIC192" s="692"/>
      <c r="IID192" s="690"/>
      <c r="IIE192" s="691"/>
      <c r="IIF192" s="692"/>
      <c r="IIG192" s="693"/>
      <c r="IIH192" s="694"/>
      <c r="III192" s="138"/>
      <c r="IIJ192" s="692"/>
      <c r="IIK192" s="690"/>
      <c r="IIL192" s="691"/>
      <c r="IIM192" s="692"/>
      <c r="IIN192" s="693"/>
      <c r="IIO192" s="694"/>
      <c r="IIP192" s="138"/>
      <c r="IIQ192" s="692"/>
      <c r="IIR192" s="690"/>
      <c r="IIS192" s="691"/>
      <c r="IIT192" s="692"/>
      <c r="IIU192" s="693"/>
      <c r="IIV192" s="694"/>
      <c r="IIW192" s="138"/>
      <c r="IIX192" s="692"/>
      <c r="IIY192" s="690"/>
      <c r="IIZ192" s="691"/>
      <c r="IJA192" s="692"/>
      <c r="IJB192" s="693"/>
      <c r="IJC192" s="694"/>
      <c r="IJD192" s="138"/>
      <c r="IJE192" s="692"/>
      <c r="IJF192" s="690"/>
      <c r="IJG192" s="691"/>
      <c r="IJH192" s="692"/>
      <c r="IJI192" s="693"/>
      <c r="IJJ192" s="694"/>
      <c r="IJK192" s="138"/>
      <c r="IJL192" s="692"/>
      <c r="IJM192" s="690"/>
      <c r="IJN192" s="691"/>
      <c r="IJO192" s="692"/>
      <c r="IJP192" s="693"/>
      <c r="IJQ192" s="694"/>
      <c r="IJR192" s="138"/>
      <c r="IJS192" s="692"/>
      <c r="IJT192" s="690"/>
      <c r="IJU192" s="691"/>
      <c r="IJV192" s="692"/>
      <c r="IJW192" s="693"/>
      <c r="IJX192" s="694"/>
      <c r="IJY192" s="138"/>
      <c r="IJZ192" s="692"/>
      <c r="IKA192" s="690"/>
      <c r="IKB192" s="691"/>
      <c r="IKC192" s="692"/>
      <c r="IKD192" s="693"/>
      <c r="IKE192" s="694"/>
      <c r="IKF192" s="138"/>
      <c r="IKG192" s="692"/>
      <c r="IKH192" s="690"/>
      <c r="IKI192" s="691"/>
      <c r="IKJ192" s="692"/>
      <c r="IKK192" s="693"/>
      <c r="IKL192" s="694"/>
      <c r="IKM192" s="138"/>
      <c r="IKN192" s="692"/>
      <c r="IKO192" s="690"/>
      <c r="IKP192" s="691"/>
      <c r="IKQ192" s="692"/>
      <c r="IKR192" s="693"/>
      <c r="IKS192" s="694"/>
      <c r="IKT192" s="138"/>
      <c r="IKU192" s="692"/>
      <c r="IKV192" s="690"/>
      <c r="IKW192" s="691"/>
      <c r="IKX192" s="692"/>
      <c r="IKY192" s="693"/>
      <c r="IKZ192" s="694"/>
      <c r="ILA192" s="138"/>
      <c r="ILB192" s="692"/>
      <c r="ILC192" s="690"/>
      <c r="ILD192" s="691"/>
      <c r="ILE192" s="692"/>
      <c r="ILF192" s="693"/>
      <c r="ILG192" s="694"/>
      <c r="ILH192" s="138"/>
      <c r="ILI192" s="692"/>
      <c r="ILJ192" s="690"/>
      <c r="ILK192" s="691"/>
      <c r="ILL192" s="692"/>
      <c r="ILM192" s="693"/>
      <c r="ILN192" s="694"/>
      <c r="ILO192" s="138"/>
      <c r="ILP192" s="692"/>
      <c r="ILQ192" s="690"/>
      <c r="ILR192" s="691"/>
      <c r="ILS192" s="692"/>
      <c r="ILT192" s="693"/>
      <c r="ILU192" s="694"/>
      <c r="ILV192" s="138"/>
      <c r="ILW192" s="692"/>
      <c r="ILX192" s="690"/>
      <c r="ILY192" s="691"/>
      <c r="ILZ192" s="692"/>
      <c r="IMA192" s="693"/>
      <c r="IMB192" s="694"/>
      <c r="IMC192" s="138"/>
      <c r="IMD192" s="692"/>
      <c r="IME192" s="690"/>
      <c r="IMF192" s="691"/>
      <c r="IMG192" s="692"/>
      <c r="IMH192" s="693"/>
      <c r="IMI192" s="694"/>
      <c r="IMJ192" s="138"/>
      <c r="IMK192" s="692"/>
      <c r="IML192" s="690"/>
      <c r="IMM192" s="691"/>
      <c r="IMN192" s="692"/>
      <c r="IMO192" s="693"/>
      <c r="IMP192" s="694"/>
      <c r="IMQ192" s="138"/>
      <c r="IMR192" s="692"/>
      <c r="IMS192" s="690"/>
      <c r="IMT192" s="691"/>
      <c r="IMU192" s="692"/>
      <c r="IMV192" s="693"/>
      <c r="IMW192" s="694"/>
      <c r="IMX192" s="138"/>
      <c r="IMY192" s="692"/>
      <c r="IMZ192" s="690"/>
      <c r="INA192" s="691"/>
      <c r="INB192" s="692"/>
      <c r="INC192" s="693"/>
      <c r="IND192" s="694"/>
      <c r="INE192" s="138"/>
      <c r="INF192" s="692"/>
      <c r="ING192" s="690"/>
      <c r="INH192" s="691"/>
      <c r="INI192" s="692"/>
      <c r="INJ192" s="693"/>
      <c r="INK192" s="694"/>
      <c r="INL192" s="138"/>
      <c r="INM192" s="692"/>
      <c r="INN192" s="690"/>
      <c r="INO192" s="691"/>
      <c r="INP192" s="692"/>
      <c r="INQ192" s="693"/>
      <c r="INR192" s="694"/>
      <c r="INS192" s="138"/>
      <c r="INT192" s="692"/>
      <c r="INU192" s="690"/>
      <c r="INV192" s="691"/>
      <c r="INW192" s="692"/>
      <c r="INX192" s="693"/>
      <c r="INY192" s="694"/>
      <c r="INZ192" s="138"/>
      <c r="IOA192" s="692"/>
      <c r="IOB192" s="690"/>
      <c r="IOC192" s="691"/>
      <c r="IOD192" s="692"/>
      <c r="IOE192" s="693"/>
      <c r="IOF192" s="694"/>
      <c r="IOG192" s="138"/>
      <c r="IOH192" s="692"/>
      <c r="IOI192" s="690"/>
      <c r="IOJ192" s="691"/>
      <c r="IOK192" s="692"/>
      <c r="IOL192" s="693"/>
      <c r="IOM192" s="694"/>
      <c r="ION192" s="138"/>
      <c r="IOO192" s="692"/>
      <c r="IOP192" s="690"/>
      <c r="IOQ192" s="691"/>
      <c r="IOR192" s="692"/>
      <c r="IOS192" s="693"/>
      <c r="IOT192" s="694"/>
      <c r="IOU192" s="138"/>
      <c r="IOV192" s="692"/>
      <c r="IOW192" s="690"/>
      <c r="IOX192" s="691"/>
      <c r="IOY192" s="692"/>
      <c r="IOZ192" s="693"/>
      <c r="IPA192" s="694"/>
      <c r="IPB192" s="138"/>
      <c r="IPC192" s="692"/>
      <c r="IPD192" s="690"/>
      <c r="IPE192" s="691"/>
      <c r="IPF192" s="692"/>
      <c r="IPG192" s="693"/>
      <c r="IPH192" s="694"/>
      <c r="IPI192" s="138"/>
      <c r="IPJ192" s="692"/>
      <c r="IPK192" s="690"/>
      <c r="IPL192" s="691"/>
      <c r="IPM192" s="692"/>
      <c r="IPN192" s="693"/>
      <c r="IPO192" s="694"/>
      <c r="IPP192" s="138"/>
      <c r="IPQ192" s="692"/>
      <c r="IPR192" s="690"/>
      <c r="IPS192" s="691"/>
      <c r="IPT192" s="692"/>
      <c r="IPU192" s="693"/>
      <c r="IPV192" s="694"/>
      <c r="IPW192" s="138"/>
      <c r="IPX192" s="692"/>
      <c r="IPY192" s="690"/>
      <c r="IPZ192" s="691"/>
      <c r="IQA192" s="692"/>
      <c r="IQB192" s="693"/>
      <c r="IQC192" s="694"/>
      <c r="IQD192" s="138"/>
      <c r="IQE192" s="692"/>
      <c r="IQF192" s="690"/>
      <c r="IQG192" s="691"/>
      <c r="IQH192" s="692"/>
      <c r="IQI192" s="693"/>
      <c r="IQJ192" s="694"/>
      <c r="IQK192" s="138"/>
      <c r="IQL192" s="692"/>
      <c r="IQM192" s="690"/>
      <c r="IQN192" s="691"/>
      <c r="IQO192" s="692"/>
      <c r="IQP192" s="693"/>
      <c r="IQQ192" s="694"/>
      <c r="IQR192" s="138"/>
      <c r="IQS192" s="692"/>
      <c r="IQT192" s="690"/>
      <c r="IQU192" s="691"/>
      <c r="IQV192" s="692"/>
      <c r="IQW192" s="693"/>
      <c r="IQX192" s="694"/>
      <c r="IQY192" s="138"/>
      <c r="IQZ192" s="692"/>
      <c r="IRA192" s="690"/>
      <c r="IRB192" s="691"/>
      <c r="IRC192" s="692"/>
      <c r="IRD192" s="693"/>
      <c r="IRE192" s="694"/>
      <c r="IRF192" s="138"/>
      <c r="IRG192" s="692"/>
      <c r="IRH192" s="690"/>
      <c r="IRI192" s="691"/>
      <c r="IRJ192" s="692"/>
      <c r="IRK192" s="693"/>
      <c r="IRL192" s="694"/>
      <c r="IRM192" s="138"/>
      <c r="IRN192" s="692"/>
      <c r="IRO192" s="690"/>
      <c r="IRP192" s="691"/>
      <c r="IRQ192" s="692"/>
      <c r="IRR192" s="693"/>
      <c r="IRS192" s="694"/>
      <c r="IRT192" s="138"/>
      <c r="IRU192" s="692"/>
      <c r="IRV192" s="690"/>
      <c r="IRW192" s="691"/>
      <c r="IRX192" s="692"/>
      <c r="IRY192" s="693"/>
      <c r="IRZ192" s="694"/>
      <c r="ISA192" s="138"/>
      <c r="ISB192" s="692"/>
      <c r="ISC192" s="690"/>
      <c r="ISD192" s="691"/>
      <c r="ISE192" s="692"/>
      <c r="ISF192" s="693"/>
      <c r="ISG192" s="694"/>
      <c r="ISH192" s="138"/>
      <c r="ISI192" s="692"/>
      <c r="ISJ192" s="690"/>
      <c r="ISK192" s="691"/>
      <c r="ISL192" s="692"/>
      <c r="ISM192" s="693"/>
      <c r="ISN192" s="694"/>
      <c r="ISO192" s="138"/>
      <c r="ISP192" s="692"/>
      <c r="ISQ192" s="690"/>
      <c r="ISR192" s="691"/>
      <c r="ISS192" s="692"/>
      <c r="IST192" s="693"/>
      <c r="ISU192" s="694"/>
      <c r="ISV192" s="138"/>
      <c r="ISW192" s="692"/>
      <c r="ISX192" s="690"/>
      <c r="ISY192" s="691"/>
      <c r="ISZ192" s="692"/>
      <c r="ITA192" s="693"/>
      <c r="ITB192" s="694"/>
      <c r="ITC192" s="138"/>
      <c r="ITD192" s="692"/>
      <c r="ITE192" s="690"/>
      <c r="ITF192" s="691"/>
      <c r="ITG192" s="692"/>
      <c r="ITH192" s="693"/>
      <c r="ITI192" s="694"/>
      <c r="ITJ192" s="138"/>
      <c r="ITK192" s="692"/>
      <c r="ITL192" s="690"/>
      <c r="ITM192" s="691"/>
      <c r="ITN192" s="692"/>
      <c r="ITO192" s="693"/>
      <c r="ITP192" s="694"/>
      <c r="ITQ192" s="138"/>
      <c r="ITR192" s="692"/>
      <c r="ITS192" s="690"/>
      <c r="ITT192" s="691"/>
      <c r="ITU192" s="692"/>
      <c r="ITV192" s="693"/>
      <c r="ITW192" s="694"/>
      <c r="ITX192" s="138"/>
      <c r="ITY192" s="692"/>
      <c r="ITZ192" s="690"/>
      <c r="IUA192" s="691"/>
      <c r="IUB192" s="692"/>
      <c r="IUC192" s="693"/>
      <c r="IUD192" s="694"/>
      <c r="IUE192" s="138"/>
      <c r="IUF192" s="692"/>
      <c r="IUG192" s="690"/>
      <c r="IUH192" s="691"/>
      <c r="IUI192" s="692"/>
      <c r="IUJ192" s="693"/>
      <c r="IUK192" s="694"/>
      <c r="IUL192" s="138"/>
      <c r="IUM192" s="692"/>
      <c r="IUN192" s="690"/>
      <c r="IUO192" s="691"/>
      <c r="IUP192" s="692"/>
      <c r="IUQ192" s="693"/>
      <c r="IUR192" s="694"/>
      <c r="IUS192" s="138"/>
      <c r="IUT192" s="692"/>
      <c r="IUU192" s="690"/>
      <c r="IUV192" s="691"/>
      <c r="IUW192" s="692"/>
      <c r="IUX192" s="693"/>
      <c r="IUY192" s="694"/>
      <c r="IUZ192" s="138"/>
      <c r="IVA192" s="692"/>
      <c r="IVB192" s="690"/>
      <c r="IVC192" s="691"/>
      <c r="IVD192" s="692"/>
      <c r="IVE192" s="693"/>
      <c r="IVF192" s="694"/>
      <c r="IVG192" s="138"/>
      <c r="IVH192" s="692"/>
      <c r="IVI192" s="690"/>
      <c r="IVJ192" s="691"/>
      <c r="IVK192" s="692"/>
      <c r="IVL192" s="693"/>
      <c r="IVM192" s="694"/>
      <c r="IVN192" s="138"/>
      <c r="IVO192" s="692"/>
      <c r="IVP192" s="690"/>
      <c r="IVQ192" s="691"/>
      <c r="IVR192" s="692"/>
      <c r="IVS192" s="693"/>
      <c r="IVT192" s="694"/>
      <c r="IVU192" s="138"/>
      <c r="IVV192" s="692"/>
      <c r="IVW192" s="690"/>
      <c r="IVX192" s="691"/>
      <c r="IVY192" s="692"/>
      <c r="IVZ192" s="693"/>
      <c r="IWA192" s="694"/>
      <c r="IWB192" s="138"/>
      <c r="IWC192" s="692"/>
      <c r="IWD192" s="690"/>
      <c r="IWE192" s="691"/>
      <c r="IWF192" s="692"/>
      <c r="IWG192" s="693"/>
      <c r="IWH192" s="694"/>
      <c r="IWI192" s="138"/>
      <c r="IWJ192" s="692"/>
      <c r="IWK192" s="690"/>
      <c r="IWL192" s="691"/>
      <c r="IWM192" s="692"/>
      <c r="IWN192" s="693"/>
      <c r="IWO192" s="694"/>
      <c r="IWP192" s="138"/>
      <c r="IWQ192" s="692"/>
      <c r="IWR192" s="690"/>
      <c r="IWS192" s="691"/>
      <c r="IWT192" s="692"/>
      <c r="IWU192" s="693"/>
      <c r="IWV192" s="694"/>
      <c r="IWW192" s="138"/>
      <c r="IWX192" s="692"/>
      <c r="IWY192" s="690"/>
      <c r="IWZ192" s="691"/>
      <c r="IXA192" s="692"/>
      <c r="IXB192" s="693"/>
      <c r="IXC192" s="694"/>
      <c r="IXD192" s="138"/>
      <c r="IXE192" s="692"/>
      <c r="IXF192" s="690"/>
      <c r="IXG192" s="691"/>
      <c r="IXH192" s="692"/>
      <c r="IXI192" s="693"/>
      <c r="IXJ192" s="694"/>
      <c r="IXK192" s="138"/>
      <c r="IXL192" s="692"/>
      <c r="IXM192" s="690"/>
      <c r="IXN192" s="691"/>
      <c r="IXO192" s="692"/>
      <c r="IXP192" s="693"/>
      <c r="IXQ192" s="694"/>
      <c r="IXR192" s="138"/>
      <c r="IXS192" s="692"/>
      <c r="IXT192" s="690"/>
      <c r="IXU192" s="691"/>
      <c r="IXV192" s="692"/>
      <c r="IXW192" s="693"/>
      <c r="IXX192" s="694"/>
      <c r="IXY192" s="138"/>
      <c r="IXZ192" s="692"/>
      <c r="IYA192" s="690"/>
      <c r="IYB192" s="691"/>
      <c r="IYC192" s="692"/>
      <c r="IYD192" s="693"/>
      <c r="IYE192" s="694"/>
      <c r="IYF192" s="138"/>
      <c r="IYG192" s="692"/>
      <c r="IYH192" s="690"/>
      <c r="IYI192" s="691"/>
      <c r="IYJ192" s="692"/>
      <c r="IYK192" s="693"/>
      <c r="IYL192" s="694"/>
      <c r="IYM192" s="138"/>
      <c r="IYN192" s="692"/>
      <c r="IYO192" s="690"/>
      <c r="IYP192" s="691"/>
      <c r="IYQ192" s="692"/>
      <c r="IYR192" s="693"/>
      <c r="IYS192" s="694"/>
      <c r="IYT192" s="138"/>
      <c r="IYU192" s="692"/>
      <c r="IYV192" s="690"/>
      <c r="IYW192" s="691"/>
      <c r="IYX192" s="692"/>
      <c r="IYY192" s="693"/>
      <c r="IYZ192" s="694"/>
      <c r="IZA192" s="138"/>
      <c r="IZB192" s="692"/>
      <c r="IZC192" s="690"/>
      <c r="IZD192" s="691"/>
      <c r="IZE192" s="692"/>
      <c r="IZF192" s="693"/>
      <c r="IZG192" s="694"/>
      <c r="IZH192" s="138"/>
      <c r="IZI192" s="692"/>
      <c r="IZJ192" s="690"/>
      <c r="IZK192" s="691"/>
      <c r="IZL192" s="692"/>
      <c r="IZM192" s="693"/>
      <c r="IZN192" s="694"/>
      <c r="IZO192" s="138"/>
      <c r="IZP192" s="692"/>
      <c r="IZQ192" s="690"/>
      <c r="IZR192" s="691"/>
      <c r="IZS192" s="692"/>
      <c r="IZT192" s="693"/>
      <c r="IZU192" s="694"/>
      <c r="IZV192" s="138"/>
      <c r="IZW192" s="692"/>
      <c r="IZX192" s="690"/>
      <c r="IZY192" s="691"/>
      <c r="IZZ192" s="692"/>
      <c r="JAA192" s="693"/>
      <c r="JAB192" s="694"/>
      <c r="JAC192" s="138"/>
      <c r="JAD192" s="692"/>
      <c r="JAE192" s="690"/>
      <c r="JAF192" s="691"/>
      <c r="JAG192" s="692"/>
      <c r="JAH192" s="693"/>
      <c r="JAI192" s="694"/>
      <c r="JAJ192" s="138"/>
      <c r="JAK192" s="692"/>
      <c r="JAL192" s="690"/>
      <c r="JAM192" s="691"/>
      <c r="JAN192" s="692"/>
      <c r="JAO192" s="693"/>
      <c r="JAP192" s="694"/>
      <c r="JAQ192" s="138"/>
      <c r="JAR192" s="692"/>
      <c r="JAS192" s="690"/>
      <c r="JAT192" s="691"/>
      <c r="JAU192" s="692"/>
      <c r="JAV192" s="693"/>
      <c r="JAW192" s="694"/>
      <c r="JAX192" s="138"/>
      <c r="JAY192" s="692"/>
      <c r="JAZ192" s="690"/>
      <c r="JBA192" s="691"/>
      <c r="JBB192" s="692"/>
      <c r="JBC192" s="693"/>
      <c r="JBD192" s="694"/>
      <c r="JBE192" s="138"/>
      <c r="JBF192" s="692"/>
      <c r="JBG192" s="690"/>
      <c r="JBH192" s="691"/>
      <c r="JBI192" s="692"/>
      <c r="JBJ192" s="693"/>
      <c r="JBK192" s="694"/>
      <c r="JBL192" s="138"/>
      <c r="JBM192" s="692"/>
      <c r="JBN192" s="690"/>
      <c r="JBO192" s="691"/>
      <c r="JBP192" s="692"/>
      <c r="JBQ192" s="693"/>
      <c r="JBR192" s="694"/>
      <c r="JBS192" s="138"/>
      <c r="JBT192" s="692"/>
      <c r="JBU192" s="690"/>
      <c r="JBV192" s="691"/>
      <c r="JBW192" s="692"/>
      <c r="JBX192" s="693"/>
      <c r="JBY192" s="694"/>
      <c r="JBZ192" s="138"/>
      <c r="JCA192" s="692"/>
      <c r="JCB192" s="690"/>
      <c r="JCC192" s="691"/>
      <c r="JCD192" s="692"/>
      <c r="JCE192" s="693"/>
      <c r="JCF192" s="694"/>
      <c r="JCG192" s="138"/>
      <c r="JCH192" s="692"/>
      <c r="JCI192" s="690"/>
      <c r="JCJ192" s="691"/>
      <c r="JCK192" s="692"/>
      <c r="JCL192" s="693"/>
      <c r="JCM192" s="694"/>
      <c r="JCN192" s="138"/>
      <c r="JCO192" s="692"/>
      <c r="JCP192" s="690"/>
      <c r="JCQ192" s="691"/>
      <c r="JCR192" s="692"/>
      <c r="JCS192" s="693"/>
      <c r="JCT192" s="694"/>
      <c r="JCU192" s="138"/>
      <c r="JCV192" s="692"/>
      <c r="JCW192" s="690"/>
      <c r="JCX192" s="691"/>
      <c r="JCY192" s="692"/>
      <c r="JCZ192" s="693"/>
      <c r="JDA192" s="694"/>
      <c r="JDB192" s="138"/>
      <c r="JDC192" s="692"/>
      <c r="JDD192" s="690"/>
      <c r="JDE192" s="691"/>
      <c r="JDF192" s="692"/>
      <c r="JDG192" s="693"/>
      <c r="JDH192" s="694"/>
      <c r="JDI192" s="138"/>
      <c r="JDJ192" s="692"/>
      <c r="JDK192" s="690"/>
      <c r="JDL192" s="691"/>
      <c r="JDM192" s="692"/>
      <c r="JDN192" s="693"/>
      <c r="JDO192" s="694"/>
      <c r="JDP192" s="138"/>
      <c r="JDQ192" s="692"/>
      <c r="JDR192" s="690"/>
      <c r="JDS192" s="691"/>
      <c r="JDT192" s="692"/>
      <c r="JDU192" s="693"/>
      <c r="JDV192" s="694"/>
      <c r="JDW192" s="138"/>
      <c r="JDX192" s="692"/>
      <c r="JDY192" s="690"/>
      <c r="JDZ192" s="691"/>
      <c r="JEA192" s="692"/>
      <c r="JEB192" s="693"/>
      <c r="JEC192" s="694"/>
      <c r="JED192" s="138"/>
      <c r="JEE192" s="692"/>
      <c r="JEF192" s="690"/>
      <c r="JEG192" s="691"/>
      <c r="JEH192" s="692"/>
      <c r="JEI192" s="693"/>
      <c r="JEJ192" s="694"/>
      <c r="JEK192" s="138"/>
      <c r="JEL192" s="692"/>
      <c r="JEM192" s="690"/>
      <c r="JEN192" s="691"/>
      <c r="JEO192" s="692"/>
      <c r="JEP192" s="693"/>
      <c r="JEQ192" s="694"/>
      <c r="JER192" s="138"/>
      <c r="JES192" s="692"/>
      <c r="JET192" s="690"/>
      <c r="JEU192" s="691"/>
      <c r="JEV192" s="692"/>
      <c r="JEW192" s="693"/>
      <c r="JEX192" s="694"/>
      <c r="JEY192" s="138"/>
      <c r="JEZ192" s="692"/>
      <c r="JFA192" s="690"/>
      <c r="JFB192" s="691"/>
      <c r="JFC192" s="692"/>
      <c r="JFD192" s="693"/>
      <c r="JFE192" s="694"/>
      <c r="JFF192" s="138"/>
      <c r="JFG192" s="692"/>
      <c r="JFH192" s="690"/>
      <c r="JFI192" s="691"/>
      <c r="JFJ192" s="692"/>
      <c r="JFK192" s="693"/>
      <c r="JFL192" s="694"/>
      <c r="JFM192" s="138"/>
      <c r="JFN192" s="692"/>
      <c r="JFO192" s="690"/>
      <c r="JFP192" s="691"/>
      <c r="JFQ192" s="692"/>
      <c r="JFR192" s="693"/>
      <c r="JFS192" s="694"/>
      <c r="JFT192" s="138"/>
      <c r="JFU192" s="692"/>
      <c r="JFV192" s="690"/>
      <c r="JFW192" s="691"/>
      <c r="JFX192" s="692"/>
      <c r="JFY192" s="693"/>
      <c r="JFZ192" s="694"/>
      <c r="JGA192" s="138"/>
      <c r="JGB192" s="692"/>
      <c r="JGC192" s="690"/>
      <c r="JGD192" s="691"/>
      <c r="JGE192" s="692"/>
      <c r="JGF192" s="693"/>
      <c r="JGG192" s="694"/>
      <c r="JGH192" s="138"/>
      <c r="JGI192" s="692"/>
      <c r="JGJ192" s="690"/>
      <c r="JGK192" s="691"/>
      <c r="JGL192" s="692"/>
      <c r="JGM192" s="693"/>
      <c r="JGN192" s="694"/>
      <c r="JGO192" s="138"/>
      <c r="JGP192" s="692"/>
      <c r="JGQ192" s="690"/>
      <c r="JGR192" s="691"/>
      <c r="JGS192" s="692"/>
      <c r="JGT192" s="693"/>
      <c r="JGU192" s="694"/>
      <c r="JGV192" s="138"/>
      <c r="JGW192" s="692"/>
      <c r="JGX192" s="690"/>
      <c r="JGY192" s="691"/>
      <c r="JGZ192" s="692"/>
      <c r="JHA192" s="693"/>
      <c r="JHB192" s="694"/>
      <c r="JHC192" s="138"/>
      <c r="JHD192" s="692"/>
      <c r="JHE192" s="690"/>
      <c r="JHF192" s="691"/>
      <c r="JHG192" s="692"/>
      <c r="JHH192" s="693"/>
      <c r="JHI192" s="694"/>
      <c r="JHJ192" s="138"/>
      <c r="JHK192" s="692"/>
      <c r="JHL192" s="690"/>
      <c r="JHM192" s="691"/>
      <c r="JHN192" s="692"/>
      <c r="JHO192" s="693"/>
      <c r="JHP192" s="694"/>
      <c r="JHQ192" s="138"/>
      <c r="JHR192" s="692"/>
      <c r="JHS192" s="690"/>
      <c r="JHT192" s="691"/>
      <c r="JHU192" s="692"/>
      <c r="JHV192" s="693"/>
      <c r="JHW192" s="694"/>
      <c r="JHX192" s="138"/>
      <c r="JHY192" s="692"/>
      <c r="JHZ192" s="690"/>
      <c r="JIA192" s="691"/>
      <c r="JIB192" s="692"/>
      <c r="JIC192" s="693"/>
      <c r="JID192" s="694"/>
      <c r="JIE192" s="138"/>
      <c r="JIF192" s="692"/>
      <c r="JIG192" s="690"/>
      <c r="JIH192" s="691"/>
      <c r="JII192" s="692"/>
      <c r="JIJ192" s="693"/>
      <c r="JIK192" s="694"/>
      <c r="JIL192" s="138"/>
      <c r="JIM192" s="692"/>
      <c r="JIN192" s="690"/>
      <c r="JIO192" s="691"/>
      <c r="JIP192" s="692"/>
      <c r="JIQ192" s="693"/>
      <c r="JIR192" s="694"/>
      <c r="JIS192" s="138"/>
      <c r="JIT192" s="692"/>
      <c r="JIU192" s="690"/>
      <c r="JIV192" s="691"/>
      <c r="JIW192" s="692"/>
      <c r="JIX192" s="693"/>
      <c r="JIY192" s="694"/>
      <c r="JIZ192" s="138"/>
      <c r="JJA192" s="692"/>
      <c r="JJB192" s="690"/>
      <c r="JJC192" s="691"/>
      <c r="JJD192" s="692"/>
      <c r="JJE192" s="693"/>
      <c r="JJF192" s="694"/>
      <c r="JJG192" s="138"/>
      <c r="JJH192" s="692"/>
      <c r="JJI192" s="690"/>
      <c r="JJJ192" s="691"/>
      <c r="JJK192" s="692"/>
      <c r="JJL192" s="693"/>
      <c r="JJM192" s="694"/>
      <c r="JJN192" s="138"/>
      <c r="JJO192" s="692"/>
      <c r="JJP192" s="690"/>
      <c r="JJQ192" s="691"/>
      <c r="JJR192" s="692"/>
      <c r="JJS192" s="693"/>
      <c r="JJT192" s="694"/>
      <c r="JJU192" s="138"/>
      <c r="JJV192" s="692"/>
      <c r="JJW192" s="690"/>
      <c r="JJX192" s="691"/>
      <c r="JJY192" s="692"/>
      <c r="JJZ192" s="693"/>
      <c r="JKA192" s="694"/>
      <c r="JKB192" s="138"/>
      <c r="JKC192" s="692"/>
      <c r="JKD192" s="690"/>
      <c r="JKE192" s="691"/>
      <c r="JKF192" s="692"/>
      <c r="JKG192" s="693"/>
      <c r="JKH192" s="694"/>
      <c r="JKI192" s="138"/>
      <c r="JKJ192" s="692"/>
      <c r="JKK192" s="690"/>
      <c r="JKL192" s="691"/>
      <c r="JKM192" s="692"/>
      <c r="JKN192" s="693"/>
      <c r="JKO192" s="694"/>
      <c r="JKP192" s="138"/>
      <c r="JKQ192" s="692"/>
      <c r="JKR192" s="690"/>
      <c r="JKS192" s="691"/>
      <c r="JKT192" s="692"/>
      <c r="JKU192" s="693"/>
      <c r="JKV192" s="694"/>
      <c r="JKW192" s="138"/>
      <c r="JKX192" s="692"/>
      <c r="JKY192" s="690"/>
      <c r="JKZ192" s="691"/>
      <c r="JLA192" s="692"/>
      <c r="JLB192" s="693"/>
      <c r="JLC192" s="694"/>
      <c r="JLD192" s="138"/>
      <c r="JLE192" s="692"/>
      <c r="JLF192" s="690"/>
      <c r="JLG192" s="691"/>
      <c r="JLH192" s="692"/>
      <c r="JLI192" s="693"/>
      <c r="JLJ192" s="694"/>
      <c r="JLK192" s="138"/>
      <c r="JLL192" s="692"/>
      <c r="JLM192" s="690"/>
      <c r="JLN192" s="691"/>
      <c r="JLO192" s="692"/>
      <c r="JLP192" s="693"/>
      <c r="JLQ192" s="694"/>
      <c r="JLR192" s="138"/>
      <c r="JLS192" s="692"/>
      <c r="JLT192" s="690"/>
      <c r="JLU192" s="691"/>
      <c r="JLV192" s="692"/>
      <c r="JLW192" s="693"/>
      <c r="JLX192" s="694"/>
      <c r="JLY192" s="138"/>
      <c r="JLZ192" s="692"/>
      <c r="JMA192" s="690"/>
      <c r="JMB192" s="691"/>
      <c r="JMC192" s="692"/>
      <c r="JMD192" s="693"/>
      <c r="JME192" s="694"/>
      <c r="JMF192" s="138"/>
      <c r="JMG192" s="692"/>
      <c r="JMH192" s="690"/>
      <c r="JMI192" s="691"/>
      <c r="JMJ192" s="692"/>
      <c r="JMK192" s="693"/>
      <c r="JML192" s="694"/>
      <c r="JMM192" s="138"/>
      <c r="JMN192" s="692"/>
      <c r="JMO192" s="690"/>
      <c r="JMP192" s="691"/>
      <c r="JMQ192" s="692"/>
      <c r="JMR192" s="693"/>
      <c r="JMS192" s="694"/>
      <c r="JMT192" s="138"/>
      <c r="JMU192" s="692"/>
      <c r="JMV192" s="690"/>
      <c r="JMW192" s="691"/>
      <c r="JMX192" s="692"/>
      <c r="JMY192" s="693"/>
      <c r="JMZ192" s="694"/>
      <c r="JNA192" s="138"/>
      <c r="JNB192" s="692"/>
      <c r="JNC192" s="690"/>
      <c r="JND192" s="691"/>
      <c r="JNE192" s="692"/>
      <c r="JNF192" s="693"/>
      <c r="JNG192" s="694"/>
      <c r="JNH192" s="138"/>
      <c r="JNI192" s="692"/>
      <c r="JNJ192" s="690"/>
      <c r="JNK192" s="691"/>
      <c r="JNL192" s="692"/>
      <c r="JNM192" s="693"/>
      <c r="JNN192" s="694"/>
      <c r="JNO192" s="138"/>
      <c r="JNP192" s="692"/>
      <c r="JNQ192" s="690"/>
      <c r="JNR192" s="691"/>
      <c r="JNS192" s="692"/>
      <c r="JNT192" s="693"/>
      <c r="JNU192" s="694"/>
      <c r="JNV192" s="138"/>
      <c r="JNW192" s="692"/>
      <c r="JNX192" s="690"/>
      <c r="JNY192" s="691"/>
      <c r="JNZ192" s="692"/>
      <c r="JOA192" s="693"/>
      <c r="JOB192" s="694"/>
      <c r="JOC192" s="138"/>
      <c r="JOD192" s="692"/>
      <c r="JOE192" s="690"/>
      <c r="JOF192" s="691"/>
      <c r="JOG192" s="692"/>
      <c r="JOH192" s="693"/>
      <c r="JOI192" s="694"/>
      <c r="JOJ192" s="138"/>
      <c r="JOK192" s="692"/>
      <c r="JOL192" s="690"/>
      <c r="JOM192" s="691"/>
      <c r="JON192" s="692"/>
      <c r="JOO192" s="693"/>
      <c r="JOP192" s="694"/>
      <c r="JOQ192" s="138"/>
      <c r="JOR192" s="692"/>
      <c r="JOS192" s="690"/>
      <c r="JOT192" s="691"/>
      <c r="JOU192" s="692"/>
      <c r="JOV192" s="693"/>
      <c r="JOW192" s="694"/>
      <c r="JOX192" s="138"/>
      <c r="JOY192" s="692"/>
      <c r="JOZ192" s="690"/>
      <c r="JPA192" s="691"/>
      <c r="JPB192" s="692"/>
      <c r="JPC192" s="693"/>
      <c r="JPD192" s="694"/>
      <c r="JPE192" s="138"/>
      <c r="JPF192" s="692"/>
      <c r="JPG192" s="690"/>
      <c r="JPH192" s="691"/>
      <c r="JPI192" s="692"/>
      <c r="JPJ192" s="693"/>
      <c r="JPK192" s="694"/>
      <c r="JPL192" s="138"/>
      <c r="JPM192" s="692"/>
      <c r="JPN192" s="690"/>
      <c r="JPO192" s="691"/>
      <c r="JPP192" s="692"/>
      <c r="JPQ192" s="693"/>
      <c r="JPR192" s="694"/>
      <c r="JPS192" s="138"/>
      <c r="JPT192" s="692"/>
      <c r="JPU192" s="690"/>
      <c r="JPV192" s="691"/>
      <c r="JPW192" s="692"/>
      <c r="JPX192" s="693"/>
      <c r="JPY192" s="694"/>
      <c r="JPZ192" s="138"/>
      <c r="JQA192" s="692"/>
      <c r="JQB192" s="690"/>
      <c r="JQC192" s="691"/>
      <c r="JQD192" s="692"/>
      <c r="JQE192" s="693"/>
      <c r="JQF192" s="694"/>
      <c r="JQG192" s="138"/>
      <c r="JQH192" s="692"/>
      <c r="JQI192" s="690"/>
      <c r="JQJ192" s="691"/>
      <c r="JQK192" s="692"/>
      <c r="JQL192" s="693"/>
      <c r="JQM192" s="694"/>
      <c r="JQN192" s="138"/>
      <c r="JQO192" s="692"/>
      <c r="JQP192" s="690"/>
      <c r="JQQ192" s="691"/>
      <c r="JQR192" s="692"/>
      <c r="JQS192" s="693"/>
      <c r="JQT192" s="694"/>
      <c r="JQU192" s="138"/>
      <c r="JQV192" s="692"/>
      <c r="JQW192" s="690"/>
      <c r="JQX192" s="691"/>
      <c r="JQY192" s="692"/>
      <c r="JQZ192" s="693"/>
      <c r="JRA192" s="694"/>
      <c r="JRB192" s="138"/>
      <c r="JRC192" s="692"/>
      <c r="JRD192" s="690"/>
      <c r="JRE192" s="691"/>
      <c r="JRF192" s="692"/>
      <c r="JRG192" s="693"/>
      <c r="JRH192" s="694"/>
      <c r="JRI192" s="138"/>
      <c r="JRJ192" s="692"/>
      <c r="JRK192" s="690"/>
      <c r="JRL192" s="691"/>
      <c r="JRM192" s="692"/>
      <c r="JRN192" s="693"/>
      <c r="JRO192" s="694"/>
      <c r="JRP192" s="138"/>
      <c r="JRQ192" s="692"/>
      <c r="JRR192" s="690"/>
      <c r="JRS192" s="691"/>
      <c r="JRT192" s="692"/>
      <c r="JRU192" s="693"/>
      <c r="JRV192" s="694"/>
      <c r="JRW192" s="138"/>
      <c r="JRX192" s="692"/>
      <c r="JRY192" s="690"/>
      <c r="JRZ192" s="691"/>
      <c r="JSA192" s="692"/>
      <c r="JSB192" s="693"/>
      <c r="JSC192" s="694"/>
      <c r="JSD192" s="138"/>
      <c r="JSE192" s="692"/>
      <c r="JSF192" s="690"/>
      <c r="JSG192" s="691"/>
      <c r="JSH192" s="692"/>
      <c r="JSI192" s="693"/>
      <c r="JSJ192" s="694"/>
      <c r="JSK192" s="138"/>
      <c r="JSL192" s="692"/>
      <c r="JSM192" s="690"/>
      <c r="JSN192" s="691"/>
      <c r="JSO192" s="692"/>
      <c r="JSP192" s="693"/>
      <c r="JSQ192" s="694"/>
      <c r="JSR192" s="138"/>
      <c r="JSS192" s="692"/>
      <c r="JST192" s="690"/>
      <c r="JSU192" s="691"/>
      <c r="JSV192" s="692"/>
      <c r="JSW192" s="693"/>
      <c r="JSX192" s="694"/>
      <c r="JSY192" s="138"/>
      <c r="JSZ192" s="692"/>
      <c r="JTA192" s="690"/>
      <c r="JTB192" s="691"/>
      <c r="JTC192" s="692"/>
      <c r="JTD192" s="693"/>
      <c r="JTE192" s="694"/>
      <c r="JTF192" s="138"/>
      <c r="JTG192" s="692"/>
      <c r="JTH192" s="690"/>
      <c r="JTI192" s="691"/>
      <c r="JTJ192" s="692"/>
      <c r="JTK192" s="693"/>
      <c r="JTL192" s="694"/>
      <c r="JTM192" s="138"/>
      <c r="JTN192" s="692"/>
      <c r="JTO192" s="690"/>
      <c r="JTP192" s="691"/>
      <c r="JTQ192" s="692"/>
      <c r="JTR192" s="693"/>
      <c r="JTS192" s="694"/>
      <c r="JTT192" s="138"/>
      <c r="JTU192" s="692"/>
      <c r="JTV192" s="690"/>
      <c r="JTW192" s="691"/>
      <c r="JTX192" s="692"/>
      <c r="JTY192" s="693"/>
      <c r="JTZ192" s="694"/>
      <c r="JUA192" s="138"/>
      <c r="JUB192" s="692"/>
      <c r="JUC192" s="690"/>
      <c r="JUD192" s="691"/>
      <c r="JUE192" s="692"/>
      <c r="JUF192" s="693"/>
      <c r="JUG192" s="694"/>
      <c r="JUH192" s="138"/>
      <c r="JUI192" s="692"/>
      <c r="JUJ192" s="690"/>
      <c r="JUK192" s="691"/>
      <c r="JUL192" s="692"/>
      <c r="JUM192" s="693"/>
      <c r="JUN192" s="694"/>
      <c r="JUO192" s="138"/>
      <c r="JUP192" s="692"/>
      <c r="JUQ192" s="690"/>
      <c r="JUR192" s="691"/>
      <c r="JUS192" s="692"/>
      <c r="JUT192" s="693"/>
      <c r="JUU192" s="694"/>
      <c r="JUV192" s="138"/>
      <c r="JUW192" s="692"/>
      <c r="JUX192" s="690"/>
      <c r="JUY192" s="691"/>
      <c r="JUZ192" s="692"/>
      <c r="JVA192" s="693"/>
      <c r="JVB192" s="694"/>
      <c r="JVC192" s="138"/>
      <c r="JVD192" s="692"/>
      <c r="JVE192" s="690"/>
      <c r="JVF192" s="691"/>
      <c r="JVG192" s="692"/>
      <c r="JVH192" s="693"/>
      <c r="JVI192" s="694"/>
      <c r="JVJ192" s="138"/>
      <c r="JVK192" s="692"/>
      <c r="JVL192" s="690"/>
      <c r="JVM192" s="691"/>
      <c r="JVN192" s="692"/>
      <c r="JVO192" s="693"/>
      <c r="JVP192" s="694"/>
      <c r="JVQ192" s="138"/>
      <c r="JVR192" s="692"/>
      <c r="JVS192" s="690"/>
      <c r="JVT192" s="691"/>
      <c r="JVU192" s="692"/>
      <c r="JVV192" s="693"/>
      <c r="JVW192" s="694"/>
      <c r="JVX192" s="138"/>
      <c r="JVY192" s="692"/>
      <c r="JVZ192" s="690"/>
      <c r="JWA192" s="691"/>
      <c r="JWB192" s="692"/>
      <c r="JWC192" s="693"/>
      <c r="JWD192" s="694"/>
      <c r="JWE192" s="138"/>
      <c r="JWF192" s="692"/>
      <c r="JWG192" s="690"/>
      <c r="JWH192" s="691"/>
      <c r="JWI192" s="692"/>
      <c r="JWJ192" s="693"/>
      <c r="JWK192" s="694"/>
      <c r="JWL192" s="138"/>
      <c r="JWM192" s="692"/>
      <c r="JWN192" s="690"/>
      <c r="JWO192" s="691"/>
      <c r="JWP192" s="692"/>
      <c r="JWQ192" s="693"/>
      <c r="JWR192" s="694"/>
      <c r="JWS192" s="138"/>
      <c r="JWT192" s="692"/>
      <c r="JWU192" s="690"/>
      <c r="JWV192" s="691"/>
      <c r="JWW192" s="692"/>
      <c r="JWX192" s="693"/>
      <c r="JWY192" s="694"/>
      <c r="JWZ192" s="138"/>
      <c r="JXA192" s="692"/>
      <c r="JXB192" s="690"/>
      <c r="JXC192" s="691"/>
      <c r="JXD192" s="692"/>
      <c r="JXE192" s="693"/>
      <c r="JXF192" s="694"/>
      <c r="JXG192" s="138"/>
      <c r="JXH192" s="692"/>
      <c r="JXI192" s="690"/>
      <c r="JXJ192" s="691"/>
      <c r="JXK192" s="692"/>
      <c r="JXL192" s="693"/>
      <c r="JXM192" s="694"/>
      <c r="JXN192" s="138"/>
      <c r="JXO192" s="692"/>
      <c r="JXP192" s="690"/>
      <c r="JXQ192" s="691"/>
      <c r="JXR192" s="692"/>
      <c r="JXS192" s="693"/>
      <c r="JXT192" s="694"/>
      <c r="JXU192" s="138"/>
      <c r="JXV192" s="692"/>
      <c r="JXW192" s="690"/>
      <c r="JXX192" s="691"/>
      <c r="JXY192" s="692"/>
      <c r="JXZ192" s="693"/>
      <c r="JYA192" s="694"/>
      <c r="JYB192" s="138"/>
      <c r="JYC192" s="692"/>
      <c r="JYD192" s="690"/>
      <c r="JYE192" s="691"/>
      <c r="JYF192" s="692"/>
      <c r="JYG192" s="693"/>
      <c r="JYH192" s="694"/>
      <c r="JYI192" s="138"/>
      <c r="JYJ192" s="692"/>
      <c r="JYK192" s="690"/>
      <c r="JYL192" s="691"/>
      <c r="JYM192" s="692"/>
      <c r="JYN192" s="693"/>
      <c r="JYO192" s="694"/>
      <c r="JYP192" s="138"/>
      <c r="JYQ192" s="692"/>
      <c r="JYR192" s="690"/>
      <c r="JYS192" s="691"/>
      <c r="JYT192" s="692"/>
      <c r="JYU192" s="693"/>
      <c r="JYV192" s="694"/>
      <c r="JYW192" s="138"/>
      <c r="JYX192" s="692"/>
      <c r="JYY192" s="690"/>
      <c r="JYZ192" s="691"/>
      <c r="JZA192" s="692"/>
      <c r="JZB192" s="693"/>
      <c r="JZC192" s="694"/>
      <c r="JZD192" s="138"/>
      <c r="JZE192" s="692"/>
      <c r="JZF192" s="690"/>
      <c r="JZG192" s="691"/>
      <c r="JZH192" s="692"/>
      <c r="JZI192" s="693"/>
      <c r="JZJ192" s="694"/>
      <c r="JZK192" s="138"/>
      <c r="JZL192" s="692"/>
      <c r="JZM192" s="690"/>
      <c r="JZN192" s="691"/>
      <c r="JZO192" s="692"/>
      <c r="JZP192" s="693"/>
      <c r="JZQ192" s="694"/>
      <c r="JZR192" s="138"/>
      <c r="JZS192" s="692"/>
      <c r="JZT192" s="690"/>
      <c r="JZU192" s="691"/>
      <c r="JZV192" s="692"/>
      <c r="JZW192" s="693"/>
      <c r="JZX192" s="694"/>
      <c r="JZY192" s="138"/>
      <c r="JZZ192" s="692"/>
      <c r="KAA192" s="690"/>
      <c r="KAB192" s="691"/>
      <c r="KAC192" s="692"/>
      <c r="KAD192" s="693"/>
      <c r="KAE192" s="694"/>
      <c r="KAF192" s="138"/>
      <c r="KAG192" s="692"/>
      <c r="KAH192" s="690"/>
      <c r="KAI192" s="691"/>
      <c r="KAJ192" s="692"/>
      <c r="KAK192" s="693"/>
      <c r="KAL192" s="694"/>
      <c r="KAM192" s="138"/>
      <c r="KAN192" s="692"/>
      <c r="KAO192" s="690"/>
      <c r="KAP192" s="691"/>
      <c r="KAQ192" s="692"/>
      <c r="KAR192" s="693"/>
      <c r="KAS192" s="694"/>
      <c r="KAT192" s="138"/>
      <c r="KAU192" s="692"/>
      <c r="KAV192" s="690"/>
      <c r="KAW192" s="691"/>
      <c r="KAX192" s="692"/>
      <c r="KAY192" s="693"/>
      <c r="KAZ192" s="694"/>
      <c r="KBA192" s="138"/>
      <c r="KBB192" s="692"/>
      <c r="KBC192" s="690"/>
      <c r="KBD192" s="691"/>
      <c r="KBE192" s="692"/>
      <c r="KBF192" s="693"/>
      <c r="KBG192" s="694"/>
      <c r="KBH192" s="138"/>
      <c r="KBI192" s="692"/>
      <c r="KBJ192" s="690"/>
      <c r="KBK192" s="691"/>
      <c r="KBL192" s="692"/>
      <c r="KBM192" s="693"/>
      <c r="KBN192" s="694"/>
      <c r="KBO192" s="138"/>
      <c r="KBP192" s="692"/>
      <c r="KBQ192" s="690"/>
      <c r="KBR192" s="691"/>
      <c r="KBS192" s="692"/>
      <c r="KBT192" s="693"/>
      <c r="KBU192" s="694"/>
      <c r="KBV192" s="138"/>
      <c r="KBW192" s="692"/>
      <c r="KBX192" s="690"/>
      <c r="KBY192" s="691"/>
      <c r="KBZ192" s="692"/>
      <c r="KCA192" s="693"/>
      <c r="KCB192" s="694"/>
      <c r="KCC192" s="138"/>
      <c r="KCD192" s="692"/>
      <c r="KCE192" s="690"/>
      <c r="KCF192" s="691"/>
      <c r="KCG192" s="692"/>
      <c r="KCH192" s="693"/>
      <c r="KCI192" s="694"/>
      <c r="KCJ192" s="138"/>
      <c r="KCK192" s="692"/>
      <c r="KCL192" s="690"/>
      <c r="KCM192" s="691"/>
      <c r="KCN192" s="692"/>
      <c r="KCO192" s="693"/>
      <c r="KCP192" s="694"/>
      <c r="KCQ192" s="138"/>
      <c r="KCR192" s="692"/>
      <c r="KCS192" s="690"/>
      <c r="KCT192" s="691"/>
      <c r="KCU192" s="692"/>
      <c r="KCV192" s="693"/>
      <c r="KCW192" s="694"/>
      <c r="KCX192" s="138"/>
      <c r="KCY192" s="692"/>
      <c r="KCZ192" s="690"/>
      <c r="KDA192" s="691"/>
      <c r="KDB192" s="692"/>
      <c r="KDC192" s="693"/>
      <c r="KDD192" s="694"/>
      <c r="KDE192" s="138"/>
      <c r="KDF192" s="692"/>
      <c r="KDG192" s="690"/>
      <c r="KDH192" s="691"/>
      <c r="KDI192" s="692"/>
      <c r="KDJ192" s="693"/>
      <c r="KDK192" s="694"/>
      <c r="KDL192" s="138"/>
      <c r="KDM192" s="692"/>
      <c r="KDN192" s="690"/>
      <c r="KDO192" s="691"/>
      <c r="KDP192" s="692"/>
      <c r="KDQ192" s="693"/>
      <c r="KDR192" s="694"/>
      <c r="KDS192" s="138"/>
      <c r="KDT192" s="692"/>
      <c r="KDU192" s="690"/>
      <c r="KDV192" s="691"/>
      <c r="KDW192" s="692"/>
      <c r="KDX192" s="693"/>
      <c r="KDY192" s="694"/>
      <c r="KDZ192" s="138"/>
      <c r="KEA192" s="692"/>
      <c r="KEB192" s="690"/>
      <c r="KEC192" s="691"/>
      <c r="KED192" s="692"/>
      <c r="KEE192" s="693"/>
      <c r="KEF192" s="694"/>
      <c r="KEG192" s="138"/>
      <c r="KEH192" s="692"/>
      <c r="KEI192" s="690"/>
      <c r="KEJ192" s="691"/>
      <c r="KEK192" s="692"/>
      <c r="KEL192" s="693"/>
      <c r="KEM192" s="694"/>
      <c r="KEN192" s="138"/>
      <c r="KEO192" s="692"/>
      <c r="KEP192" s="690"/>
      <c r="KEQ192" s="691"/>
      <c r="KER192" s="692"/>
      <c r="KES192" s="693"/>
      <c r="KET192" s="694"/>
      <c r="KEU192" s="138"/>
      <c r="KEV192" s="692"/>
      <c r="KEW192" s="690"/>
      <c r="KEX192" s="691"/>
      <c r="KEY192" s="692"/>
      <c r="KEZ192" s="693"/>
      <c r="KFA192" s="694"/>
      <c r="KFB192" s="138"/>
      <c r="KFC192" s="692"/>
      <c r="KFD192" s="690"/>
      <c r="KFE192" s="691"/>
      <c r="KFF192" s="692"/>
      <c r="KFG192" s="693"/>
      <c r="KFH192" s="694"/>
      <c r="KFI192" s="138"/>
      <c r="KFJ192" s="692"/>
      <c r="KFK192" s="690"/>
      <c r="KFL192" s="691"/>
      <c r="KFM192" s="692"/>
      <c r="KFN192" s="693"/>
      <c r="KFO192" s="694"/>
      <c r="KFP192" s="138"/>
      <c r="KFQ192" s="692"/>
      <c r="KFR192" s="690"/>
      <c r="KFS192" s="691"/>
      <c r="KFT192" s="692"/>
      <c r="KFU192" s="693"/>
      <c r="KFV192" s="694"/>
      <c r="KFW192" s="138"/>
      <c r="KFX192" s="692"/>
      <c r="KFY192" s="690"/>
      <c r="KFZ192" s="691"/>
      <c r="KGA192" s="692"/>
      <c r="KGB192" s="693"/>
      <c r="KGC192" s="694"/>
      <c r="KGD192" s="138"/>
      <c r="KGE192" s="692"/>
      <c r="KGF192" s="690"/>
      <c r="KGG192" s="691"/>
      <c r="KGH192" s="692"/>
      <c r="KGI192" s="693"/>
      <c r="KGJ192" s="694"/>
      <c r="KGK192" s="138"/>
      <c r="KGL192" s="692"/>
      <c r="KGM192" s="690"/>
      <c r="KGN192" s="691"/>
      <c r="KGO192" s="692"/>
      <c r="KGP192" s="693"/>
      <c r="KGQ192" s="694"/>
      <c r="KGR192" s="138"/>
      <c r="KGS192" s="692"/>
      <c r="KGT192" s="690"/>
      <c r="KGU192" s="691"/>
      <c r="KGV192" s="692"/>
      <c r="KGW192" s="693"/>
      <c r="KGX192" s="694"/>
      <c r="KGY192" s="138"/>
      <c r="KGZ192" s="692"/>
      <c r="KHA192" s="690"/>
      <c r="KHB192" s="691"/>
      <c r="KHC192" s="692"/>
      <c r="KHD192" s="693"/>
      <c r="KHE192" s="694"/>
      <c r="KHF192" s="138"/>
      <c r="KHG192" s="692"/>
      <c r="KHH192" s="690"/>
      <c r="KHI192" s="691"/>
      <c r="KHJ192" s="692"/>
      <c r="KHK192" s="693"/>
      <c r="KHL192" s="694"/>
      <c r="KHM192" s="138"/>
      <c r="KHN192" s="692"/>
      <c r="KHO192" s="690"/>
      <c r="KHP192" s="691"/>
      <c r="KHQ192" s="692"/>
      <c r="KHR192" s="693"/>
      <c r="KHS192" s="694"/>
      <c r="KHT192" s="138"/>
      <c r="KHU192" s="692"/>
      <c r="KHV192" s="690"/>
      <c r="KHW192" s="691"/>
      <c r="KHX192" s="692"/>
      <c r="KHY192" s="693"/>
      <c r="KHZ192" s="694"/>
      <c r="KIA192" s="138"/>
      <c r="KIB192" s="692"/>
      <c r="KIC192" s="690"/>
      <c r="KID192" s="691"/>
      <c r="KIE192" s="692"/>
      <c r="KIF192" s="693"/>
      <c r="KIG192" s="694"/>
      <c r="KIH192" s="138"/>
      <c r="KII192" s="692"/>
      <c r="KIJ192" s="690"/>
      <c r="KIK192" s="691"/>
      <c r="KIL192" s="692"/>
      <c r="KIM192" s="693"/>
      <c r="KIN192" s="694"/>
      <c r="KIO192" s="138"/>
      <c r="KIP192" s="692"/>
      <c r="KIQ192" s="690"/>
      <c r="KIR192" s="691"/>
      <c r="KIS192" s="692"/>
      <c r="KIT192" s="693"/>
      <c r="KIU192" s="694"/>
      <c r="KIV192" s="138"/>
      <c r="KIW192" s="692"/>
      <c r="KIX192" s="690"/>
      <c r="KIY192" s="691"/>
      <c r="KIZ192" s="692"/>
      <c r="KJA192" s="693"/>
      <c r="KJB192" s="694"/>
      <c r="KJC192" s="138"/>
      <c r="KJD192" s="692"/>
      <c r="KJE192" s="690"/>
      <c r="KJF192" s="691"/>
      <c r="KJG192" s="692"/>
      <c r="KJH192" s="693"/>
      <c r="KJI192" s="694"/>
      <c r="KJJ192" s="138"/>
      <c r="KJK192" s="692"/>
      <c r="KJL192" s="690"/>
      <c r="KJM192" s="691"/>
      <c r="KJN192" s="692"/>
      <c r="KJO192" s="693"/>
      <c r="KJP192" s="694"/>
      <c r="KJQ192" s="138"/>
      <c r="KJR192" s="692"/>
      <c r="KJS192" s="690"/>
      <c r="KJT192" s="691"/>
      <c r="KJU192" s="692"/>
      <c r="KJV192" s="693"/>
      <c r="KJW192" s="694"/>
      <c r="KJX192" s="138"/>
      <c r="KJY192" s="692"/>
      <c r="KJZ192" s="690"/>
      <c r="KKA192" s="691"/>
      <c r="KKB192" s="692"/>
      <c r="KKC192" s="693"/>
      <c r="KKD192" s="694"/>
      <c r="KKE192" s="138"/>
      <c r="KKF192" s="692"/>
      <c r="KKG192" s="690"/>
      <c r="KKH192" s="691"/>
      <c r="KKI192" s="692"/>
      <c r="KKJ192" s="693"/>
      <c r="KKK192" s="694"/>
      <c r="KKL192" s="138"/>
      <c r="KKM192" s="692"/>
      <c r="KKN192" s="690"/>
      <c r="KKO192" s="691"/>
      <c r="KKP192" s="692"/>
      <c r="KKQ192" s="693"/>
      <c r="KKR192" s="694"/>
      <c r="KKS192" s="138"/>
      <c r="KKT192" s="692"/>
      <c r="KKU192" s="690"/>
      <c r="KKV192" s="691"/>
      <c r="KKW192" s="692"/>
      <c r="KKX192" s="693"/>
      <c r="KKY192" s="694"/>
      <c r="KKZ192" s="138"/>
      <c r="KLA192" s="692"/>
      <c r="KLB192" s="690"/>
      <c r="KLC192" s="691"/>
      <c r="KLD192" s="692"/>
      <c r="KLE192" s="693"/>
      <c r="KLF192" s="694"/>
      <c r="KLG192" s="138"/>
      <c r="KLH192" s="692"/>
      <c r="KLI192" s="690"/>
      <c r="KLJ192" s="691"/>
      <c r="KLK192" s="692"/>
      <c r="KLL192" s="693"/>
      <c r="KLM192" s="694"/>
      <c r="KLN192" s="138"/>
      <c r="KLO192" s="692"/>
      <c r="KLP192" s="690"/>
      <c r="KLQ192" s="691"/>
      <c r="KLR192" s="692"/>
      <c r="KLS192" s="693"/>
      <c r="KLT192" s="694"/>
      <c r="KLU192" s="138"/>
      <c r="KLV192" s="692"/>
      <c r="KLW192" s="690"/>
      <c r="KLX192" s="691"/>
      <c r="KLY192" s="692"/>
      <c r="KLZ192" s="693"/>
      <c r="KMA192" s="694"/>
      <c r="KMB192" s="138"/>
      <c r="KMC192" s="692"/>
      <c r="KMD192" s="690"/>
      <c r="KME192" s="691"/>
      <c r="KMF192" s="692"/>
      <c r="KMG192" s="693"/>
      <c r="KMH192" s="694"/>
      <c r="KMI192" s="138"/>
      <c r="KMJ192" s="692"/>
      <c r="KMK192" s="690"/>
      <c r="KML192" s="691"/>
      <c r="KMM192" s="692"/>
      <c r="KMN192" s="693"/>
      <c r="KMO192" s="694"/>
      <c r="KMP192" s="138"/>
      <c r="KMQ192" s="692"/>
      <c r="KMR192" s="690"/>
      <c r="KMS192" s="691"/>
      <c r="KMT192" s="692"/>
      <c r="KMU192" s="693"/>
      <c r="KMV192" s="694"/>
      <c r="KMW192" s="138"/>
      <c r="KMX192" s="692"/>
      <c r="KMY192" s="690"/>
      <c r="KMZ192" s="691"/>
      <c r="KNA192" s="692"/>
      <c r="KNB192" s="693"/>
      <c r="KNC192" s="694"/>
      <c r="KND192" s="138"/>
      <c r="KNE192" s="692"/>
      <c r="KNF192" s="690"/>
      <c r="KNG192" s="691"/>
      <c r="KNH192" s="692"/>
      <c r="KNI192" s="693"/>
      <c r="KNJ192" s="694"/>
      <c r="KNK192" s="138"/>
      <c r="KNL192" s="692"/>
      <c r="KNM192" s="690"/>
      <c r="KNN192" s="691"/>
      <c r="KNO192" s="692"/>
      <c r="KNP192" s="693"/>
      <c r="KNQ192" s="694"/>
      <c r="KNR192" s="138"/>
      <c r="KNS192" s="692"/>
      <c r="KNT192" s="690"/>
      <c r="KNU192" s="691"/>
      <c r="KNV192" s="692"/>
      <c r="KNW192" s="693"/>
      <c r="KNX192" s="694"/>
      <c r="KNY192" s="138"/>
      <c r="KNZ192" s="692"/>
      <c r="KOA192" s="690"/>
      <c r="KOB192" s="691"/>
      <c r="KOC192" s="692"/>
      <c r="KOD192" s="693"/>
      <c r="KOE192" s="694"/>
      <c r="KOF192" s="138"/>
      <c r="KOG192" s="692"/>
      <c r="KOH192" s="690"/>
      <c r="KOI192" s="691"/>
      <c r="KOJ192" s="692"/>
      <c r="KOK192" s="693"/>
      <c r="KOL192" s="694"/>
      <c r="KOM192" s="138"/>
      <c r="KON192" s="692"/>
      <c r="KOO192" s="690"/>
      <c r="KOP192" s="691"/>
      <c r="KOQ192" s="692"/>
      <c r="KOR192" s="693"/>
      <c r="KOS192" s="694"/>
      <c r="KOT192" s="138"/>
      <c r="KOU192" s="692"/>
      <c r="KOV192" s="690"/>
      <c r="KOW192" s="691"/>
      <c r="KOX192" s="692"/>
      <c r="KOY192" s="693"/>
      <c r="KOZ192" s="694"/>
      <c r="KPA192" s="138"/>
      <c r="KPB192" s="692"/>
      <c r="KPC192" s="690"/>
      <c r="KPD192" s="691"/>
      <c r="KPE192" s="692"/>
      <c r="KPF192" s="693"/>
      <c r="KPG192" s="694"/>
      <c r="KPH192" s="138"/>
      <c r="KPI192" s="692"/>
      <c r="KPJ192" s="690"/>
      <c r="KPK192" s="691"/>
      <c r="KPL192" s="692"/>
      <c r="KPM192" s="693"/>
      <c r="KPN192" s="694"/>
      <c r="KPO192" s="138"/>
      <c r="KPP192" s="692"/>
      <c r="KPQ192" s="690"/>
      <c r="KPR192" s="691"/>
      <c r="KPS192" s="692"/>
      <c r="KPT192" s="693"/>
      <c r="KPU192" s="694"/>
      <c r="KPV192" s="138"/>
      <c r="KPW192" s="692"/>
      <c r="KPX192" s="690"/>
      <c r="KPY192" s="691"/>
      <c r="KPZ192" s="692"/>
      <c r="KQA192" s="693"/>
      <c r="KQB192" s="694"/>
      <c r="KQC192" s="138"/>
      <c r="KQD192" s="692"/>
      <c r="KQE192" s="690"/>
      <c r="KQF192" s="691"/>
      <c r="KQG192" s="692"/>
      <c r="KQH192" s="693"/>
      <c r="KQI192" s="694"/>
      <c r="KQJ192" s="138"/>
      <c r="KQK192" s="692"/>
      <c r="KQL192" s="690"/>
      <c r="KQM192" s="691"/>
      <c r="KQN192" s="692"/>
      <c r="KQO192" s="693"/>
      <c r="KQP192" s="694"/>
      <c r="KQQ192" s="138"/>
      <c r="KQR192" s="692"/>
      <c r="KQS192" s="690"/>
      <c r="KQT192" s="691"/>
      <c r="KQU192" s="692"/>
      <c r="KQV192" s="693"/>
      <c r="KQW192" s="694"/>
      <c r="KQX192" s="138"/>
      <c r="KQY192" s="692"/>
      <c r="KQZ192" s="690"/>
      <c r="KRA192" s="691"/>
      <c r="KRB192" s="692"/>
      <c r="KRC192" s="693"/>
      <c r="KRD192" s="694"/>
      <c r="KRE192" s="138"/>
      <c r="KRF192" s="692"/>
      <c r="KRG192" s="690"/>
      <c r="KRH192" s="691"/>
      <c r="KRI192" s="692"/>
      <c r="KRJ192" s="693"/>
      <c r="KRK192" s="694"/>
      <c r="KRL192" s="138"/>
      <c r="KRM192" s="692"/>
      <c r="KRN192" s="690"/>
      <c r="KRO192" s="691"/>
      <c r="KRP192" s="692"/>
      <c r="KRQ192" s="693"/>
      <c r="KRR192" s="694"/>
      <c r="KRS192" s="138"/>
      <c r="KRT192" s="692"/>
      <c r="KRU192" s="690"/>
      <c r="KRV192" s="691"/>
      <c r="KRW192" s="692"/>
      <c r="KRX192" s="693"/>
      <c r="KRY192" s="694"/>
      <c r="KRZ192" s="138"/>
      <c r="KSA192" s="692"/>
      <c r="KSB192" s="690"/>
      <c r="KSC192" s="691"/>
      <c r="KSD192" s="692"/>
      <c r="KSE192" s="693"/>
      <c r="KSF192" s="694"/>
      <c r="KSG192" s="138"/>
      <c r="KSH192" s="692"/>
      <c r="KSI192" s="690"/>
      <c r="KSJ192" s="691"/>
      <c r="KSK192" s="692"/>
      <c r="KSL192" s="693"/>
      <c r="KSM192" s="694"/>
      <c r="KSN192" s="138"/>
      <c r="KSO192" s="692"/>
      <c r="KSP192" s="690"/>
      <c r="KSQ192" s="691"/>
      <c r="KSR192" s="692"/>
      <c r="KSS192" s="693"/>
      <c r="KST192" s="694"/>
      <c r="KSU192" s="138"/>
      <c r="KSV192" s="692"/>
      <c r="KSW192" s="690"/>
      <c r="KSX192" s="691"/>
      <c r="KSY192" s="692"/>
      <c r="KSZ192" s="693"/>
      <c r="KTA192" s="694"/>
      <c r="KTB192" s="138"/>
      <c r="KTC192" s="692"/>
      <c r="KTD192" s="690"/>
      <c r="KTE192" s="691"/>
      <c r="KTF192" s="692"/>
      <c r="KTG192" s="693"/>
      <c r="KTH192" s="694"/>
      <c r="KTI192" s="138"/>
      <c r="KTJ192" s="692"/>
      <c r="KTK192" s="690"/>
      <c r="KTL192" s="691"/>
      <c r="KTM192" s="692"/>
      <c r="KTN192" s="693"/>
      <c r="KTO192" s="694"/>
      <c r="KTP192" s="138"/>
      <c r="KTQ192" s="692"/>
      <c r="KTR192" s="690"/>
      <c r="KTS192" s="691"/>
      <c r="KTT192" s="692"/>
      <c r="KTU192" s="693"/>
      <c r="KTV192" s="694"/>
      <c r="KTW192" s="138"/>
      <c r="KTX192" s="692"/>
      <c r="KTY192" s="690"/>
      <c r="KTZ192" s="691"/>
      <c r="KUA192" s="692"/>
      <c r="KUB192" s="693"/>
      <c r="KUC192" s="694"/>
      <c r="KUD192" s="138"/>
      <c r="KUE192" s="692"/>
      <c r="KUF192" s="690"/>
      <c r="KUG192" s="691"/>
      <c r="KUH192" s="692"/>
      <c r="KUI192" s="693"/>
      <c r="KUJ192" s="694"/>
      <c r="KUK192" s="138"/>
      <c r="KUL192" s="692"/>
      <c r="KUM192" s="690"/>
      <c r="KUN192" s="691"/>
      <c r="KUO192" s="692"/>
      <c r="KUP192" s="693"/>
      <c r="KUQ192" s="694"/>
      <c r="KUR192" s="138"/>
      <c r="KUS192" s="692"/>
      <c r="KUT192" s="690"/>
      <c r="KUU192" s="691"/>
      <c r="KUV192" s="692"/>
      <c r="KUW192" s="693"/>
      <c r="KUX192" s="694"/>
      <c r="KUY192" s="138"/>
      <c r="KUZ192" s="692"/>
      <c r="KVA192" s="690"/>
      <c r="KVB192" s="691"/>
      <c r="KVC192" s="692"/>
      <c r="KVD192" s="693"/>
      <c r="KVE192" s="694"/>
      <c r="KVF192" s="138"/>
      <c r="KVG192" s="692"/>
      <c r="KVH192" s="690"/>
      <c r="KVI192" s="691"/>
      <c r="KVJ192" s="692"/>
      <c r="KVK192" s="693"/>
      <c r="KVL192" s="694"/>
      <c r="KVM192" s="138"/>
      <c r="KVN192" s="692"/>
      <c r="KVO192" s="690"/>
      <c r="KVP192" s="691"/>
      <c r="KVQ192" s="692"/>
      <c r="KVR192" s="693"/>
      <c r="KVS192" s="694"/>
      <c r="KVT192" s="138"/>
      <c r="KVU192" s="692"/>
      <c r="KVV192" s="690"/>
      <c r="KVW192" s="691"/>
      <c r="KVX192" s="692"/>
      <c r="KVY192" s="693"/>
      <c r="KVZ192" s="694"/>
      <c r="KWA192" s="138"/>
      <c r="KWB192" s="692"/>
      <c r="KWC192" s="690"/>
      <c r="KWD192" s="691"/>
      <c r="KWE192" s="692"/>
      <c r="KWF192" s="693"/>
      <c r="KWG192" s="694"/>
      <c r="KWH192" s="138"/>
      <c r="KWI192" s="692"/>
      <c r="KWJ192" s="690"/>
      <c r="KWK192" s="691"/>
      <c r="KWL192" s="692"/>
      <c r="KWM192" s="693"/>
      <c r="KWN192" s="694"/>
      <c r="KWO192" s="138"/>
      <c r="KWP192" s="692"/>
      <c r="KWQ192" s="690"/>
      <c r="KWR192" s="691"/>
      <c r="KWS192" s="692"/>
      <c r="KWT192" s="693"/>
      <c r="KWU192" s="694"/>
      <c r="KWV192" s="138"/>
      <c r="KWW192" s="692"/>
      <c r="KWX192" s="690"/>
      <c r="KWY192" s="691"/>
      <c r="KWZ192" s="692"/>
      <c r="KXA192" s="693"/>
      <c r="KXB192" s="694"/>
      <c r="KXC192" s="138"/>
      <c r="KXD192" s="692"/>
      <c r="KXE192" s="690"/>
      <c r="KXF192" s="691"/>
      <c r="KXG192" s="692"/>
      <c r="KXH192" s="693"/>
      <c r="KXI192" s="694"/>
      <c r="KXJ192" s="138"/>
      <c r="KXK192" s="692"/>
      <c r="KXL192" s="690"/>
      <c r="KXM192" s="691"/>
      <c r="KXN192" s="692"/>
      <c r="KXO192" s="693"/>
      <c r="KXP192" s="694"/>
      <c r="KXQ192" s="138"/>
      <c r="KXR192" s="692"/>
      <c r="KXS192" s="690"/>
      <c r="KXT192" s="691"/>
      <c r="KXU192" s="692"/>
      <c r="KXV192" s="693"/>
      <c r="KXW192" s="694"/>
      <c r="KXX192" s="138"/>
      <c r="KXY192" s="692"/>
      <c r="KXZ192" s="690"/>
      <c r="KYA192" s="691"/>
      <c r="KYB192" s="692"/>
      <c r="KYC192" s="693"/>
      <c r="KYD192" s="694"/>
      <c r="KYE192" s="138"/>
      <c r="KYF192" s="692"/>
      <c r="KYG192" s="690"/>
      <c r="KYH192" s="691"/>
      <c r="KYI192" s="692"/>
      <c r="KYJ192" s="693"/>
      <c r="KYK192" s="694"/>
      <c r="KYL192" s="138"/>
      <c r="KYM192" s="692"/>
      <c r="KYN192" s="690"/>
      <c r="KYO192" s="691"/>
      <c r="KYP192" s="692"/>
      <c r="KYQ192" s="693"/>
      <c r="KYR192" s="694"/>
      <c r="KYS192" s="138"/>
      <c r="KYT192" s="692"/>
      <c r="KYU192" s="690"/>
      <c r="KYV192" s="691"/>
      <c r="KYW192" s="692"/>
      <c r="KYX192" s="693"/>
      <c r="KYY192" s="694"/>
      <c r="KYZ192" s="138"/>
      <c r="KZA192" s="692"/>
      <c r="KZB192" s="690"/>
      <c r="KZC192" s="691"/>
      <c r="KZD192" s="692"/>
      <c r="KZE192" s="693"/>
      <c r="KZF192" s="694"/>
      <c r="KZG192" s="138"/>
      <c r="KZH192" s="692"/>
      <c r="KZI192" s="690"/>
      <c r="KZJ192" s="691"/>
      <c r="KZK192" s="692"/>
      <c r="KZL192" s="693"/>
      <c r="KZM192" s="694"/>
      <c r="KZN192" s="138"/>
      <c r="KZO192" s="692"/>
      <c r="KZP192" s="690"/>
      <c r="KZQ192" s="691"/>
      <c r="KZR192" s="692"/>
      <c r="KZS192" s="693"/>
      <c r="KZT192" s="694"/>
      <c r="KZU192" s="138"/>
      <c r="KZV192" s="692"/>
      <c r="KZW192" s="690"/>
      <c r="KZX192" s="691"/>
      <c r="KZY192" s="692"/>
      <c r="KZZ192" s="693"/>
      <c r="LAA192" s="694"/>
      <c r="LAB192" s="138"/>
      <c r="LAC192" s="692"/>
      <c r="LAD192" s="690"/>
      <c r="LAE192" s="691"/>
      <c r="LAF192" s="692"/>
      <c r="LAG192" s="693"/>
      <c r="LAH192" s="694"/>
      <c r="LAI192" s="138"/>
      <c r="LAJ192" s="692"/>
      <c r="LAK192" s="690"/>
      <c r="LAL192" s="691"/>
      <c r="LAM192" s="692"/>
      <c r="LAN192" s="693"/>
      <c r="LAO192" s="694"/>
      <c r="LAP192" s="138"/>
      <c r="LAQ192" s="692"/>
      <c r="LAR192" s="690"/>
      <c r="LAS192" s="691"/>
      <c r="LAT192" s="692"/>
      <c r="LAU192" s="693"/>
      <c r="LAV192" s="694"/>
      <c r="LAW192" s="138"/>
      <c r="LAX192" s="692"/>
      <c r="LAY192" s="690"/>
      <c r="LAZ192" s="691"/>
      <c r="LBA192" s="692"/>
      <c r="LBB192" s="693"/>
      <c r="LBC192" s="694"/>
      <c r="LBD192" s="138"/>
      <c r="LBE192" s="692"/>
      <c r="LBF192" s="690"/>
      <c r="LBG192" s="691"/>
      <c r="LBH192" s="692"/>
      <c r="LBI192" s="693"/>
      <c r="LBJ192" s="694"/>
      <c r="LBK192" s="138"/>
      <c r="LBL192" s="692"/>
      <c r="LBM192" s="690"/>
      <c r="LBN192" s="691"/>
      <c r="LBO192" s="692"/>
      <c r="LBP192" s="693"/>
      <c r="LBQ192" s="694"/>
      <c r="LBR192" s="138"/>
      <c r="LBS192" s="692"/>
      <c r="LBT192" s="690"/>
      <c r="LBU192" s="691"/>
      <c r="LBV192" s="692"/>
      <c r="LBW192" s="693"/>
      <c r="LBX192" s="694"/>
      <c r="LBY192" s="138"/>
      <c r="LBZ192" s="692"/>
      <c r="LCA192" s="690"/>
      <c r="LCB192" s="691"/>
      <c r="LCC192" s="692"/>
      <c r="LCD192" s="693"/>
      <c r="LCE192" s="694"/>
      <c r="LCF192" s="138"/>
      <c r="LCG192" s="692"/>
      <c r="LCH192" s="690"/>
      <c r="LCI192" s="691"/>
      <c r="LCJ192" s="692"/>
      <c r="LCK192" s="693"/>
      <c r="LCL192" s="694"/>
      <c r="LCM192" s="138"/>
      <c r="LCN192" s="692"/>
      <c r="LCO192" s="690"/>
      <c r="LCP192" s="691"/>
      <c r="LCQ192" s="692"/>
      <c r="LCR192" s="693"/>
      <c r="LCS192" s="694"/>
      <c r="LCT192" s="138"/>
      <c r="LCU192" s="692"/>
      <c r="LCV192" s="690"/>
      <c r="LCW192" s="691"/>
      <c r="LCX192" s="692"/>
      <c r="LCY192" s="693"/>
      <c r="LCZ192" s="694"/>
      <c r="LDA192" s="138"/>
      <c r="LDB192" s="692"/>
      <c r="LDC192" s="690"/>
      <c r="LDD192" s="691"/>
      <c r="LDE192" s="692"/>
      <c r="LDF192" s="693"/>
      <c r="LDG192" s="694"/>
      <c r="LDH192" s="138"/>
      <c r="LDI192" s="692"/>
      <c r="LDJ192" s="690"/>
      <c r="LDK192" s="691"/>
      <c r="LDL192" s="692"/>
      <c r="LDM192" s="693"/>
      <c r="LDN192" s="694"/>
      <c r="LDO192" s="138"/>
      <c r="LDP192" s="692"/>
      <c r="LDQ192" s="690"/>
      <c r="LDR192" s="691"/>
      <c r="LDS192" s="692"/>
      <c r="LDT192" s="693"/>
      <c r="LDU192" s="694"/>
      <c r="LDV192" s="138"/>
      <c r="LDW192" s="692"/>
      <c r="LDX192" s="690"/>
      <c r="LDY192" s="691"/>
      <c r="LDZ192" s="692"/>
      <c r="LEA192" s="693"/>
      <c r="LEB192" s="694"/>
      <c r="LEC192" s="138"/>
      <c r="LED192" s="692"/>
      <c r="LEE192" s="690"/>
      <c r="LEF192" s="691"/>
      <c r="LEG192" s="692"/>
      <c r="LEH192" s="693"/>
      <c r="LEI192" s="694"/>
      <c r="LEJ192" s="138"/>
      <c r="LEK192" s="692"/>
      <c r="LEL192" s="690"/>
      <c r="LEM192" s="691"/>
      <c r="LEN192" s="692"/>
      <c r="LEO192" s="693"/>
      <c r="LEP192" s="694"/>
      <c r="LEQ192" s="138"/>
      <c r="LER192" s="692"/>
      <c r="LES192" s="690"/>
      <c r="LET192" s="691"/>
      <c r="LEU192" s="692"/>
      <c r="LEV192" s="693"/>
      <c r="LEW192" s="694"/>
      <c r="LEX192" s="138"/>
      <c r="LEY192" s="692"/>
      <c r="LEZ192" s="690"/>
      <c r="LFA192" s="691"/>
      <c r="LFB192" s="692"/>
      <c r="LFC192" s="693"/>
      <c r="LFD192" s="694"/>
      <c r="LFE192" s="138"/>
      <c r="LFF192" s="692"/>
      <c r="LFG192" s="690"/>
      <c r="LFH192" s="691"/>
      <c r="LFI192" s="692"/>
      <c r="LFJ192" s="693"/>
      <c r="LFK192" s="694"/>
      <c r="LFL192" s="138"/>
      <c r="LFM192" s="692"/>
      <c r="LFN192" s="690"/>
      <c r="LFO192" s="691"/>
      <c r="LFP192" s="692"/>
      <c r="LFQ192" s="693"/>
      <c r="LFR192" s="694"/>
      <c r="LFS192" s="138"/>
      <c r="LFT192" s="692"/>
      <c r="LFU192" s="690"/>
      <c r="LFV192" s="691"/>
      <c r="LFW192" s="692"/>
      <c r="LFX192" s="693"/>
      <c r="LFY192" s="694"/>
      <c r="LFZ192" s="138"/>
      <c r="LGA192" s="692"/>
      <c r="LGB192" s="690"/>
      <c r="LGC192" s="691"/>
      <c r="LGD192" s="692"/>
      <c r="LGE192" s="693"/>
      <c r="LGF192" s="694"/>
      <c r="LGG192" s="138"/>
      <c r="LGH192" s="692"/>
      <c r="LGI192" s="690"/>
      <c r="LGJ192" s="691"/>
      <c r="LGK192" s="692"/>
      <c r="LGL192" s="693"/>
      <c r="LGM192" s="694"/>
      <c r="LGN192" s="138"/>
      <c r="LGO192" s="692"/>
      <c r="LGP192" s="690"/>
      <c r="LGQ192" s="691"/>
      <c r="LGR192" s="692"/>
      <c r="LGS192" s="693"/>
      <c r="LGT192" s="694"/>
      <c r="LGU192" s="138"/>
      <c r="LGV192" s="692"/>
      <c r="LGW192" s="690"/>
      <c r="LGX192" s="691"/>
      <c r="LGY192" s="692"/>
      <c r="LGZ192" s="693"/>
      <c r="LHA192" s="694"/>
      <c r="LHB192" s="138"/>
      <c r="LHC192" s="692"/>
      <c r="LHD192" s="690"/>
      <c r="LHE192" s="691"/>
      <c r="LHF192" s="692"/>
      <c r="LHG192" s="693"/>
      <c r="LHH192" s="694"/>
      <c r="LHI192" s="138"/>
      <c r="LHJ192" s="692"/>
      <c r="LHK192" s="690"/>
      <c r="LHL192" s="691"/>
      <c r="LHM192" s="692"/>
      <c r="LHN192" s="693"/>
      <c r="LHO192" s="694"/>
      <c r="LHP192" s="138"/>
      <c r="LHQ192" s="692"/>
      <c r="LHR192" s="690"/>
      <c r="LHS192" s="691"/>
      <c r="LHT192" s="692"/>
      <c r="LHU192" s="693"/>
      <c r="LHV192" s="694"/>
      <c r="LHW192" s="138"/>
      <c r="LHX192" s="692"/>
      <c r="LHY192" s="690"/>
      <c r="LHZ192" s="691"/>
      <c r="LIA192" s="692"/>
      <c r="LIB192" s="693"/>
      <c r="LIC192" s="694"/>
      <c r="LID192" s="138"/>
      <c r="LIE192" s="692"/>
      <c r="LIF192" s="690"/>
      <c r="LIG192" s="691"/>
      <c r="LIH192" s="692"/>
      <c r="LII192" s="693"/>
      <c r="LIJ192" s="694"/>
      <c r="LIK192" s="138"/>
      <c r="LIL192" s="692"/>
      <c r="LIM192" s="690"/>
      <c r="LIN192" s="691"/>
      <c r="LIO192" s="692"/>
      <c r="LIP192" s="693"/>
      <c r="LIQ192" s="694"/>
      <c r="LIR192" s="138"/>
      <c r="LIS192" s="692"/>
      <c r="LIT192" s="690"/>
      <c r="LIU192" s="691"/>
      <c r="LIV192" s="692"/>
      <c r="LIW192" s="693"/>
      <c r="LIX192" s="694"/>
      <c r="LIY192" s="138"/>
      <c r="LIZ192" s="692"/>
      <c r="LJA192" s="690"/>
      <c r="LJB192" s="691"/>
      <c r="LJC192" s="692"/>
      <c r="LJD192" s="693"/>
      <c r="LJE192" s="694"/>
      <c r="LJF192" s="138"/>
      <c r="LJG192" s="692"/>
      <c r="LJH192" s="690"/>
      <c r="LJI192" s="691"/>
      <c r="LJJ192" s="692"/>
      <c r="LJK192" s="693"/>
      <c r="LJL192" s="694"/>
      <c r="LJM192" s="138"/>
      <c r="LJN192" s="692"/>
      <c r="LJO192" s="690"/>
      <c r="LJP192" s="691"/>
      <c r="LJQ192" s="692"/>
      <c r="LJR192" s="693"/>
      <c r="LJS192" s="694"/>
      <c r="LJT192" s="138"/>
      <c r="LJU192" s="692"/>
      <c r="LJV192" s="690"/>
      <c r="LJW192" s="691"/>
      <c r="LJX192" s="692"/>
      <c r="LJY192" s="693"/>
      <c r="LJZ192" s="694"/>
      <c r="LKA192" s="138"/>
      <c r="LKB192" s="692"/>
      <c r="LKC192" s="690"/>
      <c r="LKD192" s="691"/>
      <c r="LKE192" s="692"/>
      <c r="LKF192" s="693"/>
      <c r="LKG192" s="694"/>
      <c r="LKH192" s="138"/>
      <c r="LKI192" s="692"/>
      <c r="LKJ192" s="690"/>
      <c r="LKK192" s="691"/>
      <c r="LKL192" s="692"/>
      <c r="LKM192" s="693"/>
      <c r="LKN192" s="694"/>
      <c r="LKO192" s="138"/>
      <c r="LKP192" s="692"/>
      <c r="LKQ192" s="690"/>
      <c r="LKR192" s="691"/>
      <c r="LKS192" s="692"/>
      <c r="LKT192" s="693"/>
      <c r="LKU192" s="694"/>
      <c r="LKV192" s="138"/>
      <c r="LKW192" s="692"/>
      <c r="LKX192" s="690"/>
      <c r="LKY192" s="691"/>
      <c r="LKZ192" s="692"/>
      <c r="LLA192" s="693"/>
      <c r="LLB192" s="694"/>
      <c r="LLC192" s="138"/>
      <c r="LLD192" s="692"/>
      <c r="LLE192" s="690"/>
      <c r="LLF192" s="691"/>
      <c r="LLG192" s="692"/>
      <c r="LLH192" s="693"/>
      <c r="LLI192" s="694"/>
      <c r="LLJ192" s="138"/>
      <c r="LLK192" s="692"/>
      <c r="LLL192" s="690"/>
      <c r="LLM192" s="691"/>
      <c r="LLN192" s="692"/>
      <c r="LLO192" s="693"/>
      <c r="LLP192" s="694"/>
      <c r="LLQ192" s="138"/>
      <c r="LLR192" s="692"/>
      <c r="LLS192" s="690"/>
      <c r="LLT192" s="691"/>
      <c r="LLU192" s="692"/>
      <c r="LLV192" s="693"/>
      <c r="LLW192" s="694"/>
      <c r="LLX192" s="138"/>
      <c r="LLY192" s="692"/>
      <c r="LLZ192" s="690"/>
      <c r="LMA192" s="691"/>
      <c r="LMB192" s="692"/>
      <c r="LMC192" s="693"/>
      <c r="LMD192" s="694"/>
      <c r="LME192" s="138"/>
      <c r="LMF192" s="692"/>
      <c r="LMG192" s="690"/>
      <c r="LMH192" s="691"/>
      <c r="LMI192" s="692"/>
      <c r="LMJ192" s="693"/>
      <c r="LMK192" s="694"/>
      <c r="LML192" s="138"/>
      <c r="LMM192" s="692"/>
      <c r="LMN192" s="690"/>
      <c r="LMO192" s="691"/>
      <c r="LMP192" s="692"/>
      <c r="LMQ192" s="693"/>
      <c r="LMR192" s="694"/>
      <c r="LMS192" s="138"/>
      <c r="LMT192" s="692"/>
      <c r="LMU192" s="690"/>
      <c r="LMV192" s="691"/>
      <c r="LMW192" s="692"/>
      <c r="LMX192" s="693"/>
      <c r="LMY192" s="694"/>
      <c r="LMZ192" s="138"/>
      <c r="LNA192" s="692"/>
      <c r="LNB192" s="690"/>
      <c r="LNC192" s="691"/>
      <c r="LND192" s="692"/>
      <c r="LNE192" s="693"/>
      <c r="LNF192" s="694"/>
      <c r="LNG192" s="138"/>
      <c r="LNH192" s="692"/>
      <c r="LNI192" s="690"/>
      <c r="LNJ192" s="691"/>
      <c r="LNK192" s="692"/>
      <c r="LNL192" s="693"/>
      <c r="LNM192" s="694"/>
      <c r="LNN192" s="138"/>
      <c r="LNO192" s="692"/>
      <c r="LNP192" s="690"/>
      <c r="LNQ192" s="691"/>
      <c r="LNR192" s="692"/>
      <c r="LNS192" s="693"/>
      <c r="LNT192" s="694"/>
      <c r="LNU192" s="138"/>
      <c r="LNV192" s="692"/>
      <c r="LNW192" s="690"/>
      <c r="LNX192" s="691"/>
      <c r="LNY192" s="692"/>
      <c r="LNZ192" s="693"/>
      <c r="LOA192" s="694"/>
      <c r="LOB192" s="138"/>
      <c r="LOC192" s="692"/>
      <c r="LOD192" s="690"/>
      <c r="LOE192" s="691"/>
      <c r="LOF192" s="692"/>
      <c r="LOG192" s="693"/>
      <c r="LOH192" s="694"/>
      <c r="LOI192" s="138"/>
      <c r="LOJ192" s="692"/>
      <c r="LOK192" s="690"/>
      <c r="LOL192" s="691"/>
      <c r="LOM192" s="692"/>
      <c r="LON192" s="693"/>
      <c r="LOO192" s="694"/>
      <c r="LOP192" s="138"/>
      <c r="LOQ192" s="692"/>
      <c r="LOR192" s="690"/>
      <c r="LOS192" s="691"/>
      <c r="LOT192" s="692"/>
      <c r="LOU192" s="693"/>
      <c r="LOV192" s="694"/>
      <c r="LOW192" s="138"/>
      <c r="LOX192" s="692"/>
      <c r="LOY192" s="690"/>
      <c r="LOZ192" s="691"/>
      <c r="LPA192" s="692"/>
      <c r="LPB192" s="693"/>
      <c r="LPC192" s="694"/>
      <c r="LPD192" s="138"/>
      <c r="LPE192" s="692"/>
      <c r="LPF192" s="690"/>
      <c r="LPG192" s="691"/>
      <c r="LPH192" s="692"/>
      <c r="LPI192" s="693"/>
      <c r="LPJ192" s="694"/>
      <c r="LPK192" s="138"/>
      <c r="LPL192" s="692"/>
      <c r="LPM192" s="690"/>
      <c r="LPN192" s="691"/>
      <c r="LPO192" s="692"/>
      <c r="LPP192" s="693"/>
      <c r="LPQ192" s="694"/>
      <c r="LPR192" s="138"/>
      <c r="LPS192" s="692"/>
      <c r="LPT192" s="690"/>
      <c r="LPU192" s="691"/>
      <c r="LPV192" s="692"/>
      <c r="LPW192" s="693"/>
      <c r="LPX192" s="694"/>
      <c r="LPY192" s="138"/>
      <c r="LPZ192" s="692"/>
      <c r="LQA192" s="690"/>
      <c r="LQB192" s="691"/>
      <c r="LQC192" s="692"/>
      <c r="LQD192" s="693"/>
      <c r="LQE192" s="694"/>
      <c r="LQF192" s="138"/>
      <c r="LQG192" s="692"/>
      <c r="LQH192" s="690"/>
      <c r="LQI192" s="691"/>
      <c r="LQJ192" s="692"/>
      <c r="LQK192" s="693"/>
      <c r="LQL192" s="694"/>
      <c r="LQM192" s="138"/>
      <c r="LQN192" s="692"/>
      <c r="LQO192" s="690"/>
      <c r="LQP192" s="691"/>
      <c r="LQQ192" s="692"/>
      <c r="LQR192" s="693"/>
      <c r="LQS192" s="694"/>
      <c r="LQT192" s="138"/>
      <c r="LQU192" s="692"/>
      <c r="LQV192" s="690"/>
      <c r="LQW192" s="691"/>
      <c r="LQX192" s="692"/>
      <c r="LQY192" s="693"/>
      <c r="LQZ192" s="694"/>
      <c r="LRA192" s="138"/>
      <c r="LRB192" s="692"/>
      <c r="LRC192" s="690"/>
      <c r="LRD192" s="691"/>
      <c r="LRE192" s="692"/>
      <c r="LRF192" s="693"/>
      <c r="LRG192" s="694"/>
      <c r="LRH192" s="138"/>
      <c r="LRI192" s="692"/>
      <c r="LRJ192" s="690"/>
      <c r="LRK192" s="691"/>
      <c r="LRL192" s="692"/>
      <c r="LRM192" s="693"/>
      <c r="LRN192" s="694"/>
      <c r="LRO192" s="138"/>
      <c r="LRP192" s="692"/>
      <c r="LRQ192" s="690"/>
      <c r="LRR192" s="691"/>
      <c r="LRS192" s="692"/>
      <c r="LRT192" s="693"/>
      <c r="LRU192" s="694"/>
      <c r="LRV192" s="138"/>
      <c r="LRW192" s="692"/>
      <c r="LRX192" s="690"/>
      <c r="LRY192" s="691"/>
      <c r="LRZ192" s="692"/>
      <c r="LSA192" s="693"/>
      <c r="LSB192" s="694"/>
      <c r="LSC192" s="138"/>
      <c r="LSD192" s="692"/>
      <c r="LSE192" s="690"/>
      <c r="LSF192" s="691"/>
      <c r="LSG192" s="692"/>
      <c r="LSH192" s="693"/>
      <c r="LSI192" s="694"/>
      <c r="LSJ192" s="138"/>
      <c r="LSK192" s="692"/>
      <c r="LSL192" s="690"/>
      <c r="LSM192" s="691"/>
      <c r="LSN192" s="692"/>
      <c r="LSO192" s="693"/>
      <c r="LSP192" s="694"/>
      <c r="LSQ192" s="138"/>
      <c r="LSR192" s="692"/>
      <c r="LSS192" s="690"/>
      <c r="LST192" s="691"/>
      <c r="LSU192" s="692"/>
      <c r="LSV192" s="693"/>
      <c r="LSW192" s="694"/>
      <c r="LSX192" s="138"/>
      <c r="LSY192" s="692"/>
      <c r="LSZ192" s="690"/>
      <c r="LTA192" s="691"/>
      <c r="LTB192" s="692"/>
      <c r="LTC192" s="693"/>
      <c r="LTD192" s="694"/>
      <c r="LTE192" s="138"/>
      <c r="LTF192" s="692"/>
      <c r="LTG192" s="690"/>
      <c r="LTH192" s="691"/>
      <c r="LTI192" s="692"/>
      <c r="LTJ192" s="693"/>
      <c r="LTK192" s="694"/>
      <c r="LTL192" s="138"/>
      <c r="LTM192" s="692"/>
      <c r="LTN192" s="690"/>
      <c r="LTO192" s="691"/>
      <c r="LTP192" s="692"/>
      <c r="LTQ192" s="693"/>
      <c r="LTR192" s="694"/>
      <c r="LTS192" s="138"/>
      <c r="LTT192" s="692"/>
      <c r="LTU192" s="690"/>
      <c r="LTV192" s="691"/>
      <c r="LTW192" s="692"/>
      <c r="LTX192" s="693"/>
      <c r="LTY192" s="694"/>
      <c r="LTZ192" s="138"/>
      <c r="LUA192" s="692"/>
      <c r="LUB192" s="690"/>
      <c r="LUC192" s="691"/>
      <c r="LUD192" s="692"/>
      <c r="LUE192" s="693"/>
      <c r="LUF192" s="694"/>
      <c r="LUG192" s="138"/>
      <c r="LUH192" s="692"/>
      <c r="LUI192" s="690"/>
      <c r="LUJ192" s="691"/>
      <c r="LUK192" s="692"/>
      <c r="LUL192" s="693"/>
      <c r="LUM192" s="694"/>
      <c r="LUN192" s="138"/>
      <c r="LUO192" s="692"/>
      <c r="LUP192" s="690"/>
      <c r="LUQ192" s="691"/>
      <c r="LUR192" s="692"/>
      <c r="LUS192" s="693"/>
      <c r="LUT192" s="694"/>
      <c r="LUU192" s="138"/>
      <c r="LUV192" s="692"/>
      <c r="LUW192" s="690"/>
      <c r="LUX192" s="691"/>
      <c r="LUY192" s="692"/>
      <c r="LUZ192" s="693"/>
      <c r="LVA192" s="694"/>
      <c r="LVB192" s="138"/>
      <c r="LVC192" s="692"/>
      <c r="LVD192" s="690"/>
      <c r="LVE192" s="691"/>
      <c r="LVF192" s="692"/>
      <c r="LVG192" s="693"/>
      <c r="LVH192" s="694"/>
      <c r="LVI192" s="138"/>
      <c r="LVJ192" s="692"/>
      <c r="LVK192" s="690"/>
      <c r="LVL192" s="691"/>
      <c r="LVM192" s="692"/>
      <c r="LVN192" s="693"/>
      <c r="LVO192" s="694"/>
      <c r="LVP192" s="138"/>
      <c r="LVQ192" s="692"/>
      <c r="LVR192" s="690"/>
      <c r="LVS192" s="691"/>
      <c r="LVT192" s="692"/>
      <c r="LVU192" s="693"/>
      <c r="LVV192" s="694"/>
      <c r="LVW192" s="138"/>
      <c r="LVX192" s="692"/>
      <c r="LVY192" s="690"/>
      <c r="LVZ192" s="691"/>
      <c r="LWA192" s="692"/>
      <c r="LWB192" s="693"/>
      <c r="LWC192" s="694"/>
      <c r="LWD192" s="138"/>
      <c r="LWE192" s="692"/>
      <c r="LWF192" s="690"/>
      <c r="LWG192" s="691"/>
      <c r="LWH192" s="692"/>
      <c r="LWI192" s="693"/>
      <c r="LWJ192" s="694"/>
      <c r="LWK192" s="138"/>
      <c r="LWL192" s="692"/>
      <c r="LWM192" s="690"/>
      <c r="LWN192" s="691"/>
      <c r="LWO192" s="692"/>
      <c r="LWP192" s="693"/>
      <c r="LWQ192" s="694"/>
      <c r="LWR192" s="138"/>
      <c r="LWS192" s="692"/>
      <c r="LWT192" s="690"/>
      <c r="LWU192" s="691"/>
      <c r="LWV192" s="692"/>
      <c r="LWW192" s="693"/>
      <c r="LWX192" s="694"/>
      <c r="LWY192" s="138"/>
      <c r="LWZ192" s="692"/>
      <c r="LXA192" s="690"/>
      <c r="LXB192" s="691"/>
      <c r="LXC192" s="692"/>
      <c r="LXD192" s="693"/>
      <c r="LXE192" s="694"/>
      <c r="LXF192" s="138"/>
      <c r="LXG192" s="692"/>
      <c r="LXH192" s="690"/>
      <c r="LXI192" s="691"/>
      <c r="LXJ192" s="692"/>
      <c r="LXK192" s="693"/>
      <c r="LXL192" s="694"/>
      <c r="LXM192" s="138"/>
      <c r="LXN192" s="692"/>
      <c r="LXO192" s="690"/>
      <c r="LXP192" s="691"/>
      <c r="LXQ192" s="692"/>
      <c r="LXR192" s="693"/>
      <c r="LXS192" s="694"/>
      <c r="LXT192" s="138"/>
      <c r="LXU192" s="692"/>
      <c r="LXV192" s="690"/>
      <c r="LXW192" s="691"/>
      <c r="LXX192" s="692"/>
      <c r="LXY192" s="693"/>
      <c r="LXZ192" s="694"/>
      <c r="LYA192" s="138"/>
      <c r="LYB192" s="692"/>
      <c r="LYC192" s="690"/>
      <c r="LYD192" s="691"/>
      <c r="LYE192" s="692"/>
      <c r="LYF192" s="693"/>
      <c r="LYG192" s="694"/>
      <c r="LYH192" s="138"/>
      <c r="LYI192" s="692"/>
      <c r="LYJ192" s="690"/>
      <c r="LYK192" s="691"/>
      <c r="LYL192" s="692"/>
      <c r="LYM192" s="693"/>
      <c r="LYN192" s="694"/>
      <c r="LYO192" s="138"/>
      <c r="LYP192" s="692"/>
      <c r="LYQ192" s="690"/>
      <c r="LYR192" s="691"/>
      <c r="LYS192" s="692"/>
      <c r="LYT192" s="693"/>
      <c r="LYU192" s="694"/>
      <c r="LYV192" s="138"/>
      <c r="LYW192" s="692"/>
      <c r="LYX192" s="690"/>
      <c r="LYY192" s="691"/>
      <c r="LYZ192" s="692"/>
      <c r="LZA192" s="693"/>
      <c r="LZB192" s="694"/>
      <c r="LZC192" s="138"/>
      <c r="LZD192" s="692"/>
      <c r="LZE192" s="690"/>
      <c r="LZF192" s="691"/>
      <c r="LZG192" s="692"/>
      <c r="LZH192" s="693"/>
      <c r="LZI192" s="694"/>
      <c r="LZJ192" s="138"/>
      <c r="LZK192" s="692"/>
      <c r="LZL192" s="690"/>
      <c r="LZM192" s="691"/>
      <c r="LZN192" s="692"/>
      <c r="LZO192" s="693"/>
      <c r="LZP192" s="694"/>
      <c r="LZQ192" s="138"/>
      <c r="LZR192" s="692"/>
      <c r="LZS192" s="690"/>
      <c r="LZT192" s="691"/>
      <c r="LZU192" s="692"/>
      <c r="LZV192" s="693"/>
      <c r="LZW192" s="694"/>
      <c r="LZX192" s="138"/>
      <c r="LZY192" s="692"/>
      <c r="LZZ192" s="690"/>
      <c r="MAA192" s="691"/>
      <c r="MAB192" s="692"/>
      <c r="MAC192" s="693"/>
      <c r="MAD192" s="694"/>
      <c r="MAE192" s="138"/>
      <c r="MAF192" s="692"/>
      <c r="MAG192" s="690"/>
      <c r="MAH192" s="691"/>
      <c r="MAI192" s="692"/>
      <c r="MAJ192" s="693"/>
      <c r="MAK192" s="694"/>
      <c r="MAL192" s="138"/>
      <c r="MAM192" s="692"/>
      <c r="MAN192" s="690"/>
      <c r="MAO192" s="691"/>
      <c r="MAP192" s="692"/>
      <c r="MAQ192" s="693"/>
      <c r="MAR192" s="694"/>
      <c r="MAS192" s="138"/>
      <c r="MAT192" s="692"/>
      <c r="MAU192" s="690"/>
      <c r="MAV192" s="691"/>
      <c r="MAW192" s="692"/>
      <c r="MAX192" s="693"/>
      <c r="MAY192" s="694"/>
      <c r="MAZ192" s="138"/>
      <c r="MBA192" s="692"/>
      <c r="MBB192" s="690"/>
      <c r="MBC192" s="691"/>
      <c r="MBD192" s="692"/>
      <c r="MBE192" s="693"/>
      <c r="MBF192" s="694"/>
      <c r="MBG192" s="138"/>
      <c r="MBH192" s="692"/>
      <c r="MBI192" s="690"/>
      <c r="MBJ192" s="691"/>
      <c r="MBK192" s="692"/>
      <c r="MBL192" s="693"/>
      <c r="MBM192" s="694"/>
      <c r="MBN192" s="138"/>
      <c r="MBO192" s="692"/>
      <c r="MBP192" s="690"/>
      <c r="MBQ192" s="691"/>
      <c r="MBR192" s="692"/>
      <c r="MBS192" s="693"/>
      <c r="MBT192" s="694"/>
      <c r="MBU192" s="138"/>
      <c r="MBV192" s="692"/>
      <c r="MBW192" s="690"/>
      <c r="MBX192" s="691"/>
      <c r="MBY192" s="692"/>
      <c r="MBZ192" s="693"/>
      <c r="MCA192" s="694"/>
      <c r="MCB192" s="138"/>
      <c r="MCC192" s="692"/>
      <c r="MCD192" s="690"/>
      <c r="MCE192" s="691"/>
      <c r="MCF192" s="692"/>
      <c r="MCG192" s="693"/>
      <c r="MCH192" s="694"/>
      <c r="MCI192" s="138"/>
      <c r="MCJ192" s="692"/>
      <c r="MCK192" s="690"/>
      <c r="MCL192" s="691"/>
      <c r="MCM192" s="692"/>
      <c r="MCN192" s="693"/>
      <c r="MCO192" s="694"/>
      <c r="MCP192" s="138"/>
      <c r="MCQ192" s="692"/>
      <c r="MCR192" s="690"/>
      <c r="MCS192" s="691"/>
      <c r="MCT192" s="692"/>
      <c r="MCU192" s="693"/>
      <c r="MCV192" s="694"/>
      <c r="MCW192" s="138"/>
      <c r="MCX192" s="692"/>
      <c r="MCY192" s="690"/>
      <c r="MCZ192" s="691"/>
      <c r="MDA192" s="692"/>
      <c r="MDB192" s="693"/>
      <c r="MDC192" s="694"/>
      <c r="MDD192" s="138"/>
      <c r="MDE192" s="692"/>
      <c r="MDF192" s="690"/>
      <c r="MDG192" s="691"/>
      <c r="MDH192" s="692"/>
      <c r="MDI192" s="693"/>
      <c r="MDJ192" s="694"/>
      <c r="MDK192" s="138"/>
      <c r="MDL192" s="692"/>
      <c r="MDM192" s="690"/>
      <c r="MDN192" s="691"/>
      <c r="MDO192" s="692"/>
      <c r="MDP192" s="693"/>
      <c r="MDQ192" s="694"/>
      <c r="MDR192" s="138"/>
      <c r="MDS192" s="692"/>
      <c r="MDT192" s="690"/>
      <c r="MDU192" s="691"/>
      <c r="MDV192" s="692"/>
      <c r="MDW192" s="693"/>
      <c r="MDX192" s="694"/>
      <c r="MDY192" s="138"/>
      <c r="MDZ192" s="692"/>
      <c r="MEA192" s="690"/>
      <c r="MEB192" s="691"/>
      <c r="MEC192" s="692"/>
      <c r="MED192" s="693"/>
      <c r="MEE192" s="694"/>
      <c r="MEF192" s="138"/>
      <c r="MEG192" s="692"/>
      <c r="MEH192" s="690"/>
      <c r="MEI192" s="691"/>
      <c r="MEJ192" s="692"/>
      <c r="MEK192" s="693"/>
      <c r="MEL192" s="694"/>
      <c r="MEM192" s="138"/>
      <c r="MEN192" s="692"/>
      <c r="MEO192" s="690"/>
      <c r="MEP192" s="691"/>
      <c r="MEQ192" s="692"/>
      <c r="MER192" s="693"/>
      <c r="MES192" s="694"/>
      <c r="MET192" s="138"/>
      <c r="MEU192" s="692"/>
      <c r="MEV192" s="690"/>
      <c r="MEW192" s="691"/>
      <c r="MEX192" s="692"/>
      <c r="MEY192" s="693"/>
      <c r="MEZ192" s="694"/>
      <c r="MFA192" s="138"/>
      <c r="MFB192" s="692"/>
      <c r="MFC192" s="690"/>
      <c r="MFD192" s="691"/>
      <c r="MFE192" s="692"/>
      <c r="MFF192" s="693"/>
      <c r="MFG192" s="694"/>
      <c r="MFH192" s="138"/>
      <c r="MFI192" s="692"/>
      <c r="MFJ192" s="690"/>
      <c r="MFK192" s="691"/>
      <c r="MFL192" s="692"/>
      <c r="MFM192" s="693"/>
      <c r="MFN192" s="694"/>
      <c r="MFO192" s="138"/>
      <c r="MFP192" s="692"/>
      <c r="MFQ192" s="690"/>
      <c r="MFR192" s="691"/>
      <c r="MFS192" s="692"/>
      <c r="MFT192" s="693"/>
      <c r="MFU192" s="694"/>
      <c r="MFV192" s="138"/>
      <c r="MFW192" s="692"/>
      <c r="MFX192" s="690"/>
      <c r="MFY192" s="691"/>
      <c r="MFZ192" s="692"/>
      <c r="MGA192" s="693"/>
      <c r="MGB192" s="694"/>
      <c r="MGC192" s="138"/>
      <c r="MGD192" s="692"/>
      <c r="MGE192" s="690"/>
      <c r="MGF192" s="691"/>
      <c r="MGG192" s="692"/>
      <c r="MGH192" s="693"/>
      <c r="MGI192" s="694"/>
      <c r="MGJ192" s="138"/>
      <c r="MGK192" s="692"/>
      <c r="MGL192" s="690"/>
      <c r="MGM192" s="691"/>
      <c r="MGN192" s="692"/>
      <c r="MGO192" s="693"/>
      <c r="MGP192" s="694"/>
      <c r="MGQ192" s="138"/>
      <c r="MGR192" s="692"/>
      <c r="MGS192" s="690"/>
      <c r="MGT192" s="691"/>
      <c r="MGU192" s="692"/>
      <c r="MGV192" s="693"/>
      <c r="MGW192" s="694"/>
      <c r="MGX192" s="138"/>
      <c r="MGY192" s="692"/>
      <c r="MGZ192" s="690"/>
      <c r="MHA192" s="691"/>
      <c r="MHB192" s="692"/>
      <c r="MHC192" s="693"/>
      <c r="MHD192" s="694"/>
      <c r="MHE192" s="138"/>
      <c r="MHF192" s="692"/>
      <c r="MHG192" s="690"/>
      <c r="MHH192" s="691"/>
      <c r="MHI192" s="692"/>
      <c r="MHJ192" s="693"/>
      <c r="MHK192" s="694"/>
      <c r="MHL192" s="138"/>
      <c r="MHM192" s="692"/>
      <c r="MHN192" s="690"/>
      <c r="MHO192" s="691"/>
      <c r="MHP192" s="692"/>
      <c r="MHQ192" s="693"/>
      <c r="MHR192" s="694"/>
      <c r="MHS192" s="138"/>
      <c r="MHT192" s="692"/>
      <c r="MHU192" s="690"/>
      <c r="MHV192" s="691"/>
      <c r="MHW192" s="692"/>
      <c r="MHX192" s="693"/>
      <c r="MHY192" s="694"/>
      <c r="MHZ192" s="138"/>
      <c r="MIA192" s="692"/>
      <c r="MIB192" s="690"/>
      <c r="MIC192" s="691"/>
      <c r="MID192" s="692"/>
      <c r="MIE192" s="693"/>
      <c r="MIF192" s="694"/>
      <c r="MIG192" s="138"/>
      <c r="MIH192" s="692"/>
      <c r="MII192" s="690"/>
      <c r="MIJ192" s="691"/>
      <c r="MIK192" s="692"/>
      <c r="MIL192" s="693"/>
      <c r="MIM192" s="694"/>
      <c r="MIN192" s="138"/>
      <c r="MIO192" s="692"/>
      <c r="MIP192" s="690"/>
      <c r="MIQ192" s="691"/>
      <c r="MIR192" s="692"/>
      <c r="MIS192" s="693"/>
      <c r="MIT192" s="694"/>
      <c r="MIU192" s="138"/>
      <c r="MIV192" s="692"/>
      <c r="MIW192" s="690"/>
      <c r="MIX192" s="691"/>
      <c r="MIY192" s="692"/>
      <c r="MIZ192" s="693"/>
      <c r="MJA192" s="694"/>
      <c r="MJB192" s="138"/>
      <c r="MJC192" s="692"/>
      <c r="MJD192" s="690"/>
      <c r="MJE192" s="691"/>
      <c r="MJF192" s="692"/>
      <c r="MJG192" s="693"/>
      <c r="MJH192" s="694"/>
      <c r="MJI192" s="138"/>
      <c r="MJJ192" s="692"/>
      <c r="MJK192" s="690"/>
      <c r="MJL192" s="691"/>
      <c r="MJM192" s="692"/>
      <c r="MJN192" s="693"/>
      <c r="MJO192" s="694"/>
      <c r="MJP192" s="138"/>
      <c r="MJQ192" s="692"/>
      <c r="MJR192" s="690"/>
      <c r="MJS192" s="691"/>
      <c r="MJT192" s="692"/>
      <c r="MJU192" s="693"/>
      <c r="MJV192" s="694"/>
      <c r="MJW192" s="138"/>
      <c r="MJX192" s="692"/>
      <c r="MJY192" s="690"/>
      <c r="MJZ192" s="691"/>
      <c r="MKA192" s="692"/>
      <c r="MKB192" s="693"/>
      <c r="MKC192" s="694"/>
      <c r="MKD192" s="138"/>
      <c r="MKE192" s="692"/>
      <c r="MKF192" s="690"/>
      <c r="MKG192" s="691"/>
      <c r="MKH192" s="692"/>
      <c r="MKI192" s="693"/>
      <c r="MKJ192" s="694"/>
      <c r="MKK192" s="138"/>
      <c r="MKL192" s="692"/>
      <c r="MKM192" s="690"/>
      <c r="MKN192" s="691"/>
      <c r="MKO192" s="692"/>
      <c r="MKP192" s="693"/>
      <c r="MKQ192" s="694"/>
      <c r="MKR192" s="138"/>
      <c r="MKS192" s="692"/>
      <c r="MKT192" s="690"/>
      <c r="MKU192" s="691"/>
      <c r="MKV192" s="692"/>
      <c r="MKW192" s="693"/>
      <c r="MKX192" s="694"/>
      <c r="MKY192" s="138"/>
      <c r="MKZ192" s="692"/>
      <c r="MLA192" s="690"/>
      <c r="MLB192" s="691"/>
      <c r="MLC192" s="692"/>
      <c r="MLD192" s="693"/>
      <c r="MLE192" s="694"/>
      <c r="MLF192" s="138"/>
      <c r="MLG192" s="692"/>
      <c r="MLH192" s="690"/>
      <c r="MLI192" s="691"/>
      <c r="MLJ192" s="692"/>
      <c r="MLK192" s="693"/>
      <c r="MLL192" s="694"/>
      <c r="MLM192" s="138"/>
      <c r="MLN192" s="692"/>
      <c r="MLO192" s="690"/>
      <c r="MLP192" s="691"/>
      <c r="MLQ192" s="692"/>
      <c r="MLR192" s="693"/>
      <c r="MLS192" s="694"/>
      <c r="MLT192" s="138"/>
      <c r="MLU192" s="692"/>
      <c r="MLV192" s="690"/>
      <c r="MLW192" s="691"/>
      <c r="MLX192" s="692"/>
      <c r="MLY192" s="693"/>
      <c r="MLZ192" s="694"/>
      <c r="MMA192" s="138"/>
      <c r="MMB192" s="692"/>
      <c r="MMC192" s="690"/>
      <c r="MMD192" s="691"/>
      <c r="MME192" s="692"/>
      <c r="MMF192" s="693"/>
      <c r="MMG192" s="694"/>
      <c r="MMH192" s="138"/>
      <c r="MMI192" s="692"/>
      <c r="MMJ192" s="690"/>
      <c r="MMK192" s="691"/>
      <c r="MML192" s="692"/>
      <c r="MMM192" s="693"/>
      <c r="MMN192" s="694"/>
      <c r="MMO192" s="138"/>
      <c r="MMP192" s="692"/>
      <c r="MMQ192" s="690"/>
      <c r="MMR192" s="691"/>
      <c r="MMS192" s="692"/>
      <c r="MMT192" s="693"/>
      <c r="MMU192" s="694"/>
      <c r="MMV192" s="138"/>
      <c r="MMW192" s="692"/>
      <c r="MMX192" s="690"/>
      <c r="MMY192" s="691"/>
      <c r="MMZ192" s="692"/>
      <c r="MNA192" s="693"/>
      <c r="MNB192" s="694"/>
      <c r="MNC192" s="138"/>
      <c r="MND192" s="692"/>
      <c r="MNE192" s="690"/>
      <c r="MNF192" s="691"/>
      <c r="MNG192" s="692"/>
      <c r="MNH192" s="693"/>
      <c r="MNI192" s="694"/>
      <c r="MNJ192" s="138"/>
      <c r="MNK192" s="692"/>
      <c r="MNL192" s="690"/>
      <c r="MNM192" s="691"/>
      <c r="MNN192" s="692"/>
      <c r="MNO192" s="693"/>
      <c r="MNP192" s="694"/>
      <c r="MNQ192" s="138"/>
      <c r="MNR192" s="692"/>
      <c r="MNS192" s="690"/>
      <c r="MNT192" s="691"/>
      <c r="MNU192" s="692"/>
      <c r="MNV192" s="693"/>
      <c r="MNW192" s="694"/>
      <c r="MNX192" s="138"/>
      <c r="MNY192" s="692"/>
      <c r="MNZ192" s="690"/>
      <c r="MOA192" s="691"/>
      <c r="MOB192" s="692"/>
      <c r="MOC192" s="693"/>
      <c r="MOD192" s="694"/>
      <c r="MOE192" s="138"/>
      <c r="MOF192" s="692"/>
      <c r="MOG192" s="690"/>
      <c r="MOH192" s="691"/>
      <c r="MOI192" s="692"/>
      <c r="MOJ192" s="693"/>
      <c r="MOK192" s="694"/>
      <c r="MOL192" s="138"/>
      <c r="MOM192" s="692"/>
      <c r="MON192" s="690"/>
      <c r="MOO192" s="691"/>
      <c r="MOP192" s="692"/>
      <c r="MOQ192" s="693"/>
      <c r="MOR192" s="694"/>
      <c r="MOS192" s="138"/>
      <c r="MOT192" s="692"/>
      <c r="MOU192" s="690"/>
      <c r="MOV192" s="691"/>
      <c r="MOW192" s="692"/>
      <c r="MOX192" s="693"/>
      <c r="MOY192" s="694"/>
      <c r="MOZ192" s="138"/>
      <c r="MPA192" s="692"/>
      <c r="MPB192" s="690"/>
      <c r="MPC192" s="691"/>
      <c r="MPD192" s="692"/>
      <c r="MPE192" s="693"/>
      <c r="MPF192" s="694"/>
      <c r="MPG192" s="138"/>
      <c r="MPH192" s="692"/>
      <c r="MPI192" s="690"/>
      <c r="MPJ192" s="691"/>
      <c r="MPK192" s="692"/>
      <c r="MPL192" s="693"/>
      <c r="MPM192" s="694"/>
      <c r="MPN192" s="138"/>
      <c r="MPO192" s="692"/>
      <c r="MPP192" s="690"/>
      <c r="MPQ192" s="691"/>
      <c r="MPR192" s="692"/>
      <c r="MPS192" s="693"/>
      <c r="MPT192" s="694"/>
      <c r="MPU192" s="138"/>
      <c r="MPV192" s="692"/>
      <c r="MPW192" s="690"/>
      <c r="MPX192" s="691"/>
      <c r="MPY192" s="692"/>
      <c r="MPZ192" s="693"/>
      <c r="MQA192" s="694"/>
      <c r="MQB192" s="138"/>
      <c r="MQC192" s="692"/>
      <c r="MQD192" s="690"/>
      <c r="MQE192" s="691"/>
      <c r="MQF192" s="692"/>
      <c r="MQG192" s="693"/>
      <c r="MQH192" s="694"/>
      <c r="MQI192" s="138"/>
      <c r="MQJ192" s="692"/>
      <c r="MQK192" s="690"/>
      <c r="MQL192" s="691"/>
      <c r="MQM192" s="692"/>
      <c r="MQN192" s="693"/>
      <c r="MQO192" s="694"/>
      <c r="MQP192" s="138"/>
      <c r="MQQ192" s="692"/>
      <c r="MQR192" s="690"/>
      <c r="MQS192" s="691"/>
      <c r="MQT192" s="692"/>
      <c r="MQU192" s="693"/>
      <c r="MQV192" s="694"/>
      <c r="MQW192" s="138"/>
      <c r="MQX192" s="692"/>
      <c r="MQY192" s="690"/>
      <c r="MQZ192" s="691"/>
      <c r="MRA192" s="692"/>
      <c r="MRB192" s="693"/>
      <c r="MRC192" s="694"/>
      <c r="MRD192" s="138"/>
      <c r="MRE192" s="692"/>
      <c r="MRF192" s="690"/>
      <c r="MRG192" s="691"/>
      <c r="MRH192" s="692"/>
      <c r="MRI192" s="693"/>
      <c r="MRJ192" s="694"/>
      <c r="MRK192" s="138"/>
      <c r="MRL192" s="692"/>
      <c r="MRM192" s="690"/>
      <c r="MRN192" s="691"/>
      <c r="MRO192" s="692"/>
      <c r="MRP192" s="693"/>
      <c r="MRQ192" s="694"/>
      <c r="MRR192" s="138"/>
      <c r="MRS192" s="692"/>
      <c r="MRT192" s="690"/>
      <c r="MRU192" s="691"/>
      <c r="MRV192" s="692"/>
      <c r="MRW192" s="693"/>
      <c r="MRX192" s="694"/>
      <c r="MRY192" s="138"/>
      <c r="MRZ192" s="692"/>
      <c r="MSA192" s="690"/>
      <c r="MSB192" s="691"/>
      <c r="MSC192" s="692"/>
      <c r="MSD192" s="693"/>
      <c r="MSE192" s="694"/>
      <c r="MSF192" s="138"/>
      <c r="MSG192" s="692"/>
      <c r="MSH192" s="690"/>
      <c r="MSI192" s="691"/>
      <c r="MSJ192" s="692"/>
      <c r="MSK192" s="693"/>
      <c r="MSL192" s="694"/>
      <c r="MSM192" s="138"/>
      <c r="MSN192" s="692"/>
      <c r="MSO192" s="690"/>
      <c r="MSP192" s="691"/>
      <c r="MSQ192" s="692"/>
      <c r="MSR192" s="693"/>
      <c r="MSS192" s="694"/>
      <c r="MST192" s="138"/>
      <c r="MSU192" s="692"/>
      <c r="MSV192" s="690"/>
      <c r="MSW192" s="691"/>
      <c r="MSX192" s="692"/>
      <c r="MSY192" s="693"/>
      <c r="MSZ192" s="694"/>
      <c r="MTA192" s="138"/>
      <c r="MTB192" s="692"/>
      <c r="MTC192" s="690"/>
      <c r="MTD192" s="691"/>
      <c r="MTE192" s="692"/>
      <c r="MTF192" s="693"/>
      <c r="MTG192" s="694"/>
      <c r="MTH192" s="138"/>
      <c r="MTI192" s="692"/>
      <c r="MTJ192" s="690"/>
      <c r="MTK192" s="691"/>
      <c r="MTL192" s="692"/>
      <c r="MTM192" s="693"/>
      <c r="MTN192" s="694"/>
      <c r="MTO192" s="138"/>
      <c r="MTP192" s="692"/>
      <c r="MTQ192" s="690"/>
      <c r="MTR192" s="691"/>
      <c r="MTS192" s="692"/>
      <c r="MTT192" s="693"/>
      <c r="MTU192" s="694"/>
      <c r="MTV192" s="138"/>
      <c r="MTW192" s="692"/>
      <c r="MTX192" s="690"/>
      <c r="MTY192" s="691"/>
      <c r="MTZ192" s="692"/>
      <c r="MUA192" s="693"/>
      <c r="MUB192" s="694"/>
      <c r="MUC192" s="138"/>
      <c r="MUD192" s="692"/>
      <c r="MUE192" s="690"/>
      <c r="MUF192" s="691"/>
      <c r="MUG192" s="692"/>
      <c r="MUH192" s="693"/>
      <c r="MUI192" s="694"/>
      <c r="MUJ192" s="138"/>
      <c r="MUK192" s="692"/>
      <c r="MUL192" s="690"/>
      <c r="MUM192" s="691"/>
      <c r="MUN192" s="692"/>
      <c r="MUO192" s="693"/>
      <c r="MUP192" s="694"/>
      <c r="MUQ192" s="138"/>
      <c r="MUR192" s="692"/>
      <c r="MUS192" s="690"/>
      <c r="MUT192" s="691"/>
      <c r="MUU192" s="692"/>
      <c r="MUV192" s="693"/>
      <c r="MUW192" s="694"/>
      <c r="MUX192" s="138"/>
      <c r="MUY192" s="692"/>
      <c r="MUZ192" s="690"/>
      <c r="MVA192" s="691"/>
      <c r="MVB192" s="692"/>
      <c r="MVC192" s="693"/>
      <c r="MVD192" s="694"/>
      <c r="MVE192" s="138"/>
      <c r="MVF192" s="692"/>
      <c r="MVG192" s="690"/>
      <c r="MVH192" s="691"/>
      <c r="MVI192" s="692"/>
      <c r="MVJ192" s="693"/>
      <c r="MVK192" s="694"/>
      <c r="MVL192" s="138"/>
      <c r="MVM192" s="692"/>
      <c r="MVN192" s="690"/>
      <c r="MVO192" s="691"/>
      <c r="MVP192" s="692"/>
      <c r="MVQ192" s="693"/>
      <c r="MVR192" s="694"/>
      <c r="MVS192" s="138"/>
      <c r="MVT192" s="692"/>
      <c r="MVU192" s="690"/>
      <c r="MVV192" s="691"/>
      <c r="MVW192" s="692"/>
      <c r="MVX192" s="693"/>
      <c r="MVY192" s="694"/>
      <c r="MVZ192" s="138"/>
      <c r="MWA192" s="692"/>
      <c r="MWB192" s="690"/>
      <c r="MWC192" s="691"/>
      <c r="MWD192" s="692"/>
      <c r="MWE192" s="693"/>
      <c r="MWF192" s="694"/>
      <c r="MWG192" s="138"/>
      <c r="MWH192" s="692"/>
      <c r="MWI192" s="690"/>
      <c r="MWJ192" s="691"/>
      <c r="MWK192" s="692"/>
      <c r="MWL192" s="693"/>
      <c r="MWM192" s="694"/>
      <c r="MWN192" s="138"/>
      <c r="MWO192" s="692"/>
      <c r="MWP192" s="690"/>
      <c r="MWQ192" s="691"/>
      <c r="MWR192" s="692"/>
      <c r="MWS192" s="693"/>
      <c r="MWT192" s="694"/>
      <c r="MWU192" s="138"/>
      <c r="MWV192" s="692"/>
      <c r="MWW192" s="690"/>
      <c r="MWX192" s="691"/>
      <c r="MWY192" s="692"/>
      <c r="MWZ192" s="693"/>
      <c r="MXA192" s="694"/>
      <c r="MXB192" s="138"/>
      <c r="MXC192" s="692"/>
      <c r="MXD192" s="690"/>
      <c r="MXE192" s="691"/>
      <c r="MXF192" s="692"/>
      <c r="MXG192" s="693"/>
      <c r="MXH192" s="694"/>
      <c r="MXI192" s="138"/>
      <c r="MXJ192" s="692"/>
      <c r="MXK192" s="690"/>
      <c r="MXL192" s="691"/>
      <c r="MXM192" s="692"/>
      <c r="MXN192" s="693"/>
      <c r="MXO192" s="694"/>
      <c r="MXP192" s="138"/>
      <c r="MXQ192" s="692"/>
      <c r="MXR192" s="690"/>
      <c r="MXS192" s="691"/>
      <c r="MXT192" s="692"/>
      <c r="MXU192" s="693"/>
      <c r="MXV192" s="694"/>
      <c r="MXW192" s="138"/>
      <c r="MXX192" s="692"/>
      <c r="MXY192" s="690"/>
      <c r="MXZ192" s="691"/>
      <c r="MYA192" s="692"/>
      <c r="MYB192" s="693"/>
      <c r="MYC192" s="694"/>
      <c r="MYD192" s="138"/>
      <c r="MYE192" s="692"/>
      <c r="MYF192" s="690"/>
      <c r="MYG192" s="691"/>
      <c r="MYH192" s="692"/>
      <c r="MYI192" s="693"/>
      <c r="MYJ192" s="694"/>
      <c r="MYK192" s="138"/>
      <c r="MYL192" s="692"/>
      <c r="MYM192" s="690"/>
      <c r="MYN192" s="691"/>
      <c r="MYO192" s="692"/>
      <c r="MYP192" s="693"/>
      <c r="MYQ192" s="694"/>
      <c r="MYR192" s="138"/>
      <c r="MYS192" s="692"/>
      <c r="MYT192" s="690"/>
      <c r="MYU192" s="691"/>
      <c r="MYV192" s="692"/>
      <c r="MYW192" s="693"/>
      <c r="MYX192" s="694"/>
      <c r="MYY192" s="138"/>
      <c r="MYZ192" s="692"/>
      <c r="MZA192" s="690"/>
      <c r="MZB192" s="691"/>
      <c r="MZC192" s="692"/>
      <c r="MZD192" s="693"/>
      <c r="MZE192" s="694"/>
      <c r="MZF192" s="138"/>
      <c r="MZG192" s="692"/>
      <c r="MZH192" s="690"/>
      <c r="MZI192" s="691"/>
      <c r="MZJ192" s="692"/>
      <c r="MZK192" s="693"/>
      <c r="MZL192" s="694"/>
      <c r="MZM192" s="138"/>
      <c r="MZN192" s="692"/>
      <c r="MZO192" s="690"/>
      <c r="MZP192" s="691"/>
      <c r="MZQ192" s="692"/>
      <c r="MZR192" s="693"/>
      <c r="MZS192" s="694"/>
      <c r="MZT192" s="138"/>
      <c r="MZU192" s="692"/>
      <c r="MZV192" s="690"/>
      <c r="MZW192" s="691"/>
      <c r="MZX192" s="692"/>
      <c r="MZY192" s="693"/>
      <c r="MZZ192" s="694"/>
      <c r="NAA192" s="138"/>
      <c r="NAB192" s="692"/>
      <c r="NAC192" s="690"/>
      <c r="NAD192" s="691"/>
      <c r="NAE192" s="692"/>
      <c r="NAF192" s="693"/>
      <c r="NAG192" s="694"/>
      <c r="NAH192" s="138"/>
      <c r="NAI192" s="692"/>
      <c r="NAJ192" s="690"/>
      <c r="NAK192" s="691"/>
      <c r="NAL192" s="692"/>
      <c r="NAM192" s="693"/>
      <c r="NAN192" s="694"/>
      <c r="NAO192" s="138"/>
      <c r="NAP192" s="692"/>
      <c r="NAQ192" s="690"/>
      <c r="NAR192" s="691"/>
      <c r="NAS192" s="692"/>
      <c r="NAT192" s="693"/>
      <c r="NAU192" s="694"/>
      <c r="NAV192" s="138"/>
      <c r="NAW192" s="692"/>
      <c r="NAX192" s="690"/>
      <c r="NAY192" s="691"/>
      <c r="NAZ192" s="692"/>
      <c r="NBA192" s="693"/>
      <c r="NBB192" s="694"/>
      <c r="NBC192" s="138"/>
      <c r="NBD192" s="692"/>
      <c r="NBE192" s="690"/>
      <c r="NBF192" s="691"/>
      <c r="NBG192" s="692"/>
      <c r="NBH192" s="693"/>
      <c r="NBI192" s="694"/>
      <c r="NBJ192" s="138"/>
      <c r="NBK192" s="692"/>
      <c r="NBL192" s="690"/>
      <c r="NBM192" s="691"/>
      <c r="NBN192" s="692"/>
      <c r="NBO192" s="693"/>
      <c r="NBP192" s="694"/>
      <c r="NBQ192" s="138"/>
      <c r="NBR192" s="692"/>
      <c r="NBS192" s="690"/>
      <c r="NBT192" s="691"/>
      <c r="NBU192" s="692"/>
      <c r="NBV192" s="693"/>
      <c r="NBW192" s="694"/>
      <c r="NBX192" s="138"/>
      <c r="NBY192" s="692"/>
      <c r="NBZ192" s="690"/>
      <c r="NCA192" s="691"/>
      <c r="NCB192" s="692"/>
      <c r="NCC192" s="693"/>
      <c r="NCD192" s="694"/>
      <c r="NCE192" s="138"/>
      <c r="NCF192" s="692"/>
      <c r="NCG192" s="690"/>
      <c r="NCH192" s="691"/>
      <c r="NCI192" s="692"/>
      <c r="NCJ192" s="693"/>
      <c r="NCK192" s="694"/>
      <c r="NCL192" s="138"/>
      <c r="NCM192" s="692"/>
      <c r="NCN192" s="690"/>
      <c r="NCO192" s="691"/>
      <c r="NCP192" s="692"/>
      <c r="NCQ192" s="693"/>
      <c r="NCR192" s="694"/>
      <c r="NCS192" s="138"/>
      <c r="NCT192" s="692"/>
      <c r="NCU192" s="690"/>
      <c r="NCV192" s="691"/>
      <c r="NCW192" s="692"/>
      <c r="NCX192" s="693"/>
      <c r="NCY192" s="694"/>
      <c r="NCZ192" s="138"/>
      <c r="NDA192" s="692"/>
      <c r="NDB192" s="690"/>
      <c r="NDC192" s="691"/>
      <c r="NDD192" s="692"/>
      <c r="NDE192" s="693"/>
      <c r="NDF192" s="694"/>
      <c r="NDG192" s="138"/>
      <c r="NDH192" s="692"/>
      <c r="NDI192" s="690"/>
      <c r="NDJ192" s="691"/>
      <c r="NDK192" s="692"/>
      <c r="NDL192" s="693"/>
      <c r="NDM192" s="694"/>
      <c r="NDN192" s="138"/>
      <c r="NDO192" s="692"/>
      <c r="NDP192" s="690"/>
      <c r="NDQ192" s="691"/>
      <c r="NDR192" s="692"/>
      <c r="NDS192" s="693"/>
      <c r="NDT192" s="694"/>
      <c r="NDU192" s="138"/>
      <c r="NDV192" s="692"/>
      <c r="NDW192" s="690"/>
      <c r="NDX192" s="691"/>
      <c r="NDY192" s="692"/>
      <c r="NDZ192" s="693"/>
      <c r="NEA192" s="694"/>
      <c r="NEB192" s="138"/>
      <c r="NEC192" s="692"/>
      <c r="NED192" s="690"/>
      <c r="NEE192" s="691"/>
      <c r="NEF192" s="692"/>
      <c r="NEG192" s="693"/>
      <c r="NEH192" s="694"/>
      <c r="NEI192" s="138"/>
      <c r="NEJ192" s="692"/>
      <c r="NEK192" s="690"/>
      <c r="NEL192" s="691"/>
      <c r="NEM192" s="692"/>
      <c r="NEN192" s="693"/>
      <c r="NEO192" s="694"/>
      <c r="NEP192" s="138"/>
      <c r="NEQ192" s="692"/>
      <c r="NER192" s="690"/>
      <c r="NES192" s="691"/>
      <c r="NET192" s="692"/>
      <c r="NEU192" s="693"/>
      <c r="NEV192" s="694"/>
      <c r="NEW192" s="138"/>
      <c r="NEX192" s="692"/>
      <c r="NEY192" s="690"/>
      <c r="NEZ192" s="691"/>
      <c r="NFA192" s="692"/>
      <c r="NFB192" s="693"/>
      <c r="NFC192" s="694"/>
      <c r="NFD192" s="138"/>
      <c r="NFE192" s="692"/>
      <c r="NFF192" s="690"/>
      <c r="NFG192" s="691"/>
      <c r="NFH192" s="692"/>
      <c r="NFI192" s="693"/>
      <c r="NFJ192" s="694"/>
      <c r="NFK192" s="138"/>
      <c r="NFL192" s="692"/>
      <c r="NFM192" s="690"/>
      <c r="NFN192" s="691"/>
      <c r="NFO192" s="692"/>
      <c r="NFP192" s="693"/>
      <c r="NFQ192" s="694"/>
      <c r="NFR192" s="138"/>
      <c r="NFS192" s="692"/>
      <c r="NFT192" s="690"/>
      <c r="NFU192" s="691"/>
      <c r="NFV192" s="692"/>
      <c r="NFW192" s="693"/>
      <c r="NFX192" s="694"/>
      <c r="NFY192" s="138"/>
      <c r="NFZ192" s="692"/>
      <c r="NGA192" s="690"/>
      <c r="NGB192" s="691"/>
      <c r="NGC192" s="692"/>
      <c r="NGD192" s="693"/>
      <c r="NGE192" s="694"/>
      <c r="NGF192" s="138"/>
      <c r="NGG192" s="692"/>
      <c r="NGH192" s="690"/>
      <c r="NGI192" s="691"/>
      <c r="NGJ192" s="692"/>
      <c r="NGK192" s="693"/>
      <c r="NGL192" s="694"/>
      <c r="NGM192" s="138"/>
      <c r="NGN192" s="692"/>
      <c r="NGO192" s="690"/>
      <c r="NGP192" s="691"/>
      <c r="NGQ192" s="692"/>
      <c r="NGR192" s="693"/>
      <c r="NGS192" s="694"/>
      <c r="NGT192" s="138"/>
      <c r="NGU192" s="692"/>
      <c r="NGV192" s="690"/>
      <c r="NGW192" s="691"/>
      <c r="NGX192" s="692"/>
      <c r="NGY192" s="693"/>
      <c r="NGZ192" s="694"/>
      <c r="NHA192" s="138"/>
      <c r="NHB192" s="692"/>
      <c r="NHC192" s="690"/>
      <c r="NHD192" s="691"/>
      <c r="NHE192" s="692"/>
      <c r="NHF192" s="693"/>
      <c r="NHG192" s="694"/>
      <c r="NHH192" s="138"/>
      <c r="NHI192" s="692"/>
      <c r="NHJ192" s="690"/>
      <c r="NHK192" s="691"/>
      <c r="NHL192" s="692"/>
      <c r="NHM192" s="693"/>
      <c r="NHN192" s="694"/>
      <c r="NHO192" s="138"/>
      <c r="NHP192" s="692"/>
      <c r="NHQ192" s="690"/>
      <c r="NHR192" s="691"/>
      <c r="NHS192" s="692"/>
      <c r="NHT192" s="693"/>
      <c r="NHU192" s="694"/>
      <c r="NHV192" s="138"/>
      <c r="NHW192" s="692"/>
      <c r="NHX192" s="690"/>
      <c r="NHY192" s="691"/>
      <c r="NHZ192" s="692"/>
      <c r="NIA192" s="693"/>
      <c r="NIB192" s="694"/>
      <c r="NIC192" s="138"/>
      <c r="NID192" s="692"/>
      <c r="NIE192" s="690"/>
      <c r="NIF192" s="691"/>
      <c r="NIG192" s="692"/>
      <c r="NIH192" s="693"/>
      <c r="NII192" s="694"/>
      <c r="NIJ192" s="138"/>
      <c r="NIK192" s="692"/>
      <c r="NIL192" s="690"/>
      <c r="NIM192" s="691"/>
      <c r="NIN192" s="692"/>
      <c r="NIO192" s="693"/>
      <c r="NIP192" s="694"/>
      <c r="NIQ192" s="138"/>
      <c r="NIR192" s="692"/>
      <c r="NIS192" s="690"/>
      <c r="NIT192" s="691"/>
      <c r="NIU192" s="692"/>
      <c r="NIV192" s="693"/>
      <c r="NIW192" s="694"/>
      <c r="NIX192" s="138"/>
      <c r="NIY192" s="692"/>
      <c r="NIZ192" s="690"/>
      <c r="NJA192" s="691"/>
      <c r="NJB192" s="692"/>
      <c r="NJC192" s="693"/>
      <c r="NJD192" s="694"/>
      <c r="NJE192" s="138"/>
      <c r="NJF192" s="692"/>
      <c r="NJG192" s="690"/>
      <c r="NJH192" s="691"/>
      <c r="NJI192" s="692"/>
      <c r="NJJ192" s="693"/>
      <c r="NJK192" s="694"/>
      <c r="NJL192" s="138"/>
      <c r="NJM192" s="692"/>
      <c r="NJN192" s="690"/>
      <c r="NJO192" s="691"/>
      <c r="NJP192" s="692"/>
      <c r="NJQ192" s="693"/>
      <c r="NJR192" s="694"/>
      <c r="NJS192" s="138"/>
      <c r="NJT192" s="692"/>
      <c r="NJU192" s="690"/>
      <c r="NJV192" s="691"/>
      <c r="NJW192" s="692"/>
      <c r="NJX192" s="693"/>
      <c r="NJY192" s="694"/>
      <c r="NJZ192" s="138"/>
      <c r="NKA192" s="692"/>
      <c r="NKB192" s="690"/>
      <c r="NKC192" s="691"/>
      <c r="NKD192" s="692"/>
      <c r="NKE192" s="693"/>
      <c r="NKF192" s="694"/>
      <c r="NKG192" s="138"/>
      <c r="NKH192" s="692"/>
      <c r="NKI192" s="690"/>
      <c r="NKJ192" s="691"/>
      <c r="NKK192" s="692"/>
      <c r="NKL192" s="693"/>
      <c r="NKM192" s="694"/>
      <c r="NKN192" s="138"/>
      <c r="NKO192" s="692"/>
      <c r="NKP192" s="690"/>
      <c r="NKQ192" s="691"/>
      <c r="NKR192" s="692"/>
      <c r="NKS192" s="693"/>
      <c r="NKT192" s="694"/>
      <c r="NKU192" s="138"/>
      <c r="NKV192" s="692"/>
      <c r="NKW192" s="690"/>
      <c r="NKX192" s="691"/>
      <c r="NKY192" s="692"/>
      <c r="NKZ192" s="693"/>
      <c r="NLA192" s="694"/>
      <c r="NLB192" s="138"/>
      <c r="NLC192" s="692"/>
      <c r="NLD192" s="690"/>
      <c r="NLE192" s="691"/>
      <c r="NLF192" s="692"/>
      <c r="NLG192" s="693"/>
      <c r="NLH192" s="694"/>
      <c r="NLI192" s="138"/>
      <c r="NLJ192" s="692"/>
      <c r="NLK192" s="690"/>
      <c r="NLL192" s="691"/>
      <c r="NLM192" s="692"/>
      <c r="NLN192" s="693"/>
      <c r="NLO192" s="694"/>
      <c r="NLP192" s="138"/>
      <c r="NLQ192" s="692"/>
      <c r="NLR192" s="690"/>
      <c r="NLS192" s="691"/>
      <c r="NLT192" s="692"/>
      <c r="NLU192" s="693"/>
      <c r="NLV192" s="694"/>
      <c r="NLW192" s="138"/>
      <c r="NLX192" s="692"/>
      <c r="NLY192" s="690"/>
      <c r="NLZ192" s="691"/>
      <c r="NMA192" s="692"/>
      <c r="NMB192" s="693"/>
      <c r="NMC192" s="694"/>
      <c r="NMD192" s="138"/>
      <c r="NME192" s="692"/>
      <c r="NMF192" s="690"/>
      <c r="NMG192" s="691"/>
      <c r="NMH192" s="692"/>
      <c r="NMI192" s="693"/>
      <c r="NMJ192" s="694"/>
      <c r="NMK192" s="138"/>
      <c r="NML192" s="692"/>
      <c r="NMM192" s="690"/>
      <c r="NMN192" s="691"/>
      <c r="NMO192" s="692"/>
      <c r="NMP192" s="693"/>
      <c r="NMQ192" s="694"/>
      <c r="NMR192" s="138"/>
      <c r="NMS192" s="692"/>
      <c r="NMT192" s="690"/>
      <c r="NMU192" s="691"/>
      <c r="NMV192" s="692"/>
      <c r="NMW192" s="693"/>
      <c r="NMX192" s="694"/>
      <c r="NMY192" s="138"/>
      <c r="NMZ192" s="692"/>
      <c r="NNA192" s="690"/>
      <c r="NNB192" s="691"/>
      <c r="NNC192" s="692"/>
      <c r="NND192" s="693"/>
      <c r="NNE192" s="694"/>
      <c r="NNF192" s="138"/>
      <c r="NNG192" s="692"/>
      <c r="NNH192" s="690"/>
      <c r="NNI192" s="691"/>
      <c r="NNJ192" s="692"/>
      <c r="NNK192" s="693"/>
      <c r="NNL192" s="694"/>
      <c r="NNM192" s="138"/>
      <c r="NNN192" s="692"/>
      <c r="NNO192" s="690"/>
      <c r="NNP192" s="691"/>
      <c r="NNQ192" s="692"/>
      <c r="NNR192" s="693"/>
      <c r="NNS192" s="694"/>
      <c r="NNT192" s="138"/>
      <c r="NNU192" s="692"/>
      <c r="NNV192" s="690"/>
      <c r="NNW192" s="691"/>
      <c r="NNX192" s="692"/>
      <c r="NNY192" s="693"/>
      <c r="NNZ192" s="694"/>
      <c r="NOA192" s="138"/>
      <c r="NOB192" s="692"/>
      <c r="NOC192" s="690"/>
      <c r="NOD192" s="691"/>
      <c r="NOE192" s="692"/>
      <c r="NOF192" s="693"/>
      <c r="NOG192" s="694"/>
      <c r="NOH192" s="138"/>
      <c r="NOI192" s="692"/>
      <c r="NOJ192" s="690"/>
      <c r="NOK192" s="691"/>
      <c r="NOL192" s="692"/>
      <c r="NOM192" s="693"/>
      <c r="NON192" s="694"/>
      <c r="NOO192" s="138"/>
      <c r="NOP192" s="692"/>
      <c r="NOQ192" s="690"/>
      <c r="NOR192" s="691"/>
      <c r="NOS192" s="692"/>
      <c r="NOT192" s="693"/>
      <c r="NOU192" s="694"/>
      <c r="NOV192" s="138"/>
      <c r="NOW192" s="692"/>
      <c r="NOX192" s="690"/>
      <c r="NOY192" s="691"/>
      <c r="NOZ192" s="692"/>
      <c r="NPA192" s="693"/>
      <c r="NPB192" s="694"/>
      <c r="NPC192" s="138"/>
      <c r="NPD192" s="692"/>
      <c r="NPE192" s="690"/>
      <c r="NPF192" s="691"/>
      <c r="NPG192" s="692"/>
      <c r="NPH192" s="693"/>
      <c r="NPI192" s="694"/>
      <c r="NPJ192" s="138"/>
      <c r="NPK192" s="692"/>
      <c r="NPL192" s="690"/>
      <c r="NPM192" s="691"/>
      <c r="NPN192" s="692"/>
      <c r="NPO192" s="693"/>
      <c r="NPP192" s="694"/>
      <c r="NPQ192" s="138"/>
      <c r="NPR192" s="692"/>
      <c r="NPS192" s="690"/>
      <c r="NPT192" s="691"/>
      <c r="NPU192" s="692"/>
      <c r="NPV192" s="693"/>
      <c r="NPW192" s="694"/>
      <c r="NPX192" s="138"/>
      <c r="NPY192" s="692"/>
      <c r="NPZ192" s="690"/>
      <c r="NQA192" s="691"/>
      <c r="NQB192" s="692"/>
      <c r="NQC192" s="693"/>
      <c r="NQD192" s="694"/>
      <c r="NQE192" s="138"/>
      <c r="NQF192" s="692"/>
      <c r="NQG192" s="690"/>
      <c r="NQH192" s="691"/>
      <c r="NQI192" s="692"/>
      <c r="NQJ192" s="693"/>
      <c r="NQK192" s="694"/>
      <c r="NQL192" s="138"/>
      <c r="NQM192" s="692"/>
      <c r="NQN192" s="690"/>
      <c r="NQO192" s="691"/>
      <c r="NQP192" s="692"/>
      <c r="NQQ192" s="693"/>
      <c r="NQR192" s="694"/>
      <c r="NQS192" s="138"/>
      <c r="NQT192" s="692"/>
      <c r="NQU192" s="690"/>
      <c r="NQV192" s="691"/>
      <c r="NQW192" s="692"/>
      <c r="NQX192" s="693"/>
      <c r="NQY192" s="694"/>
      <c r="NQZ192" s="138"/>
      <c r="NRA192" s="692"/>
      <c r="NRB192" s="690"/>
      <c r="NRC192" s="691"/>
      <c r="NRD192" s="692"/>
      <c r="NRE192" s="693"/>
      <c r="NRF192" s="694"/>
      <c r="NRG192" s="138"/>
      <c r="NRH192" s="692"/>
      <c r="NRI192" s="690"/>
      <c r="NRJ192" s="691"/>
      <c r="NRK192" s="692"/>
      <c r="NRL192" s="693"/>
      <c r="NRM192" s="694"/>
      <c r="NRN192" s="138"/>
      <c r="NRO192" s="692"/>
      <c r="NRP192" s="690"/>
      <c r="NRQ192" s="691"/>
      <c r="NRR192" s="692"/>
      <c r="NRS192" s="693"/>
      <c r="NRT192" s="694"/>
      <c r="NRU192" s="138"/>
      <c r="NRV192" s="692"/>
      <c r="NRW192" s="690"/>
      <c r="NRX192" s="691"/>
      <c r="NRY192" s="692"/>
      <c r="NRZ192" s="693"/>
      <c r="NSA192" s="694"/>
      <c r="NSB192" s="138"/>
      <c r="NSC192" s="692"/>
      <c r="NSD192" s="690"/>
      <c r="NSE192" s="691"/>
      <c r="NSF192" s="692"/>
      <c r="NSG192" s="693"/>
      <c r="NSH192" s="694"/>
      <c r="NSI192" s="138"/>
      <c r="NSJ192" s="692"/>
      <c r="NSK192" s="690"/>
      <c r="NSL192" s="691"/>
      <c r="NSM192" s="692"/>
      <c r="NSN192" s="693"/>
      <c r="NSO192" s="694"/>
      <c r="NSP192" s="138"/>
      <c r="NSQ192" s="692"/>
      <c r="NSR192" s="690"/>
      <c r="NSS192" s="691"/>
      <c r="NST192" s="692"/>
      <c r="NSU192" s="693"/>
      <c r="NSV192" s="694"/>
      <c r="NSW192" s="138"/>
      <c r="NSX192" s="692"/>
      <c r="NSY192" s="690"/>
      <c r="NSZ192" s="691"/>
      <c r="NTA192" s="692"/>
      <c r="NTB192" s="693"/>
      <c r="NTC192" s="694"/>
      <c r="NTD192" s="138"/>
      <c r="NTE192" s="692"/>
      <c r="NTF192" s="690"/>
      <c r="NTG192" s="691"/>
      <c r="NTH192" s="692"/>
      <c r="NTI192" s="693"/>
      <c r="NTJ192" s="694"/>
      <c r="NTK192" s="138"/>
      <c r="NTL192" s="692"/>
      <c r="NTM192" s="690"/>
      <c r="NTN192" s="691"/>
      <c r="NTO192" s="692"/>
      <c r="NTP192" s="693"/>
      <c r="NTQ192" s="694"/>
      <c r="NTR192" s="138"/>
      <c r="NTS192" s="692"/>
      <c r="NTT192" s="690"/>
      <c r="NTU192" s="691"/>
      <c r="NTV192" s="692"/>
      <c r="NTW192" s="693"/>
      <c r="NTX192" s="694"/>
      <c r="NTY192" s="138"/>
      <c r="NTZ192" s="692"/>
      <c r="NUA192" s="690"/>
      <c r="NUB192" s="691"/>
      <c r="NUC192" s="692"/>
      <c r="NUD192" s="693"/>
      <c r="NUE192" s="694"/>
      <c r="NUF192" s="138"/>
      <c r="NUG192" s="692"/>
      <c r="NUH192" s="690"/>
      <c r="NUI192" s="691"/>
      <c r="NUJ192" s="692"/>
      <c r="NUK192" s="693"/>
      <c r="NUL192" s="694"/>
      <c r="NUM192" s="138"/>
      <c r="NUN192" s="692"/>
      <c r="NUO192" s="690"/>
      <c r="NUP192" s="691"/>
      <c r="NUQ192" s="692"/>
      <c r="NUR192" s="693"/>
      <c r="NUS192" s="694"/>
      <c r="NUT192" s="138"/>
      <c r="NUU192" s="692"/>
      <c r="NUV192" s="690"/>
      <c r="NUW192" s="691"/>
      <c r="NUX192" s="692"/>
      <c r="NUY192" s="693"/>
      <c r="NUZ192" s="694"/>
      <c r="NVA192" s="138"/>
      <c r="NVB192" s="692"/>
      <c r="NVC192" s="690"/>
      <c r="NVD192" s="691"/>
      <c r="NVE192" s="692"/>
      <c r="NVF192" s="693"/>
      <c r="NVG192" s="694"/>
      <c r="NVH192" s="138"/>
      <c r="NVI192" s="692"/>
      <c r="NVJ192" s="690"/>
      <c r="NVK192" s="691"/>
      <c r="NVL192" s="692"/>
      <c r="NVM192" s="693"/>
      <c r="NVN192" s="694"/>
      <c r="NVO192" s="138"/>
      <c r="NVP192" s="692"/>
      <c r="NVQ192" s="690"/>
      <c r="NVR192" s="691"/>
      <c r="NVS192" s="692"/>
      <c r="NVT192" s="693"/>
      <c r="NVU192" s="694"/>
      <c r="NVV192" s="138"/>
      <c r="NVW192" s="692"/>
      <c r="NVX192" s="690"/>
      <c r="NVY192" s="691"/>
      <c r="NVZ192" s="692"/>
      <c r="NWA192" s="693"/>
      <c r="NWB192" s="694"/>
      <c r="NWC192" s="138"/>
      <c r="NWD192" s="692"/>
      <c r="NWE192" s="690"/>
      <c r="NWF192" s="691"/>
      <c r="NWG192" s="692"/>
      <c r="NWH192" s="693"/>
      <c r="NWI192" s="694"/>
      <c r="NWJ192" s="138"/>
      <c r="NWK192" s="692"/>
      <c r="NWL192" s="690"/>
      <c r="NWM192" s="691"/>
      <c r="NWN192" s="692"/>
      <c r="NWO192" s="693"/>
      <c r="NWP192" s="694"/>
      <c r="NWQ192" s="138"/>
      <c r="NWR192" s="692"/>
      <c r="NWS192" s="690"/>
      <c r="NWT192" s="691"/>
      <c r="NWU192" s="692"/>
      <c r="NWV192" s="693"/>
      <c r="NWW192" s="694"/>
      <c r="NWX192" s="138"/>
      <c r="NWY192" s="692"/>
      <c r="NWZ192" s="690"/>
      <c r="NXA192" s="691"/>
      <c r="NXB192" s="692"/>
      <c r="NXC192" s="693"/>
      <c r="NXD192" s="694"/>
      <c r="NXE192" s="138"/>
      <c r="NXF192" s="692"/>
      <c r="NXG192" s="690"/>
      <c r="NXH192" s="691"/>
      <c r="NXI192" s="692"/>
      <c r="NXJ192" s="693"/>
      <c r="NXK192" s="694"/>
      <c r="NXL192" s="138"/>
      <c r="NXM192" s="692"/>
      <c r="NXN192" s="690"/>
      <c r="NXO192" s="691"/>
      <c r="NXP192" s="692"/>
      <c r="NXQ192" s="693"/>
      <c r="NXR192" s="694"/>
      <c r="NXS192" s="138"/>
      <c r="NXT192" s="692"/>
      <c r="NXU192" s="690"/>
      <c r="NXV192" s="691"/>
      <c r="NXW192" s="692"/>
      <c r="NXX192" s="693"/>
      <c r="NXY192" s="694"/>
      <c r="NXZ192" s="138"/>
      <c r="NYA192" s="692"/>
      <c r="NYB192" s="690"/>
      <c r="NYC192" s="691"/>
      <c r="NYD192" s="692"/>
      <c r="NYE192" s="693"/>
      <c r="NYF192" s="694"/>
      <c r="NYG192" s="138"/>
      <c r="NYH192" s="692"/>
      <c r="NYI192" s="690"/>
      <c r="NYJ192" s="691"/>
      <c r="NYK192" s="692"/>
      <c r="NYL192" s="693"/>
      <c r="NYM192" s="694"/>
      <c r="NYN192" s="138"/>
      <c r="NYO192" s="692"/>
      <c r="NYP192" s="690"/>
      <c r="NYQ192" s="691"/>
      <c r="NYR192" s="692"/>
      <c r="NYS192" s="693"/>
      <c r="NYT192" s="694"/>
      <c r="NYU192" s="138"/>
      <c r="NYV192" s="692"/>
      <c r="NYW192" s="690"/>
      <c r="NYX192" s="691"/>
      <c r="NYY192" s="692"/>
      <c r="NYZ192" s="693"/>
      <c r="NZA192" s="694"/>
      <c r="NZB192" s="138"/>
      <c r="NZC192" s="692"/>
      <c r="NZD192" s="690"/>
      <c r="NZE192" s="691"/>
      <c r="NZF192" s="692"/>
      <c r="NZG192" s="693"/>
      <c r="NZH192" s="694"/>
      <c r="NZI192" s="138"/>
      <c r="NZJ192" s="692"/>
      <c r="NZK192" s="690"/>
      <c r="NZL192" s="691"/>
      <c r="NZM192" s="692"/>
      <c r="NZN192" s="693"/>
      <c r="NZO192" s="694"/>
      <c r="NZP192" s="138"/>
      <c r="NZQ192" s="692"/>
      <c r="NZR192" s="690"/>
      <c r="NZS192" s="691"/>
      <c r="NZT192" s="692"/>
      <c r="NZU192" s="693"/>
      <c r="NZV192" s="694"/>
      <c r="NZW192" s="138"/>
      <c r="NZX192" s="692"/>
      <c r="NZY192" s="690"/>
      <c r="NZZ192" s="691"/>
      <c r="OAA192" s="692"/>
      <c r="OAB192" s="693"/>
      <c r="OAC192" s="694"/>
      <c r="OAD192" s="138"/>
      <c r="OAE192" s="692"/>
      <c r="OAF192" s="690"/>
      <c r="OAG192" s="691"/>
      <c r="OAH192" s="692"/>
      <c r="OAI192" s="693"/>
      <c r="OAJ192" s="694"/>
      <c r="OAK192" s="138"/>
      <c r="OAL192" s="692"/>
      <c r="OAM192" s="690"/>
      <c r="OAN192" s="691"/>
      <c r="OAO192" s="692"/>
      <c r="OAP192" s="693"/>
      <c r="OAQ192" s="694"/>
      <c r="OAR192" s="138"/>
      <c r="OAS192" s="692"/>
      <c r="OAT192" s="690"/>
      <c r="OAU192" s="691"/>
      <c r="OAV192" s="692"/>
      <c r="OAW192" s="693"/>
      <c r="OAX192" s="694"/>
      <c r="OAY192" s="138"/>
      <c r="OAZ192" s="692"/>
      <c r="OBA192" s="690"/>
      <c r="OBB192" s="691"/>
      <c r="OBC192" s="692"/>
      <c r="OBD192" s="693"/>
      <c r="OBE192" s="694"/>
      <c r="OBF192" s="138"/>
      <c r="OBG192" s="692"/>
      <c r="OBH192" s="690"/>
      <c r="OBI192" s="691"/>
      <c r="OBJ192" s="692"/>
      <c r="OBK192" s="693"/>
      <c r="OBL192" s="694"/>
      <c r="OBM192" s="138"/>
      <c r="OBN192" s="692"/>
      <c r="OBO192" s="690"/>
      <c r="OBP192" s="691"/>
      <c r="OBQ192" s="692"/>
      <c r="OBR192" s="693"/>
      <c r="OBS192" s="694"/>
      <c r="OBT192" s="138"/>
      <c r="OBU192" s="692"/>
      <c r="OBV192" s="690"/>
      <c r="OBW192" s="691"/>
      <c r="OBX192" s="692"/>
      <c r="OBY192" s="693"/>
      <c r="OBZ192" s="694"/>
      <c r="OCA192" s="138"/>
      <c r="OCB192" s="692"/>
      <c r="OCC192" s="690"/>
      <c r="OCD192" s="691"/>
      <c r="OCE192" s="692"/>
      <c r="OCF192" s="693"/>
      <c r="OCG192" s="694"/>
      <c r="OCH192" s="138"/>
      <c r="OCI192" s="692"/>
      <c r="OCJ192" s="690"/>
      <c r="OCK192" s="691"/>
      <c r="OCL192" s="692"/>
      <c r="OCM192" s="693"/>
      <c r="OCN192" s="694"/>
      <c r="OCO192" s="138"/>
      <c r="OCP192" s="692"/>
      <c r="OCQ192" s="690"/>
      <c r="OCR192" s="691"/>
      <c r="OCS192" s="692"/>
      <c r="OCT192" s="693"/>
      <c r="OCU192" s="694"/>
      <c r="OCV192" s="138"/>
      <c r="OCW192" s="692"/>
      <c r="OCX192" s="690"/>
      <c r="OCY192" s="691"/>
      <c r="OCZ192" s="692"/>
      <c r="ODA192" s="693"/>
      <c r="ODB192" s="694"/>
      <c r="ODC192" s="138"/>
      <c r="ODD192" s="692"/>
      <c r="ODE192" s="690"/>
      <c r="ODF192" s="691"/>
      <c r="ODG192" s="692"/>
      <c r="ODH192" s="693"/>
      <c r="ODI192" s="694"/>
      <c r="ODJ192" s="138"/>
      <c r="ODK192" s="692"/>
      <c r="ODL192" s="690"/>
      <c r="ODM192" s="691"/>
      <c r="ODN192" s="692"/>
      <c r="ODO192" s="693"/>
      <c r="ODP192" s="694"/>
      <c r="ODQ192" s="138"/>
      <c r="ODR192" s="692"/>
      <c r="ODS192" s="690"/>
      <c r="ODT192" s="691"/>
      <c r="ODU192" s="692"/>
      <c r="ODV192" s="693"/>
      <c r="ODW192" s="694"/>
      <c r="ODX192" s="138"/>
      <c r="ODY192" s="692"/>
      <c r="ODZ192" s="690"/>
      <c r="OEA192" s="691"/>
      <c r="OEB192" s="692"/>
      <c r="OEC192" s="693"/>
      <c r="OED192" s="694"/>
      <c r="OEE192" s="138"/>
      <c r="OEF192" s="692"/>
      <c r="OEG192" s="690"/>
      <c r="OEH192" s="691"/>
      <c r="OEI192" s="692"/>
      <c r="OEJ192" s="693"/>
      <c r="OEK192" s="694"/>
      <c r="OEL192" s="138"/>
      <c r="OEM192" s="692"/>
      <c r="OEN192" s="690"/>
      <c r="OEO192" s="691"/>
      <c r="OEP192" s="692"/>
      <c r="OEQ192" s="693"/>
      <c r="OER192" s="694"/>
      <c r="OES192" s="138"/>
      <c r="OET192" s="692"/>
      <c r="OEU192" s="690"/>
      <c r="OEV192" s="691"/>
      <c r="OEW192" s="692"/>
      <c r="OEX192" s="693"/>
      <c r="OEY192" s="694"/>
      <c r="OEZ192" s="138"/>
      <c r="OFA192" s="692"/>
      <c r="OFB192" s="690"/>
      <c r="OFC192" s="691"/>
      <c r="OFD192" s="692"/>
      <c r="OFE192" s="693"/>
      <c r="OFF192" s="694"/>
      <c r="OFG192" s="138"/>
      <c r="OFH192" s="692"/>
      <c r="OFI192" s="690"/>
      <c r="OFJ192" s="691"/>
      <c r="OFK192" s="692"/>
      <c r="OFL192" s="693"/>
      <c r="OFM192" s="694"/>
      <c r="OFN192" s="138"/>
      <c r="OFO192" s="692"/>
      <c r="OFP192" s="690"/>
      <c r="OFQ192" s="691"/>
      <c r="OFR192" s="692"/>
      <c r="OFS192" s="693"/>
      <c r="OFT192" s="694"/>
      <c r="OFU192" s="138"/>
      <c r="OFV192" s="692"/>
      <c r="OFW192" s="690"/>
      <c r="OFX192" s="691"/>
      <c r="OFY192" s="692"/>
      <c r="OFZ192" s="693"/>
      <c r="OGA192" s="694"/>
      <c r="OGB192" s="138"/>
      <c r="OGC192" s="692"/>
      <c r="OGD192" s="690"/>
      <c r="OGE192" s="691"/>
      <c r="OGF192" s="692"/>
      <c r="OGG192" s="693"/>
      <c r="OGH192" s="694"/>
      <c r="OGI192" s="138"/>
      <c r="OGJ192" s="692"/>
      <c r="OGK192" s="690"/>
      <c r="OGL192" s="691"/>
      <c r="OGM192" s="692"/>
      <c r="OGN192" s="693"/>
      <c r="OGO192" s="694"/>
      <c r="OGP192" s="138"/>
      <c r="OGQ192" s="692"/>
      <c r="OGR192" s="690"/>
      <c r="OGS192" s="691"/>
      <c r="OGT192" s="692"/>
      <c r="OGU192" s="693"/>
      <c r="OGV192" s="694"/>
      <c r="OGW192" s="138"/>
      <c r="OGX192" s="692"/>
      <c r="OGY192" s="690"/>
      <c r="OGZ192" s="691"/>
      <c r="OHA192" s="692"/>
      <c r="OHB192" s="693"/>
      <c r="OHC192" s="694"/>
      <c r="OHD192" s="138"/>
      <c r="OHE192" s="692"/>
      <c r="OHF192" s="690"/>
      <c r="OHG192" s="691"/>
      <c r="OHH192" s="692"/>
      <c r="OHI192" s="693"/>
      <c r="OHJ192" s="694"/>
      <c r="OHK192" s="138"/>
      <c r="OHL192" s="692"/>
      <c r="OHM192" s="690"/>
      <c r="OHN192" s="691"/>
      <c r="OHO192" s="692"/>
      <c r="OHP192" s="693"/>
      <c r="OHQ192" s="694"/>
      <c r="OHR192" s="138"/>
      <c r="OHS192" s="692"/>
      <c r="OHT192" s="690"/>
      <c r="OHU192" s="691"/>
      <c r="OHV192" s="692"/>
      <c r="OHW192" s="693"/>
      <c r="OHX192" s="694"/>
      <c r="OHY192" s="138"/>
      <c r="OHZ192" s="692"/>
      <c r="OIA192" s="690"/>
      <c r="OIB192" s="691"/>
      <c r="OIC192" s="692"/>
      <c r="OID192" s="693"/>
      <c r="OIE192" s="694"/>
      <c r="OIF192" s="138"/>
      <c r="OIG192" s="692"/>
      <c r="OIH192" s="690"/>
      <c r="OII192" s="691"/>
      <c r="OIJ192" s="692"/>
      <c r="OIK192" s="693"/>
      <c r="OIL192" s="694"/>
      <c r="OIM192" s="138"/>
      <c r="OIN192" s="692"/>
      <c r="OIO192" s="690"/>
      <c r="OIP192" s="691"/>
      <c r="OIQ192" s="692"/>
      <c r="OIR192" s="693"/>
      <c r="OIS192" s="694"/>
      <c r="OIT192" s="138"/>
      <c r="OIU192" s="692"/>
      <c r="OIV192" s="690"/>
      <c r="OIW192" s="691"/>
      <c r="OIX192" s="692"/>
      <c r="OIY192" s="693"/>
      <c r="OIZ192" s="694"/>
      <c r="OJA192" s="138"/>
      <c r="OJB192" s="692"/>
      <c r="OJC192" s="690"/>
      <c r="OJD192" s="691"/>
      <c r="OJE192" s="692"/>
      <c r="OJF192" s="693"/>
      <c r="OJG192" s="694"/>
      <c r="OJH192" s="138"/>
      <c r="OJI192" s="692"/>
      <c r="OJJ192" s="690"/>
      <c r="OJK192" s="691"/>
      <c r="OJL192" s="692"/>
      <c r="OJM192" s="693"/>
      <c r="OJN192" s="694"/>
      <c r="OJO192" s="138"/>
      <c r="OJP192" s="692"/>
      <c r="OJQ192" s="690"/>
      <c r="OJR192" s="691"/>
      <c r="OJS192" s="692"/>
      <c r="OJT192" s="693"/>
      <c r="OJU192" s="694"/>
      <c r="OJV192" s="138"/>
      <c r="OJW192" s="692"/>
      <c r="OJX192" s="690"/>
      <c r="OJY192" s="691"/>
      <c r="OJZ192" s="692"/>
      <c r="OKA192" s="693"/>
      <c r="OKB192" s="694"/>
      <c r="OKC192" s="138"/>
      <c r="OKD192" s="692"/>
      <c r="OKE192" s="690"/>
      <c r="OKF192" s="691"/>
      <c r="OKG192" s="692"/>
      <c r="OKH192" s="693"/>
      <c r="OKI192" s="694"/>
      <c r="OKJ192" s="138"/>
      <c r="OKK192" s="692"/>
      <c r="OKL192" s="690"/>
      <c r="OKM192" s="691"/>
      <c r="OKN192" s="692"/>
      <c r="OKO192" s="693"/>
      <c r="OKP192" s="694"/>
      <c r="OKQ192" s="138"/>
      <c r="OKR192" s="692"/>
      <c r="OKS192" s="690"/>
      <c r="OKT192" s="691"/>
      <c r="OKU192" s="692"/>
      <c r="OKV192" s="693"/>
      <c r="OKW192" s="694"/>
      <c r="OKX192" s="138"/>
      <c r="OKY192" s="692"/>
      <c r="OKZ192" s="690"/>
      <c r="OLA192" s="691"/>
      <c r="OLB192" s="692"/>
      <c r="OLC192" s="693"/>
      <c r="OLD192" s="694"/>
      <c r="OLE192" s="138"/>
      <c r="OLF192" s="692"/>
      <c r="OLG192" s="690"/>
      <c r="OLH192" s="691"/>
      <c r="OLI192" s="692"/>
      <c r="OLJ192" s="693"/>
      <c r="OLK192" s="694"/>
      <c r="OLL192" s="138"/>
      <c r="OLM192" s="692"/>
      <c r="OLN192" s="690"/>
      <c r="OLO192" s="691"/>
      <c r="OLP192" s="692"/>
      <c r="OLQ192" s="693"/>
      <c r="OLR192" s="694"/>
      <c r="OLS192" s="138"/>
      <c r="OLT192" s="692"/>
      <c r="OLU192" s="690"/>
      <c r="OLV192" s="691"/>
      <c r="OLW192" s="692"/>
      <c r="OLX192" s="693"/>
      <c r="OLY192" s="694"/>
      <c r="OLZ192" s="138"/>
      <c r="OMA192" s="692"/>
      <c r="OMB192" s="690"/>
      <c r="OMC192" s="691"/>
      <c r="OMD192" s="692"/>
      <c r="OME192" s="693"/>
      <c r="OMF192" s="694"/>
      <c r="OMG192" s="138"/>
      <c r="OMH192" s="692"/>
      <c r="OMI192" s="690"/>
      <c r="OMJ192" s="691"/>
      <c r="OMK192" s="692"/>
      <c r="OML192" s="693"/>
      <c r="OMM192" s="694"/>
      <c r="OMN192" s="138"/>
      <c r="OMO192" s="692"/>
      <c r="OMP192" s="690"/>
      <c r="OMQ192" s="691"/>
      <c r="OMR192" s="692"/>
      <c r="OMS192" s="693"/>
      <c r="OMT192" s="694"/>
      <c r="OMU192" s="138"/>
      <c r="OMV192" s="692"/>
      <c r="OMW192" s="690"/>
      <c r="OMX192" s="691"/>
      <c r="OMY192" s="692"/>
      <c r="OMZ192" s="693"/>
      <c r="ONA192" s="694"/>
      <c r="ONB192" s="138"/>
      <c r="ONC192" s="692"/>
      <c r="OND192" s="690"/>
      <c r="ONE192" s="691"/>
      <c r="ONF192" s="692"/>
      <c r="ONG192" s="693"/>
      <c r="ONH192" s="694"/>
      <c r="ONI192" s="138"/>
      <c r="ONJ192" s="692"/>
      <c r="ONK192" s="690"/>
      <c r="ONL192" s="691"/>
      <c r="ONM192" s="692"/>
      <c r="ONN192" s="693"/>
      <c r="ONO192" s="694"/>
      <c r="ONP192" s="138"/>
      <c r="ONQ192" s="692"/>
      <c r="ONR192" s="690"/>
      <c r="ONS192" s="691"/>
      <c r="ONT192" s="692"/>
      <c r="ONU192" s="693"/>
      <c r="ONV192" s="694"/>
      <c r="ONW192" s="138"/>
      <c r="ONX192" s="692"/>
      <c r="ONY192" s="690"/>
      <c r="ONZ192" s="691"/>
      <c r="OOA192" s="692"/>
      <c r="OOB192" s="693"/>
      <c r="OOC192" s="694"/>
      <c r="OOD192" s="138"/>
      <c r="OOE192" s="692"/>
      <c r="OOF192" s="690"/>
      <c r="OOG192" s="691"/>
      <c r="OOH192" s="692"/>
      <c r="OOI192" s="693"/>
      <c r="OOJ192" s="694"/>
      <c r="OOK192" s="138"/>
      <c r="OOL192" s="692"/>
      <c r="OOM192" s="690"/>
      <c r="OON192" s="691"/>
      <c r="OOO192" s="692"/>
      <c r="OOP192" s="693"/>
      <c r="OOQ192" s="694"/>
      <c r="OOR192" s="138"/>
      <c r="OOS192" s="692"/>
      <c r="OOT192" s="690"/>
      <c r="OOU192" s="691"/>
      <c r="OOV192" s="692"/>
      <c r="OOW192" s="693"/>
      <c r="OOX192" s="694"/>
      <c r="OOY192" s="138"/>
      <c r="OOZ192" s="692"/>
      <c r="OPA192" s="690"/>
      <c r="OPB192" s="691"/>
      <c r="OPC192" s="692"/>
      <c r="OPD192" s="693"/>
      <c r="OPE192" s="694"/>
      <c r="OPF192" s="138"/>
      <c r="OPG192" s="692"/>
      <c r="OPH192" s="690"/>
      <c r="OPI192" s="691"/>
      <c r="OPJ192" s="692"/>
      <c r="OPK192" s="693"/>
      <c r="OPL192" s="694"/>
      <c r="OPM192" s="138"/>
      <c r="OPN192" s="692"/>
      <c r="OPO192" s="690"/>
      <c r="OPP192" s="691"/>
      <c r="OPQ192" s="692"/>
      <c r="OPR192" s="693"/>
      <c r="OPS192" s="694"/>
      <c r="OPT192" s="138"/>
      <c r="OPU192" s="692"/>
      <c r="OPV192" s="690"/>
      <c r="OPW192" s="691"/>
      <c r="OPX192" s="692"/>
      <c r="OPY192" s="693"/>
      <c r="OPZ192" s="694"/>
      <c r="OQA192" s="138"/>
      <c r="OQB192" s="692"/>
      <c r="OQC192" s="690"/>
      <c r="OQD192" s="691"/>
      <c r="OQE192" s="692"/>
      <c r="OQF192" s="693"/>
      <c r="OQG192" s="694"/>
      <c r="OQH192" s="138"/>
      <c r="OQI192" s="692"/>
      <c r="OQJ192" s="690"/>
      <c r="OQK192" s="691"/>
      <c r="OQL192" s="692"/>
      <c r="OQM192" s="693"/>
      <c r="OQN192" s="694"/>
      <c r="OQO192" s="138"/>
      <c r="OQP192" s="692"/>
      <c r="OQQ192" s="690"/>
      <c r="OQR192" s="691"/>
      <c r="OQS192" s="692"/>
      <c r="OQT192" s="693"/>
      <c r="OQU192" s="694"/>
      <c r="OQV192" s="138"/>
      <c r="OQW192" s="692"/>
      <c r="OQX192" s="690"/>
      <c r="OQY192" s="691"/>
      <c r="OQZ192" s="692"/>
      <c r="ORA192" s="693"/>
      <c r="ORB192" s="694"/>
      <c r="ORC192" s="138"/>
      <c r="ORD192" s="692"/>
      <c r="ORE192" s="690"/>
      <c r="ORF192" s="691"/>
      <c r="ORG192" s="692"/>
      <c r="ORH192" s="693"/>
      <c r="ORI192" s="694"/>
      <c r="ORJ192" s="138"/>
      <c r="ORK192" s="692"/>
      <c r="ORL192" s="690"/>
      <c r="ORM192" s="691"/>
      <c r="ORN192" s="692"/>
      <c r="ORO192" s="693"/>
      <c r="ORP192" s="694"/>
      <c r="ORQ192" s="138"/>
      <c r="ORR192" s="692"/>
      <c r="ORS192" s="690"/>
      <c r="ORT192" s="691"/>
      <c r="ORU192" s="692"/>
      <c r="ORV192" s="693"/>
      <c r="ORW192" s="694"/>
      <c r="ORX192" s="138"/>
      <c r="ORY192" s="692"/>
      <c r="ORZ192" s="690"/>
      <c r="OSA192" s="691"/>
      <c r="OSB192" s="692"/>
      <c r="OSC192" s="693"/>
      <c r="OSD192" s="694"/>
      <c r="OSE192" s="138"/>
      <c r="OSF192" s="692"/>
      <c r="OSG192" s="690"/>
      <c r="OSH192" s="691"/>
      <c r="OSI192" s="692"/>
      <c r="OSJ192" s="693"/>
      <c r="OSK192" s="694"/>
      <c r="OSL192" s="138"/>
      <c r="OSM192" s="692"/>
      <c r="OSN192" s="690"/>
      <c r="OSO192" s="691"/>
      <c r="OSP192" s="692"/>
      <c r="OSQ192" s="693"/>
      <c r="OSR192" s="694"/>
      <c r="OSS192" s="138"/>
      <c r="OST192" s="692"/>
      <c r="OSU192" s="690"/>
      <c r="OSV192" s="691"/>
      <c r="OSW192" s="692"/>
      <c r="OSX192" s="693"/>
      <c r="OSY192" s="694"/>
      <c r="OSZ192" s="138"/>
      <c r="OTA192" s="692"/>
      <c r="OTB192" s="690"/>
      <c r="OTC192" s="691"/>
      <c r="OTD192" s="692"/>
      <c r="OTE192" s="693"/>
      <c r="OTF192" s="694"/>
      <c r="OTG192" s="138"/>
      <c r="OTH192" s="692"/>
      <c r="OTI192" s="690"/>
      <c r="OTJ192" s="691"/>
      <c r="OTK192" s="692"/>
      <c r="OTL192" s="693"/>
      <c r="OTM192" s="694"/>
      <c r="OTN192" s="138"/>
      <c r="OTO192" s="692"/>
      <c r="OTP192" s="690"/>
      <c r="OTQ192" s="691"/>
      <c r="OTR192" s="692"/>
      <c r="OTS192" s="693"/>
      <c r="OTT192" s="694"/>
      <c r="OTU192" s="138"/>
      <c r="OTV192" s="692"/>
      <c r="OTW192" s="690"/>
      <c r="OTX192" s="691"/>
      <c r="OTY192" s="692"/>
      <c r="OTZ192" s="693"/>
      <c r="OUA192" s="694"/>
      <c r="OUB192" s="138"/>
      <c r="OUC192" s="692"/>
      <c r="OUD192" s="690"/>
      <c r="OUE192" s="691"/>
      <c r="OUF192" s="692"/>
      <c r="OUG192" s="693"/>
      <c r="OUH192" s="694"/>
      <c r="OUI192" s="138"/>
      <c r="OUJ192" s="692"/>
      <c r="OUK192" s="690"/>
      <c r="OUL192" s="691"/>
      <c r="OUM192" s="692"/>
      <c r="OUN192" s="693"/>
      <c r="OUO192" s="694"/>
      <c r="OUP192" s="138"/>
      <c r="OUQ192" s="692"/>
      <c r="OUR192" s="690"/>
      <c r="OUS192" s="691"/>
      <c r="OUT192" s="692"/>
      <c r="OUU192" s="693"/>
      <c r="OUV192" s="694"/>
      <c r="OUW192" s="138"/>
      <c r="OUX192" s="692"/>
      <c r="OUY192" s="690"/>
      <c r="OUZ192" s="691"/>
      <c r="OVA192" s="692"/>
      <c r="OVB192" s="693"/>
      <c r="OVC192" s="694"/>
      <c r="OVD192" s="138"/>
      <c r="OVE192" s="692"/>
      <c r="OVF192" s="690"/>
      <c r="OVG192" s="691"/>
      <c r="OVH192" s="692"/>
      <c r="OVI192" s="693"/>
      <c r="OVJ192" s="694"/>
      <c r="OVK192" s="138"/>
      <c r="OVL192" s="692"/>
      <c r="OVM192" s="690"/>
      <c r="OVN192" s="691"/>
      <c r="OVO192" s="692"/>
      <c r="OVP192" s="693"/>
      <c r="OVQ192" s="694"/>
      <c r="OVR192" s="138"/>
      <c r="OVS192" s="692"/>
      <c r="OVT192" s="690"/>
      <c r="OVU192" s="691"/>
      <c r="OVV192" s="692"/>
      <c r="OVW192" s="693"/>
      <c r="OVX192" s="694"/>
      <c r="OVY192" s="138"/>
      <c r="OVZ192" s="692"/>
      <c r="OWA192" s="690"/>
      <c r="OWB192" s="691"/>
      <c r="OWC192" s="692"/>
      <c r="OWD192" s="693"/>
      <c r="OWE192" s="694"/>
      <c r="OWF192" s="138"/>
      <c r="OWG192" s="692"/>
      <c r="OWH192" s="690"/>
      <c r="OWI192" s="691"/>
      <c r="OWJ192" s="692"/>
      <c r="OWK192" s="693"/>
      <c r="OWL192" s="694"/>
      <c r="OWM192" s="138"/>
      <c r="OWN192" s="692"/>
      <c r="OWO192" s="690"/>
      <c r="OWP192" s="691"/>
      <c r="OWQ192" s="692"/>
      <c r="OWR192" s="693"/>
      <c r="OWS192" s="694"/>
      <c r="OWT192" s="138"/>
      <c r="OWU192" s="692"/>
      <c r="OWV192" s="690"/>
      <c r="OWW192" s="691"/>
      <c r="OWX192" s="692"/>
      <c r="OWY192" s="693"/>
      <c r="OWZ192" s="694"/>
      <c r="OXA192" s="138"/>
      <c r="OXB192" s="692"/>
      <c r="OXC192" s="690"/>
      <c r="OXD192" s="691"/>
      <c r="OXE192" s="692"/>
      <c r="OXF192" s="693"/>
      <c r="OXG192" s="694"/>
      <c r="OXH192" s="138"/>
      <c r="OXI192" s="692"/>
      <c r="OXJ192" s="690"/>
      <c r="OXK192" s="691"/>
      <c r="OXL192" s="692"/>
      <c r="OXM192" s="693"/>
      <c r="OXN192" s="694"/>
      <c r="OXO192" s="138"/>
      <c r="OXP192" s="692"/>
      <c r="OXQ192" s="690"/>
      <c r="OXR192" s="691"/>
      <c r="OXS192" s="692"/>
      <c r="OXT192" s="693"/>
      <c r="OXU192" s="694"/>
      <c r="OXV192" s="138"/>
      <c r="OXW192" s="692"/>
      <c r="OXX192" s="690"/>
      <c r="OXY192" s="691"/>
      <c r="OXZ192" s="692"/>
      <c r="OYA192" s="693"/>
      <c r="OYB192" s="694"/>
      <c r="OYC192" s="138"/>
      <c r="OYD192" s="692"/>
      <c r="OYE192" s="690"/>
      <c r="OYF192" s="691"/>
      <c r="OYG192" s="692"/>
      <c r="OYH192" s="693"/>
      <c r="OYI192" s="694"/>
      <c r="OYJ192" s="138"/>
      <c r="OYK192" s="692"/>
      <c r="OYL192" s="690"/>
      <c r="OYM192" s="691"/>
      <c r="OYN192" s="692"/>
      <c r="OYO192" s="693"/>
      <c r="OYP192" s="694"/>
      <c r="OYQ192" s="138"/>
      <c r="OYR192" s="692"/>
      <c r="OYS192" s="690"/>
      <c r="OYT192" s="691"/>
      <c r="OYU192" s="692"/>
      <c r="OYV192" s="693"/>
      <c r="OYW192" s="694"/>
      <c r="OYX192" s="138"/>
      <c r="OYY192" s="692"/>
      <c r="OYZ192" s="690"/>
      <c r="OZA192" s="691"/>
      <c r="OZB192" s="692"/>
      <c r="OZC192" s="693"/>
      <c r="OZD192" s="694"/>
      <c r="OZE192" s="138"/>
      <c r="OZF192" s="692"/>
      <c r="OZG192" s="690"/>
      <c r="OZH192" s="691"/>
      <c r="OZI192" s="692"/>
      <c r="OZJ192" s="693"/>
      <c r="OZK192" s="694"/>
      <c r="OZL192" s="138"/>
      <c r="OZM192" s="692"/>
      <c r="OZN192" s="690"/>
      <c r="OZO192" s="691"/>
      <c r="OZP192" s="692"/>
      <c r="OZQ192" s="693"/>
      <c r="OZR192" s="694"/>
      <c r="OZS192" s="138"/>
      <c r="OZT192" s="692"/>
      <c r="OZU192" s="690"/>
      <c r="OZV192" s="691"/>
      <c r="OZW192" s="692"/>
      <c r="OZX192" s="693"/>
      <c r="OZY192" s="694"/>
      <c r="OZZ192" s="138"/>
      <c r="PAA192" s="692"/>
      <c r="PAB192" s="690"/>
      <c r="PAC192" s="691"/>
      <c r="PAD192" s="692"/>
      <c r="PAE192" s="693"/>
      <c r="PAF192" s="694"/>
      <c r="PAG192" s="138"/>
      <c r="PAH192" s="692"/>
      <c r="PAI192" s="690"/>
      <c r="PAJ192" s="691"/>
      <c r="PAK192" s="692"/>
      <c r="PAL192" s="693"/>
      <c r="PAM192" s="694"/>
      <c r="PAN192" s="138"/>
      <c r="PAO192" s="692"/>
      <c r="PAP192" s="690"/>
      <c r="PAQ192" s="691"/>
      <c r="PAR192" s="692"/>
      <c r="PAS192" s="693"/>
      <c r="PAT192" s="694"/>
      <c r="PAU192" s="138"/>
      <c r="PAV192" s="692"/>
      <c r="PAW192" s="690"/>
      <c r="PAX192" s="691"/>
      <c r="PAY192" s="692"/>
      <c r="PAZ192" s="693"/>
      <c r="PBA192" s="694"/>
      <c r="PBB192" s="138"/>
      <c r="PBC192" s="692"/>
      <c r="PBD192" s="690"/>
      <c r="PBE192" s="691"/>
      <c r="PBF192" s="692"/>
      <c r="PBG192" s="693"/>
      <c r="PBH192" s="694"/>
      <c r="PBI192" s="138"/>
      <c r="PBJ192" s="692"/>
      <c r="PBK192" s="690"/>
      <c r="PBL192" s="691"/>
      <c r="PBM192" s="692"/>
      <c r="PBN192" s="693"/>
      <c r="PBO192" s="694"/>
      <c r="PBP192" s="138"/>
      <c r="PBQ192" s="692"/>
      <c r="PBR192" s="690"/>
      <c r="PBS192" s="691"/>
      <c r="PBT192" s="692"/>
      <c r="PBU192" s="693"/>
      <c r="PBV192" s="694"/>
      <c r="PBW192" s="138"/>
      <c r="PBX192" s="692"/>
      <c r="PBY192" s="690"/>
      <c r="PBZ192" s="691"/>
      <c r="PCA192" s="692"/>
      <c r="PCB192" s="693"/>
      <c r="PCC192" s="694"/>
      <c r="PCD192" s="138"/>
      <c r="PCE192" s="692"/>
      <c r="PCF192" s="690"/>
      <c r="PCG192" s="691"/>
      <c r="PCH192" s="692"/>
      <c r="PCI192" s="693"/>
      <c r="PCJ192" s="694"/>
      <c r="PCK192" s="138"/>
      <c r="PCL192" s="692"/>
      <c r="PCM192" s="690"/>
      <c r="PCN192" s="691"/>
      <c r="PCO192" s="692"/>
      <c r="PCP192" s="693"/>
      <c r="PCQ192" s="694"/>
      <c r="PCR192" s="138"/>
      <c r="PCS192" s="692"/>
      <c r="PCT192" s="690"/>
      <c r="PCU192" s="691"/>
      <c r="PCV192" s="692"/>
      <c r="PCW192" s="693"/>
      <c r="PCX192" s="694"/>
      <c r="PCY192" s="138"/>
      <c r="PCZ192" s="692"/>
      <c r="PDA192" s="690"/>
      <c r="PDB192" s="691"/>
      <c r="PDC192" s="692"/>
      <c r="PDD192" s="693"/>
      <c r="PDE192" s="694"/>
      <c r="PDF192" s="138"/>
      <c r="PDG192" s="692"/>
      <c r="PDH192" s="690"/>
      <c r="PDI192" s="691"/>
      <c r="PDJ192" s="692"/>
      <c r="PDK192" s="693"/>
      <c r="PDL192" s="694"/>
      <c r="PDM192" s="138"/>
      <c r="PDN192" s="692"/>
      <c r="PDO192" s="690"/>
      <c r="PDP192" s="691"/>
      <c r="PDQ192" s="692"/>
      <c r="PDR192" s="693"/>
      <c r="PDS192" s="694"/>
      <c r="PDT192" s="138"/>
      <c r="PDU192" s="692"/>
      <c r="PDV192" s="690"/>
      <c r="PDW192" s="691"/>
      <c r="PDX192" s="692"/>
      <c r="PDY192" s="693"/>
      <c r="PDZ192" s="694"/>
      <c r="PEA192" s="138"/>
      <c r="PEB192" s="692"/>
      <c r="PEC192" s="690"/>
      <c r="PED192" s="691"/>
      <c r="PEE192" s="692"/>
      <c r="PEF192" s="693"/>
      <c r="PEG192" s="694"/>
      <c r="PEH192" s="138"/>
      <c r="PEI192" s="692"/>
      <c r="PEJ192" s="690"/>
      <c r="PEK192" s="691"/>
      <c r="PEL192" s="692"/>
      <c r="PEM192" s="693"/>
      <c r="PEN192" s="694"/>
      <c r="PEO192" s="138"/>
      <c r="PEP192" s="692"/>
      <c r="PEQ192" s="690"/>
      <c r="PER192" s="691"/>
      <c r="PES192" s="692"/>
      <c r="PET192" s="693"/>
      <c r="PEU192" s="694"/>
      <c r="PEV192" s="138"/>
      <c r="PEW192" s="692"/>
      <c r="PEX192" s="690"/>
      <c r="PEY192" s="691"/>
      <c r="PEZ192" s="692"/>
      <c r="PFA192" s="693"/>
      <c r="PFB192" s="694"/>
      <c r="PFC192" s="138"/>
      <c r="PFD192" s="692"/>
      <c r="PFE192" s="690"/>
      <c r="PFF192" s="691"/>
      <c r="PFG192" s="692"/>
      <c r="PFH192" s="693"/>
      <c r="PFI192" s="694"/>
      <c r="PFJ192" s="138"/>
      <c r="PFK192" s="692"/>
      <c r="PFL192" s="690"/>
      <c r="PFM192" s="691"/>
      <c r="PFN192" s="692"/>
      <c r="PFO192" s="693"/>
      <c r="PFP192" s="694"/>
      <c r="PFQ192" s="138"/>
      <c r="PFR192" s="692"/>
      <c r="PFS192" s="690"/>
      <c r="PFT192" s="691"/>
      <c r="PFU192" s="692"/>
      <c r="PFV192" s="693"/>
      <c r="PFW192" s="694"/>
      <c r="PFX192" s="138"/>
      <c r="PFY192" s="692"/>
      <c r="PFZ192" s="690"/>
      <c r="PGA192" s="691"/>
      <c r="PGB192" s="692"/>
      <c r="PGC192" s="693"/>
      <c r="PGD192" s="694"/>
      <c r="PGE192" s="138"/>
      <c r="PGF192" s="692"/>
      <c r="PGG192" s="690"/>
      <c r="PGH192" s="691"/>
      <c r="PGI192" s="692"/>
      <c r="PGJ192" s="693"/>
      <c r="PGK192" s="694"/>
      <c r="PGL192" s="138"/>
      <c r="PGM192" s="692"/>
      <c r="PGN192" s="690"/>
      <c r="PGO192" s="691"/>
      <c r="PGP192" s="692"/>
      <c r="PGQ192" s="693"/>
      <c r="PGR192" s="694"/>
      <c r="PGS192" s="138"/>
      <c r="PGT192" s="692"/>
      <c r="PGU192" s="690"/>
      <c r="PGV192" s="691"/>
      <c r="PGW192" s="692"/>
      <c r="PGX192" s="693"/>
      <c r="PGY192" s="694"/>
      <c r="PGZ192" s="138"/>
      <c r="PHA192" s="692"/>
      <c r="PHB192" s="690"/>
      <c r="PHC192" s="691"/>
      <c r="PHD192" s="692"/>
      <c r="PHE192" s="693"/>
      <c r="PHF192" s="694"/>
      <c r="PHG192" s="138"/>
      <c r="PHH192" s="692"/>
      <c r="PHI192" s="690"/>
      <c r="PHJ192" s="691"/>
      <c r="PHK192" s="692"/>
      <c r="PHL192" s="693"/>
      <c r="PHM192" s="694"/>
      <c r="PHN192" s="138"/>
      <c r="PHO192" s="692"/>
      <c r="PHP192" s="690"/>
      <c r="PHQ192" s="691"/>
      <c r="PHR192" s="692"/>
      <c r="PHS192" s="693"/>
      <c r="PHT192" s="694"/>
      <c r="PHU192" s="138"/>
      <c r="PHV192" s="692"/>
      <c r="PHW192" s="690"/>
      <c r="PHX192" s="691"/>
      <c r="PHY192" s="692"/>
      <c r="PHZ192" s="693"/>
      <c r="PIA192" s="694"/>
      <c r="PIB192" s="138"/>
      <c r="PIC192" s="692"/>
      <c r="PID192" s="690"/>
      <c r="PIE192" s="691"/>
      <c r="PIF192" s="692"/>
      <c r="PIG192" s="693"/>
      <c r="PIH192" s="694"/>
      <c r="PII192" s="138"/>
      <c r="PIJ192" s="692"/>
      <c r="PIK192" s="690"/>
      <c r="PIL192" s="691"/>
      <c r="PIM192" s="692"/>
      <c r="PIN192" s="693"/>
      <c r="PIO192" s="694"/>
      <c r="PIP192" s="138"/>
      <c r="PIQ192" s="692"/>
      <c r="PIR192" s="690"/>
      <c r="PIS192" s="691"/>
      <c r="PIT192" s="692"/>
      <c r="PIU192" s="693"/>
      <c r="PIV192" s="694"/>
      <c r="PIW192" s="138"/>
      <c r="PIX192" s="692"/>
      <c r="PIY192" s="690"/>
      <c r="PIZ192" s="691"/>
      <c r="PJA192" s="692"/>
      <c r="PJB192" s="693"/>
      <c r="PJC192" s="694"/>
      <c r="PJD192" s="138"/>
      <c r="PJE192" s="692"/>
      <c r="PJF192" s="690"/>
      <c r="PJG192" s="691"/>
      <c r="PJH192" s="692"/>
      <c r="PJI192" s="693"/>
      <c r="PJJ192" s="694"/>
      <c r="PJK192" s="138"/>
      <c r="PJL192" s="692"/>
      <c r="PJM192" s="690"/>
      <c r="PJN192" s="691"/>
      <c r="PJO192" s="692"/>
      <c r="PJP192" s="693"/>
      <c r="PJQ192" s="694"/>
      <c r="PJR192" s="138"/>
      <c r="PJS192" s="692"/>
      <c r="PJT192" s="690"/>
      <c r="PJU192" s="691"/>
      <c r="PJV192" s="692"/>
      <c r="PJW192" s="693"/>
      <c r="PJX192" s="694"/>
      <c r="PJY192" s="138"/>
      <c r="PJZ192" s="692"/>
      <c r="PKA192" s="690"/>
      <c r="PKB192" s="691"/>
      <c r="PKC192" s="692"/>
      <c r="PKD192" s="693"/>
      <c r="PKE192" s="694"/>
      <c r="PKF192" s="138"/>
      <c r="PKG192" s="692"/>
      <c r="PKH192" s="690"/>
      <c r="PKI192" s="691"/>
      <c r="PKJ192" s="692"/>
      <c r="PKK192" s="693"/>
      <c r="PKL192" s="694"/>
      <c r="PKM192" s="138"/>
      <c r="PKN192" s="692"/>
      <c r="PKO192" s="690"/>
      <c r="PKP192" s="691"/>
      <c r="PKQ192" s="692"/>
      <c r="PKR192" s="693"/>
      <c r="PKS192" s="694"/>
      <c r="PKT192" s="138"/>
      <c r="PKU192" s="692"/>
      <c r="PKV192" s="690"/>
      <c r="PKW192" s="691"/>
      <c r="PKX192" s="692"/>
      <c r="PKY192" s="693"/>
      <c r="PKZ192" s="694"/>
      <c r="PLA192" s="138"/>
      <c r="PLB192" s="692"/>
      <c r="PLC192" s="690"/>
      <c r="PLD192" s="691"/>
      <c r="PLE192" s="692"/>
      <c r="PLF192" s="693"/>
      <c r="PLG192" s="694"/>
      <c r="PLH192" s="138"/>
      <c r="PLI192" s="692"/>
      <c r="PLJ192" s="690"/>
      <c r="PLK192" s="691"/>
      <c r="PLL192" s="692"/>
      <c r="PLM192" s="693"/>
      <c r="PLN192" s="694"/>
      <c r="PLO192" s="138"/>
      <c r="PLP192" s="692"/>
      <c r="PLQ192" s="690"/>
      <c r="PLR192" s="691"/>
      <c r="PLS192" s="692"/>
      <c r="PLT192" s="693"/>
      <c r="PLU192" s="694"/>
      <c r="PLV192" s="138"/>
      <c r="PLW192" s="692"/>
      <c r="PLX192" s="690"/>
      <c r="PLY192" s="691"/>
      <c r="PLZ192" s="692"/>
      <c r="PMA192" s="693"/>
      <c r="PMB192" s="694"/>
      <c r="PMC192" s="138"/>
      <c r="PMD192" s="692"/>
      <c r="PME192" s="690"/>
      <c r="PMF192" s="691"/>
      <c r="PMG192" s="692"/>
      <c r="PMH192" s="693"/>
      <c r="PMI192" s="694"/>
      <c r="PMJ192" s="138"/>
      <c r="PMK192" s="692"/>
      <c r="PML192" s="690"/>
      <c r="PMM192" s="691"/>
      <c r="PMN192" s="692"/>
      <c r="PMO192" s="693"/>
      <c r="PMP192" s="694"/>
      <c r="PMQ192" s="138"/>
      <c r="PMR192" s="692"/>
      <c r="PMS192" s="690"/>
      <c r="PMT192" s="691"/>
      <c r="PMU192" s="692"/>
      <c r="PMV192" s="693"/>
      <c r="PMW192" s="694"/>
      <c r="PMX192" s="138"/>
      <c r="PMY192" s="692"/>
      <c r="PMZ192" s="690"/>
      <c r="PNA192" s="691"/>
      <c r="PNB192" s="692"/>
      <c r="PNC192" s="693"/>
      <c r="PND192" s="694"/>
      <c r="PNE192" s="138"/>
      <c r="PNF192" s="692"/>
      <c r="PNG192" s="690"/>
      <c r="PNH192" s="691"/>
      <c r="PNI192" s="692"/>
      <c r="PNJ192" s="693"/>
      <c r="PNK192" s="694"/>
      <c r="PNL192" s="138"/>
      <c r="PNM192" s="692"/>
      <c r="PNN192" s="690"/>
      <c r="PNO192" s="691"/>
      <c r="PNP192" s="692"/>
      <c r="PNQ192" s="693"/>
      <c r="PNR192" s="694"/>
      <c r="PNS192" s="138"/>
      <c r="PNT192" s="692"/>
      <c r="PNU192" s="690"/>
      <c r="PNV192" s="691"/>
      <c r="PNW192" s="692"/>
      <c r="PNX192" s="693"/>
      <c r="PNY192" s="694"/>
      <c r="PNZ192" s="138"/>
      <c r="POA192" s="692"/>
      <c r="POB192" s="690"/>
      <c r="POC192" s="691"/>
      <c r="POD192" s="692"/>
      <c r="POE192" s="693"/>
      <c r="POF192" s="694"/>
      <c r="POG192" s="138"/>
      <c r="POH192" s="692"/>
      <c r="POI192" s="690"/>
      <c r="POJ192" s="691"/>
      <c r="POK192" s="692"/>
      <c r="POL192" s="693"/>
      <c r="POM192" s="694"/>
      <c r="PON192" s="138"/>
      <c r="POO192" s="692"/>
      <c r="POP192" s="690"/>
      <c r="POQ192" s="691"/>
      <c r="POR192" s="692"/>
      <c r="POS192" s="693"/>
      <c r="POT192" s="694"/>
      <c r="POU192" s="138"/>
      <c r="POV192" s="692"/>
      <c r="POW192" s="690"/>
      <c r="POX192" s="691"/>
      <c r="POY192" s="692"/>
      <c r="POZ192" s="693"/>
      <c r="PPA192" s="694"/>
      <c r="PPB192" s="138"/>
      <c r="PPC192" s="692"/>
      <c r="PPD192" s="690"/>
      <c r="PPE192" s="691"/>
      <c r="PPF192" s="692"/>
      <c r="PPG192" s="693"/>
      <c r="PPH192" s="694"/>
      <c r="PPI192" s="138"/>
      <c r="PPJ192" s="692"/>
      <c r="PPK192" s="690"/>
      <c r="PPL192" s="691"/>
      <c r="PPM192" s="692"/>
      <c r="PPN192" s="693"/>
      <c r="PPO192" s="694"/>
      <c r="PPP192" s="138"/>
      <c r="PPQ192" s="692"/>
      <c r="PPR192" s="690"/>
      <c r="PPS192" s="691"/>
      <c r="PPT192" s="692"/>
      <c r="PPU192" s="693"/>
      <c r="PPV192" s="694"/>
      <c r="PPW192" s="138"/>
      <c r="PPX192" s="692"/>
      <c r="PPY192" s="690"/>
      <c r="PPZ192" s="691"/>
      <c r="PQA192" s="692"/>
      <c r="PQB192" s="693"/>
      <c r="PQC192" s="694"/>
      <c r="PQD192" s="138"/>
      <c r="PQE192" s="692"/>
      <c r="PQF192" s="690"/>
      <c r="PQG192" s="691"/>
      <c r="PQH192" s="692"/>
      <c r="PQI192" s="693"/>
      <c r="PQJ192" s="694"/>
      <c r="PQK192" s="138"/>
      <c r="PQL192" s="692"/>
      <c r="PQM192" s="690"/>
      <c r="PQN192" s="691"/>
      <c r="PQO192" s="692"/>
      <c r="PQP192" s="693"/>
      <c r="PQQ192" s="694"/>
      <c r="PQR192" s="138"/>
      <c r="PQS192" s="692"/>
      <c r="PQT192" s="690"/>
      <c r="PQU192" s="691"/>
      <c r="PQV192" s="692"/>
      <c r="PQW192" s="693"/>
      <c r="PQX192" s="694"/>
      <c r="PQY192" s="138"/>
      <c r="PQZ192" s="692"/>
      <c r="PRA192" s="690"/>
      <c r="PRB192" s="691"/>
      <c r="PRC192" s="692"/>
      <c r="PRD192" s="693"/>
      <c r="PRE192" s="694"/>
      <c r="PRF192" s="138"/>
      <c r="PRG192" s="692"/>
      <c r="PRH192" s="690"/>
      <c r="PRI192" s="691"/>
      <c r="PRJ192" s="692"/>
      <c r="PRK192" s="693"/>
      <c r="PRL192" s="694"/>
      <c r="PRM192" s="138"/>
      <c r="PRN192" s="692"/>
      <c r="PRO192" s="690"/>
      <c r="PRP192" s="691"/>
      <c r="PRQ192" s="692"/>
      <c r="PRR192" s="693"/>
      <c r="PRS192" s="694"/>
      <c r="PRT192" s="138"/>
      <c r="PRU192" s="692"/>
      <c r="PRV192" s="690"/>
      <c r="PRW192" s="691"/>
      <c r="PRX192" s="692"/>
      <c r="PRY192" s="693"/>
      <c r="PRZ192" s="694"/>
      <c r="PSA192" s="138"/>
      <c r="PSB192" s="692"/>
      <c r="PSC192" s="690"/>
      <c r="PSD192" s="691"/>
      <c r="PSE192" s="692"/>
      <c r="PSF192" s="693"/>
      <c r="PSG192" s="694"/>
      <c r="PSH192" s="138"/>
      <c r="PSI192" s="692"/>
      <c r="PSJ192" s="690"/>
      <c r="PSK192" s="691"/>
      <c r="PSL192" s="692"/>
      <c r="PSM192" s="693"/>
      <c r="PSN192" s="694"/>
      <c r="PSO192" s="138"/>
      <c r="PSP192" s="692"/>
      <c r="PSQ192" s="690"/>
      <c r="PSR192" s="691"/>
      <c r="PSS192" s="692"/>
      <c r="PST192" s="693"/>
      <c r="PSU192" s="694"/>
      <c r="PSV192" s="138"/>
      <c r="PSW192" s="692"/>
      <c r="PSX192" s="690"/>
      <c r="PSY192" s="691"/>
      <c r="PSZ192" s="692"/>
      <c r="PTA192" s="693"/>
      <c r="PTB192" s="694"/>
      <c r="PTC192" s="138"/>
      <c r="PTD192" s="692"/>
      <c r="PTE192" s="690"/>
      <c r="PTF192" s="691"/>
      <c r="PTG192" s="692"/>
      <c r="PTH192" s="693"/>
      <c r="PTI192" s="694"/>
      <c r="PTJ192" s="138"/>
      <c r="PTK192" s="692"/>
      <c r="PTL192" s="690"/>
      <c r="PTM192" s="691"/>
      <c r="PTN192" s="692"/>
      <c r="PTO192" s="693"/>
      <c r="PTP192" s="694"/>
      <c r="PTQ192" s="138"/>
      <c r="PTR192" s="692"/>
      <c r="PTS192" s="690"/>
      <c r="PTT192" s="691"/>
      <c r="PTU192" s="692"/>
      <c r="PTV192" s="693"/>
      <c r="PTW192" s="694"/>
      <c r="PTX192" s="138"/>
      <c r="PTY192" s="692"/>
      <c r="PTZ192" s="690"/>
      <c r="PUA192" s="691"/>
      <c r="PUB192" s="692"/>
      <c r="PUC192" s="693"/>
      <c r="PUD192" s="694"/>
      <c r="PUE192" s="138"/>
      <c r="PUF192" s="692"/>
      <c r="PUG192" s="690"/>
      <c r="PUH192" s="691"/>
      <c r="PUI192" s="692"/>
      <c r="PUJ192" s="693"/>
      <c r="PUK192" s="694"/>
      <c r="PUL192" s="138"/>
      <c r="PUM192" s="692"/>
      <c r="PUN192" s="690"/>
      <c r="PUO192" s="691"/>
      <c r="PUP192" s="692"/>
      <c r="PUQ192" s="693"/>
      <c r="PUR192" s="694"/>
      <c r="PUS192" s="138"/>
      <c r="PUT192" s="692"/>
      <c r="PUU192" s="690"/>
      <c r="PUV192" s="691"/>
      <c r="PUW192" s="692"/>
      <c r="PUX192" s="693"/>
      <c r="PUY192" s="694"/>
      <c r="PUZ192" s="138"/>
      <c r="PVA192" s="692"/>
      <c r="PVB192" s="690"/>
      <c r="PVC192" s="691"/>
      <c r="PVD192" s="692"/>
      <c r="PVE192" s="693"/>
      <c r="PVF192" s="694"/>
      <c r="PVG192" s="138"/>
      <c r="PVH192" s="692"/>
      <c r="PVI192" s="690"/>
      <c r="PVJ192" s="691"/>
      <c r="PVK192" s="692"/>
      <c r="PVL192" s="693"/>
      <c r="PVM192" s="694"/>
      <c r="PVN192" s="138"/>
      <c r="PVO192" s="692"/>
      <c r="PVP192" s="690"/>
      <c r="PVQ192" s="691"/>
      <c r="PVR192" s="692"/>
      <c r="PVS192" s="693"/>
      <c r="PVT192" s="694"/>
      <c r="PVU192" s="138"/>
      <c r="PVV192" s="692"/>
      <c r="PVW192" s="690"/>
      <c r="PVX192" s="691"/>
      <c r="PVY192" s="692"/>
      <c r="PVZ192" s="693"/>
      <c r="PWA192" s="694"/>
      <c r="PWB192" s="138"/>
      <c r="PWC192" s="692"/>
      <c r="PWD192" s="690"/>
      <c r="PWE192" s="691"/>
      <c r="PWF192" s="692"/>
      <c r="PWG192" s="693"/>
      <c r="PWH192" s="694"/>
      <c r="PWI192" s="138"/>
      <c r="PWJ192" s="692"/>
      <c r="PWK192" s="690"/>
      <c r="PWL192" s="691"/>
      <c r="PWM192" s="692"/>
      <c r="PWN192" s="693"/>
      <c r="PWO192" s="694"/>
      <c r="PWP192" s="138"/>
      <c r="PWQ192" s="692"/>
      <c r="PWR192" s="690"/>
      <c r="PWS192" s="691"/>
      <c r="PWT192" s="692"/>
      <c r="PWU192" s="693"/>
      <c r="PWV192" s="694"/>
      <c r="PWW192" s="138"/>
      <c r="PWX192" s="692"/>
      <c r="PWY192" s="690"/>
      <c r="PWZ192" s="691"/>
      <c r="PXA192" s="692"/>
      <c r="PXB192" s="693"/>
      <c r="PXC192" s="694"/>
      <c r="PXD192" s="138"/>
      <c r="PXE192" s="692"/>
      <c r="PXF192" s="690"/>
      <c r="PXG192" s="691"/>
      <c r="PXH192" s="692"/>
      <c r="PXI192" s="693"/>
      <c r="PXJ192" s="694"/>
      <c r="PXK192" s="138"/>
      <c r="PXL192" s="692"/>
      <c r="PXM192" s="690"/>
      <c r="PXN192" s="691"/>
      <c r="PXO192" s="692"/>
      <c r="PXP192" s="693"/>
      <c r="PXQ192" s="694"/>
      <c r="PXR192" s="138"/>
      <c r="PXS192" s="692"/>
      <c r="PXT192" s="690"/>
      <c r="PXU192" s="691"/>
      <c r="PXV192" s="692"/>
      <c r="PXW192" s="693"/>
      <c r="PXX192" s="694"/>
      <c r="PXY192" s="138"/>
      <c r="PXZ192" s="692"/>
      <c r="PYA192" s="690"/>
      <c r="PYB192" s="691"/>
      <c r="PYC192" s="692"/>
      <c r="PYD192" s="693"/>
      <c r="PYE192" s="694"/>
      <c r="PYF192" s="138"/>
      <c r="PYG192" s="692"/>
      <c r="PYH192" s="690"/>
      <c r="PYI192" s="691"/>
      <c r="PYJ192" s="692"/>
      <c r="PYK192" s="693"/>
      <c r="PYL192" s="694"/>
      <c r="PYM192" s="138"/>
      <c r="PYN192" s="692"/>
      <c r="PYO192" s="690"/>
      <c r="PYP192" s="691"/>
      <c r="PYQ192" s="692"/>
      <c r="PYR192" s="693"/>
      <c r="PYS192" s="694"/>
      <c r="PYT192" s="138"/>
      <c r="PYU192" s="692"/>
      <c r="PYV192" s="690"/>
      <c r="PYW192" s="691"/>
      <c r="PYX192" s="692"/>
      <c r="PYY192" s="693"/>
      <c r="PYZ192" s="694"/>
      <c r="PZA192" s="138"/>
      <c r="PZB192" s="692"/>
      <c r="PZC192" s="690"/>
      <c r="PZD192" s="691"/>
      <c r="PZE192" s="692"/>
      <c r="PZF192" s="693"/>
      <c r="PZG192" s="694"/>
      <c r="PZH192" s="138"/>
      <c r="PZI192" s="692"/>
      <c r="PZJ192" s="690"/>
      <c r="PZK192" s="691"/>
      <c r="PZL192" s="692"/>
      <c r="PZM192" s="693"/>
      <c r="PZN192" s="694"/>
      <c r="PZO192" s="138"/>
      <c r="PZP192" s="692"/>
      <c r="PZQ192" s="690"/>
      <c r="PZR192" s="691"/>
      <c r="PZS192" s="692"/>
      <c r="PZT192" s="693"/>
      <c r="PZU192" s="694"/>
      <c r="PZV192" s="138"/>
      <c r="PZW192" s="692"/>
      <c r="PZX192" s="690"/>
      <c r="PZY192" s="691"/>
      <c r="PZZ192" s="692"/>
      <c r="QAA192" s="693"/>
      <c r="QAB192" s="694"/>
      <c r="QAC192" s="138"/>
      <c r="QAD192" s="692"/>
      <c r="QAE192" s="690"/>
      <c r="QAF192" s="691"/>
      <c r="QAG192" s="692"/>
      <c r="QAH192" s="693"/>
      <c r="QAI192" s="694"/>
      <c r="QAJ192" s="138"/>
      <c r="QAK192" s="692"/>
      <c r="QAL192" s="690"/>
      <c r="QAM192" s="691"/>
      <c r="QAN192" s="692"/>
      <c r="QAO192" s="693"/>
      <c r="QAP192" s="694"/>
      <c r="QAQ192" s="138"/>
      <c r="QAR192" s="692"/>
      <c r="QAS192" s="690"/>
      <c r="QAT192" s="691"/>
      <c r="QAU192" s="692"/>
      <c r="QAV192" s="693"/>
      <c r="QAW192" s="694"/>
      <c r="QAX192" s="138"/>
      <c r="QAY192" s="692"/>
      <c r="QAZ192" s="690"/>
      <c r="QBA192" s="691"/>
      <c r="QBB192" s="692"/>
      <c r="QBC192" s="693"/>
      <c r="QBD192" s="694"/>
      <c r="QBE192" s="138"/>
      <c r="QBF192" s="692"/>
      <c r="QBG192" s="690"/>
      <c r="QBH192" s="691"/>
      <c r="QBI192" s="692"/>
      <c r="QBJ192" s="693"/>
      <c r="QBK192" s="694"/>
      <c r="QBL192" s="138"/>
      <c r="QBM192" s="692"/>
      <c r="QBN192" s="690"/>
      <c r="QBO192" s="691"/>
      <c r="QBP192" s="692"/>
      <c r="QBQ192" s="693"/>
      <c r="QBR192" s="694"/>
      <c r="QBS192" s="138"/>
      <c r="QBT192" s="692"/>
      <c r="QBU192" s="690"/>
      <c r="QBV192" s="691"/>
      <c r="QBW192" s="692"/>
      <c r="QBX192" s="693"/>
      <c r="QBY192" s="694"/>
      <c r="QBZ192" s="138"/>
      <c r="QCA192" s="692"/>
      <c r="QCB192" s="690"/>
      <c r="QCC192" s="691"/>
      <c r="QCD192" s="692"/>
      <c r="QCE192" s="693"/>
      <c r="QCF192" s="694"/>
      <c r="QCG192" s="138"/>
      <c r="QCH192" s="692"/>
      <c r="QCI192" s="690"/>
      <c r="QCJ192" s="691"/>
      <c r="QCK192" s="692"/>
      <c r="QCL192" s="693"/>
      <c r="QCM192" s="694"/>
      <c r="QCN192" s="138"/>
      <c r="QCO192" s="692"/>
      <c r="QCP192" s="690"/>
      <c r="QCQ192" s="691"/>
      <c r="QCR192" s="692"/>
      <c r="QCS192" s="693"/>
      <c r="QCT192" s="694"/>
      <c r="QCU192" s="138"/>
      <c r="QCV192" s="692"/>
      <c r="QCW192" s="690"/>
      <c r="QCX192" s="691"/>
      <c r="QCY192" s="692"/>
      <c r="QCZ192" s="693"/>
      <c r="QDA192" s="694"/>
      <c r="QDB192" s="138"/>
      <c r="QDC192" s="692"/>
      <c r="QDD192" s="690"/>
      <c r="QDE192" s="691"/>
      <c r="QDF192" s="692"/>
      <c r="QDG192" s="693"/>
      <c r="QDH192" s="694"/>
      <c r="QDI192" s="138"/>
      <c r="QDJ192" s="692"/>
      <c r="QDK192" s="690"/>
      <c r="QDL192" s="691"/>
      <c r="QDM192" s="692"/>
      <c r="QDN192" s="693"/>
      <c r="QDO192" s="694"/>
      <c r="QDP192" s="138"/>
      <c r="QDQ192" s="692"/>
      <c r="QDR192" s="690"/>
      <c r="QDS192" s="691"/>
      <c r="QDT192" s="692"/>
      <c r="QDU192" s="693"/>
      <c r="QDV192" s="694"/>
      <c r="QDW192" s="138"/>
      <c r="QDX192" s="692"/>
      <c r="QDY192" s="690"/>
      <c r="QDZ192" s="691"/>
      <c r="QEA192" s="692"/>
      <c r="QEB192" s="693"/>
      <c r="QEC192" s="694"/>
      <c r="QED192" s="138"/>
      <c r="QEE192" s="692"/>
      <c r="QEF192" s="690"/>
      <c r="QEG192" s="691"/>
      <c r="QEH192" s="692"/>
      <c r="QEI192" s="693"/>
      <c r="QEJ192" s="694"/>
      <c r="QEK192" s="138"/>
      <c r="QEL192" s="692"/>
      <c r="QEM192" s="690"/>
      <c r="QEN192" s="691"/>
      <c r="QEO192" s="692"/>
      <c r="QEP192" s="693"/>
      <c r="QEQ192" s="694"/>
      <c r="QER192" s="138"/>
      <c r="QES192" s="692"/>
      <c r="QET192" s="690"/>
      <c r="QEU192" s="691"/>
      <c r="QEV192" s="692"/>
      <c r="QEW192" s="693"/>
      <c r="QEX192" s="694"/>
      <c r="QEY192" s="138"/>
      <c r="QEZ192" s="692"/>
      <c r="QFA192" s="690"/>
      <c r="QFB192" s="691"/>
      <c r="QFC192" s="692"/>
      <c r="QFD192" s="693"/>
      <c r="QFE192" s="694"/>
      <c r="QFF192" s="138"/>
      <c r="QFG192" s="692"/>
      <c r="QFH192" s="690"/>
      <c r="QFI192" s="691"/>
      <c r="QFJ192" s="692"/>
      <c r="QFK192" s="693"/>
      <c r="QFL192" s="694"/>
      <c r="QFM192" s="138"/>
      <c r="QFN192" s="692"/>
      <c r="QFO192" s="690"/>
      <c r="QFP192" s="691"/>
      <c r="QFQ192" s="692"/>
      <c r="QFR192" s="693"/>
      <c r="QFS192" s="694"/>
      <c r="QFT192" s="138"/>
      <c r="QFU192" s="692"/>
      <c r="QFV192" s="690"/>
      <c r="QFW192" s="691"/>
      <c r="QFX192" s="692"/>
      <c r="QFY192" s="693"/>
      <c r="QFZ192" s="694"/>
      <c r="QGA192" s="138"/>
      <c r="QGB192" s="692"/>
      <c r="QGC192" s="690"/>
      <c r="QGD192" s="691"/>
      <c r="QGE192" s="692"/>
      <c r="QGF192" s="693"/>
      <c r="QGG192" s="694"/>
      <c r="QGH192" s="138"/>
      <c r="QGI192" s="692"/>
      <c r="QGJ192" s="690"/>
      <c r="QGK192" s="691"/>
      <c r="QGL192" s="692"/>
      <c r="QGM192" s="693"/>
      <c r="QGN192" s="694"/>
      <c r="QGO192" s="138"/>
      <c r="QGP192" s="692"/>
      <c r="QGQ192" s="690"/>
      <c r="QGR192" s="691"/>
      <c r="QGS192" s="692"/>
      <c r="QGT192" s="693"/>
      <c r="QGU192" s="694"/>
      <c r="QGV192" s="138"/>
      <c r="QGW192" s="692"/>
      <c r="QGX192" s="690"/>
      <c r="QGY192" s="691"/>
      <c r="QGZ192" s="692"/>
      <c r="QHA192" s="693"/>
      <c r="QHB192" s="694"/>
      <c r="QHC192" s="138"/>
      <c r="QHD192" s="692"/>
      <c r="QHE192" s="690"/>
      <c r="QHF192" s="691"/>
      <c r="QHG192" s="692"/>
      <c r="QHH192" s="693"/>
      <c r="QHI192" s="694"/>
      <c r="QHJ192" s="138"/>
      <c r="QHK192" s="692"/>
      <c r="QHL192" s="690"/>
      <c r="QHM192" s="691"/>
      <c r="QHN192" s="692"/>
      <c r="QHO192" s="693"/>
      <c r="QHP192" s="694"/>
      <c r="QHQ192" s="138"/>
      <c r="QHR192" s="692"/>
      <c r="QHS192" s="690"/>
      <c r="QHT192" s="691"/>
      <c r="QHU192" s="692"/>
      <c r="QHV192" s="693"/>
      <c r="QHW192" s="694"/>
      <c r="QHX192" s="138"/>
      <c r="QHY192" s="692"/>
      <c r="QHZ192" s="690"/>
      <c r="QIA192" s="691"/>
      <c r="QIB192" s="692"/>
      <c r="QIC192" s="693"/>
      <c r="QID192" s="694"/>
      <c r="QIE192" s="138"/>
      <c r="QIF192" s="692"/>
      <c r="QIG192" s="690"/>
      <c r="QIH192" s="691"/>
      <c r="QII192" s="692"/>
      <c r="QIJ192" s="693"/>
      <c r="QIK192" s="694"/>
      <c r="QIL192" s="138"/>
      <c r="QIM192" s="692"/>
      <c r="QIN192" s="690"/>
      <c r="QIO192" s="691"/>
      <c r="QIP192" s="692"/>
      <c r="QIQ192" s="693"/>
      <c r="QIR192" s="694"/>
      <c r="QIS192" s="138"/>
      <c r="QIT192" s="692"/>
      <c r="QIU192" s="690"/>
      <c r="QIV192" s="691"/>
      <c r="QIW192" s="692"/>
      <c r="QIX192" s="693"/>
      <c r="QIY192" s="694"/>
      <c r="QIZ192" s="138"/>
      <c r="QJA192" s="692"/>
      <c r="QJB192" s="690"/>
      <c r="QJC192" s="691"/>
      <c r="QJD192" s="692"/>
      <c r="QJE192" s="693"/>
      <c r="QJF192" s="694"/>
      <c r="QJG192" s="138"/>
      <c r="QJH192" s="692"/>
      <c r="QJI192" s="690"/>
      <c r="QJJ192" s="691"/>
      <c r="QJK192" s="692"/>
      <c r="QJL192" s="693"/>
      <c r="QJM192" s="694"/>
      <c r="QJN192" s="138"/>
      <c r="QJO192" s="692"/>
      <c r="QJP192" s="690"/>
      <c r="QJQ192" s="691"/>
      <c r="QJR192" s="692"/>
      <c r="QJS192" s="693"/>
      <c r="QJT192" s="694"/>
      <c r="QJU192" s="138"/>
      <c r="QJV192" s="692"/>
      <c r="QJW192" s="690"/>
      <c r="QJX192" s="691"/>
      <c r="QJY192" s="692"/>
      <c r="QJZ192" s="693"/>
      <c r="QKA192" s="694"/>
      <c r="QKB192" s="138"/>
      <c r="QKC192" s="692"/>
      <c r="QKD192" s="690"/>
      <c r="QKE192" s="691"/>
      <c r="QKF192" s="692"/>
      <c r="QKG192" s="693"/>
      <c r="QKH192" s="694"/>
      <c r="QKI192" s="138"/>
      <c r="QKJ192" s="692"/>
      <c r="QKK192" s="690"/>
      <c r="QKL192" s="691"/>
      <c r="QKM192" s="692"/>
      <c r="QKN192" s="693"/>
      <c r="QKO192" s="694"/>
      <c r="QKP192" s="138"/>
      <c r="QKQ192" s="692"/>
      <c r="QKR192" s="690"/>
      <c r="QKS192" s="691"/>
      <c r="QKT192" s="692"/>
      <c r="QKU192" s="693"/>
      <c r="QKV192" s="694"/>
      <c r="QKW192" s="138"/>
      <c r="QKX192" s="692"/>
      <c r="QKY192" s="690"/>
      <c r="QKZ192" s="691"/>
      <c r="QLA192" s="692"/>
      <c r="QLB192" s="693"/>
      <c r="QLC192" s="694"/>
      <c r="QLD192" s="138"/>
      <c r="QLE192" s="692"/>
      <c r="QLF192" s="690"/>
      <c r="QLG192" s="691"/>
      <c r="QLH192" s="692"/>
      <c r="QLI192" s="693"/>
      <c r="QLJ192" s="694"/>
      <c r="QLK192" s="138"/>
      <c r="QLL192" s="692"/>
      <c r="QLM192" s="690"/>
      <c r="QLN192" s="691"/>
      <c r="QLO192" s="692"/>
      <c r="QLP192" s="693"/>
      <c r="QLQ192" s="694"/>
      <c r="QLR192" s="138"/>
      <c r="QLS192" s="692"/>
      <c r="QLT192" s="690"/>
      <c r="QLU192" s="691"/>
      <c r="QLV192" s="692"/>
      <c r="QLW192" s="693"/>
      <c r="QLX192" s="694"/>
      <c r="QLY192" s="138"/>
      <c r="QLZ192" s="692"/>
      <c r="QMA192" s="690"/>
      <c r="QMB192" s="691"/>
      <c r="QMC192" s="692"/>
      <c r="QMD192" s="693"/>
      <c r="QME192" s="694"/>
      <c r="QMF192" s="138"/>
      <c r="QMG192" s="692"/>
      <c r="QMH192" s="690"/>
      <c r="QMI192" s="691"/>
      <c r="QMJ192" s="692"/>
      <c r="QMK192" s="693"/>
      <c r="QML192" s="694"/>
      <c r="QMM192" s="138"/>
      <c r="QMN192" s="692"/>
      <c r="QMO192" s="690"/>
      <c r="QMP192" s="691"/>
      <c r="QMQ192" s="692"/>
      <c r="QMR192" s="693"/>
      <c r="QMS192" s="694"/>
      <c r="QMT192" s="138"/>
      <c r="QMU192" s="692"/>
      <c r="QMV192" s="690"/>
      <c r="QMW192" s="691"/>
      <c r="QMX192" s="692"/>
      <c r="QMY192" s="693"/>
      <c r="QMZ192" s="694"/>
      <c r="QNA192" s="138"/>
      <c r="QNB192" s="692"/>
      <c r="QNC192" s="690"/>
      <c r="QND192" s="691"/>
      <c r="QNE192" s="692"/>
      <c r="QNF192" s="693"/>
      <c r="QNG192" s="694"/>
      <c r="QNH192" s="138"/>
      <c r="QNI192" s="692"/>
      <c r="QNJ192" s="690"/>
      <c r="QNK192" s="691"/>
      <c r="QNL192" s="692"/>
      <c r="QNM192" s="693"/>
      <c r="QNN192" s="694"/>
      <c r="QNO192" s="138"/>
      <c r="QNP192" s="692"/>
      <c r="QNQ192" s="690"/>
      <c r="QNR192" s="691"/>
      <c r="QNS192" s="692"/>
      <c r="QNT192" s="693"/>
      <c r="QNU192" s="694"/>
      <c r="QNV192" s="138"/>
      <c r="QNW192" s="692"/>
      <c r="QNX192" s="690"/>
      <c r="QNY192" s="691"/>
      <c r="QNZ192" s="692"/>
      <c r="QOA192" s="693"/>
      <c r="QOB192" s="694"/>
      <c r="QOC192" s="138"/>
      <c r="QOD192" s="692"/>
      <c r="QOE192" s="690"/>
      <c r="QOF192" s="691"/>
      <c r="QOG192" s="692"/>
      <c r="QOH192" s="693"/>
      <c r="QOI192" s="694"/>
      <c r="QOJ192" s="138"/>
      <c r="QOK192" s="692"/>
      <c r="QOL192" s="690"/>
      <c r="QOM192" s="691"/>
      <c r="QON192" s="692"/>
      <c r="QOO192" s="693"/>
      <c r="QOP192" s="694"/>
      <c r="QOQ192" s="138"/>
      <c r="QOR192" s="692"/>
      <c r="QOS192" s="690"/>
      <c r="QOT192" s="691"/>
      <c r="QOU192" s="692"/>
      <c r="QOV192" s="693"/>
      <c r="QOW192" s="694"/>
      <c r="QOX192" s="138"/>
      <c r="QOY192" s="692"/>
      <c r="QOZ192" s="690"/>
      <c r="QPA192" s="691"/>
      <c r="QPB192" s="692"/>
      <c r="QPC192" s="693"/>
      <c r="QPD192" s="694"/>
      <c r="QPE192" s="138"/>
      <c r="QPF192" s="692"/>
      <c r="QPG192" s="690"/>
      <c r="QPH192" s="691"/>
      <c r="QPI192" s="692"/>
      <c r="QPJ192" s="693"/>
      <c r="QPK192" s="694"/>
      <c r="QPL192" s="138"/>
      <c r="QPM192" s="692"/>
      <c r="QPN192" s="690"/>
      <c r="QPO192" s="691"/>
      <c r="QPP192" s="692"/>
      <c r="QPQ192" s="693"/>
      <c r="QPR192" s="694"/>
      <c r="QPS192" s="138"/>
      <c r="QPT192" s="692"/>
      <c r="QPU192" s="690"/>
      <c r="QPV192" s="691"/>
      <c r="QPW192" s="692"/>
      <c r="QPX192" s="693"/>
      <c r="QPY192" s="694"/>
      <c r="QPZ192" s="138"/>
      <c r="QQA192" s="692"/>
      <c r="QQB192" s="690"/>
      <c r="QQC192" s="691"/>
      <c r="QQD192" s="692"/>
      <c r="QQE192" s="693"/>
      <c r="QQF192" s="694"/>
      <c r="QQG192" s="138"/>
      <c r="QQH192" s="692"/>
      <c r="QQI192" s="690"/>
      <c r="QQJ192" s="691"/>
      <c r="QQK192" s="692"/>
      <c r="QQL192" s="693"/>
      <c r="QQM192" s="694"/>
      <c r="QQN192" s="138"/>
      <c r="QQO192" s="692"/>
      <c r="QQP192" s="690"/>
      <c r="QQQ192" s="691"/>
      <c r="QQR192" s="692"/>
      <c r="QQS192" s="693"/>
      <c r="QQT192" s="694"/>
      <c r="QQU192" s="138"/>
      <c r="QQV192" s="692"/>
      <c r="QQW192" s="690"/>
      <c r="QQX192" s="691"/>
      <c r="QQY192" s="692"/>
      <c r="QQZ192" s="693"/>
      <c r="QRA192" s="694"/>
      <c r="QRB192" s="138"/>
      <c r="QRC192" s="692"/>
      <c r="QRD192" s="690"/>
      <c r="QRE192" s="691"/>
      <c r="QRF192" s="692"/>
      <c r="QRG192" s="693"/>
      <c r="QRH192" s="694"/>
      <c r="QRI192" s="138"/>
      <c r="QRJ192" s="692"/>
      <c r="QRK192" s="690"/>
      <c r="QRL192" s="691"/>
      <c r="QRM192" s="692"/>
      <c r="QRN192" s="693"/>
      <c r="QRO192" s="694"/>
      <c r="QRP192" s="138"/>
      <c r="QRQ192" s="692"/>
      <c r="QRR192" s="690"/>
      <c r="QRS192" s="691"/>
      <c r="QRT192" s="692"/>
      <c r="QRU192" s="693"/>
      <c r="QRV192" s="694"/>
      <c r="QRW192" s="138"/>
      <c r="QRX192" s="692"/>
      <c r="QRY192" s="690"/>
      <c r="QRZ192" s="691"/>
      <c r="QSA192" s="692"/>
      <c r="QSB192" s="693"/>
      <c r="QSC192" s="694"/>
      <c r="QSD192" s="138"/>
      <c r="QSE192" s="692"/>
      <c r="QSF192" s="690"/>
      <c r="QSG192" s="691"/>
      <c r="QSH192" s="692"/>
      <c r="QSI192" s="693"/>
      <c r="QSJ192" s="694"/>
      <c r="QSK192" s="138"/>
      <c r="QSL192" s="692"/>
      <c r="QSM192" s="690"/>
      <c r="QSN192" s="691"/>
      <c r="QSO192" s="692"/>
      <c r="QSP192" s="693"/>
      <c r="QSQ192" s="694"/>
      <c r="QSR192" s="138"/>
      <c r="QSS192" s="692"/>
      <c r="QST192" s="690"/>
      <c r="QSU192" s="691"/>
      <c r="QSV192" s="692"/>
      <c r="QSW192" s="693"/>
      <c r="QSX192" s="694"/>
      <c r="QSY192" s="138"/>
      <c r="QSZ192" s="692"/>
      <c r="QTA192" s="690"/>
      <c r="QTB192" s="691"/>
      <c r="QTC192" s="692"/>
      <c r="QTD192" s="693"/>
      <c r="QTE192" s="694"/>
      <c r="QTF192" s="138"/>
      <c r="QTG192" s="692"/>
      <c r="QTH192" s="690"/>
      <c r="QTI192" s="691"/>
      <c r="QTJ192" s="692"/>
      <c r="QTK192" s="693"/>
      <c r="QTL192" s="694"/>
      <c r="QTM192" s="138"/>
      <c r="QTN192" s="692"/>
      <c r="QTO192" s="690"/>
      <c r="QTP192" s="691"/>
      <c r="QTQ192" s="692"/>
      <c r="QTR192" s="693"/>
      <c r="QTS192" s="694"/>
      <c r="QTT192" s="138"/>
      <c r="QTU192" s="692"/>
      <c r="QTV192" s="690"/>
      <c r="QTW192" s="691"/>
      <c r="QTX192" s="692"/>
      <c r="QTY192" s="693"/>
      <c r="QTZ192" s="694"/>
      <c r="QUA192" s="138"/>
      <c r="QUB192" s="692"/>
      <c r="QUC192" s="690"/>
      <c r="QUD192" s="691"/>
      <c r="QUE192" s="692"/>
      <c r="QUF192" s="693"/>
      <c r="QUG192" s="694"/>
      <c r="QUH192" s="138"/>
      <c r="QUI192" s="692"/>
      <c r="QUJ192" s="690"/>
      <c r="QUK192" s="691"/>
      <c r="QUL192" s="692"/>
      <c r="QUM192" s="693"/>
      <c r="QUN192" s="694"/>
      <c r="QUO192" s="138"/>
      <c r="QUP192" s="692"/>
      <c r="QUQ192" s="690"/>
      <c r="QUR192" s="691"/>
      <c r="QUS192" s="692"/>
      <c r="QUT192" s="693"/>
      <c r="QUU192" s="694"/>
      <c r="QUV192" s="138"/>
      <c r="QUW192" s="692"/>
      <c r="QUX192" s="690"/>
      <c r="QUY192" s="691"/>
      <c r="QUZ192" s="692"/>
      <c r="QVA192" s="693"/>
      <c r="QVB192" s="694"/>
      <c r="QVC192" s="138"/>
      <c r="QVD192" s="692"/>
      <c r="QVE192" s="690"/>
      <c r="QVF192" s="691"/>
      <c r="QVG192" s="692"/>
      <c r="QVH192" s="693"/>
      <c r="QVI192" s="694"/>
      <c r="QVJ192" s="138"/>
      <c r="QVK192" s="692"/>
      <c r="QVL192" s="690"/>
      <c r="QVM192" s="691"/>
      <c r="QVN192" s="692"/>
      <c r="QVO192" s="693"/>
      <c r="QVP192" s="694"/>
      <c r="QVQ192" s="138"/>
      <c r="QVR192" s="692"/>
      <c r="QVS192" s="690"/>
      <c r="QVT192" s="691"/>
      <c r="QVU192" s="692"/>
      <c r="QVV192" s="693"/>
      <c r="QVW192" s="694"/>
      <c r="QVX192" s="138"/>
      <c r="QVY192" s="692"/>
      <c r="QVZ192" s="690"/>
      <c r="QWA192" s="691"/>
      <c r="QWB192" s="692"/>
      <c r="QWC192" s="693"/>
      <c r="QWD192" s="694"/>
      <c r="QWE192" s="138"/>
      <c r="QWF192" s="692"/>
      <c r="QWG192" s="690"/>
      <c r="QWH192" s="691"/>
      <c r="QWI192" s="692"/>
      <c r="QWJ192" s="693"/>
      <c r="QWK192" s="694"/>
      <c r="QWL192" s="138"/>
      <c r="QWM192" s="692"/>
      <c r="QWN192" s="690"/>
      <c r="QWO192" s="691"/>
      <c r="QWP192" s="692"/>
      <c r="QWQ192" s="693"/>
      <c r="QWR192" s="694"/>
      <c r="QWS192" s="138"/>
      <c r="QWT192" s="692"/>
      <c r="QWU192" s="690"/>
      <c r="QWV192" s="691"/>
      <c r="QWW192" s="692"/>
      <c r="QWX192" s="693"/>
      <c r="QWY192" s="694"/>
      <c r="QWZ192" s="138"/>
      <c r="QXA192" s="692"/>
      <c r="QXB192" s="690"/>
      <c r="QXC192" s="691"/>
      <c r="QXD192" s="692"/>
      <c r="QXE192" s="693"/>
      <c r="QXF192" s="694"/>
      <c r="QXG192" s="138"/>
      <c r="QXH192" s="692"/>
      <c r="QXI192" s="690"/>
      <c r="QXJ192" s="691"/>
      <c r="QXK192" s="692"/>
      <c r="QXL192" s="693"/>
      <c r="QXM192" s="694"/>
      <c r="QXN192" s="138"/>
      <c r="QXO192" s="692"/>
      <c r="QXP192" s="690"/>
      <c r="QXQ192" s="691"/>
      <c r="QXR192" s="692"/>
      <c r="QXS192" s="693"/>
      <c r="QXT192" s="694"/>
      <c r="QXU192" s="138"/>
      <c r="QXV192" s="692"/>
      <c r="QXW192" s="690"/>
      <c r="QXX192" s="691"/>
      <c r="QXY192" s="692"/>
      <c r="QXZ192" s="693"/>
      <c r="QYA192" s="694"/>
      <c r="QYB192" s="138"/>
      <c r="QYC192" s="692"/>
      <c r="QYD192" s="690"/>
      <c r="QYE192" s="691"/>
      <c r="QYF192" s="692"/>
      <c r="QYG192" s="693"/>
      <c r="QYH192" s="694"/>
      <c r="QYI192" s="138"/>
      <c r="QYJ192" s="692"/>
      <c r="QYK192" s="690"/>
      <c r="QYL192" s="691"/>
      <c r="QYM192" s="692"/>
      <c r="QYN192" s="693"/>
      <c r="QYO192" s="694"/>
      <c r="QYP192" s="138"/>
      <c r="QYQ192" s="692"/>
      <c r="QYR192" s="690"/>
      <c r="QYS192" s="691"/>
      <c r="QYT192" s="692"/>
      <c r="QYU192" s="693"/>
      <c r="QYV192" s="694"/>
      <c r="QYW192" s="138"/>
      <c r="QYX192" s="692"/>
      <c r="QYY192" s="690"/>
      <c r="QYZ192" s="691"/>
      <c r="QZA192" s="692"/>
      <c r="QZB192" s="693"/>
      <c r="QZC192" s="694"/>
      <c r="QZD192" s="138"/>
      <c r="QZE192" s="692"/>
      <c r="QZF192" s="690"/>
      <c r="QZG192" s="691"/>
      <c r="QZH192" s="692"/>
      <c r="QZI192" s="693"/>
      <c r="QZJ192" s="694"/>
      <c r="QZK192" s="138"/>
      <c r="QZL192" s="692"/>
      <c r="QZM192" s="690"/>
      <c r="QZN192" s="691"/>
      <c r="QZO192" s="692"/>
      <c r="QZP192" s="693"/>
      <c r="QZQ192" s="694"/>
      <c r="QZR192" s="138"/>
      <c r="QZS192" s="692"/>
      <c r="QZT192" s="690"/>
      <c r="QZU192" s="691"/>
      <c r="QZV192" s="692"/>
      <c r="QZW192" s="693"/>
      <c r="QZX192" s="694"/>
      <c r="QZY192" s="138"/>
      <c r="QZZ192" s="692"/>
      <c r="RAA192" s="690"/>
      <c r="RAB192" s="691"/>
      <c r="RAC192" s="692"/>
      <c r="RAD192" s="693"/>
      <c r="RAE192" s="694"/>
      <c r="RAF192" s="138"/>
      <c r="RAG192" s="692"/>
      <c r="RAH192" s="690"/>
      <c r="RAI192" s="691"/>
      <c r="RAJ192" s="692"/>
      <c r="RAK192" s="693"/>
      <c r="RAL192" s="694"/>
      <c r="RAM192" s="138"/>
      <c r="RAN192" s="692"/>
      <c r="RAO192" s="690"/>
      <c r="RAP192" s="691"/>
      <c r="RAQ192" s="692"/>
      <c r="RAR192" s="693"/>
      <c r="RAS192" s="694"/>
      <c r="RAT192" s="138"/>
      <c r="RAU192" s="692"/>
      <c r="RAV192" s="690"/>
      <c r="RAW192" s="691"/>
      <c r="RAX192" s="692"/>
      <c r="RAY192" s="693"/>
      <c r="RAZ192" s="694"/>
      <c r="RBA192" s="138"/>
      <c r="RBB192" s="692"/>
      <c r="RBC192" s="690"/>
      <c r="RBD192" s="691"/>
      <c r="RBE192" s="692"/>
      <c r="RBF192" s="693"/>
      <c r="RBG192" s="694"/>
      <c r="RBH192" s="138"/>
      <c r="RBI192" s="692"/>
      <c r="RBJ192" s="690"/>
      <c r="RBK192" s="691"/>
      <c r="RBL192" s="692"/>
      <c r="RBM192" s="693"/>
      <c r="RBN192" s="694"/>
      <c r="RBO192" s="138"/>
      <c r="RBP192" s="692"/>
      <c r="RBQ192" s="690"/>
      <c r="RBR192" s="691"/>
      <c r="RBS192" s="692"/>
      <c r="RBT192" s="693"/>
      <c r="RBU192" s="694"/>
      <c r="RBV192" s="138"/>
      <c r="RBW192" s="692"/>
      <c r="RBX192" s="690"/>
      <c r="RBY192" s="691"/>
      <c r="RBZ192" s="692"/>
      <c r="RCA192" s="693"/>
      <c r="RCB192" s="694"/>
      <c r="RCC192" s="138"/>
      <c r="RCD192" s="692"/>
      <c r="RCE192" s="690"/>
      <c r="RCF192" s="691"/>
      <c r="RCG192" s="692"/>
      <c r="RCH192" s="693"/>
      <c r="RCI192" s="694"/>
      <c r="RCJ192" s="138"/>
      <c r="RCK192" s="692"/>
      <c r="RCL192" s="690"/>
      <c r="RCM192" s="691"/>
      <c r="RCN192" s="692"/>
      <c r="RCO192" s="693"/>
      <c r="RCP192" s="694"/>
      <c r="RCQ192" s="138"/>
      <c r="RCR192" s="692"/>
      <c r="RCS192" s="690"/>
      <c r="RCT192" s="691"/>
      <c r="RCU192" s="692"/>
      <c r="RCV192" s="693"/>
      <c r="RCW192" s="694"/>
      <c r="RCX192" s="138"/>
      <c r="RCY192" s="692"/>
      <c r="RCZ192" s="690"/>
      <c r="RDA192" s="691"/>
      <c r="RDB192" s="692"/>
      <c r="RDC192" s="693"/>
      <c r="RDD192" s="694"/>
      <c r="RDE192" s="138"/>
      <c r="RDF192" s="692"/>
      <c r="RDG192" s="690"/>
      <c r="RDH192" s="691"/>
      <c r="RDI192" s="692"/>
      <c r="RDJ192" s="693"/>
      <c r="RDK192" s="694"/>
      <c r="RDL192" s="138"/>
      <c r="RDM192" s="692"/>
      <c r="RDN192" s="690"/>
      <c r="RDO192" s="691"/>
      <c r="RDP192" s="692"/>
      <c r="RDQ192" s="693"/>
      <c r="RDR192" s="694"/>
      <c r="RDS192" s="138"/>
      <c r="RDT192" s="692"/>
      <c r="RDU192" s="690"/>
      <c r="RDV192" s="691"/>
      <c r="RDW192" s="692"/>
      <c r="RDX192" s="693"/>
      <c r="RDY192" s="694"/>
      <c r="RDZ192" s="138"/>
      <c r="REA192" s="692"/>
      <c r="REB192" s="690"/>
      <c r="REC192" s="691"/>
      <c r="RED192" s="692"/>
      <c r="REE192" s="693"/>
      <c r="REF192" s="694"/>
      <c r="REG192" s="138"/>
      <c r="REH192" s="692"/>
      <c r="REI192" s="690"/>
      <c r="REJ192" s="691"/>
      <c r="REK192" s="692"/>
      <c r="REL192" s="693"/>
      <c r="REM192" s="694"/>
      <c r="REN192" s="138"/>
      <c r="REO192" s="692"/>
      <c r="REP192" s="690"/>
      <c r="REQ192" s="691"/>
      <c r="RER192" s="692"/>
      <c r="RES192" s="693"/>
      <c r="RET192" s="694"/>
      <c r="REU192" s="138"/>
      <c r="REV192" s="692"/>
      <c r="REW192" s="690"/>
      <c r="REX192" s="691"/>
      <c r="REY192" s="692"/>
      <c r="REZ192" s="693"/>
      <c r="RFA192" s="694"/>
      <c r="RFB192" s="138"/>
      <c r="RFC192" s="692"/>
      <c r="RFD192" s="690"/>
      <c r="RFE192" s="691"/>
      <c r="RFF192" s="692"/>
      <c r="RFG192" s="693"/>
      <c r="RFH192" s="694"/>
      <c r="RFI192" s="138"/>
      <c r="RFJ192" s="692"/>
      <c r="RFK192" s="690"/>
      <c r="RFL192" s="691"/>
      <c r="RFM192" s="692"/>
      <c r="RFN192" s="693"/>
      <c r="RFO192" s="694"/>
      <c r="RFP192" s="138"/>
      <c r="RFQ192" s="692"/>
      <c r="RFR192" s="690"/>
      <c r="RFS192" s="691"/>
      <c r="RFT192" s="692"/>
      <c r="RFU192" s="693"/>
      <c r="RFV192" s="694"/>
      <c r="RFW192" s="138"/>
      <c r="RFX192" s="692"/>
      <c r="RFY192" s="690"/>
      <c r="RFZ192" s="691"/>
      <c r="RGA192" s="692"/>
      <c r="RGB192" s="693"/>
      <c r="RGC192" s="694"/>
      <c r="RGD192" s="138"/>
      <c r="RGE192" s="692"/>
      <c r="RGF192" s="690"/>
      <c r="RGG192" s="691"/>
      <c r="RGH192" s="692"/>
      <c r="RGI192" s="693"/>
      <c r="RGJ192" s="694"/>
      <c r="RGK192" s="138"/>
      <c r="RGL192" s="692"/>
      <c r="RGM192" s="690"/>
      <c r="RGN192" s="691"/>
      <c r="RGO192" s="692"/>
      <c r="RGP192" s="693"/>
      <c r="RGQ192" s="694"/>
      <c r="RGR192" s="138"/>
      <c r="RGS192" s="692"/>
      <c r="RGT192" s="690"/>
      <c r="RGU192" s="691"/>
      <c r="RGV192" s="692"/>
      <c r="RGW192" s="693"/>
      <c r="RGX192" s="694"/>
      <c r="RGY192" s="138"/>
      <c r="RGZ192" s="692"/>
      <c r="RHA192" s="690"/>
      <c r="RHB192" s="691"/>
      <c r="RHC192" s="692"/>
      <c r="RHD192" s="693"/>
      <c r="RHE192" s="694"/>
      <c r="RHF192" s="138"/>
      <c r="RHG192" s="692"/>
      <c r="RHH192" s="690"/>
      <c r="RHI192" s="691"/>
      <c r="RHJ192" s="692"/>
      <c r="RHK192" s="693"/>
      <c r="RHL192" s="694"/>
      <c r="RHM192" s="138"/>
      <c r="RHN192" s="692"/>
      <c r="RHO192" s="690"/>
      <c r="RHP192" s="691"/>
      <c r="RHQ192" s="692"/>
      <c r="RHR192" s="693"/>
      <c r="RHS192" s="694"/>
      <c r="RHT192" s="138"/>
      <c r="RHU192" s="692"/>
      <c r="RHV192" s="690"/>
      <c r="RHW192" s="691"/>
      <c r="RHX192" s="692"/>
      <c r="RHY192" s="693"/>
      <c r="RHZ192" s="694"/>
      <c r="RIA192" s="138"/>
      <c r="RIB192" s="692"/>
      <c r="RIC192" s="690"/>
      <c r="RID192" s="691"/>
      <c r="RIE192" s="692"/>
      <c r="RIF192" s="693"/>
      <c r="RIG192" s="694"/>
      <c r="RIH192" s="138"/>
      <c r="RII192" s="692"/>
      <c r="RIJ192" s="690"/>
      <c r="RIK192" s="691"/>
      <c r="RIL192" s="692"/>
      <c r="RIM192" s="693"/>
      <c r="RIN192" s="694"/>
      <c r="RIO192" s="138"/>
      <c r="RIP192" s="692"/>
      <c r="RIQ192" s="690"/>
      <c r="RIR192" s="691"/>
      <c r="RIS192" s="692"/>
      <c r="RIT192" s="693"/>
      <c r="RIU192" s="694"/>
      <c r="RIV192" s="138"/>
      <c r="RIW192" s="692"/>
      <c r="RIX192" s="690"/>
      <c r="RIY192" s="691"/>
      <c r="RIZ192" s="692"/>
      <c r="RJA192" s="693"/>
      <c r="RJB192" s="694"/>
      <c r="RJC192" s="138"/>
      <c r="RJD192" s="692"/>
      <c r="RJE192" s="690"/>
      <c r="RJF192" s="691"/>
      <c r="RJG192" s="692"/>
      <c r="RJH192" s="693"/>
      <c r="RJI192" s="694"/>
      <c r="RJJ192" s="138"/>
      <c r="RJK192" s="692"/>
      <c r="RJL192" s="690"/>
      <c r="RJM192" s="691"/>
      <c r="RJN192" s="692"/>
      <c r="RJO192" s="693"/>
      <c r="RJP192" s="694"/>
      <c r="RJQ192" s="138"/>
      <c r="RJR192" s="692"/>
      <c r="RJS192" s="690"/>
      <c r="RJT192" s="691"/>
      <c r="RJU192" s="692"/>
      <c r="RJV192" s="693"/>
      <c r="RJW192" s="694"/>
      <c r="RJX192" s="138"/>
      <c r="RJY192" s="692"/>
      <c r="RJZ192" s="690"/>
      <c r="RKA192" s="691"/>
      <c r="RKB192" s="692"/>
      <c r="RKC192" s="693"/>
      <c r="RKD192" s="694"/>
      <c r="RKE192" s="138"/>
      <c r="RKF192" s="692"/>
      <c r="RKG192" s="690"/>
      <c r="RKH192" s="691"/>
      <c r="RKI192" s="692"/>
      <c r="RKJ192" s="693"/>
      <c r="RKK192" s="694"/>
      <c r="RKL192" s="138"/>
      <c r="RKM192" s="692"/>
      <c r="RKN192" s="690"/>
      <c r="RKO192" s="691"/>
      <c r="RKP192" s="692"/>
      <c r="RKQ192" s="693"/>
      <c r="RKR192" s="694"/>
      <c r="RKS192" s="138"/>
      <c r="RKT192" s="692"/>
      <c r="RKU192" s="690"/>
      <c r="RKV192" s="691"/>
      <c r="RKW192" s="692"/>
      <c r="RKX192" s="693"/>
      <c r="RKY192" s="694"/>
      <c r="RKZ192" s="138"/>
      <c r="RLA192" s="692"/>
      <c r="RLB192" s="690"/>
      <c r="RLC192" s="691"/>
      <c r="RLD192" s="692"/>
      <c r="RLE192" s="693"/>
      <c r="RLF192" s="694"/>
      <c r="RLG192" s="138"/>
      <c r="RLH192" s="692"/>
      <c r="RLI192" s="690"/>
      <c r="RLJ192" s="691"/>
      <c r="RLK192" s="692"/>
      <c r="RLL192" s="693"/>
      <c r="RLM192" s="694"/>
      <c r="RLN192" s="138"/>
      <c r="RLO192" s="692"/>
      <c r="RLP192" s="690"/>
      <c r="RLQ192" s="691"/>
      <c r="RLR192" s="692"/>
      <c r="RLS192" s="693"/>
      <c r="RLT192" s="694"/>
      <c r="RLU192" s="138"/>
      <c r="RLV192" s="692"/>
      <c r="RLW192" s="690"/>
      <c r="RLX192" s="691"/>
      <c r="RLY192" s="692"/>
      <c r="RLZ192" s="693"/>
      <c r="RMA192" s="694"/>
      <c r="RMB192" s="138"/>
      <c r="RMC192" s="692"/>
      <c r="RMD192" s="690"/>
      <c r="RME192" s="691"/>
      <c r="RMF192" s="692"/>
      <c r="RMG192" s="693"/>
      <c r="RMH192" s="694"/>
      <c r="RMI192" s="138"/>
      <c r="RMJ192" s="692"/>
      <c r="RMK192" s="690"/>
      <c r="RML192" s="691"/>
      <c r="RMM192" s="692"/>
      <c r="RMN192" s="693"/>
      <c r="RMO192" s="694"/>
      <c r="RMP192" s="138"/>
      <c r="RMQ192" s="692"/>
      <c r="RMR192" s="690"/>
      <c r="RMS192" s="691"/>
      <c r="RMT192" s="692"/>
      <c r="RMU192" s="693"/>
      <c r="RMV192" s="694"/>
      <c r="RMW192" s="138"/>
      <c r="RMX192" s="692"/>
      <c r="RMY192" s="690"/>
      <c r="RMZ192" s="691"/>
      <c r="RNA192" s="692"/>
      <c r="RNB192" s="693"/>
      <c r="RNC192" s="694"/>
      <c r="RND192" s="138"/>
      <c r="RNE192" s="692"/>
      <c r="RNF192" s="690"/>
      <c r="RNG192" s="691"/>
      <c r="RNH192" s="692"/>
      <c r="RNI192" s="693"/>
      <c r="RNJ192" s="694"/>
      <c r="RNK192" s="138"/>
      <c r="RNL192" s="692"/>
      <c r="RNM192" s="690"/>
      <c r="RNN192" s="691"/>
      <c r="RNO192" s="692"/>
      <c r="RNP192" s="693"/>
      <c r="RNQ192" s="694"/>
      <c r="RNR192" s="138"/>
      <c r="RNS192" s="692"/>
      <c r="RNT192" s="690"/>
      <c r="RNU192" s="691"/>
      <c r="RNV192" s="692"/>
      <c r="RNW192" s="693"/>
      <c r="RNX192" s="694"/>
      <c r="RNY192" s="138"/>
      <c r="RNZ192" s="692"/>
      <c r="ROA192" s="690"/>
      <c r="ROB192" s="691"/>
      <c r="ROC192" s="692"/>
      <c r="ROD192" s="693"/>
      <c r="ROE192" s="694"/>
      <c r="ROF192" s="138"/>
      <c r="ROG192" s="692"/>
      <c r="ROH192" s="690"/>
      <c r="ROI192" s="691"/>
      <c r="ROJ192" s="692"/>
      <c r="ROK192" s="693"/>
      <c r="ROL192" s="694"/>
      <c r="ROM192" s="138"/>
      <c r="RON192" s="692"/>
      <c r="ROO192" s="690"/>
      <c r="ROP192" s="691"/>
      <c r="ROQ192" s="692"/>
      <c r="ROR192" s="693"/>
      <c r="ROS192" s="694"/>
      <c r="ROT192" s="138"/>
      <c r="ROU192" s="692"/>
      <c r="ROV192" s="690"/>
      <c r="ROW192" s="691"/>
      <c r="ROX192" s="692"/>
      <c r="ROY192" s="693"/>
      <c r="ROZ192" s="694"/>
      <c r="RPA192" s="138"/>
      <c r="RPB192" s="692"/>
      <c r="RPC192" s="690"/>
      <c r="RPD192" s="691"/>
      <c r="RPE192" s="692"/>
      <c r="RPF192" s="693"/>
      <c r="RPG192" s="694"/>
      <c r="RPH192" s="138"/>
      <c r="RPI192" s="692"/>
      <c r="RPJ192" s="690"/>
      <c r="RPK192" s="691"/>
      <c r="RPL192" s="692"/>
      <c r="RPM192" s="693"/>
      <c r="RPN192" s="694"/>
      <c r="RPO192" s="138"/>
      <c r="RPP192" s="692"/>
      <c r="RPQ192" s="690"/>
      <c r="RPR192" s="691"/>
      <c r="RPS192" s="692"/>
      <c r="RPT192" s="693"/>
      <c r="RPU192" s="694"/>
      <c r="RPV192" s="138"/>
      <c r="RPW192" s="692"/>
      <c r="RPX192" s="690"/>
      <c r="RPY192" s="691"/>
      <c r="RPZ192" s="692"/>
      <c r="RQA192" s="693"/>
      <c r="RQB192" s="694"/>
      <c r="RQC192" s="138"/>
      <c r="RQD192" s="692"/>
      <c r="RQE192" s="690"/>
      <c r="RQF192" s="691"/>
      <c r="RQG192" s="692"/>
      <c r="RQH192" s="693"/>
      <c r="RQI192" s="694"/>
      <c r="RQJ192" s="138"/>
      <c r="RQK192" s="692"/>
      <c r="RQL192" s="690"/>
      <c r="RQM192" s="691"/>
      <c r="RQN192" s="692"/>
      <c r="RQO192" s="693"/>
      <c r="RQP192" s="694"/>
      <c r="RQQ192" s="138"/>
      <c r="RQR192" s="692"/>
      <c r="RQS192" s="690"/>
      <c r="RQT192" s="691"/>
      <c r="RQU192" s="692"/>
      <c r="RQV192" s="693"/>
      <c r="RQW192" s="694"/>
      <c r="RQX192" s="138"/>
      <c r="RQY192" s="692"/>
      <c r="RQZ192" s="690"/>
      <c r="RRA192" s="691"/>
      <c r="RRB192" s="692"/>
      <c r="RRC192" s="693"/>
      <c r="RRD192" s="694"/>
      <c r="RRE192" s="138"/>
      <c r="RRF192" s="692"/>
      <c r="RRG192" s="690"/>
      <c r="RRH192" s="691"/>
      <c r="RRI192" s="692"/>
      <c r="RRJ192" s="693"/>
      <c r="RRK192" s="694"/>
      <c r="RRL192" s="138"/>
      <c r="RRM192" s="692"/>
      <c r="RRN192" s="690"/>
      <c r="RRO192" s="691"/>
      <c r="RRP192" s="692"/>
      <c r="RRQ192" s="693"/>
      <c r="RRR192" s="694"/>
      <c r="RRS192" s="138"/>
      <c r="RRT192" s="692"/>
      <c r="RRU192" s="690"/>
      <c r="RRV192" s="691"/>
      <c r="RRW192" s="692"/>
      <c r="RRX192" s="693"/>
      <c r="RRY192" s="694"/>
      <c r="RRZ192" s="138"/>
      <c r="RSA192" s="692"/>
      <c r="RSB192" s="690"/>
      <c r="RSC192" s="691"/>
      <c r="RSD192" s="692"/>
      <c r="RSE192" s="693"/>
      <c r="RSF192" s="694"/>
      <c r="RSG192" s="138"/>
      <c r="RSH192" s="692"/>
      <c r="RSI192" s="690"/>
      <c r="RSJ192" s="691"/>
      <c r="RSK192" s="692"/>
      <c r="RSL192" s="693"/>
      <c r="RSM192" s="694"/>
      <c r="RSN192" s="138"/>
      <c r="RSO192" s="692"/>
      <c r="RSP192" s="690"/>
      <c r="RSQ192" s="691"/>
      <c r="RSR192" s="692"/>
      <c r="RSS192" s="693"/>
      <c r="RST192" s="694"/>
      <c r="RSU192" s="138"/>
      <c r="RSV192" s="692"/>
      <c r="RSW192" s="690"/>
      <c r="RSX192" s="691"/>
      <c r="RSY192" s="692"/>
      <c r="RSZ192" s="693"/>
      <c r="RTA192" s="694"/>
      <c r="RTB192" s="138"/>
      <c r="RTC192" s="692"/>
      <c r="RTD192" s="690"/>
      <c r="RTE192" s="691"/>
      <c r="RTF192" s="692"/>
      <c r="RTG192" s="693"/>
      <c r="RTH192" s="694"/>
      <c r="RTI192" s="138"/>
      <c r="RTJ192" s="692"/>
      <c r="RTK192" s="690"/>
      <c r="RTL192" s="691"/>
      <c r="RTM192" s="692"/>
      <c r="RTN192" s="693"/>
      <c r="RTO192" s="694"/>
      <c r="RTP192" s="138"/>
      <c r="RTQ192" s="692"/>
      <c r="RTR192" s="690"/>
      <c r="RTS192" s="691"/>
      <c r="RTT192" s="692"/>
      <c r="RTU192" s="693"/>
      <c r="RTV192" s="694"/>
      <c r="RTW192" s="138"/>
      <c r="RTX192" s="692"/>
      <c r="RTY192" s="690"/>
      <c r="RTZ192" s="691"/>
      <c r="RUA192" s="692"/>
      <c r="RUB192" s="693"/>
      <c r="RUC192" s="694"/>
      <c r="RUD192" s="138"/>
      <c r="RUE192" s="692"/>
      <c r="RUF192" s="690"/>
      <c r="RUG192" s="691"/>
      <c r="RUH192" s="692"/>
      <c r="RUI192" s="693"/>
      <c r="RUJ192" s="694"/>
      <c r="RUK192" s="138"/>
      <c r="RUL192" s="692"/>
      <c r="RUM192" s="690"/>
      <c r="RUN192" s="691"/>
      <c r="RUO192" s="692"/>
      <c r="RUP192" s="693"/>
      <c r="RUQ192" s="694"/>
      <c r="RUR192" s="138"/>
      <c r="RUS192" s="692"/>
      <c r="RUT192" s="690"/>
      <c r="RUU192" s="691"/>
      <c r="RUV192" s="692"/>
      <c r="RUW192" s="693"/>
      <c r="RUX192" s="694"/>
      <c r="RUY192" s="138"/>
      <c r="RUZ192" s="692"/>
      <c r="RVA192" s="690"/>
      <c r="RVB192" s="691"/>
      <c r="RVC192" s="692"/>
      <c r="RVD192" s="693"/>
      <c r="RVE192" s="694"/>
      <c r="RVF192" s="138"/>
      <c r="RVG192" s="692"/>
      <c r="RVH192" s="690"/>
      <c r="RVI192" s="691"/>
      <c r="RVJ192" s="692"/>
      <c r="RVK192" s="693"/>
      <c r="RVL192" s="694"/>
      <c r="RVM192" s="138"/>
      <c r="RVN192" s="692"/>
      <c r="RVO192" s="690"/>
      <c r="RVP192" s="691"/>
      <c r="RVQ192" s="692"/>
      <c r="RVR192" s="693"/>
      <c r="RVS192" s="694"/>
      <c r="RVT192" s="138"/>
      <c r="RVU192" s="692"/>
      <c r="RVV192" s="690"/>
      <c r="RVW192" s="691"/>
      <c r="RVX192" s="692"/>
      <c r="RVY192" s="693"/>
      <c r="RVZ192" s="694"/>
      <c r="RWA192" s="138"/>
      <c r="RWB192" s="692"/>
      <c r="RWC192" s="690"/>
      <c r="RWD192" s="691"/>
      <c r="RWE192" s="692"/>
      <c r="RWF192" s="693"/>
      <c r="RWG192" s="694"/>
      <c r="RWH192" s="138"/>
      <c r="RWI192" s="692"/>
      <c r="RWJ192" s="690"/>
      <c r="RWK192" s="691"/>
      <c r="RWL192" s="692"/>
      <c r="RWM192" s="693"/>
      <c r="RWN192" s="694"/>
      <c r="RWO192" s="138"/>
      <c r="RWP192" s="692"/>
      <c r="RWQ192" s="690"/>
      <c r="RWR192" s="691"/>
      <c r="RWS192" s="692"/>
      <c r="RWT192" s="693"/>
      <c r="RWU192" s="694"/>
      <c r="RWV192" s="138"/>
      <c r="RWW192" s="692"/>
      <c r="RWX192" s="690"/>
      <c r="RWY192" s="691"/>
      <c r="RWZ192" s="692"/>
      <c r="RXA192" s="693"/>
      <c r="RXB192" s="694"/>
      <c r="RXC192" s="138"/>
      <c r="RXD192" s="692"/>
      <c r="RXE192" s="690"/>
      <c r="RXF192" s="691"/>
      <c r="RXG192" s="692"/>
      <c r="RXH192" s="693"/>
      <c r="RXI192" s="694"/>
      <c r="RXJ192" s="138"/>
      <c r="RXK192" s="692"/>
      <c r="RXL192" s="690"/>
      <c r="RXM192" s="691"/>
      <c r="RXN192" s="692"/>
      <c r="RXO192" s="693"/>
      <c r="RXP192" s="694"/>
      <c r="RXQ192" s="138"/>
      <c r="RXR192" s="692"/>
      <c r="RXS192" s="690"/>
      <c r="RXT192" s="691"/>
      <c r="RXU192" s="692"/>
      <c r="RXV192" s="693"/>
      <c r="RXW192" s="694"/>
      <c r="RXX192" s="138"/>
      <c r="RXY192" s="692"/>
      <c r="RXZ192" s="690"/>
      <c r="RYA192" s="691"/>
      <c r="RYB192" s="692"/>
      <c r="RYC192" s="693"/>
      <c r="RYD192" s="694"/>
      <c r="RYE192" s="138"/>
      <c r="RYF192" s="692"/>
      <c r="RYG192" s="690"/>
      <c r="RYH192" s="691"/>
      <c r="RYI192" s="692"/>
      <c r="RYJ192" s="693"/>
      <c r="RYK192" s="694"/>
      <c r="RYL192" s="138"/>
      <c r="RYM192" s="692"/>
      <c r="RYN192" s="690"/>
      <c r="RYO192" s="691"/>
      <c r="RYP192" s="692"/>
      <c r="RYQ192" s="693"/>
      <c r="RYR192" s="694"/>
      <c r="RYS192" s="138"/>
      <c r="RYT192" s="692"/>
      <c r="RYU192" s="690"/>
      <c r="RYV192" s="691"/>
      <c r="RYW192" s="692"/>
      <c r="RYX192" s="693"/>
      <c r="RYY192" s="694"/>
      <c r="RYZ192" s="138"/>
      <c r="RZA192" s="692"/>
      <c r="RZB192" s="690"/>
      <c r="RZC192" s="691"/>
      <c r="RZD192" s="692"/>
      <c r="RZE192" s="693"/>
      <c r="RZF192" s="694"/>
      <c r="RZG192" s="138"/>
      <c r="RZH192" s="692"/>
      <c r="RZI192" s="690"/>
      <c r="RZJ192" s="691"/>
      <c r="RZK192" s="692"/>
      <c r="RZL192" s="693"/>
      <c r="RZM192" s="694"/>
      <c r="RZN192" s="138"/>
      <c r="RZO192" s="692"/>
      <c r="RZP192" s="690"/>
      <c r="RZQ192" s="691"/>
      <c r="RZR192" s="692"/>
      <c r="RZS192" s="693"/>
      <c r="RZT192" s="694"/>
      <c r="RZU192" s="138"/>
      <c r="RZV192" s="692"/>
      <c r="RZW192" s="690"/>
      <c r="RZX192" s="691"/>
      <c r="RZY192" s="692"/>
      <c r="RZZ192" s="693"/>
      <c r="SAA192" s="694"/>
      <c r="SAB192" s="138"/>
      <c r="SAC192" s="692"/>
      <c r="SAD192" s="690"/>
      <c r="SAE192" s="691"/>
      <c r="SAF192" s="692"/>
      <c r="SAG192" s="693"/>
      <c r="SAH192" s="694"/>
      <c r="SAI192" s="138"/>
      <c r="SAJ192" s="692"/>
      <c r="SAK192" s="690"/>
      <c r="SAL192" s="691"/>
      <c r="SAM192" s="692"/>
      <c r="SAN192" s="693"/>
      <c r="SAO192" s="694"/>
      <c r="SAP192" s="138"/>
      <c r="SAQ192" s="692"/>
      <c r="SAR192" s="690"/>
      <c r="SAS192" s="691"/>
      <c r="SAT192" s="692"/>
      <c r="SAU192" s="693"/>
      <c r="SAV192" s="694"/>
      <c r="SAW192" s="138"/>
      <c r="SAX192" s="692"/>
      <c r="SAY192" s="690"/>
      <c r="SAZ192" s="691"/>
      <c r="SBA192" s="692"/>
      <c r="SBB192" s="693"/>
      <c r="SBC192" s="694"/>
      <c r="SBD192" s="138"/>
      <c r="SBE192" s="692"/>
      <c r="SBF192" s="690"/>
      <c r="SBG192" s="691"/>
      <c r="SBH192" s="692"/>
      <c r="SBI192" s="693"/>
      <c r="SBJ192" s="694"/>
      <c r="SBK192" s="138"/>
      <c r="SBL192" s="692"/>
      <c r="SBM192" s="690"/>
      <c r="SBN192" s="691"/>
      <c r="SBO192" s="692"/>
      <c r="SBP192" s="693"/>
      <c r="SBQ192" s="694"/>
      <c r="SBR192" s="138"/>
      <c r="SBS192" s="692"/>
      <c r="SBT192" s="690"/>
      <c r="SBU192" s="691"/>
      <c r="SBV192" s="692"/>
      <c r="SBW192" s="693"/>
      <c r="SBX192" s="694"/>
      <c r="SBY192" s="138"/>
      <c r="SBZ192" s="692"/>
      <c r="SCA192" s="690"/>
      <c r="SCB192" s="691"/>
      <c r="SCC192" s="692"/>
      <c r="SCD192" s="693"/>
      <c r="SCE192" s="694"/>
      <c r="SCF192" s="138"/>
      <c r="SCG192" s="692"/>
      <c r="SCH192" s="690"/>
      <c r="SCI192" s="691"/>
      <c r="SCJ192" s="692"/>
      <c r="SCK192" s="693"/>
      <c r="SCL192" s="694"/>
      <c r="SCM192" s="138"/>
      <c r="SCN192" s="692"/>
      <c r="SCO192" s="690"/>
      <c r="SCP192" s="691"/>
      <c r="SCQ192" s="692"/>
      <c r="SCR192" s="693"/>
      <c r="SCS192" s="694"/>
      <c r="SCT192" s="138"/>
      <c r="SCU192" s="692"/>
      <c r="SCV192" s="690"/>
      <c r="SCW192" s="691"/>
      <c r="SCX192" s="692"/>
      <c r="SCY192" s="693"/>
      <c r="SCZ192" s="694"/>
      <c r="SDA192" s="138"/>
      <c r="SDB192" s="692"/>
      <c r="SDC192" s="690"/>
      <c r="SDD192" s="691"/>
      <c r="SDE192" s="692"/>
      <c r="SDF192" s="693"/>
      <c r="SDG192" s="694"/>
      <c r="SDH192" s="138"/>
      <c r="SDI192" s="692"/>
      <c r="SDJ192" s="690"/>
      <c r="SDK192" s="691"/>
      <c r="SDL192" s="692"/>
      <c r="SDM192" s="693"/>
      <c r="SDN192" s="694"/>
      <c r="SDO192" s="138"/>
      <c r="SDP192" s="692"/>
      <c r="SDQ192" s="690"/>
      <c r="SDR192" s="691"/>
      <c r="SDS192" s="692"/>
      <c r="SDT192" s="693"/>
      <c r="SDU192" s="694"/>
      <c r="SDV192" s="138"/>
      <c r="SDW192" s="692"/>
      <c r="SDX192" s="690"/>
      <c r="SDY192" s="691"/>
      <c r="SDZ192" s="692"/>
      <c r="SEA192" s="693"/>
      <c r="SEB192" s="694"/>
      <c r="SEC192" s="138"/>
      <c r="SED192" s="692"/>
      <c r="SEE192" s="690"/>
      <c r="SEF192" s="691"/>
      <c r="SEG192" s="692"/>
      <c r="SEH192" s="693"/>
      <c r="SEI192" s="694"/>
      <c r="SEJ192" s="138"/>
      <c r="SEK192" s="692"/>
      <c r="SEL192" s="690"/>
      <c r="SEM192" s="691"/>
      <c r="SEN192" s="692"/>
      <c r="SEO192" s="693"/>
      <c r="SEP192" s="694"/>
      <c r="SEQ192" s="138"/>
      <c r="SER192" s="692"/>
      <c r="SES192" s="690"/>
      <c r="SET192" s="691"/>
      <c r="SEU192" s="692"/>
      <c r="SEV192" s="693"/>
      <c r="SEW192" s="694"/>
      <c r="SEX192" s="138"/>
      <c r="SEY192" s="692"/>
      <c r="SEZ192" s="690"/>
      <c r="SFA192" s="691"/>
      <c r="SFB192" s="692"/>
      <c r="SFC192" s="693"/>
      <c r="SFD192" s="694"/>
      <c r="SFE192" s="138"/>
      <c r="SFF192" s="692"/>
      <c r="SFG192" s="690"/>
      <c r="SFH192" s="691"/>
      <c r="SFI192" s="692"/>
      <c r="SFJ192" s="693"/>
      <c r="SFK192" s="694"/>
      <c r="SFL192" s="138"/>
      <c r="SFM192" s="692"/>
      <c r="SFN192" s="690"/>
      <c r="SFO192" s="691"/>
      <c r="SFP192" s="692"/>
      <c r="SFQ192" s="693"/>
      <c r="SFR192" s="694"/>
      <c r="SFS192" s="138"/>
      <c r="SFT192" s="692"/>
      <c r="SFU192" s="690"/>
      <c r="SFV192" s="691"/>
      <c r="SFW192" s="692"/>
      <c r="SFX192" s="693"/>
      <c r="SFY192" s="694"/>
      <c r="SFZ192" s="138"/>
      <c r="SGA192" s="692"/>
      <c r="SGB192" s="690"/>
      <c r="SGC192" s="691"/>
      <c r="SGD192" s="692"/>
      <c r="SGE192" s="693"/>
      <c r="SGF192" s="694"/>
      <c r="SGG192" s="138"/>
      <c r="SGH192" s="692"/>
      <c r="SGI192" s="690"/>
      <c r="SGJ192" s="691"/>
      <c r="SGK192" s="692"/>
      <c r="SGL192" s="693"/>
      <c r="SGM192" s="694"/>
      <c r="SGN192" s="138"/>
      <c r="SGO192" s="692"/>
      <c r="SGP192" s="690"/>
      <c r="SGQ192" s="691"/>
      <c r="SGR192" s="692"/>
      <c r="SGS192" s="693"/>
      <c r="SGT192" s="694"/>
      <c r="SGU192" s="138"/>
      <c r="SGV192" s="692"/>
      <c r="SGW192" s="690"/>
      <c r="SGX192" s="691"/>
      <c r="SGY192" s="692"/>
      <c r="SGZ192" s="693"/>
      <c r="SHA192" s="694"/>
      <c r="SHB192" s="138"/>
      <c r="SHC192" s="692"/>
      <c r="SHD192" s="690"/>
      <c r="SHE192" s="691"/>
      <c r="SHF192" s="692"/>
      <c r="SHG192" s="693"/>
      <c r="SHH192" s="694"/>
      <c r="SHI192" s="138"/>
      <c r="SHJ192" s="692"/>
      <c r="SHK192" s="690"/>
      <c r="SHL192" s="691"/>
      <c r="SHM192" s="692"/>
      <c r="SHN192" s="693"/>
      <c r="SHO192" s="694"/>
      <c r="SHP192" s="138"/>
      <c r="SHQ192" s="692"/>
      <c r="SHR192" s="690"/>
      <c r="SHS192" s="691"/>
      <c r="SHT192" s="692"/>
      <c r="SHU192" s="693"/>
      <c r="SHV192" s="694"/>
      <c r="SHW192" s="138"/>
      <c r="SHX192" s="692"/>
      <c r="SHY192" s="690"/>
      <c r="SHZ192" s="691"/>
      <c r="SIA192" s="692"/>
      <c r="SIB192" s="693"/>
      <c r="SIC192" s="694"/>
      <c r="SID192" s="138"/>
      <c r="SIE192" s="692"/>
      <c r="SIF192" s="690"/>
      <c r="SIG192" s="691"/>
      <c r="SIH192" s="692"/>
      <c r="SII192" s="693"/>
      <c r="SIJ192" s="694"/>
      <c r="SIK192" s="138"/>
      <c r="SIL192" s="692"/>
      <c r="SIM192" s="690"/>
      <c r="SIN192" s="691"/>
      <c r="SIO192" s="692"/>
      <c r="SIP192" s="693"/>
      <c r="SIQ192" s="694"/>
      <c r="SIR192" s="138"/>
      <c r="SIS192" s="692"/>
      <c r="SIT192" s="690"/>
      <c r="SIU192" s="691"/>
      <c r="SIV192" s="692"/>
      <c r="SIW192" s="693"/>
      <c r="SIX192" s="694"/>
      <c r="SIY192" s="138"/>
      <c r="SIZ192" s="692"/>
      <c r="SJA192" s="690"/>
      <c r="SJB192" s="691"/>
      <c r="SJC192" s="692"/>
      <c r="SJD192" s="693"/>
      <c r="SJE192" s="694"/>
      <c r="SJF192" s="138"/>
      <c r="SJG192" s="692"/>
      <c r="SJH192" s="690"/>
      <c r="SJI192" s="691"/>
      <c r="SJJ192" s="692"/>
      <c r="SJK192" s="693"/>
      <c r="SJL192" s="694"/>
      <c r="SJM192" s="138"/>
      <c r="SJN192" s="692"/>
      <c r="SJO192" s="690"/>
      <c r="SJP192" s="691"/>
      <c r="SJQ192" s="692"/>
      <c r="SJR192" s="693"/>
      <c r="SJS192" s="694"/>
      <c r="SJT192" s="138"/>
      <c r="SJU192" s="692"/>
      <c r="SJV192" s="690"/>
      <c r="SJW192" s="691"/>
      <c r="SJX192" s="692"/>
      <c r="SJY192" s="693"/>
      <c r="SJZ192" s="694"/>
      <c r="SKA192" s="138"/>
      <c r="SKB192" s="692"/>
      <c r="SKC192" s="690"/>
      <c r="SKD192" s="691"/>
      <c r="SKE192" s="692"/>
      <c r="SKF192" s="693"/>
      <c r="SKG192" s="694"/>
      <c r="SKH192" s="138"/>
      <c r="SKI192" s="692"/>
      <c r="SKJ192" s="690"/>
      <c r="SKK192" s="691"/>
      <c r="SKL192" s="692"/>
      <c r="SKM192" s="693"/>
      <c r="SKN192" s="694"/>
      <c r="SKO192" s="138"/>
      <c r="SKP192" s="692"/>
      <c r="SKQ192" s="690"/>
      <c r="SKR192" s="691"/>
      <c r="SKS192" s="692"/>
      <c r="SKT192" s="693"/>
      <c r="SKU192" s="694"/>
      <c r="SKV192" s="138"/>
      <c r="SKW192" s="692"/>
      <c r="SKX192" s="690"/>
      <c r="SKY192" s="691"/>
      <c r="SKZ192" s="692"/>
      <c r="SLA192" s="693"/>
      <c r="SLB192" s="694"/>
      <c r="SLC192" s="138"/>
      <c r="SLD192" s="692"/>
      <c r="SLE192" s="690"/>
      <c r="SLF192" s="691"/>
      <c r="SLG192" s="692"/>
      <c r="SLH192" s="693"/>
      <c r="SLI192" s="694"/>
      <c r="SLJ192" s="138"/>
      <c r="SLK192" s="692"/>
      <c r="SLL192" s="690"/>
      <c r="SLM192" s="691"/>
      <c r="SLN192" s="692"/>
      <c r="SLO192" s="693"/>
      <c r="SLP192" s="694"/>
      <c r="SLQ192" s="138"/>
      <c r="SLR192" s="692"/>
      <c r="SLS192" s="690"/>
      <c r="SLT192" s="691"/>
      <c r="SLU192" s="692"/>
      <c r="SLV192" s="693"/>
      <c r="SLW192" s="694"/>
      <c r="SLX192" s="138"/>
      <c r="SLY192" s="692"/>
      <c r="SLZ192" s="690"/>
      <c r="SMA192" s="691"/>
      <c r="SMB192" s="692"/>
      <c r="SMC192" s="693"/>
      <c r="SMD192" s="694"/>
      <c r="SME192" s="138"/>
      <c r="SMF192" s="692"/>
      <c r="SMG192" s="690"/>
      <c r="SMH192" s="691"/>
      <c r="SMI192" s="692"/>
      <c r="SMJ192" s="693"/>
      <c r="SMK192" s="694"/>
      <c r="SML192" s="138"/>
      <c r="SMM192" s="692"/>
      <c r="SMN192" s="690"/>
      <c r="SMO192" s="691"/>
      <c r="SMP192" s="692"/>
      <c r="SMQ192" s="693"/>
      <c r="SMR192" s="694"/>
      <c r="SMS192" s="138"/>
      <c r="SMT192" s="692"/>
      <c r="SMU192" s="690"/>
      <c r="SMV192" s="691"/>
      <c r="SMW192" s="692"/>
      <c r="SMX192" s="693"/>
      <c r="SMY192" s="694"/>
      <c r="SMZ192" s="138"/>
      <c r="SNA192" s="692"/>
      <c r="SNB192" s="690"/>
      <c r="SNC192" s="691"/>
      <c r="SND192" s="692"/>
      <c r="SNE192" s="693"/>
      <c r="SNF192" s="694"/>
      <c r="SNG192" s="138"/>
      <c r="SNH192" s="692"/>
      <c r="SNI192" s="690"/>
      <c r="SNJ192" s="691"/>
      <c r="SNK192" s="692"/>
      <c r="SNL192" s="693"/>
      <c r="SNM192" s="694"/>
      <c r="SNN192" s="138"/>
      <c r="SNO192" s="692"/>
      <c r="SNP192" s="690"/>
      <c r="SNQ192" s="691"/>
      <c r="SNR192" s="692"/>
      <c r="SNS192" s="693"/>
      <c r="SNT192" s="694"/>
      <c r="SNU192" s="138"/>
      <c r="SNV192" s="692"/>
      <c r="SNW192" s="690"/>
      <c r="SNX192" s="691"/>
      <c r="SNY192" s="692"/>
      <c r="SNZ192" s="693"/>
      <c r="SOA192" s="694"/>
      <c r="SOB192" s="138"/>
      <c r="SOC192" s="692"/>
      <c r="SOD192" s="690"/>
      <c r="SOE192" s="691"/>
      <c r="SOF192" s="692"/>
      <c r="SOG192" s="693"/>
      <c r="SOH192" s="694"/>
      <c r="SOI192" s="138"/>
      <c r="SOJ192" s="692"/>
      <c r="SOK192" s="690"/>
      <c r="SOL192" s="691"/>
      <c r="SOM192" s="692"/>
      <c r="SON192" s="693"/>
      <c r="SOO192" s="694"/>
      <c r="SOP192" s="138"/>
      <c r="SOQ192" s="692"/>
      <c r="SOR192" s="690"/>
      <c r="SOS192" s="691"/>
      <c r="SOT192" s="692"/>
      <c r="SOU192" s="693"/>
      <c r="SOV192" s="694"/>
      <c r="SOW192" s="138"/>
      <c r="SOX192" s="692"/>
      <c r="SOY192" s="690"/>
      <c r="SOZ192" s="691"/>
      <c r="SPA192" s="692"/>
      <c r="SPB192" s="693"/>
      <c r="SPC192" s="694"/>
      <c r="SPD192" s="138"/>
      <c r="SPE192" s="692"/>
      <c r="SPF192" s="690"/>
      <c r="SPG192" s="691"/>
      <c r="SPH192" s="692"/>
      <c r="SPI192" s="693"/>
      <c r="SPJ192" s="694"/>
      <c r="SPK192" s="138"/>
      <c r="SPL192" s="692"/>
      <c r="SPM192" s="690"/>
      <c r="SPN192" s="691"/>
      <c r="SPO192" s="692"/>
      <c r="SPP192" s="693"/>
      <c r="SPQ192" s="694"/>
      <c r="SPR192" s="138"/>
      <c r="SPS192" s="692"/>
      <c r="SPT192" s="690"/>
      <c r="SPU192" s="691"/>
      <c r="SPV192" s="692"/>
      <c r="SPW192" s="693"/>
      <c r="SPX192" s="694"/>
      <c r="SPY192" s="138"/>
      <c r="SPZ192" s="692"/>
      <c r="SQA192" s="690"/>
      <c r="SQB192" s="691"/>
      <c r="SQC192" s="692"/>
      <c r="SQD192" s="693"/>
      <c r="SQE192" s="694"/>
      <c r="SQF192" s="138"/>
      <c r="SQG192" s="692"/>
      <c r="SQH192" s="690"/>
      <c r="SQI192" s="691"/>
      <c r="SQJ192" s="692"/>
      <c r="SQK192" s="693"/>
      <c r="SQL192" s="694"/>
      <c r="SQM192" s="138"/>
      <c r="SQN192" s="692"/>
      <c r="SQO192" s="690"/>
      <c r="SQP192" s="691"/>
      <c r="SQQ192" s="692"/>
      <c r="SQR192" s="693"/>
      <c r="SQS192" s="694"/>
      <c r="SQT192" s="138"/>
      <c r="SQU192" s="692"/>
      <c r="SQV192" s="690"/>
      <c r="SQW192" s="691"/>
      <c r="SQX192" s="692"/>
      <c r="SQY192" s="693"/>
      <c r="SQZ192" s="694"/>
      <c r="SRA192" s="138"/>
      <c r="SRB192" s="692"/>
      <c r="SRC192" s="690"/>
      <c r="SRD192" s="691"/>
      <c r="SRE192" s="692"/>
      <c r="SRF192" s="693"/>
      <c r="SRG192" s="694"/>
      <c r="SRH192" s="138"/>
      <c r="SRI192" s="692"/>
      <c r="SRJ192" s="690"/>
      <c r="SRK192" s="691"/>
      <c r="SRL192" s="692"/>
      <c r="SRM192" s="693"/>
      <c r="SRN192" s="694"/>
      <c r="SRO192" s="138"/>
      <c r="SRP192" s="692"/>
      <c r="SRQ192" s="690"/>
      <c r="SRR192" s="691"/>
      <c r="SRS192" s="692"/>
      <c r="SRT192" s="693"/>
      <c r="SRU192" s="694"/>
      <c r="SRV192" s="138"/>
      <c r="SRW192" s="692"/>
      <c r="SRX192" s="690"/>
      <c r="SRY192" s="691"/>
      <c r="SRZ192" s="692"/>
      <c r="SSA192" s="693"/>
      <c r="SSB192" s="694"/>
      <c r="SSC192" s="138"/>
      <c r="SSD192" s="692"/>
      <c r="SSE192" s="690"/>
      <c r="SSF192" s="691"/>
      <c r="SSG192" s="692"/>
      <c r="SSH192" s="693"/>
      <c r="SSI192" s="694"/>
      <c r="SSJ192" s="138"/>
      <c r="SSK192" s="692"/>
      <c r="SSL192" s="690"/>
      <c r="SSM192" s="691"/>
      <c r="SSN192" s="692"/>
      <c r="SSO192" s="693"/>
      <c r="SSP192" s="694"/>
      <c r="SSQ192" s="138"/>
      <c r="SSR192" s="692"/>
      <c r="SSS192" s="690"/>
      <c r="SST192" s="691"/>
      <c r="SSU192" s="692"/>
      <c r="SSV192" s="693"/>
      <c r="SSW192" s="694"/>
      <c r="SSX192" s="138"/>
      <c r="SSY192" s="692"/>
      <c r="SSZ192" s="690"/>
      <c r="STA192" s="691"/>
      <c r="STB192" s="692"/>
      <c r="STC192" s="693"/>
      <c r="STD192" s="694"/>
      <c r="STE192" s="138"/>
      <c r="STF192" s="692"/>
      <c r="STG192" s="690"/>
      <c r="STH192" s="691"/>
      <c r="STI192" s="692"/>
      <c r="STJ192" s="693"/>
      <c r="STK192" s="694"/>
      <c r="STL192" s="138"/>
      <c r="STM192" s="692"/>
      <c r="STN192" s="690"/>
      <c r="STO192" s="691"/>
      <c r="STP192" s="692"/>
      <c r="STQ192" s="693"/>
      <c r="STR192" s="694"/>
      <c r="STS192" s="138"/>
      <c r="STT192" s="692"/>
      <c r="STU192" s="690"/>
      <c r="STV192" s="691"/>
      <c r="STW192" s="692"/>
      <c r="STX192" s="693"/>
      <c r="STY192" s="694"/>
      <c r="STZ192" s="138"/>
      <c r="SUA192" s="692"/>
      <c r="SUB192" s="690"/>
      <c r="SUC192" s="691"/>
      <c r="SUD192" s="692"/>
      <c r="SUE192" s="693"/>
      <c r="SUF192" s="694"/>
      <c r="SUG192" s="138"/>
      <c r="SUH192" s="692"/>
      <c r="SUI192" s="690"/>
      <c r="SUJ192" s="691"/>
      <c r="SUK192" s="692"/>
      <c r="SUL192" s="693"/>
      <c r="SUM192" s="694"/>
      <c r="SUN192" s="138"/>
      <c r="SUO192" s="692"/>
      <c r="SUP192" s="690"/>
      <c r="SUQ192" s="691"/>
      <c r="SUR192" s="692"/>
      <c r="SUS192" s="693"/>
      <c r="SUT192" s="694"/>
      <c r="SUU192" s="138"/>
      <c r="SUV192" s="692"/>
      <c r="SUW192" s="690"/>
      <c r="SUX192" s="691"/>
      <c r="SUY192" s="692"/>
      <c r="SUZ192" s="693"/>
      <c r="SVA192" s="694"/>
      <c r="SVB192" s="138"/>
      <c r="SVC192" s="692"/>
      <c r="SVD192" s="690"/>
      <c r="SVE192" s="691"/>
      <c r="SVF192" s="692"/>
      <c r="SVG192" s="693"/>
      <c r="SVH192" s="694"/>
      <c r="SVI192" s="138"/>
      <c r="SVJ192" s="692"/>
      <c r="SVK192" s="690"/>
      <c r="SVL192" s="691"/>
      <c r="SVM192" s="692"/>
      <c r="SVN192" s="693"/>
      <c r="SVO192" s="694"/>
      <c r="SVP192" s="138"/>
      <c r="SVQ192" s="692"/>
      <c r="SVR192" s="690"/>
      <c r="SVS192" s="691"/>
      <c r="SVT192" s="692"/>
      <c r="SVU192" s="693"/>
      <c r="SVV192" s="694"/>
      <c r="SVW192" s="138"/>
      <c r="SVX192" s="692"/>
      <c r="SVY192" s="690"/>
      <c r="SVZ192" s="691"/>
      <c r="SWA192" s="692"/>
      <c r="SWB192" s="693"/>
      <c r="SWC192" s="694"/>
      <c r="SWD192" s="138"/>
      <c r="SWE192" s="692"/>
      <c r="SWF192" s="690"/>
      <c r="SWG192" s="691"/>
      <c r="SWH192" s="692"/>
      <c r="SWI192" s="693"/>
      <c r="SWJ192" s="694"/>
      <c r="SWK192" s="138"/>
      <c r="SWL192" s="692"/>
      <c r="SWM192" s="690"/>
      <c r="SWN192" s="691"/>
      <c r="SWO192" s="692"/>
      <c r="SWP192" s="693"/>
      <c r="SWQ192" s="694"/>
      <c r="SWR192" s="138"/>
      <c r="SWS192" s="692"/>
      <c r="SWT192" s="690"/>
      <c r="SWU192" s="691"/>
      <c r="SWV192" s="692"/>
      <c r="SWW192" s="693"/>
      <c r="SWX192" s="694"/>
      <c r="SWY192" s="138"/>
      <c r="SWZ192" s="692"/>
      <c r="SXA192" s="690"/>
      <c r="SXB192" s="691"/>
      <c r="SXC192" s="692"/>
      <c r="SXD192" s="693"/>
      <c r="SXE192" s="694"/>
      <c r="SXF192" s="138"/>
      <c r="SXG192" s="692"/>
      <c r="SXH192" s="690"/>
      <c r="SXI192" s="691"/>
      <c r="SXJ192" s="692"/>
      <c r="SXK192" s="693"/>
      <c r="SXL192" s="694"/>
      <c r="SXM192" s="138"/>
      <c r="SXN192" s="692"/>
      <c r="SXO192" s="690"/>
      <c r="SXP192" s="691"/>
      <c r="SXQ192" s="692"/>
      <c r="SXR192" s="693"/>
      <c r="SXS192" s="694"/>
      <c r="SXT192" s="138"/>
      <c r="SXU192" s="692"/>
      <c r="SXV192" s="690"/>
      <c r="SXW192" s="691"/>
      <c r="SXX192" s="692"/>
      <c r="SXY192" s="693"/>
      <c r="SXZ192" s="694"/>
      <c r="SYA192" s="138"/>
      <c r="SYB192" s="692"/>
      <c r="SYC192" s="690"/>
      <c r="SYD192" s="691"/>
      <c r="SYE192" s="692"/>
      <c r="SYF192" s="693"/>
      <c r="SYG192" s="694"/>
      <c r="SYH192" s="138"/>
      <c r="SYI192" s="692"/>
      <c r="SYJ192" s="690"/>
      <c r="SYK192" s="691"/>
      <c r="SYL192" s="692"/>
      <c r="SYM192" s="693"/>
      <c r="SYN192" s="694"/>
      <c r="SYO192" s="138"/>
      <c r="SYP192" s="692"/>
      <c r="SYQ192" s="690"/>
      <c r="SYR192" s="691"/>
      <c r="SYS192" s="692"/>
      <c r="SYT192" s="693"/>
      <c r="SYU192" s="694"/>
      <c r="SYV192" s="138"/>
      <c r="SYW192" s="692"/>
      <c r="SYX192" s="690"/>
      <c r="SYY192" s="691"/>
      <c r="SYZ192" s="692"/>
      <c r="SZA192" s="693"/>
      <c r="SZB192" s="694"/>
      <c r="SZC192" s="138"/>
      <c r="SZD192" s="692"/>
      <c r="SZE192" s="690"/>
      <c r="SZF192" s="691"/>
      <c r="SZG192" s="692"/>
      <c r="SZH192" s="693"/>
      <c r="SZI192" s="694"/>
      <c r="SZJ192" s="138"/>
      <c r="SZK192" s="692"/>
      <c r="SZL192" s="690"/>
      <c r="SZM192" s="691"/>
      <c r="SZN192" s="692"/>
      <c r="SZO192" s="693"/>
      <c r="SZP192" s="694"/>
      <c r="SZQ192" s="138"/>
      <c r="SZR192" s="692"/>
      <c r="SZS192" s="690"/>
      <c r="SZT192" s="691"/>
      <c r="SZU192" s="692"/>
      <c r="SZV192" s="693"/>
      <c r="SZW192" s="694"/>
      <c r="SZX192" s="138"/>
      <c r="SZY192" s="692"/>
      <c r="SZZ192" s="690"/>
      <c r="TAA192" s="691"/>
      <c r="TAB192" s="692"/>
      <c r="TAC192" s="693"/>
      <c r="TAD192" s="694"/>
      <c r="TAE192" s="138"/>
      <c r="TAF192" s="692"/>
      <c r="TAG192" s="690"/>
      <c r="TAH192" s="691"/>
      <c r="TAI192" s="692"/>
      <c r="TAJ192" s="693"/>
      <c r="TAK192" s="694"/>
      <c r="TAL192" s="138"/>
      <c r="TAM192" s="692"/>
      <c r="TAN192" s="690"/>
      <c r="TAO192" s="691"/>
      <c r="TAP192" s="692"/>
      <c r="TAQ192" s="693"/>
      <c r="TAR192" s="694"/>
      <c r="TAS192" s="138"/>
      <c r="TAT192" s="692"/>
      <c r="TAU192" s="690"/>
      <c r="TAV192" s="691"/>
      <c r="TAW192" s="692"/>
      <c r="TAX192" s="693"/>
      <c r="TAY192" s="694"/>
      <c r="TAZ192" s="138"/>
      <c r="TBA192" s="692"/>
      <c r="TBB192" s="690"/>
      <c r="TBC192" s="691"/>
      <c r="TBD192" s="692"/>
      <c r="TBE192" s="693"/>
      <c r="TBF192" s="694"/>
      <c r="TBG192" s="138"/>
      <c r="TBH192" s="692"/>
      <c r="TBI192" s="690"/>
      <c r="TBJ192" s="691"/>
      <c r="TBK192" s="692"/>
      <c r="TBL192" s="693"/>
      <c r="TBM192" s="694"/>
      <c r="TBN192" s="138"/>
      <c r="TBO192" s="692"/>
      <c r="TBP192" s="690"/>
      <c r="TBQ192" s="691"/>
      <c r="TBR192" s="692"/>
      <c r="TBS192" s="693"/>
      <c r="TBT192" s="694"/>
      <c r="TBU192" s="138"/>
      <c r="TBV192" s="692"/>
      <c r="TBW192" s="690"/>
      <c r="TBX192" s="691"/>
      <c r="TBY192" s="692"/>
      <c r="TBZ192" s="693"/>
      <c r="TCA192" s="694"/>
      <c r="TCB192" s="138"/>
      <c r="TCC192" s="692"/>
      <c r="TCD192" s="690"/>
      <c r="TCE192" s="691"/>
      <c r="TCF192" s="692"/>
      <c r="TCG192" s="693"/>
      <c r="TCH192" s="694"/>
      <c r="TCI192" s="138"/>
      <c r="TCJ192" s="692"/>
      <c r="TCK192" s="690"/>
      <c r="TCL192" s="691"/>
      <c r="TCM192" s="692"/>
      <c r="TCN192" s="693"/>
      <c r="TCO192" s="694"/>
      <c r="TCP192" s="138"/>
      <c r="TCQ192" s="692"/>
      <c r="TCR192" s="690"/>
      <c r="TCS192" s="691"/>
      <c r="TCT192" s="692"/>
      <c r="TCU192" s="693"/>
      <c r="TCV192" s="694"/>
      <c r="TCW192" s="138"/>
      <c r="TCX192" s="692"/>
      <c r="TCY192" s="690"/>
      <c r="TCZ192" s="691"/>
      <c r="TDA192" s="692"/>
      <c r="TDB192" s="693"/>
      <c r="TDC192" s="694"/>
      <c r="TDD192" s="138"/>
      <c r="TDE192" s="692"/>
      <c r="TDF192" s="690"/>
      <c r="TDG192" s="691"/>
      <c r="TDH192" s="692"/>
      <c r="TDI192" s="693"/>
      <c r="TDJ192" s="694"/>
      <c r="TDK192" s="138"/>
      <c r="TDL192" s="692"/>
      <c r="TDM192" s="690"/>
      <c r="TDN192" s="691"/>
      <c r="TDO192" s="692"/>
      <c r="TDP192" s="693"/>
      <c r="TDQ192" s="694"/>
      <c r="TDR192" s="138"/>
      <c r="TDS192" s="692"/>
      <c r="TDT192" s="690"/>
      <c r="TDU192" s="691"/>
      <c r="TDV192" s="692"/>
      <c r="TDW192" s="693"/>
      <c r="TDX192" s="694"/>
      <c r="TDY192" s="138"/>
      <c r="TDZ192" s="692"/>
      <c r="TEA192" s="690"/>
      <c r="TEB192" s="691"/>
      <c r="TEC192" s="692"/>
      <c r="TED192" s="693"/>
      <c r="TEE192" s="694"/>
      <c r="TEF192" s="138"/>
      <c r="TEG192" s="692"/>
      <c r="TEH192" s="690"/>
      <c r="TEI192" s="691"/>
      <c r="TEJ192" s="692"/>
      <c r="TEK192" s="693"/>
      <c r="TEL192" s="694"/>
      <c r="TEM192" s="138"/>
      <c r="TEN192" s="692"/>
      <c r="TEO192" s="690"/>
      <c r="TEP192" s="691"/>
      <c r="TEQ192" s="692"/>
      <c r="TER192" s="693"/>
      <c r="TES192" s="694"/>
      <c r="TET192" s="138"/>
      <c r="TEU192" s="692"/>
      <c r="TEV192" s="690"/>
      <c r="TEW192" s="691"/>
      <c r="TEX192" s="692"/>
      <c r="TEY192" s="693"/>
      <c r="TEZ192" s="694"/>
      <c r="TFA192" s="138"/>
      <c r="TFB192" s="692"/>
      <c r="TFC192" s="690"/>
      <c r="TFD192" s="691"/>
      <c r="TFE192" s="692"/>
      <c r="TFF192" s="693"/>
      <c r="TFG192" s="694"/>
      <c r="TFH192" s="138"/>
      <c r="TFI192" s="692"/>
      <c r="TFJ192" s="690"/>
      <c r="TFK192" s="691"/>
      <c r="TFL192" s="692"/>
      <c r="TFM192" s="693"/>
      <c r="TFN192" s="694"/>
      <c r="TFO192" s="138"/>
      <c r="TFP192" s="692"/>
      <c r="TFQ192" s="690"/>
      <c r="TFR192" s="691"/>
      <c r="TFS192" s="692"/>
      <c r="TFT192" s="693"/>
      <c r="TFU192" s="694"/>
      <c r="TFV192" s="138"/>
      <c r="TFW192" s="692"/>
      <c r="TFX192" s="690"/>
      <c r="TFY192" s="691"/>
      <c r="TFZ192" s="692"/>
      <c r="TGA192" s="693"/>
      <c r="TGB192" s="694"/>
      <c r="TGC192" s="138"/>
      <c r="TGD192" s="692"/>
      <c r="TGE192" s="690"/>
      <c r="TGF192" s="691"/>
      <c r="TGG192" s="692"/>
      <c r="TGH192" s="693"/>
      <c r="TGI192" s="694"/>
      <c r="TGJ192" s="138"/>
      <c r="TGK192" s="692"/>
      <c r="TGL192" s="690"/>
      <c r="TGM192" s="691"/>
      <c r="TGN192" s="692"/>
      <c r="TGO192" s="693"/>
      <c r="TGP192" s="694"/>
      <c r="TGQ192" s="138"/>
      <c r="TGR192" s="692"/>
      <c r="TGS192" s="690"/>
      <c r="TGT192" s="691"/>
      <c r="TGU192" s="692"/>
      <c r="TGV192" s="693"/>
      <c r="TGW192" s="694"/>
      <c r="TGX192" s="138"/>
      <c r="TGY192" s="692"/>
      <c r="TGZ192" s="690"/>
      <c r="THA192" s="691"/>
      <c r="THB192" s="692"/>
      <c r="THC192" s="693"/>
      <c r="THD192" s="694"/>
      <c r="THE192" s="138"/>
      <c r="THF192" s="692"/>
      <c r="THG192" s="690"/>
      <c r="THH192" s="691"/>
      <c r="THI192" s="692"/>
      <c r="THJ192" s="693"/>
      <c r="THK192" s="694"/>
      <c r="THL192" s="138"/>
      <c r="THM192" s="692"/>
      <c r="THN192" s="690"/>
      <c r="THO192" s="691"/>
      <c r="THP192" s="692"/>
      <c r="THQ192" s="693"/>
      <c r="THR192" s="694"/>
      <c r="THS192" s="138"/>
      <c r="THT192" s="692"/>
      <c r="THU192" s="690"/>
      <c r="THV192" s="691"/>
      <c r="THW192" s="692"/>
      <c r="THX192" s="693"/>
      <c r="THY192" s="694"/>
      <c r="THZ192" s="138"/>
      <c r="TIA192" s="692"/>
      <c r="TIB192" s="690"/>
      <c r="TIC192" s="691"/>
      <c r="TID192" s="692"/>
      <c r="TIE192" s="693"/>
      <c r="TIF192" s="694"/>
      <c r="TIG192" s="138"/>
      <c r="TIH192" s="692"/>
      <c r="TII192" s="690"/>
      <c r="TIJ192" s="691"/>
      <c r="TIK192" s="692"/>
      <c r="TIL192" s="693"/>
      <c r="TIM192" s="694"/>
      <c r="TIN192" s="138"/>
      <c r="TIO192" s="692"/>
      <c r="TIP192" s="690"/>
      <c r="TIQ192" s="691"/>
      <c r="TIR192" s="692"/>
      <c r="TIS192" s="693"/>
      <c r="TIT192" s="694"/>
      <c r="TIU192" s="138"/>
      <c r="TIV192" s="692"/>
      <c r="TIW192" s="690"/>
      <c r="TIX192" s="691"/>
      <c r="TIY192" s="692"/>
      <c r="TIZ192" s="693"/>
      <c r="TJA192" s="694"/>
      <c r="TJB192" s="138"/>
      <c r="TJC192" s="692"/>
      <c r="TJD192" s="690"/>
      <c r="TJE192" s="691"/>
      <c r="TJF192" s="692"/>
      <c r="TJG192" s="693"/>
      <c r="TJH192" s="694"/>
      <c r="TJI192" s="138"/>
      <c r="TJJ192" s="692"/>
      <c r="TJK192" s="690"/>
      <c r="TJL192" s="691"/>
      <c r="TJM192" s="692"/>
      <c r="TJN192" s="693"/>
      <c r="TJO192" s="694"/>
      <c r="TJP192" s="138"/>
      <c r="TJQ192" s="692"/>
      <c r="TJR192" s="690"/>
      <c r="TJS192" s="691"/>
      <c r="TJT192" s="692"/>
      <c r="TJU192" s="693"/>
      <c r="TJV192" s="694"/>
      <c r="TJW192" s="138"/>
      <c r="TJX192" s="692"/>
      <c r="TJY192" s="690"/>
      <c r="TJZ192" s="691"/>
      <c r="TKA192" s="692"/>
      <c r="TKB192" s="693"/>
      <c r="TKC192" s="694"/>
      <c r="TKD192" s="138"/>
      <c r="TKE192" s="692"/>
      <c r="TKF192" s="690"/>
      <c r="TKG192" s="691"/>
      <c r="TKH192" s="692"/>
      <c r="TKI192" s="693"/>
      <c r="TKJ192" s="694"/>
      <c r="TKK192" s="138"/>
      <c r="TKL192" s="692"/>
      <c r="TKM192" s="690"/>
      <c r="TKN192" s="691"/>
      <c r="TKO192" s="692"/>
      <c r="TKP192" s="693"/>
      <c r="TKQ192" s="694"/>
      <c r="TKR192" s="138"/>
      <c r="TKS192" s="692"/>
      <c r="TKT192" s="690"/>
      <c r="TKU192" s="691"/>
      <c r="TKV192" s="692"/>
      <c r="TKW192" s="693"/>
      <c r="TKX192" s="694"/>
      <c r="TKY192" s="138"/>
      <c r="TKZ192" s="692"/>
      <c r="TLA192" s="690"/>
      <c r="TLB192" s="691"/>
      <c r="TLC192" s="692"/>
      <c r="TLD192" s="693"/>
      <c r="TLE192" s="694"/>
      <c r="TLF192" s="138"/>
      <c r="TLG192" s="692"/>
      <c r="TLH192" s="690"/>
      <c r="TLI192" s="691"/>
      <c r="TLJ192" s="692"/>
      <c r="TLK192" s="693"/>
      <c r="TLL192" s="694"/>
      <c r="TLM192" s="138"/>
      <c r="TLN192" s="692"/>
      <c r="TLO192" s="690"/>
      <c r="TLP192" s="691"/>
      <c r="TLQ192" s="692"/>
      <c r="TLR192" s="693"/>
      <c r="TLS192" s="694"/>
      <c r="TLT192" s="138"/>
      <c r="TLU192" s="692"/>
      <c r="TLV192" s="690"/>
      <c r="TLW192" s="691"/>
      <c r="TLX192" s="692"/>
      <c r="TLY192" s="693"/>
      <c r="TLZ192" s="694"/>
      <c r="TMA192" s="138"/>
      <c r="TMB192" s="692"/>
      <c r="TMC192" s="690"/>
      <c r="TMD192" s="691"/>
      <c r="TME192" s="692"/>
      <c r="TMF192" s="693"/>
      <c r="TMG192" s="694"/>
      <c r="TMH192" s="138"/>
      <c r="TMI192" s="692"/>
      <c r="TMJ192" s="690"/>
      <c r="TMK192" s="691"/>
      <c r="TML192" s="692"/>
      <c r="TMM192" s="693"/>
      <c r="TMN192" s="694"/>
      <c r="TMO192" s="138"/>
      <c r="TMP192" s="692"/>
      <c r="TMQ192" s="690"/>
      <c r="TMR192" s="691"/>
      <c r="TMS192" s="692"/>
      <c r="TMT192" s="693"/>
      <c r="TMU192" s="694"/>
      <c r="TMV192" s="138"/>
      <c r="TMW192" s="692"/>
      <c r="TMX192" s="690"/>
      <c r="TMY192" s="691"/>
      <c r="TMZ192" s="692"/>
      <c r="TNA192" s="693"/>
      <c r="TNB192" s="694"/>
      <c r="TNC192" s="138"/>
      <c r="TND192" s="692"/>
      <c r="TNE192" s="690"/>
      <c r="TNF192" s="691"/>
      <c r="TNG192" s="692"/>
      <c r="TNH192" s="693"/>
      <c r="TNI192" s="694"/>
      <c r="TNJ192" s="138"/>
      <c r="TNK192" s="692"/>
      <c r="TNL192" s="690"/>
      <c r="TNM192" s="691"/>
      <c r="TNN192" s="692"/>
      <c r="TNO192" s="693"/>
      <c r="TNP192" s="694"/>
      <c r="TNQ192" s="138"/>
      <c r="TNR192" s="692"/>
      <c r="TNS192" s="690"/>
      <c r="TNT192" s="691"/>
      <c r="TNU192" s="692"/>
      <c r="TNV192" s="693"/>
      <c r="TNW192" s="694"/>
      <c r="TNX192" s="138"/>
      <c r="TNY192" s="692"/>
      <c r="TNZ192" s="690"/>
      <c r="TOA192" s="691"/>
      <c r="TOB192" s="692"/>
      <c r="TOC192" s="693"/>
      <c r="TOD192" s="694"/>
      <c r="TOE192" s="138"/>
      <c r="TOF192" s="692"/>
      <c r="TOG192" s="690"/>
      <c r="TOH192" s="691"/>
      <c r="TOI192" s="692"/>
      <c r="TOJ192" s="693"/>
      <c r="TOK192" s="694"/>
      <c r="TOL192" s="138"/>
      <c r="TOM192" s="692"/>
      <c r="TON192" s="690"/>
      <c r="TOO192" s="691"/>
      <c r="TOP192" s="692"/>
      <c r="TOQ192" s="693"/>
      <c r="TOR192" s="694"/>
      <c r="TOS192" s="138"/>
      <c r="TOT192" s="692"/>
      <c r="TOU192" s="690"/>
      <c r="TOV192" s="691"/>
      <c r="TOW192" s="692"/>
      <c r="TOX192" s="693"/>
      <c r="TOY192" s="694"/>
      <c r="TOZ192" s="138"/>
      <c r="TPA192" s="692"/>
      <c r="TPB192" s="690"/>
      <c r="TPC192" s="691"/>
      <c r="TPD192" s="692"/>
      <c r="TPE192" s="693"/>
      <c r="TPF192" s="694"/>
      <c r="TPG192" s="138"/>
      <c r="TPH192" s="692"/>
      <c r="TPI192" s="690"/>
      <c r="TPJ192" s="691"/>
      <c r="TPK192" s="692"/>
      <c r="TPL192" s="693"/>
      <c r="TPM192" s="694"/>
      <c r="TPN192" s="138"/>
      <c r="TPO192" s="692"/>
      <c r="TPP192" s="690"/>
      <c r="TPQ192" s="691"/>
      <c r="TPR192" s="692"/>
      <c r="TPS192" s="693"/>
      <c r="TPT192" s="694"/>
      <c r="TPU192" s="138"/>
      <c r="TPV192" s="692"/>
      <c r="TPW192" s="690"/>
      <c r="TPX192" s="691"/>
      <c r="TPY192" s="692"/>
      <c r="TPZ192" s="693"/>
      <c r="TQA192" s="694"/>
      <c r="TQB192" s="138"/>
      <c r="TQC192" s="692"/>
      <c r="TQD192" s="690"/>
      <c r="TQE192" s="691"/>
      <c r="TQF192" s="692"/>
      <c r="TQG192" s="693"/>
      <c r="TQH192" s="694"/>
      <c r="TQI192" s="138"/>
      <c r="TQJ192" s="692"/>
      <c r="TQK192" s="690"/>
      <c r="TQL192" s="691"/>
      <c r="TQM192" s="692"/>
      <c r="TQN192" s="693"/>
      <c r="TQO192" s="694"/>
      <c r="TQP192" s="138"/>
      <c r="TQQ192" s="692"/>
      <c r="TQR192" s="690"/>
      <c r="TQS192" s="691"/>
      <c r="TQT192" s="692"/>
      <c r="TQU192" s="693"/>
      <c r="TQV192" s="694"/>
      <c r="TQW192" s="138"/>
      <c r="TQX192" s="692"/>
      <c r="TQY192" s="690"/>
      <c r="TQZ192" s="691"/>
      <c r="TRA192" s="692"/>
      <c r="TRB192" s="693"/>
      <c r="TRC192" s="694"/>
      <c r="TRD192" s="138"/>
      <c r="TRE192" s="692"/>
      <c r="TRF192" s="690"/>
      <c r="TRG192" s="691"/>
      <c r="TRH192" s="692"/>
      <c r="TRI192" s="693"/>
      <c r="TRJ192" s="694"/>
      <c r="TRK192" s="138"/>
      <c r="TRL192" s="692"/>
      <c r="TRM192" s="690"/>
      <c r="TRN192" s="691"/>
      <c r="TRO192" s="692"/>
      <c r="TRP192" s="693"/>
      <c r="TRQ192" s="694"/>
      <c r="TRR192" s="138"/>
      <c r="TRS192" s="692"/>
      <c r="TRT192" s="690"/>
      <c r="TRU192" s="691"/>
      <c r="TRV192" s="692"/>
      <c r="TRW192" s="693"/>
      <c r="TRX192" s="694"/>
      <c r="TRY192" s="138"/>
      <c r="TRZ192" s="692"/>
      <c r="TSA192" s="690"/>
      <c r="TSB192" s="691"/>
      <c r="TSC192" s="692"/>
      <c r="TSD192" s="693"/>
      <c r="TSE192" s="694"/>
      <c r="TSF192" s="138"/>
      <c r="TSG192" s="692"/>
      <c r="TSH192" s="690"/>
      <c r="TSI192" s="691"/>
      <c r="TSJ192" s="692"/>
      <c r="TSK192" s="693"/>
      <c r="TSL192" s="694"/>
      <c r="TSM192" s="138"/>
      <c r="TSN192" s="692"/>
      <c r="TSO192" s="690"/>
      <c r="TSP192" s="691"/>
      <c r="TSQ192" s="692"/>
      <c r="TSR192" s="693"/>
      <c r="TSS192" s="694"/>
      <c r="TST192" s="138"/>
      <c r="TSU192" s="692"/>
      <c r="TSV192" s="690"/>
      <c r="TSW192" s="691"/>
      <c r="TSX192" s="692"/>
      <c r="TSY192" s="693"/>
      <c r="TSZ192" s="694"/>
      <c r="TTA192" s="138"/>
      <c r="TTB192" s="692"/>
      <c r="TTC192" s="690"/>
      <c r="TTD192" s="691"/>
      <c r="TTE192" s="692"/>
      <c r="TTF192" s="693"/>
      <c r="TTG192" s="694"/>
      <c r="TTH192" s="138"/>
      <c r="TTI192" s="692"/>
      <c r="TTJ192" s="690"/>
      <c r="TTK192" s="691"/>
      <c r="TTL192" s="692"/>
      <c r="TTM192" s="693"/>
      <c r="TTN192" s="694"/>
      <c r="TTO192" s="138"/>
      <c r="TTP192" s="692"/>
      <c r="TTQ192" s="690"/>
      <c r="TTR192" s="691"/>
      <c r="TTS192" s="692"/>
      <c r="TTT192" s="693"/>
      <c r="TTU192" s="694"/>
      <c r="TTV192" s="138"/>
      <c r="TTW192" s="692"/>
      <c r="TTX192" s="690"/>
      <c r="TTY192" s="691"/>
      <c r="TTZ192" s="692"/>
      <c r="TUA192" s="693"/>
      <c r="TUB192" s="694"/>
      <c r="TUC192" s="138"/>
      <c r="TUD192" s="692"/>
      <c r="TUE192" s="690"/>
      <c r="TUF192" s="691"/>
      <c r="TUG192" s="692"/>
      <c r="TUH192" s="693"/>
      <c r="TUI192" s="694"/>
      <c r="TUJ192" s="138"/>
      <c r="TUK192" s="692"/>
      <c r="TUL192" s="690"/>
      <c r="TUM192" s="691"/>
      <c r="TUN192" s="692"/>
      <c r="TUO192" s="693"/>
      <c r="TUP192" s="694"/>
      <c r="TUQ192" s="138"/>
      <c r="TUR192" s="692"/>
      <c r="TUS192" s="690"/>
      <c r="TUT192" s="691"/>
      <c r="TUU192" s="692"/>
      <c r="TUV192" s="693"/>
      <c r="TUW192" s="694"/>
      <c r="TUX192" s="138"/>
      <c r="TUY192" s="692"/>
      <c r="TUZ192" s="690"/>
      <c r="TVA192" s="691"/>
      <c r="TVB192" s="692"/>
      <c r="TVC192" s="693"/>
      <c r="TVD192" s="694"/>
      <c r="TVE192" s="138"/>
      <c r="TVF192" s="692"/>
      <c r="TVG192" s="690"/>
      <c r="TVH192" s="691"/>
      <c r="TVI192" s="692"/>
      <c r="TVJ192" s="693"/>
      <c r="TVK192" s="694"/>
      <c r="TVL192" s="138"/>
      <c r="TVM192" s="692"/>
      <c r="TVN192" s="690"/>
      <c r="TVO192" s="691"/>
      <c r="TVP192" s="692"/>
      <c r="TVQ192" s="693"/>
      <c r="TVR192" s="694"/>
      <c r="TVS192" s="138"/>
      <c r="TVT192" s="692"/>
      <c r="TVU192" s="690"/>
      <c r="TVV192" s="691"/>
      <c r="TVW192" s="692"/>
      <c r="TVX192" s="693"/>
      <c r="TVY192" s="694"/>
      <c r="TVZ192" s="138"/>
      <c r="TWA192" s="692"/>
      <c r="TWB192" s="690"/>
      <c r="TWC192" s="691"/>
      <c r="TWD192" s="692"/>
      <c r="TWE192" s="693"/>
      <c r="TWF192" s="694"/>
      <c r="TWG192" s="138"/>
      <c r="TWH192" s="692"/>
      <c r="TWI192" s="690"/>
      <c r="TWJ192" s="691"/>
      <c r="TWK192" s="692"/>
      <c r="TWL192" s="693"/>
      <c r="TWM192" s="694"/>
      <c r="TWN192" s="138"/>
      <c r="TWO192" s="692"/>
      <c r="TWP192" s="690"/>
      <c r="TWQ192" s="691"/>
      <c r="TWR192" s="692"/>
      <c r="TWS192" s="693"/>
      <c r="TWT192" s="694"/>
      <c r="TWU192" s="138"/>
      <c r="TWV192" s="692"/>
      <c r="TWW192" s="690"/>
      <c r="TWX192" s="691"/>
      <c r="TWY192" s="692"/>
      <c r="TWZ192" s="693"/>
      <c r="TXA192" s="694"/>
      <c r="TXB192" s="138"/>
      <c r="TXC192" s="692"/>
      <c r="TXD192" s="690"/>
      <c r="TXE192" s="691"/>
      <c r="TXF192" s="692"/>
      <c r="TXG192" s="693"/>
      <c r="TXH192" s="694"/>
      <c r="TXI192" s="138"/>
      <c r="TXJ192" s="692"/>
      <c r="TXK192" s="690"/>
      <c r="TXL192" s="691"/>
      <c r="TXM192" s="692"/>
      <c r="TXN192" s="693"/>
      <c r="TXO192" s="694"/>
      <c r="TXP192" s="138"/>
      <c r="TXQ192" s="692"/>
      <c r="TXR192" s="690"/>
      <c r="TXS192" s="691"/>
      <c r="TXT192" s="692"/>
      <c r="TXU192" s="693"/>
      <c r="TXV192" s="694"/>
      <c r="TXW192" s="138"/>
      <c r="TXX192" s="692"/>
      <c r="TXY192" s="690"/>
      <c r="TXZ192" s="691"/>
      <c r="TYA192" s="692"/>
      <c r="TYB192" s="693"/>
      <c r="TYC192" s="694"/>
      <c r="TYD192" s="138"/>
      <c r="TYE192" s="692"/>
      <c r="TYF192" s="690"/>
      <c r="TYG192" s="691"/>
      <c r="TYH192" s="692"/>
      <c r="TYI192" s="693"/>
      <c r="TYJ192" s="694"/>
      <c r="TYK192" s="138"/>
      <c r="TYL192" s="692"/>
      <c r="TYM192" s="690"/>
      <c r="TYN192" s="691"/>
      <c r="TYO192" s="692"/>
      <c r="TYP192" s="693"/>
      <c r="TYQ192" s="694"/>
      <c r="TYR192" s="138"/>
      <c r="TYS192" s="692"/>
      <c r="TYT192" s="690"/>
      <c r="TYU192" s="691"/>
      <c r="TYV192" s="692"/>
      <c r="TYW192" s="693"/>
      <c r="TYX192" s="694"/>
      <c r="TYY192" s="138"/>
      <c r="TYZ192" s="692"/>
      <c r="TZA192" s="690"/>
      <c r="TZB192" s="691"/>
      <c r="TZC192" s="692"/>
      <c r="TZD192" s="693"/>
      <c r="TZE192" s="694"/>
      <c r="TZF192" s="138"/>
      <c r="TZG192" s="692"/>
      <c r="TZH192" s="690"/>
      <c r="TZI192" s="691"/>
      <c r="TZJ192" s="692"/>
      <c r="TZK192" s="693"/>
      <c r="TZL192" s="694"/>
      <c r="TZM192" s="138"/>
      <c r="TZN192" s="692"/>
      <c r="TZO192" s="690"/>
      <c r="TZP192" s="691"/>
      <c r="TZQ192" s="692"/>
      <c r="TZR192" s="693"/>
      <c r="TZS192" s="694"/>
      <c r="TZT192" s="138"/>
      <c r="TZU192" s="692"/>
      <c r="TZV192" s="690"/>
      <c r="TZW192" s="691"/>
      <c r="TZX192" s="692"/>
      <c r="TZY192" s="693"/>
      <c r="TZZ192" s="694"/>
      <c r="UAA192" s="138"/>
      <c r="UAB192" s="692"/>
      <c r="UAC192" s="690"/>
      <c r="UAD192" s="691"/>
      <c r="UAE192" s="692"/>
      <c r="UAF192" s="693"/>
      <c r="UAG192" s="694"/>
      <c r="UAH192" s="138"/>
      <c r="UAI192" s="692"/>
      <c r="UAJ192" s="690"/>
      <c r="UAK192" s="691"/>
      <c r="UAL192" s="692"/>
      <c r="UAM192" s="693"/>
      <c r="UAN192" s="694"/>
      <c r="UAO192" s="138"/>
      <c r="UAP192" s="692"/>
      <c r="UAQ192" s="690"/>
      <c r="UAR192" s="691"/>
      <c r="UAS192" s="692"/>
      <c r="UAT192" s="693"/>
      <c r="UAU192" s="694"/>
      <c r="UAV192" s="138"/>
      <c r="UAW192" s="692"/>
      <c r="UAX192" s="690"/>
      <c r="UAY192" s="691"/>
      <c r="UAZ192" s="692"/>
      <c r="UBA192" s="693"/>
      <c r="UBB192" s="694"/>
      <c r="UBC192" s="138"/>
      <c r="UBD192" s="692"/>
      <c r="UBE192" s="690"/>
      <c r="UBF192" s="691"/>
      <c r="UBG192" s="692"/>
      <c r="UBH192" s="693"/>
      <c r="UBI192" s="694"/>
      <c r="UBJ192" s="138"/>
      <c r="UBK192" s="692"/>
      <c r="UBL192" s="690"/>
      <c r="UBM192" s="691"/>
      <c r="UBN192" s="692"/>
      <c r="UBO192" s="693"/>
      <c r="UBP192" s="694"/>
      <c r="UBQ192" s="138"/>
      <c r="UBR192" s="692"/>
      <c r="UBS192" s="690"/>
      <c r="UBT192" s="691"/>
      <c r="UBU192" s="692"/>
      <c r="UBV192" s="693"/>
      <c r="UBW192" s="694"/>
      <c r="UBX192" s="138"/>
      <c r="UBY192" s="692"/>
      <c r="UBZ192" s="690"/>
      <c r="UCA192" s="691"/>
      <c r="UCB192" s="692"/>
      <c r="UCC192" s="693"/>
      <c r="UCD192" s="694"/>
      <c r="UCE192" s="138"/>
      <c r="UCF192" s="692"/>
      <c r="UCG192" s="690"/>
      <c r="UCH192" s="691"/>
      <c r="UCI192" s="692"/>
      <c r="UCJ192" s="693"/>
      <c r="UCK192" s="694"/>
      <c r="UCL192" s="138"/>
      <c r="UCM192" s="692"/>
      <c r="UCN192" s="690"/>
      <c r="UCO192" s="691"/>
      <c r="UCP192" s="692"/>
      <c r="UCQ192" s="693"/>
      <c r="UCR192" s="694"/>
      <c r="UCS192" s="138"/>
      <c r="UCT192" s="692"/>
      <c r="UCU192" s="690"/>
      <c r="UCV192" s="691"/>
      <c r="UCW192" s="692"/>
      <c r="UCX192" s="693"/>
      <c r="UCY192" s="694"/>
      <c r="UCZ192" s="138"/>
      <c r="UDA192" s="692"/>
      <c r="UDB192" s="690"/>
      <c r="UDC192" s="691"/>
      <c r="UDD192" s="692"/>
      <c r="UDE192" s="693"/>
      <c r="UDF192" s="694"/>
      <c r="UDG192" s="138"/>
      <c r="UDH192" s="692"/>
      <c r="UDI192" s="690"/>
      <c r="UDJ192" s="691"/>
      <c r="UDK192" s="692"/>
      <c r="UDL192" s="693"/>
      <c r="UDM192" s="694"/>
      <c r="UDN192" s="138"/>
      <c r="UDO192" s="692"/>
      <c r="UDP192" s="690"/>
      <c r="UDQ192" s="691"/>
      <c r="UDR192" s="692"/>
      <c r="UDS192" s="693"/>
      <c r="UDT192" s="694"/>
      <c r="UDU192" s="138"/>
      <c r="UDV192" s="692"/>
      <c r="UDW192" s="690"/>
      <c r="UDX192" s="691"/>
      <c r="UDY192" s="692"/>
      <c r="UDZ192" s="693"/>
      <c r="UEA192" s="694"/>
      <c r="UEB192" s="138"/>
      <c r="UEC192" s="692"/>
      <c r="UED192" s="690"/>
      <c r="UEE192" s="691"/>
      <c r="UEF192" s="692"/>
      <c r="UEG192" s="693"/>
      <c r="UEH192" s="694"/>
      <c r="UEI192" s="138"/>
      <c r="UEJ192" s="692"/>
      <c r="UEK192" s="690"/>
      <c r="UEL192" s="691"/>
      <c r="UEM192" s="692"/>
      <c r="UEN192" s="693"/>
      <c r="UEO192" s="694"/>
      <c r="UEP192" s="138"/>
      <c r="UEQ192" s="692"/>
      <c r="UER192" s="690"/>
      <c r="UES192" s="691"/>
      <c r="UET192" s="692"/>
      <c r="UEU192" s="693"/>
      <c r="UEV192" s="694"/>
      <c r="UEW192" s="138"/>
      <c r="UEX192" s="692"/>
      <c r="UEY192" s="690"/>
      <c r="UEZ192" s="691"/>
      <c r="UFA192" s="692"/>
      <c r="UFB192" s="693"/>
      <c r="UFC192" s="694"/>
      <c r="UFD192" s="138"/>
      <c r="UFE192" s="692"/>
      <c r="UFF192" s="690"/>
      <c r="UFG192" s="691"/>
      <c r="UFH192" s="692"/>
      <c r="UFI192" s="693"/>
      <c r="UFJ192" s="694"/>
      <c r="UFK192" s="138"/>
      <c r="UFL192" s="692"/>
      <c r="UFM192" s="690"/>
      <c r="UFN192" s="691"/>
      <c r="UFO192" s="692"/>
      <c r="UFP192" s="693"/>
      <c r="UFQ192" s="694"/>
      <c r="UFR192" s="138"/>
      <c r="UFS192" s="692"/>
      <c r="UFT192" s="690"/>
      <c r="UFU192" s="691"/>
      <c r="UFV192" s="692"/>
      <c r="UFW192" s="693"/>
      <c r="UFX192" s="694"/>
      <c r="UFY192" s="138"/>
      <c r="UFZ192" s="692"/>
      <c r="UGA192" s="690"/>
      <c r="UGB192" s="691"/>
      <c r="UGC192" s="692"/>
      <c r="UGD192" s="693"/>
      <c r="UGE192" s="694"/>
      <c r="UGF192" s="138"/>
      <c r="UGG192" s="692"/>
      <c r="UGH192" s="690"/>
      <c r="UGI192" s="691"/>
      <c r="UGJ192" s="692"/>
      <c r="UGK192" s="693"/>
      <c r="UGL192" s="694"/>
      <c r="UGM192" s="138"/>
      <c r="UGN192" s="692"/>
      <c r="UGO192" s="690"/>
      <c r="UGP192" s="691"/>
      <c r="UGQ192" s="692"/>
      <c r="UGR192" s="693"/>
      <c r="UGS192" s="694"/>
      <c r="UGT192" s="138"/>
      <c r="UGU192" s="692"/>
      <c r="UGV192" s="690"/>
      <c r="UGW192" s="691"/>
      <c r="UGX192" s="692"/>
      <c r="UGY192" s="693"/>
      <c r="UGZ192" s="694"/>
      <c r="UHA192" s="138"/>
      <c r="UHB192" s="692"/>
      <c r="UHC192" s="690"/>
      <c r="UHD192" s="691"/>
      <c r="UHE192" s="692"/>
      <c r="UHF192" s="693"/>
      <c r="UHG192" s="694"/>
      <c r="UHH192" s="138"/>
      <c r="UHI192" s="692"/>
      <c r="UHJ192" s="690"/>
      <c r="UHK192" s="691"/>
      <c r="UHL192" s="692"/>
      <c r="UHM192" s="693"/>
      <c r="UHN192" s="694"/>
      <c r="UHO192" s="138"/>
      <c r="UHP192" s="692"/>
      <c r="UHQ192" s="690"/>
      <c r="UHR192" s="691"/>
      <c r="UHS192" s="692"/>
      <c r="UHT192" s="693"/>
      <c r="UHU192" s="694"/>
      <c r="UHV192" s="138"/>
      <c r="UHW192" s="692"/>
      <c r="UHX192" s="690"/>
      <c r="UHY192" s="691"/>
      <c r="UHZ192" s="692"/>
      <c r="UIA192" s="693"/>
      <c r="UIB192" s="694"/>
      <c r="UIC192" s="138"/>
      <c r="UID192" s="692"/>
      <c r="UIE192" s="690"/>
      <c r="UIF192" s="691"/>
      <c r="UIG192" s="692"/>
      <c r="UIH192" s="693"/>
      <c r="UII192" s="694"/>
      <c r="UIJ192" s="138"/>
      <c r="UIK192" s="692"/>
      <c r="UIL192" s="690"/>
      <c r="UIM192" s="691"/>
      <c r="UIN192" s="692"/>
      <c r="UIO192" s="693"/>
      <c r="UIP192" s="694"/>
      <c r="UIQ192" s="138"/>
      <c r="UIR192" s="692"/>
      <c r="UIS192" s="690"/>
      <c r="UIT192" s="691"/>
      <c r="UIU192" s="692"/>
      <c r="UIV192" s="693"/>
      <c r="UIW192" s="694"/>
      <c r="UIX192" s="138"/>
      <c r="UIY192" s="692"/>
      <c r="UIZ192" s="690"/>
      <c r="UJA192" s="691"/>
      <c r="UJB192" s="692"/>
      <c r="UJC192" s="693"/>
      <c r="UJD192" s="694"/>
      <c r="UJE192" s="138"/>
      <c r="UJF192" s="692"/>
      <c r="UJG192" s="690"/>
      <c r="UJH192" s="691"/>
      <c r="UJI192" s="692"/>
      <c r="UJJ192" s="693"/>
      <c r="UJK192" s="694"/>
      <c r="UJL192" s="138"/>
      <c r="UJM192" s="692"/>
      <c r="UJN192" s="690"/>
      <c r="UJO192" s="691"/>
      <c r="UJP192" s="692"/>
      <c r="UJQ192" s="693"/>
      <c r="UJR192" s="694"/>
      <c r="UJS192" s="138"/>
      <c r="UJT192" s="692"/>
      <c r="UJU192" s="690"/>
      <c r="UJV192" s="691"/>
      <c r="UJW192" s="692"/>
      <c r="UJX192" s="693"/>
      <c r="UJY192" s="694"/>
      <c r="UJZ192" s="138"/>
      <c r="UKA192" s="692"/>
      <c r="UKB192" s="690"/>
      <c r="UKC192" s="691"/>
      <c r="UKD192" s="692"/>
      <c r="UKE192" s="693"/>
      <c r="UKF192" s="694"/>
      <c r="UKG192" s="138"/>
      <c r="UKH192" s="692"/>
      <c r="UKI192" s="690"/>
      <c r="UKJ192" s="691"/>
      <c r="UKK192" s="692"/>
      <c r="UKL192" s="693"/>
      <c r="UKM192" s="694"/>
      <c r="UKN192" s="138"/>
      <c r="UKO192" s="692"/>
      <c r="UKP192" s="690"/>
      <c r="UKQ192" s="691"/>
      <c r="UKR192" s="692"/>
      <c r="UKS192" s="693"/>
      <c r="UKT192" s="694"/>
      <c r="UKU192" s="138"/>
      <c r="UKV192" s="692"/>
      <c r="UKW192" s="690"/>
      <c r="UKX192" s="691"/>
      <c r="UKY192" s="692"/>
      <c r="UKZ192" s="693"/>
      <c r="ULA192" s="694"/>
      <c r="ULB192" s="138"/>
      <c r="ULC192" s="692"/>
      <c r="ULD192" s="690"/>
      <c r="ULE192" s="691"/>
      <c r="ULF192" s="692"/>
      <c r="ULG192" s="693"/>
      <c r="ULH192" s="694"/>
      <c r="ULI192" s="138"/>
      <c r="ULJ192" s="692"/>
      <c r="ULK192" s="690"/>
      <c r="ULL192" s="691"/>
      <c r="ULM192" s="692"/>
      <c r="ULN192" s="693"/>
      <c r="ULO192" s="694"/>
      <c r="ULP192" s="138"/>
      <c r="ULQ192" s="692"/>
      <c r="ULR192" s="690"/>
      <c r="ULS192" s="691"/>
      <c r="ULT192" s="692"/>
      <c r="ULU192" s="693"/>
      <c r="ULV192" s="694"/>
      <c r="ULW192" s="138"/>
      <c r="ULX192" s="692"/>
      <c r="ULY192" s="690"/>
      <c r="ULZ192" s="691"/>
      <c r="UMA192" s="692"/>
      <c r="UMB192" s="693"/>
      <c r="UMC192" s="694"/>
      <c r="UMD192" s="138"/>
      <c r="UME192" s="692"/>
      <c r="UMF192" s="690"/>
      <c r="UMG192" s="691"/>
      <c r="UMH192" s="692"/>
      <c r="UMI192" s="693"/>
      <c r="UMJ192" s="694"/>
      <c r="UMK192" s="138"/>
      <c r="UML192" s="692"/>
      <c r="UMM192" s="690"/>
      <c r="UMN192" s="691"/>
      <c r="UMO192" s="692"/>
      <c r="UMP192" s="693"/>
      <c r="UMQ192" s="694"/>
      <c r="UMR192" s="138"/>
      <c r="UMS192" s="692"/>
      <c r="UMT192" s="690"/>
      <c r="UMU192" s="691"/>
      <c r="UMV192" s="692"/>
      <c r="UMW192" s="693"/>
      <c r="UMX192" s="694"/>
      <c r="UMY192" s="138"/>
      <c r="UMZ192" s="692"/>
      <c r="UNA192" s="690"/>
      <c r="UNB192" s="691"/>
      <c r="UNC192" s="692"/>
      <c r="UND192" s="693"/>
      <c r="UNE192" s="694"/>
      <c r="UNF192" s="138"/>
      <c r="UNG192" s="692"/>
      <c r="UNH192" s="690"/>
      <c r="UNI192" s="691"/>
      <c r="UNJ192" s="692"/>
      <c r="UNK192" s="693"/>
      <c r="UNL192" s="694"/>
      <c r="UNM192" s="138"/>
      <c r="UNN192" s="692"/>
      <c r="UNO192" s="690"/>
      <c r="UNP192" s="691"/>
      <c r="UNQ192" s="692"/>
      <c r="UNR192" s="693"/>
      <c r="UNS192" s="694"/>
      <c r="UNT192" s="138"/>
      <c r="UNU192" s="692"/>
      <c r="UNV192" s="690"/>
      <c r="UNW192" s="691"/>
      <c r="UNX192" s="692"/>
      <c r="UNY192" s="693"/>
      <c r="UNZ192" s="694"/>
      <c r="UOA192" s="138"/>
      <c r="UOB192" s="692"/>
      <c r="UOC192" s="690"/>
      <c r="UOD192" s="691"/>
      <c r="UOE192" s="692"/>
      <c r="UOF192" s="693"/>
      <c r="UOG192" s="694"/>
      <c r="UOH192" s="138"/>
      <c r="UOI192" s="692"/>
      <c r="UOJ192" s="690"/>
      <c r="UOK192" s="691"/>
      <c r="UOL192" s="692"/>
      <c r="UOM192" s="693"/>
      <c r="UON192" s="694"/>
      <c r="UOO192" s="138"/>
      <c r="UOP192" s="692"/>
      <c r="UOQ192" s="690"/>
      <c r="UOR192" s="691"/>
      <c r="UOS192" s="692"/>
      <c r="UOT192" s="693"/>
      <c r="UOU192" s="694"/>
      <c r="UOV192" s="138"/>
      <c r="UOW192" s="692"/>
      <c r="UOX192" s="690"/>
      <c r="UOY192" s="691"/>
      <c r="UOZ192" s="692"/>
      <c r="UPA192" s="693"/>
      <c r="UPB192" s="694"/>
      <c r="UPC192" s="138"/>
      <c r="UPD192" s="692"/>
      <c r="UPE192" s="690"/>
      <c r="UPF192" s="691"/>
      <c r="UPG192" s="692"/>
      <c r="UPH192" s="693"/>
      <c r="UPI192" s="694"/>
      <c r="UPJ192" s="138"/>
      <c r="UPK192" s="692"/>
      <c r="UPL192" s="690"/>
      <c r="UPM192" s="691"/>
      <c r="UPN192" s="692"/>
      <c r="UPO192" s="693"/>
      <c r="UPP192" s="694"/>
      <c r="UPQ192" s="138"/>
      <c r="UPR192" s="692"/>
      <c r="UPS192" s="690"/>
      <c r="UPT192" s="691"/>
      <c r="UPU192" s="692"/>
      <c r="UPV192" s="693"/>
      <c r="UPW192" s="694"/>
      <c r="UPX192" s="138"/>
      <c r="UPY192" s="692"/>
      <c r="UPZ192" s="690"/>
      <c r="UQA192" s="691"/>
      <c r="UQB192" s="692"/>
      <c r="UQC192" s="693"/>
      <c r="UQD192" s="694"/>
      <c r="UQE192" s="138"/>
      <c r="UQF192" s="692"/>
      <c r="UQG192" s="690"/>
      <c r="UQH192" s="691"/>
      <c r="UQI192" s="692"/>
      <c r="UQJ192" s="693"/>
      <c r="UQK192" s="694"/>
      <c r="UQL192" s="138"/>
      <c r="UQM192" s="692"/>
      <c r="UQN192" s="690"/>
      <c r="UQO192" s="691"/>
      <c r="UQP192" s="692"/>
      <c r="UQQ192" s="693"/>
      <c r="UQR192" s="694"/>
      <c r="UQS192" s="138"/>
      <c r="UQT192" s="692"/>
      <c r="UQU192" s="690"/>
      <c r="UQV192" s="691"/>
      <c r="UQW192" s="692"/>
      <c r="UQX192" s="693"/>
      <c r="UQY192" s="694"/>
      <c r="UQZ192" s="138"/>
      <c r="URA192" s="692"/>
      <c r="URB192" s="690"/>
      <c r="URC192" s="691"/>
      <c r="URD192" s="692"/>
      <c r="URE192" s="693"/>
      <c r="URF192" s="694"/>
      <c r="URG192" s="138"/>
      <c r="URH192" s="692"/>
      <c r="URI192" s="690"/>
      <c r="URJ192" s="691"/>
      <c r="URK192" s="692"/>
      <c r="URL192" s="693"/>
      <c r="URM192" s="694"/>
      <c r="URN192" s="138"/>
      <c r="URO192" s="692"/>
      <c r="URP192" s="690"/>
      <c r="URQ192" s="691"/>
      <c r="URR192" s="692"/>
      <c r="URS192" s="693"/>
      <c r="URT192" s="694"/>
      <c r="URU192" s="138"/>
      <c r="URV192" s="692"/>
      <c r="URW192" s="690"/>
      <c r="URX192" s="691"/>
      <c r="URY192" s="692"/>
      <c r="URZ192" s="693"/>
      <c r="USA192" s="694"/>
      <c r="USB192" s="138"/>
      <c r="USC192" s="692"/>
      <c r="USD192" s="690"/>
      <c r="USE192" s="691"/>
      <c r="USF192" s="692"/>
      <c r="USG192" s="693"/>
      <c r="USH192" s="694"/>
      <c r="USI192" s="138"/>
      <c r="USJ192" s="692"/>
      <c r="USK192" s="690"/>
      <c r="USL192" s="691"/>
      <c r="USM192" s="692"/>
      <c r="USN192" s="693"/>
      <c r="USO192" s="694"/>
      <c r="USP192" s="138"/>
      <c r="USQ192" s="692"/>
      <c r="USR192" s="690"/>
      <c r="USS192" s="691"/>
      <c r="UST192" s="692"/>
      <c r="USU192" s="693"/>
      <c r="USV192" s="694"/>
      <c r="USW192" s="138"/>
      <c r="USX192" s="692"/>
      <c r="USY192" s="690"/>
      <c r="USZ192" s="691"/>
      <c r="UTA192" s="692"/>
      <c r="UTB192" s="693"/>
      <c r="UTC192" s="694"/>
      <c r="UTD192" s="138"/>
      <c r="UTE192" s="692"/>
      <c r="UTF192" s="690"/>
      <c r="UTG192" s="691"/>
      <c r="UTH192" s="692"/>
      <c r="UTI192" s="693"/>
      <c r="UTJ192" s="694"/>
      <c r="UTK192" s="138"/>
      <c r="UTL192" s="692"/>
      <c r="UTM192" s="690"/>
      <c r="UTN192" s="691"/>
      <c r="UTO192" s="692"/>
      <c r="UTP192" s="693"/>
      <c r="UTQ192" s="694"/>
      <c r="UTR192" s="138"/>
      <c r="UTS192" s="692"/>
      <c r="UTT192" s="690"/>
      <c r="UTU192" s="691"/>
      <c r="UTV192" s="692"/>
      <c r="UTW192" s="693"/>
      <c r="UTX192" s="694"/>
      <c r="UTY192" s="138"/>
      <c r="UTZ192" s="692"/>
      <c r="UUA192" s="690"/>
      <c r="UUB192" s="691"/>
      <c r="UUC192" s="692"/>
      <c r="UUD192" s="693"/>
      <c r="UUE192" s="694"/>
      <c r="UUF192" s="138"/>
      <c r="UUG192" s="692"/>
      <c r="UUH192" s="690"/>
      <c r="UUI192" s="691"/>
      <c r="UUJ192" s="692"/>
      <c r="UUK192" s="693"/>
      <c r="UUL192" s="694"/>
      <c r="UUM192" s="138"/>
      <c r="UUN192" s="692"/>
      <c r="UUO192" s="690"/>
      <c r="UUP192" s="691"/>
      <c r="UUQ192" s="692"/>
      <c r="UUR192" s="693"/>
      <c r="UUS192" s="694"/>
      <c r="UUT192" s="138"/>
      <c r="UUU192" s="692"/>
      <c r="UUV192" s="690"/>
      <c r="UUW192" s="691"/>
      <c r="UUX192" s="692"/>
      <c r="UUY192" s="693"/>
      <c r="UUZ192" s="694"/>
      <c r="UVA192" s="138"/>
      <c r="UVB192" s="692"/>
      <c r="UVC192" s="690"/>
      <c r="UVD192" s="691"/>
      <c r="UVE192" s="692"/>
      <c r="UVF192" s="693"/>
      <c r="UVG192" s="694"/>
      <c r="UVH192" s="138"/>
      <c r="UVI192" s="692"/>
      <c r="UVJ192" s="690"/>
      <c r="UVK192" s="691"/>
      <c r="UVL192" s="692"/>
      <c r="UVM192" s="693"/>
      <c r="UVN192" s="694"/>
      <c r="UVO192" s="138"/>
      <c r="UVP192" s="692"/>
      <c r="UVQ192" s="690"/>
      <c r="UVR192" s="691"/>
      <c r="UVS192" s="692"/>
      <c r="UVT192" s="693"/>
      <c r="UVU192" s="694"/>
      <c r="UVV192" s="138"/>
      <c r="UVW192" s="692"/>
      <c r="UVX192" s="690"/>
      <c r="UVY192" s="691"/>
      <c r="UVZ192" s="692"/>
      <c r="UWA192" s="693"/>
      <c r="UWB192" s="694"/>
      <c r="UWC192" s="138"/>
      <c r="UWD192" s="692"/>
      <c r="UWE192" s="690"/>
      <c r="UWF192" s="691"/>
      <c r="UWG192" s="692"/>
      <c r="UWH192" s="693"/>
      <c r="UWI192" s="694"/>
      <c r="UWJ192" s="138"/>
      <c r="UWK192" s="692"/>
      <c r="UWL192" s="690"/>
      <c r="UWM192" s="691"/>
      <c r="UWN192" s="692"/>
      <c r="UWO192" s="693"/>
      <c r="UWP192" s="694"/>
      <c r="UWQ192" s="138"/>
      <c r="UWR192" s="692"/>
      <c r="UWS192" s="690"/>
      <c r="UWT192" s="691"/>
      <c r="UWU192" s="692"/>
      <c r="UWV192" s="693"/>
      <c r="UWW192" s="694"/>
      <c r="UWX192" s="138"/>
      <c r="UWY192" s="692"/>
      <c r="UWZ192" s="690"/>
      <c r="UXA192" s="691"/>
      <c r="UXB192" s="692"/>
      <c r="UXC192" s="693"/>
      <c r="UXD192" s="694"/>
      <c r="UXE192" s="138"/>
      <c r="UXF192" s="692"/>
      <c r="UXG192" s="690"/>
      <c r="UXH192" s="691"/>
      <c r="UXI192" s="692"/>
      <c r="UXJ192" s="693"/>
      <c r="UXK192" s="694"/>
      <c r="UXL192" s="138"/>
      <c r="UXM192" s="692"/>
      <c r="UXN192" s="690"/>
      <c r="UXO192" s="691"/>
      <c r="UXP192" s="692"/>
      <c r="UXQ192" s="693"/>
      <c r="UXR192" s="694"/>
      <c r="UXS192" s="138"/>
      <c r="UXT192" s="692"/>
      <c r="UXU192" s="690"/>
      <c r="UXV192" s="691"/>
      <c r="UXW192" s="692"/>
      <c r="UXX192" s="693"/>
      <c r="UXY192" s="694"/>
      <c r="UXZ192" s="138"/>
      <c r="UYA192" s="692"/>
      <c r="UYB192" s="690"/>
      <c r="UYC192" s="691"/>
      <c r="UYD192" s="692"/>
      <c r="UYE192" s="693"/>
      <c r="UYF192" s="694"/>
      <c r="UYG192" s="138"/>
      <c r="UYH192" s="692"/>
      <c r="UYI192" s="690"/>
      <c r="UYJ192" s="691"/>
      <c r="UYK192" s="692"/>
      <c r="UYL192" s="693"/>
      <c r="UYM192" s="694"/>
      <c r="UYN192" s="138"/>
      <c r="UYO192" s="692"/>
      <c r="UYP192" s="690"/>
      <c r="UYQ192" s="691"/>
      <c r="UYR192" s="692"/>
      <c r="UYS192" s="693"/>
      <c r="UYT192" s="694"/>
      <c r="UYU192" s="138"/>
      <c r="UYV192" s="692"/>
      <c r="UYW192" s="690"/>
      <c r="UYX192" s="691"/>
      <c r="UYY192" s="692"/>
      <c r="UYZ192" s="693"/>
      <c r="UZA192" s="694"/>
      <c r="UZB192" s="138"/>
      <c r="UZC192" s="692"/>
      <c r="UZD192" s="690"/>
      <c r="UZE192" s="691"/>
      <c r="UZF192" s="692"/>
      <c r="UZG192" s="693"/>
      <c r="UZH192" s="694"/>
      <c r="UZI192" s="138"/>
      <c r="UZJ192" s="692"/>
      <c r="UZK192" s="690"/>
      <c r="UZL192" s="691"/>
      <c r="UZM192" s="692"/>
      <c r="UZN192" s="693"/>
      <c r="UZO192" s="694"/>
      <c r="UZP192" s="138"/>
      <c r="UZQ192" s="692"/>
      <c r="UZR192" s="690"/>
      <c r="UZS192" s="691"/>
      <c r="UZT192" s="692"/>
      <c r="UZU192" s="693"/>
      <c r="UZV192" s="694"/>
      <c r="UZW192" s="138"/>
      <c r="UZX192" s="692"/>
      <c r="UZY192" s="690"/>
      <c r="UZZ192" s="691"/>
      <c r="VAA192" s="692"/>
      <c r="VAB192" s="693"/>
      <c r="VAC192" s="694"/>
      <c r="VAD192" s="138"/>
      <c r="VAE192" s="692"/>
      <c r="VAF192" s="690"/>
      <c r="VAG192" s="691"/>
      <c r="VAH192" s="692"/>
      <c r="VAI192" s="693"/>
      <c r="VAJ192" s="694"/>
      <c r="VAK192" s="138"/>
      <c r="VAL192" s="692"/>
      <c r="VAM192" s="690"/>
      <c r="VAN192" s="691"/>
      <c r="VAO192" s="692"/>
      <c r="VAP192" s="693"/>
      <c r="VAQ192" s="694"/>
      <c r="VAR192" s="138"/>
      <c r="VAS192" s="692"/>
      <c r="VAT192" s="690"/>
      <c r="VAU192" s="691"/>
      <c r="VAV192" s="692"/>
      <c r="VAW192" s="693"/>
      <c r="VAX192" s="694"/>
      <c r="VAY192" s="138"/>
      <c r="VAZ192" s="692"/>
      <c r="VBA192" s="690"/>
      <c r="VBB192" s="691"/>
      <c r="VBC192" s="692"/>
      <c r="VBD192" s="693"/>
      <c r="VBE192" s="694"/>
      <c r="VBF192" s="138"/>
      <c r="VBG192" s="692"/>
      <c r="VBH192" s="690"/>
      <c r="VBI192" s="691"/>
      <c r="VBJ192" s="692"/>
      <c r="VBK192" s="693"/>
      <c r="VBL192" s="694"/>
      <c r="VBM192" s="138"/>
      <c r="VBN192" s="692"/>
      <c r="VBO192" s="690"/>
      <c r="VBP192" s="691"/>
      <c r="VBQ192" s="692"/>
      <c r="VBR192" s="693"/>
      <c r="VBS192" s="694"/>
      <c r="VBT192" s="138"/>
      <c r="VBU192" s="692"/>
      <c r="VBV192" s="690"/>
      <c r="VBW192" s="691"/>
      <c r="VBX192" s="692"/>
      <c r="VBY192" s="693"/>
      <c r="VBZ192" s="694"/>
      <c r="VCA192" s="138"/>
      <c r="VCB192" s="692"/>
      <c r="VCC192" s="690"/>
      <c r="VCD192" s="691"/>
      <c r="VCE192" s="692"/>
      <c r="VCF192" s="693"/>
      <c r="VCG192" s="694"/>
      <c r="VCH192" s="138"/>
      <c r="VCI192" s="692"/>
      <c r="VCJ192" s="690"/>
      <c r="VCK192" s="691"/>
      <c r="VCL192" s="692"/>
      <c r="VCM192" s="693"/>
      <c r="VCN192" s="694"/>
      <c r="VCO192" s="138"/>
      <c r="VCP192" s="692"/>
      <c r="VCQ192" s="690"/>
      <c r="VCR192" s="691"/>
      <c r="VCS192" s="692"/>
      <c r="VCT192" s="693"/>
      <c r="VCU192" s="694"/>
      <c r="VCV192" s="138"/>
      <c r="VCW192" s="692"/>
      <c r="VCX192" s="690"/>
      <c r="VCY192" s="691"/>
      <c r="VCZ192" s="692"/>
      <c r="VDA192" s="693"/>
      <c r="VDB192" s="694"/>
      <c r="VDC192" s="138"/>
      <c r="VDD192" s="692"/>
      <c r="VDE192" s="690"/>
      <c r="VDF192" s="691"/>
      <c r="VDG192" s="692"/>
      <c r="VDH192" s="693"/>
      <c r="VDI192" s="694"/>
      <c r="VDJ192" s="138"/>
      <c r="VDK192" s="692"/>
      <c r="VDL192" s="690"/>
      <c r="VDM192" s="691"/>
      <c r="VDN192" s="692"/>
      <c r="VDO192" s="693"/>
      <c r="VDP192" s="694"/>
      <c r="VDQ192" s="138"/>
      <c r="VDR192" s="692"/>
      <c r="VDS192" s="690"/>
      <c r="VDT192" s="691"/>
      <c r="VDU192" s="692"/>
      <c r="VDV192" s="693"/>
      <c r="VDW192" s="694"/>
      <c r="VDX192" s="138"/>
      <c r="VDY192" s="692"/>
      <c r="VDZ192" s="690"/>
      <c r="VEA192" s="691"/>
      <c r="VEB192" s="692"/>
      <c r="VEC192" s="693"/>
      <c r="VED192" s="694"/>
      <c r="VEE192" s="138"/>
      <c r="VEF192" s="692"/>
      <c r="VEG192" s="690"/>
      <c r="VEH192" s="691"/>
      <c r="VEI192" s="692"/>
      <c r="VEJ192" s="693"/>
      <c r="VEK192" s="694"/>
      <c r="VEL192" s="138"/>
      <c r="VEM192" s="692"/>
      <c r="VEN192" s="690"/>
      <c r="VEO192" s="691"/>
      <c r="VEP192" s="692"/>
      <c r="VEQ192" s="693"/>
      <c r="VER192" s="694"/>
      <c r="VES192" s="138"/>
      <c r="VET192" s="692"/>
      <c r="VEU192" s="690"/>
      <c r="VEV192" s="691"/>
      <c r="VEW192" s="692"/>
      <c r="VEX192" s="693"/>
      <c r="VEY192" s="694"/>
      <c r="VEZ192" s="138"/>
      <c r="VFA192" s="692"/>
      <c r="VFB192" s="690"/>
      <c r="VFC192" s="691"/>
      <c r="VFD192" s="692"/>
      <c r="VFE192" s="693"/>
      <c r="VFF192" s="694"/>
      <c r="VFG192" s="138"/>
      <c r="VFH192" s="692"/>
      <c r="VFI192" s="690"/>
      <c r="VFJ192" s="691"/>
      <c r="VFK192" s="692"/>
      <c r="VFL192" s="693"/>
      <c r="VFM192" s="694"/>
      <c r="VFN192" s="138"/>
      <c r="VFO192" s="692"/>
      <c r="VFP192" s="690"/>
      <c r="VFQ192" s="691"/>
      <c r="VFR192" s="692"/>
      <c r="VFS192" s="693"/>
      <c r="VFT192" s="694"/>
      <c r="VFU192" s="138"/>
      <c r="VFV192" s="692"/>
      <c r="VFW192" s="690"/>
      <c r="VFX192" s="691"/>
      <c r="VFY192" s="692"/>
      <c r="VFZ192" s="693"/>
      <c r="VGA192" s="694"/>
      <c r="VGB192" s="138"/>
      <c r="VGC192" s="692"/>
      <c r="VGD192" s="690"/>
      <c r="VGE192" s="691"/>
      <c r="VGF192" s="692"/>
      <c r="VGG192" s="693"/>
      <c r="VGH192" s="694"/>
      <c r="VGI192" s="138"/>
      <c r="VGJ192" s="692"/>
      <c r="VGK192" s="690"/>
      <c r="VGL192" s="691"/>
      <c r="VGM192" s="692"/>
      <c r="VGN192" s="693"/>
      <c r="VGO192" s="694"/>
      <c r="VGP192" s="138"/>
      <c r="VGQ192" s="692"/>
      <c r="VGR192" s="690"/>
      <c r="VGS192" s="691"/>
      <c r="VGT192" s="692"/>
      <c r="VGU192" s="693"/>
      <c r="VGV192" s="694"/>
      <c r="VGW192" s="138"/>
      <c r="VGX192" s="692"/>
      <c r="VGY192" s="690"/>
      <c r="VGZ192" s="691"/>
      <c r="VHA192" s="692"/>
      <c r="VHB192" s="693"/>
      <c r="VHC192" s="694"/>
      <c r="VHD192" s="138"/>
      <c r="VHE192" s="692"/>
      <c r="VHF192" s="690"/>
      <c r="VHG192" s="691"/>
      <c r="VHH192" s="692"/>
      <c r="VHI192" s="693"/>
      <c r="VHJ192" s="694"/>
      <c r="VHK192" s="138"/>
      <c r="VHL192" s="692"/>
      <c r="VHM192" s="690"/>
      <c r="VHN192" s="691"/>
      <c r="VHO192" s="692"/>
      <c r="VHP192" s="693"/>
      <c r="VHQ192" s="694"/>
      <c r="VHR192" s="138"/>
      <c r="VHS192" s="692"/>
      <c r="VHT192" s="690"/>
      <c r="VHU192" s="691"/>
      <c r="VHV192" s="692"/>
      <c r="VHW192" s="693"/>
      <c r="VHX192" s="694"/>
      <c r="VHY192" s="138"/>
      <c r="VHZ192" s="692"/>
      <c r="VIA192" s="690"/>
      <c r="VIB192" s="691"/>
      <c r="VIC192" s="692"/>
      <c r="VID192" s="693"/>
      <c r="VIE192" s="694"/>
      <c r="VIF192" s="138"/>
      <c r="VIG192" s="692"/>
      <c r="VIH192" s="690"/>
      <c r="VII192" s="691"/>
      <c r="VIJ192" s="692"/>
      <c r="VIK192" s="693"/>
      <c r="VIL192" s="694"/>
      <c r="VIM192" s="138"/>
      <c r="VIN192" s="692"/>
      <c r="VIO192" s="690"/>
      <c r="VIP192" s="691"/>
      <c r="VIQ192" s="692"/>
      <c r="VIR192" s="693"/>
      <c r="VIS192" s="694"/>
      <c r="VIT192" s="138"/>
      <c r="VIU192" s="692"/>
      <c r="VIV192" s="690"/>
      <c r="VIW192" s="691"/>
      <c r="VIX192" s="692"/>
      <c r="VIY192" s="693"/>
      <c r="VIZ192" s="694"/>
      <c r="VJA192" s="138"/>
      <c r="VJB192" s="692"/>
      <c r="VJC192" s="690"/>
      <c r="VJD192" s="691"/>
      <c r="VJE192" s="692"/>
      <c r="VJF192" s="693"/>
      <c r="VJG192" s="694"/>
      <c r="VJH192" s="138"/>
      <c r="VJI192" s="692"/>
      <c r="VJJ192" s="690"/>
      <c r="VJK192" s="691"/>
      <c r="VJL192" s="692"/>
      <c r="VJM192" s="693"/>
      <c r="VJN192" s="694"/>
      <c r="VJO192" s="138"/>
      <c r="VJP192" s="692"/>
      <c r="VJQ192" s="690"/>
      <c r="VJR192" s="691"/>
      <c r="VJS192" s="692"/>
      <c r="VJT192" s="693"/>
      <c r="VJU192" s="694"/>
      <c r="VJV192" s="138"/>
      <c r="VJW192" s="692"/>
      <c r="VJX192" s="690"/>
      <c r="VJY192" s="691"/>
      <c r="VJZ192" s="692"/>
      <c r="VKA192" s="693"/>
      <c r="VKB192" s="694"/>
      <c r="VKC192" s="138"/>
      <c r="VKD192" s="692"/>
      <c r="VKE192" s="690"/>
      <c r="VKF192" s="691"/>
      <c r="VKG192" s="692"/>
      <c r="VKH192" s="693"/>
      <c r="VKI192" s="694"/>
      <c r="VKJ192" s="138"/>
      <c r="VKK192" s="692"/>
      <c r="VKL192" s="690"/>
      <c r="VKM192" s="691"/>
      <c r="VKN192" s="692"/>
      <c r="VKO192" s="693"/>
      <c r="VKP192" s="694"/>
      <c r="VKQ192" s="138"/>
      <c r="VKR192" s="692"/>
      <c r="VKS192" s="690"/>
      <c r="VKT192" s="691"/>
      <c r="VKU192" s="692"/>
      <c r="VKV192" s="693"/>
      <c r="VKW192" s="694"/>
      <c r="VKX192" s="138"/>
      <c r="VKY192" s="692"/>
      <c r="VKZ192" s="690"/>
      <c r="VLA192" s="691"/>
      <c r="VLB192" s="692"/>
      <c r="VLC192" s="693"/>
      <c r="VLD192" s="694"/>
      <c r="VLE192" s="138"/>
      <c r="VLF192" s="692"/>
      <c r="VLG192" s="690"/>
      <c r="VLH192" s="691"/>
      <c r="VLI192" s="692"/>
      <c r="VLJ192" s="693"/>
      <c r="VLK192" s="694"/>
      <c r="VLL192" s="138"/>
      <c r="VLM192" s="692"/>
      <c r="VLN192" s="690"/>
      <c r="VLO192" s="691"/>
      <c r="VLP192" s="692"/>
      <c r="VLQ192" s="693"/>
      <c r="VLR192" s="694"/>
      <c r="VLS192" s="138"/>
      <c r="VLT192" s="692"/>
      <c r="VLU192" s="690"/>
      <c r="VLV192" s="691"/>
      <c r="VLW192" s="692"/>
      <c r="VLX192" s="693"/>
      <c r="VLY192" s="694"/>
      <c r="VLZ192" s="138"/>
      <c r="VMA192" s="692"/>
      <c r="VMB192" s="690"/>
      <c r="VMC192" s="691"/>
      <c r="VMD192" s="692"/>
      <c r="VME192" s="693"/>
      <c r="VMF192" s="694"/>
      <c r="VMG192" s="138"/>
      <c r="VMH192" s="692"/>
      <c r="VMI192" s="690"/>
      <c r="VMJ192" s="691"/>
      <c r="VMK192" s="692"/>
      <c r="VML192" s="693"/>
      <c r="VMM192" s="694"/>
      <c r="VMN192" s="138"/>
      <c r="VMO192" s="692"/>
      <c r="VMP192" s="690"/>
      <c r="VMQ192" s="691"/>
      <c r="VMR192" s="692"/>
      <c r="VMS192" s="693"/>
      <c r="VMT192" s="694"/>
      <c r="VMU192" s="138"/>
      <c r="VMV192" s="692"/>
      <c r="VMW192" s="690"/>
      <c r="VMX192" s="691"/>
      <c r="VMY192" s="692"/>
      <c r="VMZ192" s="693"/>
      <c r="VNA192" s="694"/>
      <c r="VNB192" s="138"/>
      <c r="VNC192" s="692"/>
      <c r="VND192" s="690"/>
      <c r="VNE192" s="691"/>
      <c r="VNF192" s="692"/>
      <c r="VNG192" s="693"/>
      <c r="VNH192" s="694"/>
      <c r="VNI192" s="138"/>
      <c r="VNJ192" s="692"/>
      <c r="VNK192" s="690"/>
      <c r="VNL192" s="691"/>
      <c r="VNM192" s="692"/>
      <c r="VNN192" s="693"/>
      <c r="VNO192" s="694"/>
      <c r="VNP192" s="138"/>
      <c r="VNQ192" s="692"/>
      <c r="VNR192" s="690"/>
      <c r="VNS192" s="691"/>
      <c r="VNT192" s="692"/>
      <c r="VNU192" s="693"/>
      <c r="VNV192" s="694"/>
      <c r="VNW192" s="138"/>
      <c r="VNX192" s="692"/>
      <c r="VNY192" s="690"/>
      <c r="VNZ192" s="691"/>
      <c r="VOA192" s="692"/>
      <c r="VOB192" s="693"/>
      <c r="VOC192" s="694"/>
      <c r="VOD192" s="138"/>
      <c r="VOE192" s="692"/>
      <c r="VOF192" s="690"/>
      <c r="VOG192" s="691"/>
      <c r="VOH192" s="692"/>
      <c r="VOI192" s="693"/>
      <c r="VOJ192" s="694"/>
      <c r="VOK192" s="138"/>
      <c r="VOL192" s="692"/>
      <c r="VOM192" s="690"/>
      <c r="VON192" s="691"/>
      <c r="VOO192" s="692"/>
      <c r="VOP192" s="693"/>
      <c r="VOQ192" s="694"/>
      <c r="VOR192" s="138"/>
      <c r="VOS192" s="692"/>
      <c r="VOT192" s="690"/>
      <c r="VOU192" s="691"/>
      <c r="VOV192" s="692"/>
      <c r="VOW192" s="693"/>
      <c r="VOX192" s="694"/>
      <c r="VOY192" s="138"/>
      <c r="VOZ192" s="692"/>
      <c r="VPA192" s="690"/>
      <c r="VPB192" s="691"/>
      <c r="VPC192" s="692"/>
      <c r="VPD192" s="693"/>
      <c r="VPE192" s="694"/>
      <c r="VPF192" s="138"/>
      <c r="VPG192" s="692"/>
      <c r="VPH192" s="690"/>
      <c r="VPI192" s="691"/>
      <c r="VPJ192" s="692"/>
      <c r="VPK192" s="693"/>
      <c r="VPL192" s="694"/>
      <c r="VPM192" s="138"/>
      <c r="VPN192" s="692"/>
      <c r="VPO192" s="690"/>
      <c r="VPP192" s="691"/>
      <c r="VPQ192" s="692"/>
      <c r="VPR192" s="693"/>
      <c r="VPS192" s="694"/>
      <c r="VPT192" s="138"/>
      <c r="VPU192" s="692"/>
      <c r="VPV192" s="690"/>
      <c r="VPW192" s="691"/>
      <c r="VPX192" s="692"/>
      <c r="VPY192" s="693"/>
      <c r="VPZ192" s="694"/>
      <c r="VQA192" s="138"/>
      <c r="VQB192" s="692"/>
      <c r="VQC192" s="690"/>
      <c r="VQD192" s="691"/>
      <c r="VQE192" s="692"/>
      <c r="VQF192" s="693"/>
      <c r="VQG192" s="694"/>
      <c r="VQH192" s="138"/>
      <c r="VQI192" s="692"/>
      <c r="VQJ192" s="690"/>
      <c r="VQK192" s="691"/>
      <c r="VQL192" s="692"/>
      <c r="VQM192" s="693"/>
      <c r="VQN192" s="694"/>
      <c r="VQO192" s="138"/>
      <c r="VQP192" s="692"/>
      <c r="VQQ192" s="690"/>
      <c r="VQR192" s="691"/>
      <c r="VQS192" s="692"/>
      <c r="VQT192" s="693"/>
      <c r="VQU192" s="694"/>
      <c r="VQV192" s="138"/>
      <c r="VQW192" s="692"/>
      <c r="VQX192" s="690"/>
      <c r="VQY192" s="691"/>
      <c r="VQZ192" s="692"/>
      <c r="VRA192" s="693"/>
      <c r="VRB192" s="694"/>
      <c r="VRC192" s="138"/>
      <c r="VRD192" s="692"/>
      <c r="VRE192" s="690"/>
      <c r="VRF192" s="691"/>
      <c r="VRG192" s="692"/>
      <c r="VRH192" s="693"/>
      <c r="VRI192" s="694"/>
      <c r="VRJ192" s="138"/>
      <c r="VRK192" s="692"/>
      <c r="VRL192" s="690"/>
      <c r="VRM192" s="691"/>
      <c r="VRN192" s="692"/>
      <c r="VRO192" s="693"/>
      <c r="VRP192" s="694"/>
      <c r="VRQ192" s="138"/>
      <c r="VRR192" s="692"/>
      <c r="VRS192" s="690"/>
      <c r="VRT192" s="691"/>
      <c r="VRU192" s="692"/>
      <c r="VRV192" s="693"/>
      <c r="VRW192" s="694"/>
      <c r="VRX192" s="138"/>
      <c r="VRY192" s="692"/>
      <c r="VRZ192" s="690"/>
      <c r="VSA192" s="691"/>
      <c r="VSB192" s="692"/>
      <c r="VSC192" s="693"/>
      <c r="VSD192" s="694"/>
      <c r="VSE192" s="138"/>
      <c r="VSF192" s="692"/>
      <c r="VSG192" s="690"/>
      <c r="VSH192" s="691"/>
      <c r="VSI192" s="692"/>
      <c r="VSJ192" s="693"/>
      <c r="VSK192" s="694"/>
      <c r="VSL192" s="138"/>
      <c r="VSM192" s="692"/>
      <c r="VSN192" s="690"/>
      <c r="VSO192" s="691"/>
      <c r="VSP192" s="692"/>
      <c r="VSQ192" s="693"/>
      <c r="VSR192" s="694"/>
      <c r="VSS192" s="138"/>
      <c r="VST192" s="692"/>
      <c r="VSU192" s="690"/>
      <c r="VSV192" s="691"/>
      <c r="VSW192" s="692"/>
      <c r="VSX192" s="693"/>
      <c r="VSY192" s="694"/>
      <c r="VSZ192" s="138"/>
      <c r="VTA192" s="692"/>
      <c r="VTB192" s="690"/>
      <c r="VTC192" s="691"/>
      <c r="VTD192" s="692"/>
      <c r="VTE192" s="693"/>
      <c r="VTF192" s="694"/>
      <c r="VTG192" s="138"/>
      <c r="VTH192" s="692"/>
      <c r="VTI192" s="690"/>
      <c r="VTJ192" s="691"/>
      <c r="VTK192" s="692"/>
      <c r="VTL192" s="693"/>
      <c r="VTM192" s="694"/>
      <c r="VTN192" s="138"/>
      <c r="VTO192" s="692"/>
      <c r="VTP192" s="690"/>
      <c r="VTQ192" s="691"/>
      <c r="VTR192" s="692"/>
      <c r="VTS192" s="693"/>
      <c r="VTT192" s="694"/>
      <c r="VTU192" s="138"/>
      <c r="VTV192" s="692"/>
      <c r="VTW192" s="690"/>
      <c r="VTX192" s="691"/>
      <c r="VTY192" s="692"/>
      <c r="VTZ192" s="693"/>
      <c r="VUA192" s="694"/>
      <c r="VUB192" s="138"/>
      <c r="VUC192" s="692"/>
      <c r="VUD192" s="690"/>
      <c r="VUE192" s="691"/>
      <c r="VUF192" s="692"/>
      <c r="VUG192" s="693"/>
      <c r="VUH192" s="694"/>
      <c r="VUI192" s="138"/>
      <c r="VUJ192" s="692"/>
      <c r="VUK192" s="690"/>
      <c r="VUL192" s="691"/>
      <c r="VUM192" s="692"/>
      <c r="VUN192" s="693"/>
      <c r="VUO192" s="694"/>
      <c r="VUP192" s="138"/>
      <c r="VUQ192" s="692"/>
      <c r="VUR192" s="690"/>
      <c r="VUS192" s="691"/>
      <c r="VUT192" s="692"/>
      <c r="VUU192" s="693"/>
      <c r="VUV192" s="694"/>
      <c r="VUW192" s="138"/>
      <c r="VUX192" s="692"/>
      <c r="VUY192" s="690"/>
      <c r="VUZ192" s="691"/>
      <c r="VVA192" s="692"/>
      <c r="VVB192" s="693"/>
      <c r="VVC192" s="694"/>
      <c r="VVD192" s="138"/>
      <c r="VVE192" s="692"/>
      <c r="VVF192" s="690"/>
      <c r="VVG192" s="691"/>
      <c r="VVH192" s="692"/>
      <c r="VVI192" s="693"/>
      <c r="VVJ192" s="694"/>
      <c r="VVK192" s="138"/>
      <c r="VVL192" s="692"/>
      <c r="VVM192" s="690"/>
      <c r="VVN192" s="691"/>
      <c r="VVO192" s="692"/>
      <c r="VVP192" s="693"/>
      <c r="VVQ192" s="694"/>
      <c r="VVR192" s="138"/>
      <c r="VVS192" s="692"/>
      <c r="VVT192" s="690"/>
      <c r="VVU192" s="691"/>
      <c r="VVV192" s="692"/>
      <c r="VVW192" s="693"/>
      <c r="VVX192" s="694"/>
      <c r="VVY192" s="138"/>
      <c r="VVZ192" s="692"/>
      <c r="VWA192" s="690"/>
      <c r="VWB192" s="691"/>
      <c r="VWC192" s="692"/>
      <c r="VWD192" s="693"/>
      <c r="VWE192" s="694"/>
      <c r="VWF192" s="138"/>
      <c r="VWG192" s="692"/>
      <c r="VWH192" s="690"/>
      <c r="VWI192" s="691"/>
      <c r="VWJ192" s="692"/>
      <c r="VWK192" s="693"/>
      <c r="VWL192" s="694"/>
      <c r="VWM192" s="138"/>
      <c r="VWN192" s="692"/>
      <c r="VWO192" s="690"/>
      <c r="VWP192" s="691"/>
      <c r="VWQ192" s="692"/>
      <c r="VWR192" s="693"/>
      <c r="VWS192" s="694"/>
      <c r="VWT192" s="138"/>
      <c r="VWU192" s="692"/>
      <c r="VWV192" s="690"/>
      <c r="VWW192" s="691"/>
      <c r="VWX192" s="692"/>
      <c r="VWY192" s="693"/>
      <c r="VWZ192" s="694"/>
      <c r="VXA192" s="138"/>
      <c r="VXB192" s="692"/>
      <c r="VXC192" s="690"/>
      <c r="VXD192" s="691"/>
      <c r="VXE192" s="692"/>
      <c r="VXF192" s="693"/>
      <c r="VXG192" s="694"/>
      <c r="VXH192" s="138"/>
      <c r="VXI192" s="692"/>
      <c r="VXJ192" s="690"/>
      <c r="VXK192" s="691"/>
      <c r="VXL192" s="692"/>
      <c r="VXM192" s="693"/>
      <c r="VXN192" s="694"/>
      <c r="VXO192" s="138"/>
      <c r="VXP192" s="692"/>
      <c r="VXQ192" s="690"/>
      <c r="VXR192" s="691"/>
      <c r="VXS192" s="692"/>
      <c r="VXT192" s="693"/>
      <c r="VXU192" s="694"/>
      <c r="VXV192" s="138"/>
      <c r="VXW192" s="692"/>
      <c r="VXX192" s="690"/>
      <c r="VXY192" s="691"/>
      <c r="VXZ192" s="692"/>
      <c r="VYA192" s="693"/>
      <c r="VYB192" s="694"/>
      <c r="VYC192" s="138"/>
      <c r="VYD192" s="692"/>
      <c r="VYE192" s="690"/>
      <c r="VYF192" s="691"/>
      <c r="VYG192" s="692"/>
      <c r="VYH192" s="693"/>
      <c r="VYI192" s="694"/>
      <c r="VYJ192" s="138"/>
      <c r="VYK192" s="692"/>
      <c r="VYL192" s="690"/>
      <c r="VYM192" s="691"/>
      <c r="VYN192" s="692"/>
      <c r="VYO192" s="693"/>
      <c r="VYP192" s="694"/>
      <c r="VYQ192" s="138"/>
      <c r="VYR192" s="692"/>
      <c r="VYS192" s="690"/>
      <c r="VYT192" s="691"/>
      <c r="VYU192" s="692"/>
      <c r="VYV192" s="693"/>
      <c r="VYW192" s="694"/>
      <c r="VYX192" s="138"/>
      <c r="VYY192" s="692"/>
      <c r="VYZ192" s="690"/>
      <c r="VZA192" s="691"/>
      <c r="VZB192" s="692"/>
      <c r="VZC192" s="693"/>
      <c r="VZD192" s="694"/>
      <c r="VZE192" s="138"/>
      <c r="VZF192" s="692"/>
      <c r="VZG192" s="690"/>
      <c r="VZH192" s="691"/>
      <c r="VZI192" s="692"/>
      <c r="VZJ192" s="693"/>
      <c r="VZK192" s="694"/>
      <c r="VZL192" s="138"/>
      <c r="VZM192" s="692"/>
      <c r="VZN192" s="690"/>
      <c r="VZO192" s="691"/>
      <c r="VZP192" s="692"/>
      <c r="VZQ192" s="693"/>
      <c r="VZR192" s="694"/>
      <c r="VZS192" s="138"/>
      <c r="VZT192" s="692"/>
      <c r="VZU192" s="690"/>
      <c r="VZV192" s="691"/>
      <c r="VZW192" s="692"/>
      <c r="VZX192" s="693"/>
      <c r="VZY192" s="694"/>
      <c r="VZZ192" s="138"/>
      <c r="WAA192" s="692"/>
      <c r="WAB192" s="690"/>
      <c r="WAC192" s="691"/>
      <c r="WAD192" s="692"/>
      <c r="WAE192" s="693"/>
      <c r="WAF192" s="694"/>
      <c r="WAG192" s="138"/>
      <c r="WAH192" s="692"/>
      <c r="WAI192" s="690"/>
      <c r="WAJ192" s="691"/>
      <c r="WAK192" s="692"/>
      <c r="WAL192" s="693"/>
      <c r="WAM192" s="694"/>
      <c r="WAN192" s="138"/>
      <c r="WAO192" s="692"/>
      <c r="WAP192" s="690"/>
      <c r="WAQ192" s="691"/>
      <c r="WAR192" s="692"/>
      <c r="WAS192" s="693"/>
      <c r="WAT192" s="694"/>
      <c r="WAU192" s="138"/>
      <c r="WAV192" s="692"/>
      <c r="WAW192" s="690"/>
      <c r="WAX192" s="691"/>
      <c r="WAY192" s="692"/>
      <c r="WAZ192" s="693"/>
      <c r="WBA192" s="694"/>
      <c r="WBB192" s="138"/>
      <c r="WBC192" s="692"/>
      <c r="WBD192" s="690"/>
      <c r="WBE192" s="691"/>
      <c r="WBF192" s="692"/>
      <c r="WBG192" s="693"/>
      <c r="WBH192" s="694"/>
      <c r="WBI192" s="138"/>
      <c r="WBJ192" s="692"/>
      <c r="WBK192" s="690"/>
      <c r="WBL192" s="691"/>
      <c r="WBM192" s="692"/>
      <c r="WBN192" s="693"/>
      <c r="WBO192" s="694"/>
      <c r="WBP192" s="138"/>
      <c r="WBQ192" s="692"/>
      <c r="WBR192" s="690"/>
      <c r="WBS192" s="691"/>
      <c r="WBT192" s="692"/>
      <c r="WBU192" s="693"/>
      <c r="WBV192" s="694"/>
      <c r="WBW192" s="138"/>
      <c r="WBX192" s="692"/>
      <c r="WBY192" s="690"/>
      <c r="WBZ192" s="691"/>
      <c r="WCA192" s="692"/>
      <c r="WCB192" s="693"/>
      <c r="WCC192" s="694"/>
      <c r="WCD192" s="138"/>
      <c r="WCE192" s="692"/>
      <c r="WCF192" s="690"/>
      <c r="WCG192" s="691"/>
      <c r="WCH192" s="692"/>
      <c r="WCI192" s="693"/>
      <c r="WCJ192" s="694"/>
      <c r="WCK192" s="138"/>
      <c r="WCL192" s="692"/>
      <c r="WCM192" s="690"/>
      <c r="WCN192" s="691"/>
      <c r="WCO192" s="692"/>
      <c r="WCP192" s="693"/>
      <c r="WCQ192" s="694"/>
      <c r="WCR192" s="138"/>
      <c r="WCS192" s="692"/>
      <c r="WCT192" s="690"/>
      <c r="WCU192" s="691"/>
      <c r="WCV192" s="692"/>
      <c r="WCW192" s="693"/>
      <c r="WCX192" s="694"/>
      <c r="WCY192" s="138"/>
      <c r="WCZ192" s="692"/>
      <c r="WDA192" s="690"/>
      <c r="WDB192" s="691"/>
      <c r="WDC192" s="692"/>
      <c r="WDD192" s="693"/>
      <c r="WDE192" s="694"/>
      <c r="WDF192" s="138"/>
      <c r="WDG192" s="692"/>
      <c r="WDH192" s="690"/>
      <c r="WDI192" s="691"/>
      <c r="WDJ192" s="692"/>
      <c r="WDK192" s="693"/>
      <c r="WDL192" s="694"/>
      <c r="WDM192" s="138"/>
      <c r="WDN192" s="692"/>
      <c r="WDO192" s="690"/>
      <c r="WDP192" s="691"/>
      <c r="WDQ192" s="692"/>
      <c r="WDR192" s="693"/>
      <c r="WDS192" s="694"/>
      <c r="WDT192" s="138"/>
      <c r="WDU192" s="692"/>
      <c r="WDV192" s="690"/>
      <c r="WDW192" s="691"/>
      <c r="WDX192" s="692"/>
      <c r="WDY192" s="693"/>
      <c r="WDZ192" s="694"/>
      <c r="WEA192" s="138"/>
      <c r="WEB192" s="692"/>
      <c r="WEC192" s="690"/>
      <c r="WED192" s="691"/>
      <c r="WEE192" s="692"/>
      <c r="WEF192" s="693"/>
      <c r="WEG192" s="694"/>
      <c r="WEH192" s="138"/>
      <c r="WEI192" s="692"/>
      <c r="WEJ192" s="690"/>
      <c r="WEK192" s="691"/>
      <c r="WEL192" s="692"/>
      <c r="WEM192" s="693"/>
      <c r="WEN192" s="694"/>
      <c r="WEO192" s="138"/>
      <c r="WEP192" s="692"/>
      <c r="WEQ192" s="690"/>
      <c r="WER192" s="691"/>
      <c r="WES192" s="692"/>
      <c r="WET192" s="693"/>
      <c r="WEU192" s="694"/>
      <c r="WEV192" s="138"/>
      <c r="WEW192" s="692"/>
      <c r="WEX192" s="690"/>
      <c r="WEY192" s="691"/>
      <c r="WEZ192" s="692"/>
      <c r="WFA192" s="693"/>
      <c r="WFB192" s="694"/>
      <c r="WFC192" s="138"/>
      <c r="WFD192" s="692"/>
      <c r="WFE192" s="690"/>
      <c r="WFF192" s="691"/>
      <c r="WFG192" s="692"/>
      <c r="WFH192" s="693"/>
      <c r="WFI192" s="694"/>
      <c r="WFJ192" s="138"/>
      <c r="WFK192" s="692"/>
      <c r="WFL192" s="690"/>
      <c r="WFM192" s="691"/>
      <c r="WFN192" s="692"/>
      <c r="WFO192" s="693"/>
      <c r="WFP192" s="694"/>
      <c r="WFQ192" s="138"/>
      <c r="WFR192" s="692"/>
      <c r="WFS192" s="690"/>
      <c r="WFT192" s="691"/>
      <c r="WFU192" s="692"/>
      <c r="WFV192" s="693"/>
      <c r="WFW192" s="694"/>
      <c r="WFX192" s="138"/>
      <c r="WFY192" s="692"/>
      <c r="WFZ192" s="690"/>
      <c r="WGA192" s="691"/>
      <c r="WGB192" s="692"/>
      <c r="WGC192" s="693"/>
      <c r="WGD192" s="694"/>
      <c r="WGE192" s="138"/>
      <c r="WGF192" s="692"/>
      <c r="WGG192" s="690"/>
      <c r="WGH192" s="691"/>
      <c r="WGI192" s="692"/>
      <c r="WGJ192" s="693"/>
      <c r="WGK192" s="694"/>
      <c r="WGL192" s="138"/>
      <c r="WGM192" s="692"/>
      <c r="WGN192" s="690"/>
      <c r="WGO192" s="691"/>
      <c r="WGP192" s="692"/>
      <c r="WGQ192" s="693"/>
      <c r="WGR192" s="694"/>
      <c r="WGS192" s="138"/>
      <c r="WGT192" s="692"/>
      <c r="WGU192" s="690"/>
      <c r="WGV192" s="691"/>
      <c r="WGW192" s="692"/>
      <c r="WGX192" s="693"/>
      <c r="WGY192" s="694"/>
      <c r="WGZ192" s="138"/>
      <c r="WHA192" s="692"/>
      <c r="WHB192" s="690"/>
      <c r="WHC192" s="691"/>
      <c r="WHD192" s="692"/>
      <c r="WHE192" s="693"/>
      <c r="WHF192" s="694"/>
      <c r="WHG192" s="138"/>
      <c r="WHH192" s="692"/>
      <c r="WHI192" s="690"/>
      <c r="WHJ192" s="691"/>
      <c r="WHK192" s="692"/>
      <c r="WHL192" s="693"/>
      <c r="WHM192" s="694"/>
      <c r="WHN192" s="138"/>
      <c r="WHO192" s="692"/>
      <c r="WHP192" s="690"/>
      <c r="WHQ192" s="691"/>
      <c r="WHR192" s="692"/>
      <c r="WHS192" s="693"/>
      <c r="WHT192" s="694"/>
      <c r="WHU192" s="138"/>
      <c r="WHV192" s="692"/>
      <c r="WHW192" s="690"/>
      <c r="WHX192" s="691"/>
      <c r="WHY192" s="692"/>
      <c r="WHZ192" s="693"/>
      <c r="WIA192" s="694"/>
      <c r="WIB192" s="138"/>
      <c r="WIC192" s="692"/>
      <c r="WID192" s="690"/>
      <c r="WIE192" s="691"/>
      <c r="WIF192" s="692"/>
      <c r="WIG192" s="693"/>
      <c r="WIH192" s="694"/>
      <c r="WII192" s="138"/>
      <c r="WIJ192" s="692"/>
      <c r="WIK192" s="690"/>
      <c r="WIL192" s="691"/>
      <c r="WIM192" s="692"/>
      <c r="WIN192" s="693"/>
      <c r="WIO192" s="694"/>
      <c r="WIP192" s="138"/>
      <c r="WIQ192" s="692"/>
      <c r="WIR192" s="690"/>
      <c r="WIS192" s="691"/>
      <c r="WIT192" s="692"/>
      <c r="WIU192" s="693"/>
      <c r="WIV192" s="694"/>
      <c r="WIW192" s="138"/>
      <c r="WIX192" s="692"/>
      <c r="WIY192" s="690"/>
      <c r="WIZ192" s="691"/>
      <c r="WJA192" s="692"/>
      <c r="WJB192" s="693"/>
      <c r="WJC192" s="694"/>
      <c r="WJD192" s="138"/>
      <c r="WJE192" s="692"/>
      <c r="WJF192" s="690"/>
      <c r="WJG192" s="691"/>
      <c r="WJH192" s="692"/>
      <c r="WJI192" s="693"/>
      <c r="WJJ192" s="694"/>
      <c r="WJK192" s="138"/>
      <c r="WJL192" s="692"/>
      <c r="WJM192" s="690"/>
      <c r="WJN192" s="691"/>
      <c r="WJO192" s="692"/>
      <c r="WJP192" s="693"/>
      <c r="WJQ192" s="694"/>
      <c r="WJR192" s="138"/>
      <c r="WJS192" s="692"/>
      <c r="WJT192" s="690"/>
      <c r="WJU192" s="691"/>
      <c r="WJV192" s="692"/>
      <c r="WJW192" s="693"/>
      <c r="WJX192" s="694"/>
      <c r="WJY192" s="138"/>
      <c r="WJZ192" s="692"/>
      <c r="WKA192" s="690"/>
      <c r="WKB192" s="691"/>
      <c r="WKC192" s="692"/>
      <c r="WKD192" s="693"/>
      <c r="WKE192" s="694"/>
      <c r="WKF192" s="138"/>
      <c r="WKG192" s="692"/>
      <c r="WKH192" s="690"/>
      <c r="WKI192" s="691"/>
      <c r="WKJ192" s="692"/>
      <c r="WKK192" s="693"/>
      <c r="WKL192" s="694"/>
      <c r="WKM192" s="138"/>
      <c r="WKN192" s="692"/>
      <c r="WKO192" s="690"/>
      <c r="WKP192" s="691"/>
      <c r="WKQ192" s="692"/>
      <c r="WKR192" s="693"/>
      <c r="WKS192" s="694"/>
      <c r="WKT192" s="138"/>
      <c r="WKU192" s="692"/>
      <c r="WKV192" s="690"/>
      <c r="WKW192" s="691"/>
      <c r="WKX192" s="692"/>
      <c r="WKY192" s="693"/>
      <c r="WKZ192" s="694"/>
      <c r="WLA192" s="138"/>
      <c r="WLB192" s="692"/>
      <c r="WLC192" s="690"/>
      <c r="WLD192" s="691"/>
      <c r="WLE192" s="692"/>
      <c r="WLF192" s="693"/>
      <c r="WLG192" s="694"/>
      <c r="WLH192" s="138"/>
      <c r="WLI192" s="692"/>
      <c r="WLJ192" s="690"/>
      <c r="WLK192" s="691"/>
      <c r="WLL192" s="692"/>
      <c r="WLM192" s="693"/>
      <c r="WLN192" s="694"/>
      <c r="WLO192" s="138"/>
      <c r="WLP192" s="692"/>
      <c r="WLQ192" s="690"/>
      <c r="WLR192" s="691"/>
      <c r="WLS192" s="692"/>
      <c r="WLT192" s="693"/>
      <c r="WLU192" s="694"/>
      <c r="WLV192" s="138"/>
      <c r="WLW192" s="692"/>
      <c r="WLX192" s="690"/>
      <c r="WLY192" s="691"/>
      <c r="WLZ192" s="692"/>
      <c r="WMA192" s="693"/>
      <c r="WMB192" s="694"/>
      <c r="WMC192" s="138"/>
      <c r="WMD192" s="692"/>
      <c r="WME192" s="690"/>
      <c r="WMF192" s="691"/>
      <c r="WMG192" s="692"/>
      <c r="WMH192" s="693"/>
      <c r="WMI192" s="694"/>
      <c r="WMJ192" s="138"/>
      <c r="WMK192" s="692"/>
      <c r="WML192" s="690"/>
      <c r="WMM192" s="691"/>
      <c r="WMN192" s="692"/>
      <c r="WMO192" s="693"/>
      <c r="WMP192" s="694"/>
      <c r="WMQ192" s="138"/>
      <c r="WMR192" s="692"/>
      <c r="WMS192" s="690"/>
      <c r="WMT192" s="691"/>
      <c r="WMU192" s="692"/>
      <c r="WMV192" s="693"/>
      <c r="WMW192" s="694"/>
      <c r="WMX192" s="138"/>
      <c r="WMY192" s="692"/>
      <c r="WMZ192" s="690"/>
      <c r="WNA192" s="691"/>
      <c r="WNB192" s="692"/>
      <c r="WNC192" s="693"/>
      <c r="WND192" s="694"/>
      <c r="WNE192" s="138"/>
      <c r="WNF192" s="692"/>
      <c r="WNG192" s="690"/>
      <c r="WNH192" s="691"/>
      <c r="WNI192" s="692"/>
      <c r="WNJ192" s="693"/>
      <c r="WNK192" s="694"/>
      <c r="WNL192" s="138"/>
      <c r="WNM192" s="692"/>
      <c r="WNN192" s="690"/>
      <c r="WNO192" s="691"/>
      <c r="WNP192" s="692"/>
      <c r="WNQ192" s="693"/>
      <c r="WNR192" s="694"/>
      <c r="WNS192" s="138"/>
      <c r="WNT192" s="692"/>
      <c r="WNU192" s="690"/>
      <c r="WNV192" s="691"/>
      <c r="WNW192" s="692"/>
      <c r="WNX192" s="693"/>
      <c r="WNY192" s="694"/>
      <c r="WNZ192" s="138"/>
      <c r="WOA192" s="692"/>
      <c r="WOB192" s="690"/>
      <c r="WOC192" s="691"/>
      <c r="WOD192" s="692"/>
      <c r="WOE192" s="693"/>
      <c r="WOF192" s="694"/>
      <c r="WOG192" s="138"/>
      <c r="WOH192" s="692"/>
      <c r="WOI192" s="690"/>
      <c r="WOJ192" s="691"/>
      <c r="WOK192" s="692"/>
      <c r="WOL192" s="693"/>
      <c r="WOM192" s="694"/>
      <c r="WON192" s="138"/>
      <c r="WOO192" s="692"/>
      <c r="WOP192" s="690"/>
      <c r="WOQ192" s="691"/>
      <c r="WOR192" s="692"/>
      <c r="WOS192" s="693"/>
      <c r="WOT192" s="694"/>
      <c r="WOU192" s="138"/>
      <c r="WOV192" s="692"/>
      <c r="WOW192" s="690"/>
      <c r="WOX192" s="691"/>
      <c r="WOY192" s="692"/>
      <c r="WOZ192" s="693"/>
      <c r="WPA192" s="694"/>
      <c r="WPB192" s="138"/>
      <c r="WPC192" s="692"/>
      <c r="WPD192" s="690"/>
      <c r="WPE192" s="691"/>
      <c r="WPF192" s="692"/>
      <c r="WPG192" s="693"/>
      <c r="WPH192" s="694"/>
      <c r="WPI192" s="138"/>
      <c r="WPJ192" s="692"/>
      <c r="WPK192" s="690"/>
      <c r="WPL192" s="691"/>
      <c r="WPM192" s="692"/>
      <c r="WPN192" s="693"/>
      <c r="WPO192" s="694"/>
      <c r="WPP192" s="138"/>
      <c r="WPQ192" s="692"/>
      <c r="WPR192" s="690"/>
      <c r="WPS192" s="691"/>
      <c r="WPT192" s="692"/>
      <c r="WPU192" s="693"/>
      <c r="WPV192" s="694"/>
      <c r="WPW192" s="138"/>
      <c r="WPX192" s="692"/>
      <c r="WPY192" s="690"/>
      <c r="WPZ192" s="691"/>
      <c r="WQA192" s="692"/>
      <c r="WQB192" s="693"/>
      <c r="WQC192" s="694"/>
      <c r="WQD192" s="138"/>
      <c r="WQE192" s="692"/>
      <c r="WQF192" s="690"/>
      <c r="WQG192" s="691"/>
      <c r="WQH192" s="692"/>
      <c r="WQI192" s="693"/>
      <c r="WQJ192" s="694"/>
      <c r="WQK192" s="138"/>
      <c r="WQL192" s="692"/>
      <c r="WQM192" s="690"/>
      <c r="WQN192" s="691"/>
      <c r="WQO192" s="692"/>
      <c r="WQP192" s="693"/>
      <c r="WQQ192" s="694"/>
      <c r="WQR192" s="138"/>
      <c r="WQS192" s="692"/>
      <c r="WQT192" s="690"/>
      <c r="WQU192" s="691"/>
      <c r="WQV192" s="692"/>
      <c r="WQW192" s="693"/>
      <c r="WQX192" s="694"/>
      <c r="WQY192" s="138"/>
      <c r="WQZ192" s="692"/>
      <c r="WRA192" s="690"/>
      <c r="WRB192" s="691"/>
      <c r="WRC192" s="692"/>
      <c r="WRD192" s="693"/>
      <c r="WRE192" s="694"/>
      <c r="WRF192" s="138"/>
      <c r="WRG192" s="692"/>
      <c r="WRH192" s="690"/>
      <c r="WRI192" s="691"/>
      <c r="WRJ192" s="692"/>
      <c r="WRK192" s="693"/>
      <c r="WRL192" s="694"/>
      <c r="WRM192" s="138"/>
      <c r="WRN192" s="692"/>
      <c r="WRO192" s="690"/>
      <c r="WRP192" s="691"/>
      <c r="WRQ192" s="692"/>
      <c r="WRR192" s="693"/>
      <c r="WRS192" s="694"/>
      <c r="WRT192" s="138"/>
      <c r="WRU192" s="692"/>
      <c r="WRV192" s="690"/>
      <c r="WRW192" s="691"/>
      <c r="WRX192" s="692"/>
      <c r="WRY192" s="693"/>
      <c r="WRZ192" s="694"/>
      <c r="WSA192" s="138"/>
      <c r="WSB192" s="692"/>
      <c r="WSC192" s="690"/>
      <c r="WSD192" s="691"/>
      <c r="WSE192" s="692"/>
      <c r="WSF192" s="693"/>
      <c r="WSG192" s="694"/>
      <c r="WSH192" s="138"/>
      <c r="WSI192" s="692"/>
      <c r="WSJ192" s="690"/>
      <c r="WSK192" s="691"/>
      <c r="WSL192" s="692"/>
      <c r="WSM192" s="693"/>
      <c r="WSN192" s="694"/>
      <c r="WSO192" s="138"/>
      <c r="WSP192" s="692"/>
      <c r="WSQ192" s="690"/>
      <c r="WSR192" s="691"/>
      <c r="WSS192" s="692"/>
      <c r="WST192" s="693"/>
      <c r="WSU192" s="694"/>
      <c r="WSV192" s="138"/>
      <c r="WSW192" s="692"/>
      <c r="WSX192" s="690"/>
      <c r="WSY192" s="691"/>
      <c r="WSZ192" s="692"/>
      <c r="WTA192" s="693"/>
      <c r="WTB192" s="694"/>
      <c r="WTC192" s="138"/>
      <c r="WTD192" s="692"/>
      <c r="WTE192" s="690"/>
      <c r="WTF192" s="691"/>
      <c r="WTG192" s="692"/>
      <c r="WTH192" s="693"/>
      <c r="WTI192" s="694"/>
      <c r="WTJ192" s="138"/>
      <c r="WTK192" s="692"/>
      <c r="WTL192" s="690"/>
      <c r="WTM192" s="691"/>
      <c r="WTN192" s="692"/>
      <c r="WTO192" s="693"/>
      <c r="WTP192" s="694"/>
      <c r="WTQ192" s="138"/>
      <c r="WTR192" s="692"/>
      <c r="WTS192" s="690"/>
      <c r="WTT192" s="691"/>
      <c r="WTU192" s="692"/>
      <c r="WTV192" s="693"/>
      <c r="WTW192" s="694"/>
      <c r="WTX192" s="138"/>
      <c r="WTY192" s="692"/>
      <c r="WTZ192" s="690"/>
      <c r="WUA192" s="691"/>
      <c r="WUB192" s="692"/>
      <c r="WUC192" s="693"/>
      <c r="WUD192" s="694"/>
      <c r="WUE192" s="138"/>
      <c r="WUF192" s="692"/>
      <c r="WUG192" s="690"/>
      <c r="WUH192" s="691"/>
      <c r="WUI192" s="692"/>
      <c r="WUJ192" s="693"/>
      <c r="WUK192" s="694"/>
      <c r="WUL192" s="138"/>
      <c r="WUM192" s="692"/>
      <c r="WUN192" s="690"/>
      <c r="WUO192" s="691"/>
      <c r="WUP192" s="692"/>
      <c r="WUQ192" s="693"/>
      <c r="WUR192" s="694"/>
      <c r="WUS192" s="138"/>
      <c r="WUT192" s="692"/>
      <c r="WUU192" s="690"/>
      <c r="WUV192" s="691"/>
      <c r="WUW192" s="692"/>
      <c r="WUX192" s="693"/>
      <c r="WUY192" s="694"/>
      <c r="WUZ192" s="138"/>
      <c r="WVA192" s="692"/>
      <c r="WVB192" s="690"/>
      <c r="WVC192" s="691"/>
      <c r="WVD192" s="692"/>
      <c r="WVE192" s="693"/>
      <c r="WVF192" s="694"/>
      <c r="WVG192" s="138"/>
      <c r="WVH192" s="692"/>
      <c r="WVI192" s="690"/>
      <c r="WVJ192" s="691"/>
      <c r="WVK192" s="692"/>
      <c r="WVL192" s="693"/>
      <c r="WVM192" s="694"/>
      <c r="WVN192" s="138"/>
      <c r="WVO192" s="692"/>
      <c r="WVP192" s="690"/>
      <c r="WVQ192" s="691"/>
      <c r="WVR192" s="692"/>
      <c r="WVS192" s="693"/>
      <c r="WVT192" s="694"/>
      <c r="WVU192" s="138"/>
      <c r="WVV192" s="692"/>
      <c r="WVW192" s="690"/>
      <c r="WVX192" s="691"/>
      <c r="WVY192" s="692"/>
      <c r="WVZ192" s="693"/>
      <c r="WWA192" s="694"/>
      <c r="WWB192" s="138"/>
      <c r="WWC192" s="692"/>
      <c r="WWD192" s="690"/>
      <c r="WWE192" s="691"/>
      <c r="WWF192" s="692"/>
      <c r="WWG192" s="693"/>
      <c r="WWH192" s="694"/>
      <c r="WWI192" s="138"/>
      <c r="WWJ192" s="692"/>
      <c r="WWK192" s="690"/>
      <c r="WWL192" s="691"/>
      <c r="WWM192" s="692"/>
      <c r="WWN192" s="693"/>
      <c r="WWO192" s="694"/>
      <c r="WWP192" s="138"/>
      <c r="WWQ192" s="692"/>
      <c r="WWR192" s="690"/>
      <c r="WWS192" s="691"/>
      <c r="WWT192" s="692"/>
      <c r="WWU192" s="693"/>
      <c r="WWV192" s="694"/>
      <c r="WWW192" s="138"/>
      <c r="WWX192" s="692"/>
      <c r="WWY192" s="690"/>
      <c r="WWZ192" s="691"/>
      <c r="WXA192" s="692"/>
      <c r="WXB192" s="693"/>
      <c r="WXC192" s="694"/>
      <c r="WXD192" s="138"/>
      <c r="WXE192" s="692"/>
      <c r="WXF192" s="690"/>
      <c r="WXG192" s="691"/>
      <c r="WXH192" s="692"/>
      <c r="WXI192" s="693"/>
      <c r="WXJ192" s="694"/>
      <c r="WXK192" s="138"/>
      <c r="WXL192" s="692"/>
      <c r="WXM192" s="690"/>
      <c r="WXN192" s="691"/>
      <c r="WXO192" s="692"/>
      <c r="WXP192" s="693"/>
      <c r="WXQ192" s="694"/>
      <c r="WXR192" s="138"/>
      <c r="WXS192" s="692"/>
      <c r="WXT192" s="690"/>
      <c r="WXU192" s="691"/>
      <c r="WXV192" s="692"/>
      <c r="WXW192" s="693"/>
      <c r="WXX192" s="694"/>
      <c r="WXY192" s="138"/>
      <c r="WXZ192" s="692"/>
      <c r="WYA192" s="690"/>
      <c r="WYB192" s="691"/>
      <c r="WYC192" s="692"/>
      <c r="WYD192" s="693"/>
      <c r="WYE192" s="694"/>
      <c r="WYF192" s="138"/>
      <c r="WYG192" s="692"/>
      <c r="WYH192" s="690"/>
      <c r="WYI192" s="691"/>
      <c r="WYJ192" s="692"/>
      <c r="WYK192" s="693"/>
      <c r="WYL192" s="694"/>
      <c r="WYM192" s="138"/>
      <c r="WYN192" s="692"/>
      <c r="WYO192" s="690"/>
      <c r="WYP192" s="691"/>
      <c r="WYQ192" s="692"/>
      <c r="WYR192" s="693"/>
      <c r="WYS192" s="694"/>
      <c r="WYT192" s="138"/>
      <c r="WYU192" s="692"/>
      <c r="WYV192" s="690"/>
      <c r="WYW192" s="691"/>
      <c r="WYX192" s="692"/>
      <c r="WYY192" s="693"/>
      <c r="WYZ192" s="694"/>
      <c r="WZA192" s="138"/>
      <c r="WZB192" s="692"/>
      <c r="WZC192" s="690"/>
      <c r="WZD192" s="691"/>
      <c r="WZE192" s="692"/>
      <c r="WZF192" s="693"/>
      <c r="WZG192" s="694"/>
      <c r="WZH192" s="138"/>
      <c r="WZI192" s="692"/>
      <c r="WZJ192" s="690"/>
      <c r="WZK192" s="691"/>
      <c r="WZL192" s="692"/>
      <c r="WZM192" s="693"/>
      <c r="WZN192" s="694"/>
      <c r="WZO192" s="138"/>
      <c r="WZP192" s="692"/>
      <c r="WZQ192" s="690"/>
      <c r="WZR192" s="691"/>
      <c r="WZS192" s="692"/>
      <c r="WZT192" s="693"/>
      <c r="WZU192" s="694"/>
      <c r="WZV192" s="138"/>
      <c r="WZW192" s="692"/>
      <c r="WZX192" s="690"/>
      <c r="WZY192" s="691"/>
      <c r="WZZ192" s="692"/>
      <c r="XAA192" s="693"/>
      <c r="XAB192" s="694"/>
      <c r="XAC192" s="138"/>
      <c r="XAD192" s="692"/>
      <c r="XAE192" s="690"/>
      <c r="XAF192" s="691"/>
      <c r="XAG192" s="692"/>
      <c r="XAH192" s="693"/>
      <c r="XAI192" s="694"/>
      <c r="XAJ192" s="138"/>
      <c r="XAK192" s="692"/>
      <c r="XAL192" s="690"/>
      <c r="XAM192" s="691"/>
      <c r="XAN192" s="692"/>
      <c r="XAO192" s="693"/>
      <c r="XAP192" s="694"/>
      <c r="XAQ192" s="138"/>
      <c r="XAR192" s="692"/>
      <c r="XAS192" s="690"/>
      <c r="XAT192" s="691"/>
      <c r="XAU192" s="692"/>
      <c r="XAV192" s="693"/>
      <c r="XAW192" s="694"/>
      <c r="XAX192" s="138"/>
      <c r="XAY192" s="692"/>
      <c r="XAZ192" s="690"/>
      <c r="XBA192" s="691"/>
      <c r="XBB192" s="692"/>
      <c r="XBC192" s="693"/>
      <c r="XBD192" s="694"/>
      <c r="XBE192" s="138"/>
      <c r="XBF192" s="692"/>
      <c r="XBG192" s="690"/>
      <c r="XBH192" s="691"/>
      <c r="XBI192" s="692"/>
      <c r="XBJ192" s="693"/>
      <c r="XBK192" s="694"/>
      <c r="XBL192" s="138"/>
      <c r="XBM192" s="692"/>
      <c r="XBN192" s="690"/>
      <c r="XBO192" s="691"/>
      <c r="XBP192" s="692"/>
      <c r="XBQ192" s="693"/>
      <c r="XBR192" s="694"/>
      <c r="XBS192" s="138"/>
      <c r="XBT192" s="692"/>
      <c r="XBU192" s="690"/>
      <c r="XBV192" s="691"/>
      <c r="XBW192" s="692"/>
      <c r="XBX192" s="693"/>
      <c r="XBY192" s="694"/>
      <c r="XBZ192" s="138"/>
      <c r="XCA192" s="692"/>
      <c r="XCB192" s="690"/>
      <c r="XCC192" s="691"/>
      <c r="XCD192" s="692"/>
      <c r="XCE192" s="693"/>
      <c r="XCF192" s="694"/>
      <c r="XCG192" s="138"/>
      <c r="XCH192" s="692"/>
      <c r="XCI192" s="690"/>
      <c r="XCJ192" s="691"/>
      <c r="XCK192" s="692"/>
      <c r="XCL192" s="693"/>
      <c r="XCM192" s="694"/>
      <c r="XCN192" s="138"/>
      <c r="XCO192" s="692"/>
      <c r="XCP192" s="690"/>
      <c r="XCQ192" s="691"/>
      <c r="XCR192" s="692"/>
      <c r="XCS192" s="693"/>
      <c r="XCT192" s="694"/>
      <c r="XCU192" s="138"/>
      <c r="XCV192" s="692"/>
      <c r="XCW192" s="690"/>
      <c r="XCX192" s="691"/>
      <c r="XCY192" s="692"/>
      <c r="XCZ192" s="693"/>
      <c r="XDA192" s="694"/>
      <c r="XDB192" s="138"/>
      <c r="XDC192" s="692"/>
      <c r="XDD192" s="690"/>
      <c r="XDE192" s="691"/>
      <c r="XDF192" s="692"/>
      <c r="XDG192" s="693"/>
      <c r="XDH192" s="694"/>
      <c r="XDI192" s="138"/>
      <c r="XDJ192" s="692"/>
      <c r="XDK192" s="690"/>
      <c r="XDL192" s="691"/>
      <c r="XDM192" s="692"/>
      <c r="XDN192" s="693"/>
      <c r="XDO192" s="694"/>
      <c r="XDP192" s="138"/>
      <c r="XDQ192" s="692"/>
      <c r="XDR192" s="690"/>
      <c r="XDS192" s="691"/>
      <c r="XDT192" s="692"/>
      <c r="XDU192" s="693"/>
      <c r="XDV192" s="694"/>
      <c r="XDW192" s="138"/>
      <c r="XDX192" s="692"/>
      <c r="XDY192" s="690"/>
      <c r="XDZ192" s="691"/>
      <c r="XEA192" s="692"/>
      <c r="XEB192" s="693"/>
      <c r="XEC192" s="694"/>
      <c r="XED192" s="138"/>
      <c r="XEE192" s="692"/>
      <c r="XEF192" s="690"/>
      <c r="XEG192" s="691"/>
      <c r="XEH192" s="692"/>
      <c r="XEI192" s="693"/>
      <c r="XEJ192" s="694"/>
      <c r="XEK192" s="138"/>
      <c r="XEL192" s="692"/>
      <c r="XEM192" s="690"/>
      <c r="XEN192" s="691"/>
      <c r="XEO192" s="692"/>
      <c r="XEP192" s="693"/>
      <c r="XEQ192" s="694"/>
      <c r="XER192" s="138"/>
      <c r="XES192" s="692"/>
      <c r="XET192" s="690"/>
      <c r="XEU192" s="691"/>
      <c r="XEV192" s="692"/>
      <c r="XEW192" s="693"/>
      <c r="XEX192" s="694"/>
      <c r="XEY192" s="138"/>
      <c r="XEZ192" s="692"/>
      <c r="XFA192" s="690"/>
      <c r="XFB192" s="691"/>
      <c r="XFC192" s="692"/>
      <c r="XFD192" s="693"/>
    </row>
    <row r="193" spans="1:16384" s="270" customFormat="1" ht="48" customHeight="1" x14ac:dyDescent="0.25">
      <c r="A193" s="659">
        <v>45930</v>
      </c>
      <c r="B193" s="660" t="s">
        <v>476</v>
      </c>
      <c r="C193" s="637" t="s">
        <v>893</v>
      </c>
      <c r="D193" s="661" t="s">
        <v>894</v>
      </c>
      <c r="E193" s="662" t="s">
        <v>894</v>
      </c>
      <c r="F193" s="663">
        <v>9268494.9299999997</v>
      </c>
      <c r="G193" s="637" t="s">
        <v>893</v>
      </c>
      <c r="H193" s="690"/>
      <c r="I193" s="691"/>
      <c r="J193" s="692"/>
      <c r="K193" s="693"/>
      <c r="L193" s="694"/>
      <c r="M193" s="138"/>
      <c r="N193" s="692"/>
      <c r="O193" s="690"/>
      <c r="P193" s="691"/>
      <c r="Q193" s="692"/>
      <c r="R193" s="693"/>
      <c r="S193" s="694"/>
      <c r="T193" s="138"/>
      <c r="U193" s="692"/>
      <c r="V193" s="690"/>
      <c r="W193" s="691"/>
      <c r="X193" s="692"/>
      <c r="Y193" s="693"/>
      <c r="Z193" s="694"/>
      <c r="AA193" s="138"/>
      <c r="AB193" s="692"/>
      <c r="AC193" s="690"/>
      <c r="AD193" s="691"/>
      <c r="AE193" s="692"/>
      <c r="AF193" s="693"/>
      <c r="AG193" s="694"/>
      <c r="AH193" s="138"/>
      <c r="AI193" s="692"/>
      <c r="AJ193" s="690"/>
      <c r="AK193" s="691"/>
      <c r="AL193" s="692"/>
      <c r="AM193" s="693"/>
      <c r="AN193" s="694"/>
      <c r="AO193" s="138"/>
      <c r="AP193" s="692"/>
      <c r="AQ193" s="690"/>
      <c r="AR193" s="691"/>
      <c r="AS193" s="692"/>
      <c r="AT193" s="693"/>
      <c r="AU193" s="694"/>
      <c r="AV193" s="138"/>
      <c r="AW193" s="692"/>
      <c r="AX193" s="690"/>
      <c r="AY193" s="691"/>
      <c r="AZ193" s="692"/>
      <c r="BA193" s="693"/>
      <c r="BB193" s="694"/>
      <c r="BC193" s="138"/>
      <c r="BD193" s="692"/>
      <c r="BE193" s="690"/>
      <c r="BF193" s="691"/>
      <c r="BG193" s="692"/>
      <c r="BH193" s="693"/>
      <c r="BI193" s="694"/>
      <c r="BJ193" s="138"/>
      <c r="BK193" s="692"/>
      <c r="BL193" s="690"/>
      <c r="BM193" s="691"/>
      <c r="BN193" s="692"/>
      <c r="BO193" s="693"/>
      <c r="BP193" s="694"/>
      <c r="BQ193" s="138"/>
      <c r="BR193" s="692"/>
      <c r="BS193" s="690"/>
      <c r="BT193" s="691"/>
      <c r="BU193" s="692"/>
      <c r="BV193" s="693"/>
      <c r="BW193" s="694"/>
      <c r="BX193" s="138"/>
      <c r="BY193" s="692"/>
      <c r="BZ193" s="690"/>
      <c r="CA193" s="691"/>
      <c r="CB193" s="692"/>
      <c r="CC193" s="693"/>
      <c r="CD193" s="694"/>
      <c r="CE193" s="138"/>
      <c r="CF193" s="692"/>
      <c r="CG193" s="690"/>
      <c r="CH193" s="691"/>
      <c r="CI193" s="692"/>
      <c r="CJ193" s="693"/>
      <c r="CK193" s="694"/>
      <c r="CL193" s="138"/>
      <c r="CM193" s="692"/>
      <c r="CN193" s="690"/>
      <c r="CO193" s="691"/>
      <c r="CP193" s="692"/>
      <c r="CQ193" s="693"/>
      <c r="CR193" s="694"/>
      <c r="CS193" s="138"/>
      <c r="CT193" s="692"/>
      <c r="CU193" s="690"/>
      <c r="CV193" s="691"/>
      <c r="CW193" s="692"/>
      <c r="CX193" s="693"/>
      <c r="CY193" s="694"/>
      <c r="CZ193" s="138"/>
      <c r="DA193" s="692"/>
      <c r="DB193" s="690"/>
      <c r="DC193" s="691"/>
      <c r="DD193" s="692"/>
      <c r="DE193" s="693"/>
      <c r="DF193" s="694"/>
      <c r="DG193" s="138"/>
      <c r="DH193" s="692"/>
      <c r="DI193" s="690"/>
      <c r="DJ193" s="691"/>
      <c r="DK193" s="692"/>
      <c r="DL193" s="693"/>
      <c r="DM193" s="694"/>
      <c r="DN193" s="138"/>
      <c r="DO193" s="692"/>
      <c r="DP193" s="690"/>
      <c r="DQ193" s="691"/>
      <c r="DR193" s="692"/>
      <c r="DS193" s="693"/>
      <c r="DT193" s="694"/>
      <c r="DU193" s="138"/>
      <c r="DV193" s="692"/>
      <c r="DW193" s="690"/>
      <c r="DX193" s="691"/>
      <c r="DY193" s="692"/>
      <c r="DZ193" s="693"/>
      <c r="EA193" s="694"/>
      <c r="EB193" s="138"/>
      <c r="EC193" s="692"/>
      <c r="ED193" s="690"/>
      <c r="EE193" s="691"/>
      <c r="EF193" s="692"/>
      <c r="EG193" s="693"/>
      <c r="EH193" s="694"/>
      <c r="EI193" s="138"/>
      <c r="EJ193" s="692"/>
      <c r="EK193" s="690"/>
      <c r="EL193" s="691"/>
      <c r="EM193" s="692"/>
      <c r="EN193" s="693"/>
      <c r="EO193" s="694"/>
      <c r="EP193" s="138"/>
      <c r="EQ193" s="692"/>
      <c r="ER193" s="690"/>
      <c r="ES193" s="691"/>
      <c r="ET193" s="692"/>
      <c r="EU193" s="693"/>
      <c r="EV193" s="694"/>
      <c r="EW193" s="138"/>
      <c r="EX193" s="692"/>
      <c r="EY193" s="690"/>
      <c r="EZ193" s="691"/>
      <c r="FA193" s="692"/>
      <c r="FB193" s="693"/>
      <c r="FC193" s="694"/>
      <c r="FD193" s="138"/>
      <c r="FE193" s="692"/>
      <c r="FF193" s="690"/>
      <c r="FG193" s="691"/>
      <c r="FH193" s="692"/>
      <c r="FI193" s="693"/>
      <c r="FJ193" s="694"/>
      <c r="FK193" s="138"/>
      <c r="FL193" s="692"/>
      <c r="FM193" s="690"/>
      <c r="FN193" s="691"/>
      <c r="FO193" s="692"/>
      <c r="FP193" s="693"/>
      <c r="FQ193" s="694"/>
      <c r="FR193" s="138"/>
      <c r="FS193" s="692"/>
      <c r="FT193" s="690"/>
      <c r="FU193" s="691"/>
      <c r="FV193" s="692"/>
      <c r="FW193" s="693"/>
      <c r="FX193" s="694"/>
      <c r="FY193" s="138"/>
      <c r="FZ193" s="692"/>
      <c r="GA193" s="690"/>
      <c r="GB193" s="691"/>
      <c r="GC193" s="692"/>
      <c r="GD193" s="693"/>
      <c r="GE193" s="694"/>
      <c r="GF193" s="138"/>
      <c r="GG193" s="692"/>
      <c r="GH193" s="690"/>
      <c r="GI193" s="691"/>
      <c r="GJ193" s="692"/>
      <c r="GK193" s="693"/>
      <c r="GL193" s="694"/>
      <c r="GM193" s="138"/>
      <c r="GN193" s="692"/>
      <c r="GO193" s="690"/>
      <c r="GP193" s="691"/>
      <c r="GQ193" s="692"/>
      <c r="GR193" s="693"/>
      <c r="GS193" s="694"/>
      <c r="GT193" s="138"/>
      <c r="GU193" s="692"/>
      <c r="GV193" s="690"/>
      <c r="GW193" s="691"/>
      <c r="GX193" s="692"/>
      <c r="GY193" s="693"/>
      <c r="GZ193" s="694"/>
      <c r="HA193" s="138"/>
      <c r="HB193" s="692"/>
      <c r="HC193" s="690"/>
      <c r="HD193" s="691"/>
      <c r="HE193" s="692"/>
      <c r="HF193" s="693"/>
      <c r="HG193" s="694"/>
      <c r="HH193" s="138"/>
      <c r="HI193" s="692"/>
      <c r="HJ193" s="690"/>
      <c r="HK193" s="691"/>
      <c r="HL193" s="692"/>
      <c r="HM193" s="693"/>
      <c r="HN193" s="694"/>
      <c r="HO193" s="138"/>
      <c r="HP193" s="692"/>
      <c r="HQ193" s="690"/>
      <c r="HR193" s="691"/>
      <c r="HS193" s="692"/>
      <c r="HT193" s="693"/>
      <c r="HU193" s="694"/>
      <c r="HV193" s="138"/>
      <c r="HW193" s="692"/>
      <c r="HX193" s="690"/>
      <c r="HY193" s="691"/>
      <c r="HZ193" s="692"/>
      <c r="IA193" s="693"/>
      <c r="IB193" s="694"/>
      <c r="IC193" s="138"/>
      <c r="ID193" s="692"/>
      <c r="IE193" s="690"/>
      <c r="IF193" s="691"/>
      <c r="IG193" s="692"/>
      <c r="IH193" s="693"/>
      <c r="II193" s="694"/>
      <c r="IJ193" s="138"/>
      <c r="IK193" s="692"/>
      <c r="IL193" s="690"/>
      <c r="IM193" s="691"/>
      <c r="IN193" s="692"/>
      <c r="IO193" s="693"/>
      <c r="IP193" s="694"/>
      <c r="IQ193" s="138"/>
      <c r="IR193" s="692"/>
      <c r="IS193" s="690"/>
      <c r="IT193" s="691"/>
      <c r="IU193" s="692"/>
      <c r="IV193" s="693"/>
      <c r="IW193" s="694"/>
      <c r="IX193" s="138"/>
      <c r="IY193" s="692"/>
      <c r="IZ193" s="690"/>
      <c r="JA193" s="691"/>
      <c r="JB193" s="692"/>
      <c r="JC193" s="693"/>
      <c r="JD193" s="694"/>
      <c r="JE193" s="138"/>
      <c r="JF193" s="692"/>
      <c r="JG193" s="690"/>
      <c r="JH193" s="691"/>
      <c r="JI193" s="692"/>
      <c r="JJ193" s="693"/>
      <c r="JK193" s="694"/>
      <c r="JL193" s="138"/>
      <c r="JM193" s="692"/>
      <c r="JN193" s="690"/>
      <c r="JO193" s="691"/>
      <c r="JP193" s="692"/>
      <c r="JQ193" s="693"/>
      <c r="JR193" s="694"/>
      <c r="JS193" s="138"/>
      <c r="JT193" s="692"/>
      <c r="JU193" s="690"/>
      <c r="JV193" s="691"/>
      <c r="JW193" s="692"/>
      <c r="JX193" s="693"/>
      <c r="JY193" s="694"/>
      <c r="JZ193" s="138"/>
      <c r="KA193" s="692"/>
      <c r="KB193" s="690"/>
      <c r="KC193" s="691"/>
      <c r="KD193" s="692"/>
      <c r="KE193" s="693"/>
      <c r="KF193" s="694"/>
      <c r="KG193" s="138"/>
      <c r="KH193" s="692"/>
      <c r="KI193" s="690"/>
      <c r="KJ193" s="691"/>
      <c r="KK193" s="692"/>
      <c r="KL193" s="693"/>
      <c r="KM193" s="694"/>
      <c r="KN193" s="138"/>
      <c r="KO193" s="692"/>
      <c r="KP193" s="690"/>
      <c r="KQ193" s="691"/>
      <c r="KR193" s="692"/>
      <c r="KS193" s="693"/>
      <c r="KT193" s="694"/>
      <c r="KU193" s="138"/>
      <c r="KV193" s="692"/>
      <c r="KW193" s="690"/>
      <c r="KX193" s="691"/>
      <c r="KY193" s="692"/>
      <c r="KZ193" s="693"/>
      <c r="LA193" s="694"/>
      <c r="LB193" s="138"/>
      <c r="LC193" s="692"/>
      <c r="LD193" s="690"/>
      <c r="LE193" s="691"/>
      <c r="LF193" s="692"/>
      <c r="LG193" s="693"/>
      <c r="LH193" s="694"/>
      <c r="LI193" s="138"/>
      <c r="LJ193" s="692"/>
      <c r="LK193" s="690"/>
      <c r="LL193" s="691"/>
      <c r="LM193" s="692"/>
      <c r="LN193" s="693"/>
      <c r="LO193" s="694"/>
      <c r="LP193" s="138"/>
      <c r="LQ193" s="692"/>
      <c r="LR193" s="690"/>
      <c r="LS193" s="691"/>
      <c r="LT193" s="692"/>
      <c r="LU193" s="693"/>
      <c r="LV193" s="694"/>
      <c r="LW193" s="138"/>
      <c r="LX193" s="692"/>
      <c r="LY193" s="690"/>
      <c r="LZ193" s="691"/>
      <c r="MA193" s="692"/>
      <c r="MB193" s="693"/>
      <c r="MC193" s="694"/>
      <c r="MD193" s="138"/>
      <c r="ME193" s="692"/>
      <c r="MF193" s="690"/>
      <c r="MG193" s="691"/>
      <c r="MH193" s="692"/>
      <c r="MI193" s="693"/>
      <c r="MJ193" s="694"/>
      <c r="MK193" s="138"/>
      <c r="ML193" s="692"/>
      <c r="MM193" s="690"/>
      <c r="MN193" s="691"/>
      <c r="MO193" s="692"/>
      <c r="MP193" s="693"/>
      <c r="MQ193" s="694"/>
      <c r="MR193" s="138"/>
      <c r="MS193" s="692"/>
      <c r="MT193" s="690"/>
      <c r="MU193" s="691"/>
      <c r="MV193" s="692"/>
      <c r="MW193" s="693"/>
      <c r="MX193" s="694"/>
      <c r="MY193" s="138"/>
      <c r="MZ193" s="692"/>
      <c r="NA193" s="690"/>
      <c r="NB193" s="691"/>
      <c r="NC193" s="692"/>
      <c r="ND193" s="693"/>
      <c r="NE193" s="694"/>
      <c r="NF193" s="138"/>
      <c r="NG193" s="692"/>
      <c r="NH193" s="690"/>
      <c r="NI193" s="691"/>
      <c r="NJ193" s="692"/>
      <c r="NK193" s="693"/>
      <c r="NL193" s="694"/>
      <c r="NM193" s="138"/>
      <c r="NN193" s="692"/>
      <c r="NO193" s="690"/>
      <c r="NP193" s="691"/>
      <c r="NQ193" s="692"/>
      <c r="NR193" s="693"/>
      <c r="NS193" s="694"/>
      <c r="NT193" s="138"/>
      <c r="NU193" s="692"/>
      <c r="NV193" s="690"/>
      <c r="NW193" s="691"/>
      <c r="NX193" s="692"/>
      <c r="NY193" s="693"/>
      <c r="NZ193" s="694"/>
      <c r="OA193" s="138"/>
      <c r="OB193" s="692"/>
      <c r="OC193" s="690"/>
      <c r="OD193" s="691"/>
      <c r="OE193" s="692"/>
      <c r="OF193" s="693"/>
      <c r="OG193" s="694"/>
      <c r="OH193" s="138"/>
      <c r="OI193" s="692"/>
      <c r="OJ193" s="690"/>
      <c r="OK193" s="691"/>
      <c r="OL193" s="692"/>
      <c r="OM193" s="693"/>
      <c r="ON193" s="694"/>
      <c r="OO193" s="138"/>
      <c r="OP193" s="692"/>
      <c r="OQ193" s="690"/>
      <c r="OR193" s="691"/>
      <c r="OS193" s="692"/>
      <c r="OT193" s="693"/>
      <c r="OU193" s="694"/>
      <c r="OV193" s="138"/>
      <c r="OW193" s="692"/>
      <c r="OX193" s="690"/>
      <c r="OY193" s="691"/>
      <c r="OZ193" s="692"/>
      <c r="PA193" s="693"/>
      <c r="PB193" s="694"/>
      <c r="PC193" s="138"/>
      <c r="PD193" s="692"/>
      <c r="PE193" s="690"/>
      <c r="PF193" s="691"/>
      <c r="PG193" s="692"/>
      <c r="PH193" s="693"/>
      <c r="PI193" s="694"/>
      <c r="PJ193" s="138"/>
      <c r="PK193" s="692"/>
      <c r="PL193" s="690"/>
      <c r="PM193" s="691"/>
      <c r="PN193" s="692"/>
      <c r="PO193" s="693"/>
      <c r="PP193" s="694"/>
      <c r="PQ193" s="138"/>
      <c r="PR193" s="692"/>
      <c r="PS193" s="690"/>
      <c r="PT193" s="691"/>
      <c r="PU193" s="692"/>
      <c r="PV193" s="693"/>
      <c r="PW193" s="694"/>
      <c r="PX193" s="138"/>
      <c r="PY193" s="692"/>
      <c r="PZ193" s="690"/>
      <c r="QA193" s="691"/>
      <c r="QB193" s="692"/>
      <c r="QC193" s="693"/>
      <c r="QD193" s="694"/>
      <c r="QE193" s="138"/>
      <c r="QF193" s="692"/>
      <c r="QG193" s="690"/>
      <c r="QH193" s="691"/>
      <c r="QI193" s="692"/>
      <c r="QJ193" s="693"/>
      <c r="QK193" s="694"/>
      <c r="QL193" s="138"/>
      <c r="QM193" s="692"/>
      <c r="QN193" s="690"/>
      <c r="QO193" s="691"/>
      <c r="QP193" s="692"/>
      <c r="QQ193" s="693"/>
      <c r="QR193" s="694"/>
      <c r="QS193" s="138"/>
      <c r="QT193" s="692"/>
      <c r="QU193" s="690"/>
      <c r="QV193" s="691"/>
      <c r="QW193" s="692"/>
      <c r="QX193" s="693"/>
      <c r="QY193" s="694"/>
      <c r="QZ193" s="138"/>
      <c r="RA193" s="692"/>
      <c r="RB193" s="690"/>
      <c r="RC193" s="691"/>
      <c r="RD193" s="692"/>
      <c r="RE193" s="693"/>
      <c r="RF193" s="694"/>
      <c r="RG193" s="138"/>
      <c r="RH193" s="692"/>
      <c r="RI193" s="690"/>
      <c r="RJ193" s="691"/>
      <c r="RK193" s="692"/>
      <c r="RL193" s="693"/>
      <c r="RM193" s="694"/>
      <c r="RN193" s="138"/>
      <c r="RO193" s="692"/>
      <c r="RP193" s="690"/>
      <c r="RQ193" s="691"/>
      <c r="RR193" s="692"/>
      <c r="RS193" s="693"/>
      <c r="RT193" s="694"/>
      <c r="RU193" s="138"/>
      <c r="RV193" s="692"/>
      <c r="RW193" s="690"/>
      <c r="RX193" s="691"/>
      <c r="RY193" s="692"/>
      <c r="RZ193" s="693"/>
      <c r="SA193" s="694"/>
      <c r="SB193" s="138"/>
      <c r="SC193" s="692"/>
      <c r="SD193" s="690"/>
      <c r="SE193" s="691"/>
      <c r="SF193" s="692"/>
      <c r="SG193" s="693"/>
      <c r="SH193" s="694"/>
      <c r="SI193" s="138"/>
      <c r="SJ193" s="692"/>
      <c r="SK193" s="690"/>
      <c r="SL193" s="691"/>
      <c r="SM193" s="692"/>
      <c r="SN193" s="693"/>
      <c r="SO193" s="694"/>
      <c r="SP193" s="138"/>
      <c r="SQ193" s="692"/>
      <c r="SR193" s="690"/>
      <c r="SS193" s="691"/>
      <c r="ST193" s="692"/>
      <c r="SU193" s="693"/>
      <c r="SV193" s="694"/>
      <c r="SW193" s="138"/>
      <c r="SX193" s="692"/>
      <c r="SY193" s="690"/>
      <c r="SZ193" s="691"/>
      <c r="TA193" s="692"/>
      <c r="TB193" s="693"/>
      <c r="TC193" s="694"/>
      <c r="TD193" s="138"/>
      <c r="TE193" s="692"/>
      <c r="TF193" s="690"/>
      <c r="TG193" s="691"/>
      <c r="TH193" s="692"/>
      <c r="TI193" s="693"/>
      <c r="TJ193" s="694"/>
      <c r="TK193" s="138"/>
      <c r="TL193" s="692"/>
      <c r="TM193" s="690"/>
      <c r="TN193" s="691"/>
      <c r="TO193" s="692"/>
      <c r="TP193" s="693"/>
      <c r="TQ193" s="694"/>
      <c r="TR193" s="138"/>
      <c r="TS193" s="692"/>
      <c r="TT193" s="690"/>
      <c r="TU193" s="691"/>
      <c r="TV193" s="692"/>
      <c r="TW193" s="693"/>
      <c r="TX193" s="694"/>
      <c r="TY193" s="138"/>
      <c r="TZ193" s="692"/>
      <c r="UA193" s="690"/>
      <c r="UB193" s="691"/>
      <c r="UC193" s="692"/>
      <c r="UD193" s="693"/>
      <c r="UE193" s="694"/>
      <c r="UF193" s="138"/>
      <c r="UG193" s="692"/>
      <c r="UH193" s="690"/>
      <c r="UI193" s="691"/>
      <c r="UJ193" s="692"/>
      <c r="UK193" s="693"/>
      <c r="UL193" s="694"/>
      <c r="UM193" s="138"/>
      <c r="UN193" s="692"/>
      <c r="UO193" s="690"/>
      <c r="UP193" s="691"/>
      <c r="UQ193" s="692"/>
      <c r="UR193" s="693"/>
      <c r="US193" s="694"/>
      <c r="UT193" s="138"/>
      <c r="UU193" s="692"/>
      <c r="UV193" s="690"/>
      <c r="UW193" s="691"/>
      <c r="UX193" s="692"/>
      <c r="UY193" s="693"/>
      <c r="UZ193" s="694"/>
      <c r="VA193" s="138"/>
      <c r="VB193" s="692"/>
      <c r="VC193" s="690"/>
      <c r="VD193" s="691"/>
      <c r="VE193" s="692"/>
      <c r="VF193" s="693"/>
      <c r="VG193" s="694"/>
      <c r="VH193" s="138"/>
      <c r="VI193" s="692"/>
      <c r="VJ193" s="690"/>
      <c r="VK193" s="691"/>
      <c r="VL193" s="692"/>
      <c r="VM193" s="693"/>
      <c r="VN193" s="694"/>
      <c r="VO193" s="138"/>
      <c r="VP193" s="692"/>
      <c r="VQ193" s="690"/>
      <c r="VR193" s="691"/>
      <c r="VS193" s="692"/>
      <c r="VT193" s="693"/>
      <c r="VU193" s="694"/>
      <c r="VV193" s="138"/>
      <c r="VW193" s="692"/>
      <c r="VX193" s="690"/>
      <c r="VY193" s="691"/>
      <c r="VZ193" s="692"/>
      <c r="WA193" s="693"/>
      <c r="WB193" s="694"/>
      <c r="WC193" s="138"/>
      <c r="WD193" s="692"/>
      <c r="WE193" s="690"/>
      <c r="WF193" s="691"/>
      <c r="WG193" s="692"/>
      <c r="WH193" s="693"/>
      <c r="WI193" s="694"/>
      <c r="WJ193" s="138"/>
      <c r="WK193" s="692"/>
      <c r="WL193" s="690"/>
      <c r="WM193" s="691"/>
      <c r="WN193" s="692"/>
      <c r="WO193" s="693"/>
      <c r="WP193" s="694"/>
      <c r="WQ193" s="138"/>
      <c r="WR193" s="692"/>
      <c r="WS193" s="690"/>
      <c r="WT193" s="691"/>
      <c r="WU193" s="692"/>
      <c r="WV193" s="693"/>
      <c r="WW193" s="694"/>
      <c r="WX193" s="138"/>
      <c r="WY193" s="692"/>
      <c r="WZ193" s="690"/>
      <c r="XA193" s="691"/>
      <c r="XB193" s="692"/>
      <c r="XC193" s="693"/>
      <c r="XD193" s="694"/>
      <c r="XE193" s="138"/>
      <c r="XF193" s="692"/>
      <c r="XG193" s="690"/>
      <c r="XH193" s="691"/>
      <c r="XI193" s="692"/>
      <c r="XJ193" s="693"/>
      <c r="XK193" s="694"/>
      <c r="XL193" s="138"/>
      <c r="XM193" s="692"/>
      <c r="XN193" s="690"/>
      <c r="XO193" s="691"/>
      <c r="XP193" s="692"/>
      <c r="XQ193" s="693"/>
      <c r="XR193" s="694"/>
      <c r="XS193" s="138"/>
      <c r="XT193" s="692"/>
      <c r="XU193" s="690"/>
      <c r="XV193" s="691"/>
      <c r="XW193" s="692"/>
      <c r="XX193" s="693"/>
      <c r="XY193" s="694"/>
      <c r="XZ193" s="138"/>
      <c r="YA193" s="692"/>
      <c r="YB193" s="690"/>
      <c r="YC193" s="691"/>
      <c r="YD193" s="692"/>
      <c r="YE193" s="693"/>
      <c r="YF193" s="694"/>
      <c r="YG193" s="138"/>
      <c r="YH193" s="692"/>
      <c r="YI193" s="690"/>
      <c r="YJ193" s="691"/>
      <c r="YK193" s="692"/>
      <c r="YL193" s="693"/>
      <c r="YM193" s="694"/>
      <c r="YN193" s="138"/>
      <c r="YO193" s="692"/>
      <c r="YP193" s="690"/>
      <c r="YQ193" s="691"/>
      <c r="YR193" s="692"/>
      <c r="YS193" s="693"/>
      <c r="YT193" s="694"/>
      <c r="YU193" s="138"/>
      <c r="YV193" s="692"/>
      <c r="YW193" s="690"/>
      <c r="YX193" s="691"/>
      <c r="YY193" s="692"/>
      <c r="YZ193" s="693"/>
      <c r="ZA193" s="694"/>
      <c r="ZB193" s="138"/>
      <c r="ZC193" s="692"/>
      <c r="ZD193" s="690"/>
      <c r="ZE193" s="691"/>
      <c r="ZF193" s="692"/>
      <c r="ZG193" s="693"/>
      <c r="ZH193" s="694"/>
      <c r="ZI193" s="138"/>
      <c r="ZJ193" s="692"/>
      <c r="ZK193" s="690"/>
      <c r="ZL193" s="691"/>
      <c r="ZM193" s="692"/>
      <c r="ZN193" s="693"/>
      <c r="ZO193" s="694"/>
      <c r="ZP193" s="138"/>
      <c r="ZQ193" s="692"/>
      <c r="ZR193" s="690"/>
      <c r="ZS193" s="691"/>
      <c r="ZT193" s="692"/>
      <c r="ZU193" s="693"/>
      <c r="ZV193" s="694"/>
      <c r="ZW193" s="138"/>
      <c r="ZX193" s="692"/>
      <c r="ZY193" s="690"/>
      <c r="ZZ193" s="691"/>
      <c r="AAA193" s="692"/>
      <c r="AAB193" s="693"/>
      <c r="AAC193" s="694"/>
      <c r="AAD193" s="138"/>
      <c r="AAE193" s="692"/>
      <c r="AAF193" s="690"/>
      <c r="AAG193" s="691"/>
      <c r="AAH193" s="692"/>
      <c r="AAI193" s="693"/>
      <c r="AAJ193" s="694"/>
      <c r="AAK193" s="138"/>
      <c r="AAL193" s="692"/>
      <c r="AAM193" s="690"/>
      <c r="AAN193" s="691"/>
      <c r="AAO193" s="692"/>
      <c r="AAP193" s="693"/>
      <c r="AAQ193" s="694"/>
      <c r="AAR193" s="138"/>
      <c r="AAS193" s="692"/>
      <c r="AAT193" s="690"/>
      <c r="AAU193" s="691"/>
      <c r="AAV193" s="692"/>
      <c r="AAW193" s="693"/>
      <c r="AAX193" s="694"/>
      <c r="AAY193" s="138"/>
      <c r="AAZ193" s="692"/>
      <c r="ABA193" s="690"/>
      <c r="ABB193" s="691"/>
      <c r="ABC193" s="692"/>
      <c r="ABD193" s="693"/>
      <c r="ABE193" s="694"/>
      <c r="ABF193" s="138"/>
      <c r="ABG193" s="692"/>
      <c r="ABH193" s="690"/>
      <c r="ABI193" s="691"/>
      <c r="ABJ193" s="692"/>
      <c r="ABK193" s="693"/>
      <c r="ABL193" s="694"/>
      <c r="ABM193" s="138"/>
      <c r="ABN193" s="692"/>
      <c r="ABO193" s="690"/>
      <c r="ABP193" s="691"/>
      <c r="ABQ193" s="692"/>
      <c r="ABR193" s="693"/>
      <c r="ABS193" s="694"/>
      <c r="ABT193" s="138"/>
      <c r="ABU193" s="692"/>
      <c r="ABV193" s="690"/>
      <c r="ABW193" s="691"/>
      <c r="ABX193" s="692"/>
      <c r="ABY193" s="693"/>
      <c r="ABZ193" s="694"/>
      <c r="ACA193" s="138"/>
      <c r="ACB193" s="692"/>
      <c r="ACC193" s="690"/>
      <c r="ACD193" s="691"/>
      <c r="ACE193" s="692"/>
      <c r="ACF193" s="693"/>
      <c r="ACG193" s="694"/>
      <c r="ACH193" s="138"/>
      <c r="ACI193" s="692"/>
      <c r="ACJ193" s="690"/>
      <c r="ACK193" s="691"/>
      <c r="ACL193" s="692"/>
      <c r="ACM193" s="693"/>
      <c r="ACN193" s="694"/>
      <c r="ACO193" s="138"/>
      <c r="ACP193" s="692"/>
      <c r="ACQ193" s="690"/>
      <c r="ACR193" s="691"/>
      <c r="ACS193" s="692"/>
      <c r="ACT193" s="693"/>
      <c r="ACU193" s="694"/>
      <c r="ACV193" s="138"/>
      <c r="ACW193" s="692"/>
      <c r="ACX193" s="690"/>
      <c r="ACY193" s="691"/>
      <c r="ACZ193" s="692"/>
      <c r="ADA193" s="693"/>
      <c r="ADB193" s="694"/>
      <c r="ADC193" s="138"/>
      <c r="ADD193" s="692"/>
      <c r="ADE193" s="690"/>
      <c r="ADF193" s="691"/>
      <c r="ADG193" s="692"/>
      <c r="ADH193" s="693"/>
      <c r="ADI193" s="694"/>
      <c r="ADJ193" s="138"/>
      <c r="ADK193" s="692"/>
      <c r="ADL193" s="690"/>
      <c r="ADM193" s="691"/>
      <c r="ADN193" s="692"/>
      <c r="ADO193" s="693"/>
      <c r="ADP193" s="694"/>
      <c r="ADQ193" s="138"/>
      <c r="ADR193" s="692"/>
      <c r="ADS193" s="690"/>
      <c r="ADT193" s="691"/>
      <c r="ADU193" s="692"/>
      <c r="ADV193" s="693"/>
      <c r="ADW193" s="694"/>
      <c r="ADX193" s="138"/>
      <c r="ADY193" s="692"/>
      <c r="ADZ193" s="690"/>
      <c r="AEA193" s="691"/>
      <c r="AEB193" s="692"/>
      <c r="AEC193" s="693"/>
      <c r="AED193" s="694"/>
      <c r="AEE193" s="138"/>
      <c r="AEF193" s="692"/>
      <c r="AEG193" s="690"/>
      <c r="AEH193" s="691"/>
      <c r="AEI193" s="692"/>
      <c r="AEJ193" s="693"/>
      <c r="AEK193" s="694"/>
      <c r="AEL193" s="138"/>
      <c r="AEM193" s="692"/>
      <c r="AEN193" s="690"/>
      <c r="AEO193" s="691"/>
      <c r="AEP193" s="692"/>
      <c r="AEQ193" s="693"/>
      <c r="AER193" s="694"/>
      <c r="AES193" s="138"/>
      <c r="AET193" s="692"/>
      <c r="AEU193" s="690"/>
      <c r="AEV193" s="691"/>
      <c r="AEW193" s="692"/>
      <c r="AEX193" s="693"/>
      <c r="AEY193" s="694"/>
      <c r="AEZ193" s="138"/>
      <c r="AFA193" s="692"/>
      <c r="AFB193" s="690"/>
      <c r="AFC193" s="691"/>
      <c r="AFD193" s="692"/>
      <c r="AFE193" s="693"/>
      <c r="AFF193" s="694"/>
      <c r="AFG193" s="138"/>
      <c r="AFH193" s="692"/>
      <c r="AFI193" s="690"/>
      <c r="AFJ193" s="691"/>
      <c r="AFK193" s="692"/>
      <c r="AFL193" s="693"/>
      <c r="AFM193" s="694"/>
      <c r="AFN193" s="138"/>
      <c r="AFO193" s="692"/>
      <c r="AFP193" s="690"/>
      <c r="AFQ193" s="691"/>
      <c r="AFR193" s="692"/>
      <c r="AFS193" s="693"/>
      <c r="AFT193" s="694"/>
      <c r="AFU193" s="138"/>
      <c r="AFV193" s="692"/>
      <c r="AFW193" s="690"/>
      <c r="AFX193" s="691"/>
      <c r="AFY193" s="692"/>
      <c r="AFZ193" s="693"/>
      <c r="AGA193" s="694"/>
      <c r="AGB193" s="138"/>
      <c r="AGC193" s="692"/>
      <c r="AGD193" s="690"/>
      <c r="AGE193" s="691"/>
      <c r="AGF193" s="692"/>
      <c r="AGG193" s="693"/>
      <c r="AGH193" s="694"/>
      <c r="AGI193" s="138"/>
      <c r="AGJ193" s="692"/>
      <c r="AGK193" s="690"/>
      <c r="AGL193" s="691"/>
      <c r="AGM193" s="692"/>
      <c r="AGN193" s="693"/>
      <c r="AGO193" s="694"/>
      <c r="AGP193" s="138"/>
      <c r="AGQ193" s="692"/>
      <c r="AGR193" s="690"/>
      <c r="AGS193" s="691"/>
      <c r="AGT193" s="692"/>
      <c r="AGU193" s="693"/>
      <c r="AGV193" s="694"/>
      <c r="AGW193" s="138"/>
      <c r="AGX193" s="692"/>
      <c r="AGY193" s="690"/>
      <c r="AGZ193" s="691"/>
      <c r="AHA193" s="692"/>
      <c r="AHB193" s="693"/>
      <c r="AHC193" s="694"/>
      <c r="AHD193" s="138"/>
      <c r="AHE193" s="692"/>
      <c r="AHF193" s="690"/>
      <c r="AHG193" s="691"/>
      <c r="AHH193" s="692"/>
      <c r="AHI193" s="693"/>
      <c r="AHJ193" s="694"/>
      <c r="AHK193" s="138"/>
      <c r="AHL193" s="692"/>
      <c r="AHM193" s="690"/>
      <c r="AHN193" s="691"/>
      <c r="AHO193" s="692"/>
      <c r="AHP193" s="693"/>
      <c r="AHQ193" s="694"/>
      <c r="AHR193" s="138"/>
      <c r="AHS193" s="692"/>
      <c r="AHT193" s="690"/>
      <c r="AHU193" s="691"/>
      <c r="AHV193" s="692"/>
      <c r="AHW193" s="693"/>
      <c r="AHX193" s="694"/>
      <c r="AHY193" s="138"/>
      <c r="AHZ193" s="692"/>
      <c r="AIA193" s="690"/>
      <c r="AIB193" s="691"/>
      <c r="AIC193" s="692"/>
      <c r="AID193" s="693"/>
      <c r="AIE193" s="694"/>
      <c r="AIF193" s="138"/>
      <c r="AIG193" s="692"/>
      <c r="AIH193" s="690"/>
      <c r="AII193" s="691"/>
      <c r="AIJ193" s="692"/>
      <c r="AIK193" s="693"/>
      <c r="AIL193" s="694"/>
      <c r="AIM193" s="138"/>
      <c r="AIN193" s="692"/>
      <c r="AIO193" s="690"/>
      <c r="AIP193" s="691"/>
      <c r="AIQ193" s="692"/>
      <c r="AIR193" s="693"/>
      <c r="AIS193" s="694"/>
      <c r="AIT193" s="138"/>
      <c r="AIU193" s="692"/>
      <c r="AIV193" s="690"/>
      <c r="AIW193" s="691"/>
      <c r="AIX193" s="692"/>
      <c r="AIY193" s="693"/>
      <c r="AIZ193" s="694"/>
      <c r="AJA193" s="138"/>
      <c r="AJB193" s="692"/>
      <c r="AJC193" s="690"/>
      <c r="AJD193" s="691"/>
      <c r="AJE193" s="692"/>
      <c r="AJF193" s="693"/>
      <c r="AJG193" s="694"/>
      <c r="AJH193" s="138"/>
      <c r="AJI193" s="692"/>
      <c r="AJJ193" s="690"/>
      <c r="AJK193" s="691"/>
      <c r="AJL193" s="692"/>
      <c r="AJM193" s="693"/>
      <c r="AJN193" s="694"/>
      <c r="AJO193" s="138"/>
      <c r="AJP193" s="692"/>
      <c r="AJQ193" s="690"/>
      <c r="AJR193" s="691"/>
      <c r="AJS193" s="692"/>
      <c r="AJT193" s="693"/>
      <c r="AJU193" s="694"/>
      <c r="AJV193" s="138"/>
      <c r="AJW193" s="692"/>
      <c r="AJX193" s="690"/>
      <c r="AJY193" s="691"/>
      <c r="AJZ193" s="692"/>
      <c r="AKA193" s="693"/>
      <c r="AKB193" s="694"/>
      <c r="AKC193" s="138"/>
      <c r="AKD193" s="692"/>
      <c r="AKE193" s="690"/>
      <c r="AKF193" s="691"/>
      <c r="AKG193" s="692"/>
      <c r="AKH193" s="693"/>
      <c r="AKI193" s="694"/>
      <c r="AKJ193" s="138"/>
      <c r="AKK193" s="692"/>
      <c r="AKL193" s="690"/>
      <c r="AKM193" s="691"/>
      <c r="AKN193" s="692"/>
      <c r="AKO193" s="693"/>
      <c r="AKP193" s="694"/>
      <c r="AKQ193" s="138"/>
      <c r="AKR193" s="692"/>
      <c r="AKS193" s="690"/>
      <c r="AKT193" s="691"/>
      <c r="AKU193" s="692"/>
      <c r="AKV193" s="693"/>
      <c r="AKW193" s="694"/>
      <c r="AKX193" s="138"/>
      <c r="AKY193" s="692"/>
      <c r="AKZ193" s="690"/>
      <c r="ALA193" s="691"/>
      <c r="ALB193" s="692"/>
      <c r="ALC193" s="693"/>
      <c r="ALD193" s="694"/>
      <c r="ALE193" s="138"/>
      <c r="ALF193" s="692"/>
      <c r="ALG193" s="690"/>
      <c r="ALH193" s="691"/>
      <c r="ALI193" s="692"/>
      <c r="ALJ193" s="693"/>
      <c r="ALK193" s="694"/>
      <c r="ALL193" s="138"/>
      <c r="ALM193" s="692"/>
      <c r="ALN193" s="690"/>
      <c r="ALO193" s="691"/>
      <c r="ALP193" s="692"/>
      <c r="ALQ193" s="693"/>
      <c r="ALR193" s="694"/>
      <c r="ALS193" s="138"/>
      <c r="ALT193" s="692"/>
      <c r="ALU193" s="690"/>
      <c r="ALV193" s="691"/>
      <c r="ALW193" s="692"/>
      <c r="ALX193" s="693"/>
      <c r="ALY193" s="694"/>
      <c r="ALZ193" s="138"/>
      <c r="AMA193" s="692"/>
      <c r="AMB193" s="690"/>
      <c r="AMC193" s="691"/>
      <c r="AMD193" s="692"/>
      <c r="AME193" s="693"/>
      <c r="AMF193" s="694"/>
      <c r="AMG193" s="138"/>
      <c r="AMH193" s="692"/>
      <c r="AMI193" s="690"/>
      <c r="AMJ193" s="691"/>
      <c r="AMK193" s="692"/>
      <c r="AML193" s="693"/>
      <c r="AMM193" s="694"/>
      <c r="AMN193" s="138"/>
      <c r="AMO193" s="692"/>
      <c r="AMP193" s="690"/>
      <c r="AMQ193" s="691"/>
      <c r="AMR193" s="692"/>
      <c r="AMS193" s="693"/>
      <c r="AMT193" s="694"/>
      <c r="AMU193" s="138"/>
      <c r="AMV193" s="692"/>
      <c r="AMW193" s="690"/>
      <c r="AMX193" s="691"/>
      <c r="AMY193" s="692"/>
      <c r="AMZ193" s="693"/>
      <c r="ANA193" s="694"/>
      <c r="ANB193" s="138"/>
      <c r="ANC193" s="692"/>
      <c r="AND193" s="690"/>
      <c r="ANE193" s="691"/>
      <c r="ANF193" s="692"/>
      <c r="ANG193" s="693"/>
      <c r="ANH193" s="694"/>
      <c r="ANI193" s="138"/>
      <c r="ANJ193" s="692"/>
      <c r="ANK193" s="690"/>
      <c r="ANL193" s="691"/>
      <c r="ANM193" s="692"/>
      <c r="ANN193" s="693"/>
      <c r="ANO193" s="694"/>
      <c r="ANP193" s="138"/>
      <c r="ANQ193" s="692"/>
      <c r="ANR193" s="690"/>
      <c r="ANS193" s="691"/>
      <c r="ANT193" s="692"/>
      <c r="ANU193" s="693"/>
      <c r="ANV193" s="694"/>
      <c r="ANW193" s="138"/>
      <c r="ANX193" s="692"/>
      <c r="ANY193" s="690"/>
      <c r="ANZ193" s="691"/>
      <c r="AOA193" s="692"/>
      <c r="AOB193" s="693"/>
      <c r="AOC193" s="694"/>
      <c r="AOD193" s="138"/>
      <c r="AOE193" s="692"/>
      <c r="AOF193" s="690"/>
      <c r="AOG193" s="691"/>
      <c r="AOH193" s="692"/>
      <c r="AOI193" s="693"/>
      <c r="AOJ193" s="694"/>
      <c r="AOK193" s="138"/>
      <c r="AOL193" s="692"/>
      <c r="AOM193" s="690"/>
      <c r="AON193" s="691"/>
      <c r="AOO193" s="692"/>
      <c r="AOP193" s="693"/>
      <c r="AOQ193" s="694"/>
      <c r="AOR193" s="138"/>
      <c r="AOS193" s="692"/>
      <c r="AOT193" s="690"/>
      <c r="AOU193" s="691"/>
      <c r="AOV193" s="692"/>
      <c r="AOW193" s="693"/>
      <c r="AOX193" s="694"/>
      <c r="AOY193" s="138"/>
      <c r="AOZ193" s="692"/>
      <c r="APA193" s="690"/>
      <c r="APB193" s="691"/>
      <c r="APC193" s="692"/>
      <c r="APD193" s="693"/>
      <c r="APE193" s="694"/>
      <c r="APF193" s="138"/>
      <c r="APG193" s="692"/>
      <c r="APH193" s="690"/>
      <c r="API193" s="691"/>
      <c r="APJ193" s="692"/>
      <c r="APK193" s="693"/>
      <c r="APL193" s="694"/>
      <c r="APM193" s="138"/>
      <c r="APN193" s="692"/>
      <c r="APO193" s="690"/>
      <c r="APP193" s="691"/>
      <c r="APQ193" s="692"/>
      <c r="APR193" s="693"/>
      <c r="APS193" s="694"/>
      <c r="APT193" s="138"/>
      <c r="APU193" s="692"/>
      <c r="APV193" s="690"/>
      <c r="APW193" s="691"/>
      <c r="APX193" s="692"/>
      <c r="APY193" s="693"/>
      <c r="APZ193" s="694"/>
      <c r="AQA193" s="138"/>
      <c r="AQB193" s="692"/>
      <c r="AQC193" s="690"/>
      <c r="AQD193" s="691"/>
      <c r="AQE193" s="692"/>
      <c r="AQF193" s="693"/>
      <c r="AQG193" s="694"/>
      <c r="AQH193" s="138"/>
      <c r="AQI193" s="692"/>
      <c r="AQJ193" s="690"/>
      <c r="AQK193" s="691"/>
      <c r="AQL193" s="692"/>
      <c r="AQM193" s="693"/>
      <c r="AQN193" s="694"/>
      <c r="AQO193" s="138"/>
      <c r="AQP193" s="692"/>
      <c r="AQQ193" s="690"/>
      <c r="AQR193" s="691"/>
      <c r="AQS193" s="692"/>
      <c r="AQT193" s="693"/>
      <c r="AQU193" s="694"/>
      <c r="AQV193" s="138"/>
      <c r="AQW193" s="692"/>
      <c r="AQX193" s="690"/>
      <c r="AQY193" s="691"/>
      <c r="AQZ193" s="692"/>
      <c r="ARA193" s="693"/>
      <c r="ARB193" s="694"/>
      <c r="ARC193" s="138"/>
      <c r="ARD193" s="692"/>
      <c r="ARE193" s="690"/>
      <c r="ARF193" s="691"/>
      <c r="ARG193" s="692"/>
      <c r="ARH193" s="693"/>
      <c r="ARI193" s="694"/>
      <c r="ARJ193" s="138"/>
      <c r="ARK193" s="692"/>
      <c r="ARL193" s="690"/>
      <c r="ARM193" s="691"/>
      <c r="ARN193" s="692"/>
      <c r="ARO193" s="693"/>
      <c r="ARP193" s="694"/>
      <c r="ARQ193" s="138"/>
      <c r="ARR193" s="692"/>
      <c r="ARS193" s="690"/>
      <c r="ART193" s="691"/>
      <c r="ARU193" s="692"/>
      <c r="ARV193" s="693"/>
      <c r="ARW193" s="694"/>
      <c r="ARX193" s="138"/>
      <c r="ARY193" s="692"/>
      <c r="ARZ193" s="690"/>
      <c r="ASA193" s="691"/>
      <c r="ASB193" s="692"/>
      <c r="ASC193" s="693"/>
      <c r="ASD193" s="694"/>
      <c r="ASE193" s="138"/>
      <c r="ASF193" s="692"/>
      <c r="ASG193" s="690"/>
      <c r="ASH193" s="691"/>
      <c r="ASI193" s="692"/>
      <c r="ASJ193" s="693"/>
      <c r="ASK193" s="694"/>
      <c r="ASL193" s="138"/>
      <c r="ASM193" s="692"/>
      <c r="ASN193" s="690"/>
      <c r="ASO193" s="691"/>
      <c r="ASP193" s="692"/>
      <c r="ASQ193" s="693"/>
      <c r="ASR193" s="694"/>
      <c r="ASS193" s="138"/>
      <c r="AST193" s="692"/>
      <c r="ASU193" s="690"/>
      <c r="ASV193" s="691"/>
      <c r="ASW193" s="692"/>
      <c r="ASX193" s="693"/>
      <c r="ASY193" s="694"/>
      <c r="ASZ193" s="138"/>
      <c r="ATA193" s="692"/>
      <c r="ATB193" s="690"/>
      <c r="ATC193" s="691"/>
      <c r="ATD193" s="692"/>
      <c r="ATE193" s="693"/>
      <c r="ATF193" s="694"/>
      <c r="ATG193" s="138"/>
      <c r="ATH193" s="692"/>
      <c r="ATI193" s="690"/>
      <c r="ATJ193" s="691"/>
      <c r="ATK193" s="692"/>
      <c r="ATL193" s="693"/>
      <c r="ATM193" s="694"/>
      <c r="ATN193" s="138"/>
      <c r="ATO193" s="692"/>
      <c r="ATP193" s="690"/>
      <c r="ATQ193" s="691"/>
      <c r="ATR193" s="692"/>
      <c r="ATS193" s="693"/>
      <c r="ATT193" s="694"/>
      <c r="ATU193" s="138"/>
      <c r="ATV193" s="692"/>
      <c r="ATW193" s="690"/>
      <c r="ATX193" s="691"/>
      <c r="ATY193" s="692"/>
      <c r="ATZ193" s="693"/>
      <c r="AUA193" s="694"/>
      <c r="AUB193" s="138"/>
      <c r="AUC193" s="692"/>
      <c r="AUD193" s="690"/>
      <c r="AUE193" s="691"/>
      <c r="AUF193" s="692"/>
      <c r="AUG193" s="693"/>
      <c r="AUH193" s="694"/>
      <c r="AUI193" s="138"/>
      <c r="AUJ193" s="692"/>
      <c r="AUK193" s="690"/>
      <c r="AUL193" s="691"/>
      <c r="AUM193" s="692"/>
      <c r="AUN193" s="693"/>
      <c r="AUO193" s="694"/>
      <c r="AUP193" s="138"/>
      <c r="AUQ193" s="692"/>
      <c r="AUR193" s="690"/>
      <c r="AUS193" s="691"/>
      <c r="AUT193" s="692"/>
      <c r="AUU193" s="693"/>
      <c r="AUV193" s="694"/>
      <c r="AUW193" s="138"/>
      <c r="AUX193" s="692"/>
      <c r="AUY193" s="690"/>
      <c r="AUZ193" s="691"/>
      <c r="AVA193" s="692"/>
      <c r="AVB193" s="693"/>
      <c r="AVC193" s="694"/>
      <c r="AVD193" s="138"/>
      <c r="AVE193" s="692"/>
      <c r="AVF193" s="690"/>
      <c r="AVG193" s="691"/>
      <c r="AVH193" s="692"/>
      <c r="AVI193" s="693"/>
      <c r="AVJ193" s="694"/>
      <c r="AVK193" s="138"/>
      <c r="AVL193" s="692"/>
      <c r="AVM193" s="690"/>
      <c r="AVN193" s="691"/>
      <c r="AVO193" s="692"/>
      <c r="AVP193" s="693"/>
      <c r="AVQ193" s="694"/>
      <c r="AVR193" s="138"/>
      <c r="AVS193" s="692"/>
      <c r="AVT193" s="690"/>
      <c r="AVU193" s="691"/>
      <c r="AVV193" s="692"/>
      <c r="AVW193" s="693"/>
      <c r="AVX193" s="694"/>
      <c r="AVY193" s="138"/>
      <c r="AVZ193" s="692"/>
      <c r="AWA193" s="690"/>
      <c r="AWB193" s="691"/>
      <c r="AWC193" s="692"/>
      <c r="AWD193" s="693"/>
      <c r="AWE193" s="694"/>
      <c r="AWF193" s="138"/>
      <c r="AWG193" s="692"/>
      <c r="AWH193" s="690"/>
      <c r="AWI193" s="691"/>
      <c r="AWJ193" s="692"/>
      <c r="AWK193" s="693"/>
      <c r="AWL193" s="694"/>
      <c r="AWM193" s="138"/>
      <c r="AWN193" s="692"/>
      <c r="AWO193" s="690"/>
      <c r="AWP193" s="691"/>
      <c r="AWQ193" s="692"/>
      <c r="AWR193" s="693"/>
      <c r="AWS193" s="694"/>
      <c r="AWT193" s="138"/>
      <c r="AWU193" s="692"/>
      <c r="AWV193" s="690"/>
      <c r="AWW193" s="691"/>
      <c r="AWX193" s="692"/>
      <c r="AWY193" s="693"/>
      <c r="AWZ193" s="694"/>
      <c r="AXA193" s="138"/>
      <c r="AXB193" s="692"/>
      <c r="AXC193" s="690"/>
      <c r="AXD193" s="691"/>
      <c r="AXE193" s="692"/>
      <c r="AXF193" s="693"/>
      <c r="AXG193" s="694"/>
      <c r="AXH193" s="138"/>
      <c r="AXI193" s="692"/>
      <c r="AXJ193" s="690"/>
      <c r="AXK193" s="691"/>
      <c r="AXL193" s="692"/>
      <c r="AXM193" s="693"/>
      <c r="AXN193" s="694"/>
      <c r="AXO193" s="138"/>
      <c r="AXP193" s="692"/>
      <c r="AXQ193" s="690"/>
      <c r="AXR193" s="691"/>
      <c r="AXS193" s="692"/>
      <c r="AXT193" s="693"/>
      <c r="AXU193" s="694"/>
      <c r="AXV193" s="138"/>
      <c r="AXW193" s="692"/>
      <c r="AXX193" s="690"/>
      <c r="AXY193" s="691"/>
      <c r="AXZ193" s="692"/>
      <c r="AYA193" s="693"/>
      <c r="AYB193" s="694"/>
      <c r="AYC193" s="138"/>
      <c r="AYD193" s="692"/>
      <c r="AYE193" s="690"/>
      <c r="AYF193" s="691"/>
      <c r="AYG193" s="692"/>
      <c r="AYH193" s="693"/>
      <c r="AYI193" s="694"/>
      <c r="AYJ193" s="138"/>
      <c r="AYK193" s="692"/>
      <c r="AYL193" s="690"/>
      <c r="AYM193" s="691"/>
      <c r="AYN193" s="692"/>
      <c r="AYO193" s="693"/>
      <c r="AYP193" s="694"/>
      <c r="AYQ193" s="138"/>
      <c r="AYR193" s="692"/>
      <c r="AYS193" s="690"/>
      <c r="AYT193" s="691"/>
      <c r="AYU193" s="692"/>
      <c r="AYV193" s="693"/>
      <c r="AYW193" s="694"/>
      <c r="AYX193" s="138"/>
      <c r="AYY193" s="692"/>
      <c r="AYZ193" s="690"/>
      <c r="AZA193" s="691"/>
      <c r="AZB193" s="692"/>
      <c r="AZC193" s="693"/>
      <c r="AZD193" s="694"/>
      <c r="AZE193" s="138"/>
      <c r="AZF193" s="692"/>
      <c r="AZG193" s="690"/>
      <c r="AZH193" s="691"/>
      <c r="AZI193" s="692"/>
      <c r="AZJ193" s="693"/>
      <c r="AZK193" s="694"/>
      <c r="AZL193" s="138"/>
      <c r="AZM193" s="692"/>
      <c r="AZN193" s="690"/>
      <c r="AZO193" s="691"/>
      <c r="AZP193" s="692"/>
      <c r="AZQ193" s="693"/>
      <c r="AZR193" s="694"/>
      <c r="AZS193" s="138"/>
      <c r="AZT193" s="692"/>
      <c r="AZU193" s="690"/>
      <c r="AZV193" s="691"/>
      <c r="AZW193" s="692"/>
      <c r="AZX193" s="693"/>
      <c r="AZY193" s="694"/>
      <c r="AZZ193" s="138"/>
      <c r="BAA193" s="692"/>
      <c r="BAB193" s="690"/>
      <c r="BAC193" s="691"/>
      <c r="BAD193" s="692"/>
      <c r="BAE193" s="693"/>
      <c r="BAF193" s="694"/>
      <c r="BAG193" s="138"/>
      <c r="BAH193" s="692"/>
      <c r="BAI193" s="690"/>
      <c r="BAJ193" s="691"/>
      <c r="BAK193" s="692"/>
      <c r="BAL193" s="693"/>
      <c r="BAM193" s="694"/>
      <c r="BAN193" s="138"/>
      <c r="BAO193" s="692"/>
      <c r="BAP193" s="690"/>
      <c r="BAQ193" s="691"/>
      <c r="BAR193" s="692"/>
      <c r="BAS193" s="693"/>
      <c r="BAT193" s="694"/>
      <c r="BAU193" s="138"/>
      <c r="BAV193" s="692"/>
      <c r="BAW193" s="690"/>
      <c r="BAX193" s="691"/>
      <c r="BAY193" s="692"/>
      <c r="BAZ193" s="693"/>
      <c r="BBA193" s="694"/>
      <c r="BBB193" s="138"/>
      <c r="BBC193" s="692"/>
      <c r="BBD193" s="690"/>
      <c r="BBE193" s="691"/>
      <c r="BBF193" s="692"/>
      <c r="BBG193" s="693"/>
      <c r="BBH193" s="694"/>
      <c r="BBI193" s="138"/>
      <c r="BBJ193" s="692"/>
      <c r="BBK193" s="690"/>
      <c r="BBL193" s="691"/>
      <c r="BBM193" s="692"/>
      <c r="BBN193" s="693"/>
      <c r="BBO193" s="694"/>
      <c r="BBP193" s="138"/>
      <c r="BBQ193" s="692"/>
      <c r="BBR193" s="690"/>
      <c r="BBS193" s="691"/>
      <c r="BBT193" s="692"/>
      <c r="BBU193" s="693"/>
      <c r="BBV193" s="694"/>
      <c r="BBW193" s="138"/>
      <c r="BBX193" s="692"/>
      <c r="BBY193" s="690"/>
      <c r="BBZ193" s="691"/>
      <c r="BCA193" s="692"/>
      <c r="BCB193" s="693"/>
      <c r="BCC193" s="694"/>
      <c r="BCD193" s="138"/>
      <c r="BCE193" s="692"/>
      <c r="BCF193" s="690"/>
      <c r="BCG193" s="691"/>
      <c r="BCH193" s="692"/>
      <c r="BCI193" s="693"/>
      <c r="BCJ193" s="694"/>
      <c r="BCK193" s="138"/>
      <c r="BCL193" s="692"/>
      <c r="BCM193" s="690"/>
      <c r="BCN193" s="691"/>
      <c r="BCO193" s="692"/>
      <c r="BCP193" s="693"/>
      <c r="BCQ193" s="694"/>
      <c r="BCR193" s="138"/>
      <c r="BCS193" s="692"/>
      <c r="BCT193" s="690"/>
      <c r="BCU193" s="691"/>
      <c r="BCV193" s="692"/>
      <c r="BCW193" s="693"/>
      <c r="BCX193" s="694"/>
      <c r="BCY193" s="138"/>
      <c r="BCZ193" s="692"/>
      <c r="BDA193" s="690"/>
      <c r="BDB193" s="691"/>
      <c r="BDC193" s="692"/>
      <c r="BDD193" s="693"/>
      <c r="BDE193" s="694"/>
      <c r="BDF193" s="138"/>
      <c r="BDG193" s="692"/>
      <c r="BDH193" s="690"/>
      <c r="BDI193" s="691"/>
      <c r="BDJ193" s="692"/>
      <c r="BDK193" s="693"/>
      <c r="BDL193" s="694"/>
      <c r="BDM193" s="138"/>
      <c r="BDN193" s="692"/>
      <c r="BDO193" s="690"/>
      <c r="BDP193" s="691"/>
      <c r="BDQ193" s="692"/>
      <c r="BDR193" s="693"/>
      <c r="BDS193" s="694"/>
      <c r="BDT193" s="138"/>
      <c r="BDU193" s="692"/>
      <c r="BDV193" s="690"/>
      <c r="BDW193" s="691"/>
      <c r="BDX193" s="692"/>
      <c r="BDY193" s="693"/>
      <c r="BDZ193" s="694"/>
      <c r="BEA193" s="138"/>
      <c r="BEB193" s="692"/>
      <c r="BEC193" s="690"/>
      <c r="BED193" s="691"/>
      <c r="BEE193" s="692"/>
      <c r="BEF193" s="693"/>
      <c r="BEG193" s="694"/>
      <c r="BEH193" s="138"/>
      <c r="BEI193" s="692"/>
      <c r="BEJ193" s="690"/>
      <c r="BEK193" s="691"/>
      <c r="BEL193" s="692"/>
      <c r="BEM193" s="693"/>
      <c r="BEN193" s="694"/>
      <c r="BEO193" s="138"/>
      <c r="BEP193" s="692"/>
      <c r="BEQ193" s="690"/>
      <c r="BER193" s="691"/>
      <c r="BES193" s="692"/>
      <c r="BET193" s="693"/>
      <c r="BEU193" s="694"/>
      <c r="BEV193" s="138"/>
      <c r="BEW193" s="692"/>
      <c r="BEX193" s="690"/>
      <c r="BEY193" s="691"/>
      <c r="BEZ193" s="692"/>
      <c r="BFA193" s="693"/>
      <c r="BFB193" s="694"/>
      <c r="BFC193" s="138"/>
      <c r="BFD193" s="692"/>
      <c r="BFE193" s="690"/>
      <c r="BFF193" s="691"/>
      <c r="BFG193" s="692"/>
      <c r="BFH193" s="693"/>
      <c r="BFI193" s="694"/>
      <c r="BFJ193" s="138"/>
      <c r="BFK193" s="692"/>
      <c r="BFL193" s="690"/>
      <c r="BFM193" s="691"/>
      <c r="BFN193" s="692"/>
      <c r="BFO193" s="693"/>
      <c r="BFP193" s="694"/>
      <c r="BFQ193" s="138"/>
      <c r="BFR193" s="692"/>
      <c r="BFS193" s="690"/>
      <c r="BFT193" s="691"/>
      <c r="BFU193" s="692"/>
      <c r="BFV193" s="693"/>
      <c r="BFW193" s="694"/>
      <c r="BFX193" s="138"/>
      <c r="BFY193" s="692"/>
      <c r="BFZ193" s="690"/>
      <c r="BGA193" s="691"/>
      <c r="BGB193" s="692"/>
      <c r="BGC193" s="693"/>
      <c r="BGD193" s="694"/>
      <c r="BGE193" s="138"/>
      <c r="BGF193" s="692"/>
      <c r="BGG193" s="690"/>
      <c r="BGH193" s="691"/>
      <c r="BGI193" s="692"/>
      <c r="BGJ193" s="693"/>
      <c r="BGK193" s="694"/>
      <c r="BGL193" s="138"/>
      <c r="BGM193" s="692"/>
      <c r="BGN193" s="690"/>
      <c r="BGO193" s="691"/>
      <c r="BGP193" s="692"/>
      <c r="BGQ193" s="693"/>
      <c r="BGR193" s="694"/>
      <c r="BGS193" s="138"/>
      <c r="BGT193" s="692"/>
      <c r="BGU193" s="690"/>
      <c r="BGV193" s="691"/>
      <c r="BGW193" s="692"/>
      <c r="BGX193" s="693"/>
      <c r="BGY193" s="694"/>
      <c r="BGZ193" s="138"/>
      <c r="BHA193" s="692"/>
      <c r="BHB193" s="690"/>
      <c r="BHC193" s="691"/>
      <c r="BHD193" s="692"/>
      <c r="BHE193" s="693"/>
      <c r="BHF193" s="694"/>
      <c r="BHG193" s="138"/>
      <c r="BHH193" s="692"/>
      <c r="BHI193" s="690"/>
      <c r="BHJ193" s="691"/>
      <c r="BHK193" s="692"/>
      <c r="BHL193" s="693"/>
      <c r="BHM193" s="694"/>
      <c r="BHN193" s="138"/>
      <c r="BHO193" s="692"/>
      <c r="BHP193" s="690"/>
      <c r="BHQ193" s="691"/>
      <c r="BHR193" s="692"/>
      <c r="BHS193" s="693"/>
      <c r="BHT193" s="694"/>
      <c r="BHU193" s="138"/>
      <c r="BHV193" s="692"/>
      <c r="BHW193" s="690"/>
      <c r="BHX193" s="691"/>
      <c r="BHY193" s="692"/>
      <c r="BHZ193" s="693"/>
      <c r="BIA193" s="694"/>
      <c r="BIB193" s="138"/>
      <c r="BIC193" s="692"/>
      <c r="BID193" s="690"/>
      <c r="BIE193" s="691"/>
      <c r="BIF193" s="692"/>
      <c r="BIG193" s="693"/>
      <c r="BIH193" s="694"/>
      <c r="BII193" s="138"/>
      <c r="BIJ193" s="692"/>
      <c r="BIK193" s="690"/>
      <c r="BIL193" s="691"/>
      <c r="BIM193" s="692"/>
      <c r="BIN193" s="693"/>
      <c r="BIO193" s="694"/>
      <c r="BIP193" s="138"/>
      <c r="BIQ193" s="692"/>
      <c r="BIR193" s="690"/>
      <c r="BIS193" s="691"/>
      <c r="BIT193" s="692"/>
      <c r="BIU193" s="693"/>
      <c r="BIV193" s="694"/>
      <c r="BIW193" s="138"/>
      <c r="BIX193" s="692"/>
      <c r="BIY193" s="690"/>
      <c r="BIZ193" s="691"/>
      <c r="BJA193" s="692"/>
      <c r="BJB193" s="693"/>
      <c r="BJC193" s="694"/>
      <c r="BJD193" s="138"/>
      <c r="BJE193" s="692"/>
      <c r="BJF193" s="690"/>
      <c r="BJG193" s="691"/>
      <c r="BJH193" s="692"/>
      <c r="BJI193" s="693"/>
      <c r="BJJ193" s="694"/>
      <c r="BJK193" s="138"/>
      <c r="BJL193" s="692"/>
      <c r="BJM193" s="690"/>
      <c r="BJN193" s="691"/>
      <c r="BJO193" s="692"/>
      <c r="BJP193" s="693"/>
      <c r="BJQ193" s="694"/>
      <c r="BJR193" s="138"/>
      <c r="BJS193" s="692"/>
      <c r="BJT193" s="690"/>
      <c r="BJU193" s="691"/>
      <c r="BJV193" s="692"/>
      <c r="BJW193" s="693"/>
      <c r="BJX193" s="694"/>
      <c r="BJY193" s="138"/>
      <c r="BJZ193" s="692"/>
      <c r="BKA193" s="690"/>
      <c r="BKB193" s="691"/>
      <c r="BKC193" s="692"/>
      <c r="BKD193" s="693"/>
      <c r="BKE193" s="694"/>
      <c r="BKF193" s="138"/>
      <c r="BKG193" s="692"/>
      <c r="BKH193" s="690"/>
      <c r="BKI193" s="691"/>
      <c r="BKJ193" s="692"/>
      <c r="BKK193" s="693"/>
      <c r="BKL193" s="694"/>
      <c r="BKM193" s="138"/>
      <c r="BKN193" s="692"/>
      <c r="BKO193" s="690"/>
      <c r="BKP193" s="691"/>
      <c r="BKQ193" s="692"/>
      <c r="BKR193" s="693"/>
      <c r="BKS193" s="694"/>
      <c r="BKT193" s="138"/>
      <c r="BKU193" s="692"/>
      <c r="BKV193" s="690"/>
      <c r="BKW193" s="691"/>
      <c r="BKX193" s="692"/>
      <c r="BKY193" s="693"/>
      <c r="BKZ193" s="694"/>
      <c r="BLA193" s="138"/>
      <c r="BLB193" s="692"/>
      <c r="BLC193" s="690"/>
      <c r="BLD193" s="691"/>
      <c r="BLE193" s="692"/>
      <c r="BLF193" s="693"/>
      <c r="BLG193" s="694"/>
      <c r="BLH193" s="138"/>
      <c r="BLI193" s="692"/>
      <c r="BLJ193" s="690"/>
      <c r="BLK193" s="691"/>
      <c r="BLL193" s="692"/>
      <c r="BLM193" s="693"/>
      <c r="BLN193" s="694"/>
      <c r="BLO193" s="138"/>
      <c r="BLP193" s="692"/>
      <c r="BLQ193" s="690"/>
      <c r="BLR193" s="691"/>
      <c r="BLS193" s="692"/>
      <c r="BLT193" s="693"/>
      <c r="BLU193" s="694"/>
      <c r="BLV193" s="138"/>
      <c r="BLW193" s="692"/>
      <c r="BLX193" s="690"/>
      <c r="BLY193" s="691"/>
      <c r="BLZ193" s="692"/>
      <c r="BMA193" s="693"/>
      <c r="BMB193" s="694"/>
      <c r="BMC193" s="138"/>
      <c r="BMD193" s="692"/>
      <c r="BME193" s="690"/>
      <c r="BMF193" s="691"/>
      <c r="BMG193" s="692"/>
      <c r="BMH193" s="693"/>
      <c r="BMI193" s="694"/>
      <c r="BMJ193" s="138"/>
      <c r="BMK193" s="692"/>
      <c r="BML193" s="690"/>
      <c r="BMM193" s="691"/>
      <c r="BMN193" s="692"/>
      <c r="BMO193" s="693"/>
      <c r="BMP193" s="694"/>
      <c r="BMQ193" s="138"/>
      <c r="BMR193" s="692"/>
      <c r="BMS193" s="690"/>
      <c r="BMT193" s="691"/>
      <c r="BMU193" s="692"/>
      <c r="BMV193" s="693"/>
      <c r="BMW193" s="694"/>
      <c r="BMX193" s="138"/>
      <c r="BMY193" s="692"/>
      <c r="BMZ193" s="690"/>
      <c r="BNA193" s="691"/>
      <c r="BNB193" s="692"/>
      <c r="BNC193" s="693"/>
      <c r="BND193" s="694"/>
      <c r="BNE193" s="138"/>
      <c r="BNF193" s="692"/>
      <c r="BNG193" s="690"/>
      <c r="BNH193" s="691"/>
      <c r="BNI193" s="692"/>
      <c r="BNJ193" s="693"/>
      <c r="BNK193" s="694"/>
      <c r="BNL193" s="138"/>
      <c r="BNM193" s="692"/>
      <c r="BNN193" s="690"/>
      <c r="BNO193" s="691"/>
      <c r="BNP193" s="692"/>
      <c r="BNQ193" s="693"/>
      <c r="BNR193" s="694"/>
      <c r="BNS193" s="138"/>
      <c r="BNT193" s="692"/>
      <c r="BNU193" s="690"/>
      <c r="BNV193" s="691"/>
      <c r="BNW193" s="692"/>
      <c r="BNX193" s="693"/>
      <c r="BNY193" s="694"/>
      <c r="BNZ193" s="138"/>
      <c r="BOA193" s="692"/>
      <c r="BOB193" s="690"/>
      <c r="BOC193" s="691"/>
      <c r="BOD193" s="692"/>
      <c r="BOE193" s="693"/>
      <c r="BOF193" s="694"/>
      <c r="BOG193" s="138"/>
      <c r="BOH193" s="692"/>
      <c r="BOI193" s="690"/>
      <c r="BOJ193" s="691"/>
      <c r="BOK193" s="692"/>
      <c r="BOL193" s="693"/>
      <c r="BOM193" s="694"/>
      <c r="BON193" s="138"/>
      <c r="BOO193" s="692"/>
      <c r="BOP193" s="690"/>
      <c r="BOQ193" s="691"/>
      <c r="BOR193" s="692"/>
      <c r="BOS193" s="693"/>
      <c r="BOT193" s="694"/>
      <c r="BOU193" s="138"/>
      <c r="BOV193" s="692"/>
      <c r="BOW193" s="690"/>
      <c r="BOX193" s="691"/>
      <c r="BOY193" s="692"/>
      <c r="BOZ193" s="693"/>
      <c r="BPA193" s="694"/>
      <c r="BPB193" s="138"/>
      <c r="BPC193" s="692"/>
      <c r="BPD193" s="690"/>
      <c r="BPE193" s="691"/>
      <c r="BPF193" s="692"/>
      <c r="BPG193" s="693"/>
      <c r="BPH193" s="694"/>
      <c r="BPI193" s="138"/>
      <c r="BPJ193" s="692"/>
      <c r="BPK193" s="690"/>
      <c r="BPL193" s="691"/>
      <c r="BPM193" s="692"/>
      <c r="BPN193" s="693"/>
      <c r="BPO193" s="694"/>
      <c r="BPP193" s="138"/>
      <c r="BPQ193" s="692"/>
      <c r="BPR193" s="690"/>
      <c r="BPS193" s="691"/>
      <c r="BPT193" s="692"/>
      <c r="BPU193" s="693"/>
      <c r="BPV193" s="694"/>
      <c r="BPW193" s="138"/>
      <c r="BPX193" s="692"/>
      <c r="BPY193" s="690"/>
      <c r="BPZ193" s="691"/>
      <c r="BQA193" s="692"/>
      <c r="BQB193" s="693"/>
      <c r="BQC193" s="694"/>
      <c r="BQD193" s="138"/>
      <c r="BQE193" s="692"/>
      <c r="BQF193" s="690"/>
      <c r="BQG193" s="691"/>
      <c r="BQH193" s="692"/>
      <c r="BQI193" s="693"/>
      <c r="BQJ193" s="694"/>
      <c r="BQK193" s="138"/>
      <c r="BQL193" s="692"/>
      <c r="BQM193" s="690"/>
      <c r="BQN193" s="691"/>
      <c r="BQO193" s="692"/>
      <c r="BQP193" s="693"/>
      <c r="BQQ193" s="694"/>
      <c r="BQR193" s="138"/>
      <c r="BQS193" s="692"/>
      <c r="BQT193" s="690"/>
      <c r="BQU193" s="691"/>
      <c r="BQV193" s="692"/>
      <c r="BQW193" s="693"/>
      <c r="BQX193" s="694"/>
      <c r="BQY193" s="138"/>
      <c r="BQZ193" s="692"/>
      <c r="BRA193" s="690"/>
      <c r="BRB193" s="691"/>
      <c r="BRC193" s="692"/>
      <c r="BRD193" s="693"/>
      <c r="BRE193" s="694"/>
      <c r="BRF193" s="138"/>
      <c r="BRG193" s="692"/>
      <c r="BRH193" s="690"/>
      <c r="BRI193" s="691"/>
      <c r="BRJ193" s="692"/>
      <c r="BRK193" s="693"/>
      <c r="BRL193" s="694"/>
      <c r="BRM193" s="138"/>
      <c r="BRN193" s="692"/>
      <c r="BRO193" s="690"/>
      <c r="BRP193" s="691"/>
      <c r="BRQ193" s="692"/>
      <c r="BRR193" s="693"/>
      <c r="BRS193" s="694"/>
      <c r="BRT193" s="138"/>
      <c r="BRU193" s="692"/>
      <c r="BRV193" s="690"/>
      <c r="BRW193" s="691"/>
      <c r="BRX193" s="692"/>
      <c r="BRY193" s="693"/>
      <c r="BRZ193" s="694"/>
      <c r="BSA193" s="138"/>
      <c r="BSB193" s="692"/>
      <c r="BSC193" s="690"/>
      <c r="BSD193" s="691"/>
      <c r="BSE193" s="692"/>
      <c r="BSF193" s="693"/>
      <c r="BSG193" s="694"/>
      <c r="BSH193" s="138"/>
      <c r="BSI193" s="692"/>
      <c r="BSJ193" s="690"/>
      <c r="BSK193" s="691"/>
      <c r="BSL193" s="692"/>
      <c r="BSM193" s="693"/>
      <c r="BSN193" s="694"/>
      <c r="BSO193" s="138"/>
      <c r="BSP193" s="692"/>
      <c r="BSQ193" s="690"/>
      <c r="BSR193" s="691"/>
      <c r="BSS193" s="692"/>
      <c r="BST193" s="693"/>
      <c r="BSU193" s="694"/>
      <c r="BSV193" s="138"/>
      <c r="BSW193" s="692"/>
      <c r="BSX193" s="690"/>
      <c r="BSY193" s="691"/>
      <c r="BSZ193" s="692"/>
      <c r="BTA193" s="693"/>
      <c r="BTB193" s="694"/>
      <c r="BTC193" s="138"/>
      <c r="BTD193" s="692"/>
      <c r="BTE193" s="690"/>
      <c r="BTF193" s="691"/>
      <c r="BTG193" s="692"/>
      <c r="BTH193" s="693"/>
      <c r="BTI193" s="694"/>
      <c r="BTJ193" s="138"/>
      <c r="BTK193" s="692"/>
      <c r="BTL193" s="690"/>
      <c r="BTM193" s="691"/>
      <c r="BTN193" s="692"/>
      <c r="BTO193" s="693"/>
      <c r="BTP193" s="694"/>
      <c r="BTQ193" s="138"/>
      <c r="BTR193" s="692"/>
      <c r="BTS193" s="690"/>
      <c r="BTT193" s="691"/>
      <c r="BTU193" s="692"/>
      <c r="BTV193" s="693"/>
      <c r="BTW193" s="694"/>
      <c r="BTX193" s="138"/>
      <c r="BTY193" s="692"/>
      <c r="BTZ193" s="690"/>
      <c r="BUA193" s="691"/>
      <c r="BUB193" s="692"/>
      <c r="BUC193" s="693"/>
      <c r="BUD193" s="694"/>
      <c r="BUE193" s="138"/>
      <c r="BUF193" s="692"/>
      <c r="BUG193" s="690"/>
      <c r="BUH193" s="691"/>
      <c r="BUI193" s="692"/>
      <c r="BUJ193" s="693"/>
      <c r="BUK193" s="694"/>
      <c r="BUL193" s="138"/>
      <c r="BUM193" s="692"/>
      <c r="BUN193" s="690"/>
      <c r="BUO193" s="691"/>
      <c r="BUP193" s="692"/>
      <c r="BUQ193" s="693"/>
      <c r="BUR193" s="694"/>
      <c r="BUS193" s="138"/>
      <c r="BUT193" s="692"/>
      <c r="BUU193" s="690"/>
      <c r="BUV193" s="691"/>
      <c r="BUW193" s="692"/>
      <c r="BUX193" s="693"/>
      <c r="BUY193" s="694"/>
      <c r="BUZ193" s="138"/>
      <c r="BVA193" s="692"/>
      <c r="BVB193" s="690"/>
      <c r="BVC193" s="691"/>
      <c r="BVD193" s="692"/>
      <c r="BVE193" s="693"/>
      <c r="BVF193" s="694"/>
      <c r="BVG193" s="138"/>
      <c r="BVH193" s="692"/>
      <c r="BVI193" s="690"/>
      <c r="BVJ193" s="691"/>
      <c r="BVK193" s="692"/>
      <c r="BVL193" s="693"/>
      <c r="BVM193" s="694"/>
      <c r="BVN193" s="138"/>
      <c r="BVO193" s="692"/>
      <c r="BVP193" s="690"/>
      <c r="BVQ193" s="691"/>
      <c r="BVR193" s="692"/>
      <c r="BVS193" s="693"/>
      <c r="BVT193" s="694"/>
      <c r="BVU193" s="138"/>
      <c r="BVV193" s="692"/>
      <c r="BVW193" s="690"/>
      <c r="BVX193" s="691"/>
      <c r="BVY193" s="692"/>
      <c r="BVZ193" s="693"/>
      <c r="BWA193" s="694"/>
      <c r="BWB193" s="138"/>
      <c r="BWC193" s="692"/>
      <c r="BWD193" s="690"/>
      <c r="BWE193" s="691"/>
      <c r="BWF193" s="692"/>
      <c r="BWG193" s="693"/>
      <c r="BWH193" s="694"/>
      <c r="BWI193" s="138"/>
      <c r="BWJ193" s="692"/>
      <c r="BWK193" s="690"/>
      <c r="BWL193" s="691"/>
      <c r="BWM193" s="692"/>
      <c r="BWN193" s="693"/>
      <c r="BWO193" s="694"/>
      <c r="BWP193" s="138"/>
      <c r="BWQ193" s="692"/>
      <c r="BWR193" s="690"/>
      <c r="BWS193" s="691"/>
      <c r="BWT193" s="692"/>
      <c r="BWU193" s="693"/>
      <c r="BWV193" s="694"/>
      <c r="BWW193" s="138"/>
      <c r="BWX193" s="692"/>
      <c r="BWY193" s="690"/>
      <c r="BWZ193" s="691"/>
      <c r="BXA193" s="692"/>
      <c r="BXB193" s="693"/>
      <c r="BXC193" s="694"/>
      <c r="BXD193" s="138"/>
      <c r="BXE193" s="692"/>
      <c r="BXF193" s="690"/>
      <c r="BXG193" s="691"/>
      <c r="BXH193" s="692"/>
      <c r="BXI193" s="693"/>
      <c r="BXJ193" s="694"/>
      <c r="BXK193" s="138"/>
      <c r="BXL193" s="692"/>
      <c r="BXM193" s="690"/>
      <c r="BXN193" s="691"/>
      <c r="BXO193" s="692"/>
      <c r="BXP193" s="693"/>
      <c r="BXQ193" s="694"/>
      <c r="BXR193" s="138"/>
      <c r="BXS193" s="692"/>
      <c r="BXT193" s="690"/>
      <c r="BXU193" s="691"/>
      <c r="BXV193" s="692"/>
      <c r="BXW193" s="693"/>
      <c r="BXX193" s="694"/>
      <c r="BXY193" s="138"/>
      <c r="BXZ193" s="692"/>
      <c r="BYA193" s="690"/>
      <c r="BYB193" s="691"/>
      <c r="BYC193" s="692"/>
      <c r="BYD193" s="693"/>
      <c r="BYE193" s="694"/>
      <c r="BYF193" s="138"/>
      <c r="BYG193" s="692"/>
      <c r="BYH193" s="690"/>
      <c r="BYI193" s="691"/>
      <c r="BYJ193" s="692"/>
      <c r="BYK193" s="693"/>
      <c r="BYL193" s="694"/>
      <c r="BYM193" s="138"/>
      <c r="BYN193" s="692"/>
      <c r="BYO193" s="690"/>
      <c r="BYP193" s="691"/>
      <c r="BYQ193" s="692"/>
      <c r="BYR193" s="693"/>
      <c r="BYS193" s="694"/>
      <c r="BYT193" s="138"/>
      <c r="BYU193" s="692"/>
      <c r="BYV193" s="690"/>
      <c r="BYW193" s="691"/>
      <c r="BYX193" s="692"/>
      <c r="BYY193" s="693"/>
      <c r="BYZ193" s="694"/>
      <c r="BZA193" s="138"/>
      <c r="BZB193" s="692"/>
      <c r="BZC193" s="690"/>
      <c r="BZD193" s="691"/>
      <c r="BZE193" s="692"/>
      <c r="BZF193" s="693"/>
      <c r="BZG193" s="694"/>
      <c r="BZH193" s="138"/>
      <c r="BZI193" s="692"/>
      <c r="BZJ193" s="690"/>
      <c r="BZK193" s="691"/>
      <c r="BZL193" s="692"/>
      <c r="BZM193" s="693"/>
      <c r="BZN193" s="694"/>
      <c r="BZO193" s="138"/>
      <c r="BZP193" s="692"/>
      <c r="BZQ193" s="690"/>
      <c r="BZR193" s="691"/>
      <c r="BZS193" s="692"/>
      <c r="BZT193" s="693"/>
      <c r="BZU193" s="694"/>
      <c r="BZV193" s="138"/>
      <c r="BZW193" s="692"/>
      <c r="BZX193" s="690"/>
      <c r="BZY193" s="691"/>
      <c r="BZZ193" s="692"/>
      <c r="CAA193" s="693"/>
      <c r="CAB193" s="694"/>
      <c r="CAC193" s="138"/>
      <c r="CAD193" s="692"/>
      <c r="CAE193" s="690"/>
      <c r="CAF193" s="691"/>
      <c r="CAG193" s="692"/>
      <c r="CAH193" s="693"/>
      <c r="CAI193" s="694"/>
      <c r="CAJ193" s="138"/>
      <c r="CAK193" s="692"/>
      <c r="CAL193" s="690"/>
      <c r="CAM193" s="691"/>
      <c r="CAN193" s="692"/>
      <c r="CAO193" s="693"/>
      <c r="CAP193" s="694"/>
      <c r="CAQ193" s="138"/>
      <c r="CAR193" s="692"/>
      <c r="CAS193" s="690"/>
      <c r="CAT193" s="691"/>
      <c r="CAU193" s="692"/>
      <c r="CAV193" s="693"/>
      <c r="CAW193" s="694"/>
      <c r="CAX193" s="138"/>
      <c r="CAY193" s="692"/>
      <c r="CAZ193" s="690"/>
      <c r="CBA193" s="691"/>
      <c r="CBB193" s="692"/>
      <c r="CBC193" s="693"/>
      <c r="CBD193" s="694"/>
      <c r="CBE193" s="138"/>
      <c r="CBF193" s="692"/>
      <c r="CBG193" s="690"/>
      <c r="CBH193" s="691"/>
      <c r="CBI193" s="692"/>
      <c r="CBJ193" s="693"/>
      <c r="CBK193" s="694"/>
      <c r="CBL193" s="138"/>
      <c r="CBM193" s="692"/>
      <c r="CBN193" s="690"/>
      <c r="CBO193" s="691"/>
      <c r="CBP193" s="692"/>
      <c r="CBQ193" s="693"/>
      <c r="CBR193" s="694"/>
      <c r="CBS193" s="138"/>
      <c r="CBT193" s="692"/>
      <c r="CBU193" s="690"/>
      <c r="CBV193" s="691"/>
      <c r="CBW193" s="692"/>
      <c r="CBX193" s="693"/>
      <c r="CBY193" s="694"/>
      <c r="CBZ193" s="138"/>
      <c r="CCA193" s="692"/>
      <c r="CCB193" s="690"/>
      <c r="CCC193" s="691"/>
      <c r="CCD193" s="692"/>
      <c r="CCE193" s="693"/>
      <c r="CCF193" s="694"/>
      <c r="CCG193" s="138"/>
      <c r="CCH193" s="692"/>
      <c r="CCI193" s="690"/>
      <c r="CCJ193" s="691"/>
      <c r="CCK193" s="692"/>
      <c r="CCL193" s="693"/>
      <c r="CCM193" s="694"/>
      <c r="CCN193" s="138"/>
      <c r="CCO193" s="692"/>
      <c r="CCP193" s="690"/>
      <c r="CCQ193" s="691"/>
      <c r="CCR193" s="692"/>
      <c r="CCS193" s="693"/>
      <c r="CCT193" s="694"/>
      <c r="CCU193" s="138"/>
      <c r="CCV193" s="692"/>
      <c r="CCW193" s="690"/>
      <c r="CCX193" s="691"/>
      <c r="CCY193" s="692"/>
      <c r="CCZ193" s="693"/>
      <c r="CDA193" s="694"/>
      <c r="CDB193" s="138"/>
      <c r="CDC193" s="692"/>
      <c r="CDD193" s="690"/>
      <c r="CDE193" s="691"/>
      <c r="CDF193" s="692"/>
      <c r="CDG193" s="693"/>
      <c r="CDH193" s="694"/>
      <c r="CDI193" s="138"/>
      <c r="CDJ193" s="692"/>
      <c r="CDK193" s="690"/>
      <c r="CDL193" s="691"/>
      <c r="CDM193" s="692"/>
      <c r="CDN193" s="693"/>
      <c r="CDO193" s="694"/>
      <c r="CDP193" s="138"/>
      <c r="CDQ193" s="692"/>
      <c r="CDR193" s="690"/>
      <c r="CDS193" s="691"/>
      <c r="CDT193" s="692"/>
      <c r="CDU193" s="693"/>
      <c r="CDV193" s="694"/>
      <c r="CDW193" s="138"/>
      <c r="CDX193" s="692"/>
      <c r="CDY193" s="690"/>
      <c r="CDZ193" s="691"/>
      <c r="CEA193" s="692"/>
      <c r="CEB193" s="693"/>
      <c r="CEC193" s="694"/>
      <c r="CED193" s="138"/>
      <c r="CEE193" s="692"/>
      <c r="CEF193" s="690"/>
      <c r="CEG193" s="691"/>
      <c r="CEH193" s="692"/>
      <c r="CEI193" s="693"/>
      <c r="CEJ193" s="694"/>
      <c r="CEK193" s="138"/>
      <c r="CEL193" s="692"/>
      <c r="CEM193" s="690"/>
      <c r="CEN193" s="691"/>
      <c r="CEO193" s="692"/>
      <c r="CEP193" s="693"/>
      <c r="CEQ193" s="694"/>
      <c r="CER193" s="138"/>
      <c r="CES193" s="692"/>
      <c r="CET193" s="690"/>
      <c r="CEU193" s="691"/>
      <c r="CEV193" s="692"/>
      <c r="CEW193" s="693"/>
      <c r="CEX193" s="694"/>
      <c r="CEY193" s="138"/>
      <c r="CEZ193" s="692"/>
      <c r="CFA193" s="690"/>
      <c r="CFB193" s="691"/>
      <c r="CFC193" s="692"/>
      <c r="CFD193" s="693"/>
      <c r="CFE193" s="694"/>
      <c r="CFF193" s="138"/>
      <c r="CFG193" s="692"/>
      <c r="CFH193" s="690"/>
      <c r="CFI193" s="691"/>
      <c r="CFJ193" s="692"/>
      <c r="CFK193" s="693"/>
      <c r="CFL193" s="694"/>
      <c r="CFM193" s="138"/>
      <c r="CFN193" s="692"/>
      <c r="CFO193" s="690"/>
      <c r="CFP193" s="691"/>
      <c r="CFQ193" s="692"/>
      <c r="CFR193" s="693"/>
      <c r="CFS193" s="694"/>
      <c r="CFT193" s="138"/>
      <c r="CFU193" s="692"/>
      <c r="CFV193" s="690"/>
      <c r="CFW193" s="691"/>
      <c r="CFX193" s="692"/>
      <c r="CFY193" s="693"/>
      <c r="CFZ193" s="694"/>
      <c r="CGA193" s="138"/>
      <c r="CGB193" s="692"/>
      <c r="CGC193" s="690"/>
      <c r="CGD193" s="691"/>
      <c r="CGE193" s="692"/>
      <c r="CGF193" s="693"/>
      <c r="CGG193" s="694"/>
      <c r="CGH193" s="138"/>
      <c r="CGI193" s="692"/>
      <c r="CGJ193" s="690"/>
      <c r="CGK193" s="691"/>
      <c r="CGL193" s="692"/>
      <c r="CGM193" s="693"/>
      <c r="CGN193" s="694"/>
      <c r="CGO193" s="138"/>
      <c r="CGP193" s="692"/>
      <c r="CGQ193" s="690"/>
      <c r="CGR193" s="691"/>
      <c r="CGS193" s="692"/>
      <c r="CGT193" s="693"/>
      <c r="CGU193" s="694"/>
      <c r="CGV193" s="138"/>
      <c r="CGW193" s="692"/>
      <c r="CGX193" s="690"/>
      <c r="CGY193" s="691"/>
      <c r="CGZ193" s="692"/>
      <c r="CHA193" s="693"/>
      <c r="CHB193" s="694"/>
      <c r="CHC193" s="138"/>
      <c r="CHD193" s="692"/>
      <c r="CHE193" s="690"/>
      <c r="CHF193" s="691"/>
      <c r="CHG193" s="692"/>
      <c r="CHH193" s="693"/>
      <c r="CHI193" s="694"/>
      <c r="CHJ193" s="138"/>
      <c r="CHK193" s="692"/>
      <c r="CHL193" s="690"/>
      <c r="CHM193" s="691"/>
      <c r="CHN193" s="692"/>
      <c r="CHO193" s="693"/>
      <c r="CHP193" s="694"/>
      <c r="CHQ193" s="138"/>
      <c r="CHR193" s="692"/>
      <c r="CHS193" s="690"/>
      <c r="CHT193" s="691"/>
      <c r="CHU193" s="692"/>
      <c r="CHV193" s="693"/>
      <c r="CHW193" s="694"/>
      <c r="CHX193" s="138"/>
      <c r="CHY193" s="692"/>
      <c r="CHZ193" s="690"/>
      <c r="CIA193" s="691"/>
      <c r="CIB193" s="692"/>
      <c r="CIC193" s="693"/>
      <c r="CID193" s="694"/>
      <c r="CIE193" s="138"/>
      <c r="CIF193" s="692"/>
      <c r="CIG193" s="690"/>
      <c r="CIH193" s="691"/>
      <c r="CII193" s="692"/>
      <c r="CIJ193" s="693"/>
      <c r="CIK193" s="694"/>
      <c r="CIL193" s="138"/>
      <c r="CIM193" s="692"/>
      <c r="CIN193" s="690"/>
      <c r="CIO193" s="691"/>
      <c r="CIP193" s="692"/>
      <c r="CIQ193" s="693"/>
      <c r="CIR193" s="694"/>
      <c r="CIS193" s="138"/>
      <c r="CIT193" s="692"/>
      <c r="CIU193" s="690"/>
      <c r="CIV193" s="691"/>
      <c r="CIW193" s="692"/>
      <c r="CIX193" s="693"/>
      <c r="CIY193" s="694"/>
      <c r="CIZ193" s="138"/>
      <c r="CJA193" s="692"/>
      <c r="CJB193" s="690"/>
      <c r="CJC193" s="691"/>
      <c r="CJD193" s="692"/>
      <c r="CJE193" s="693"/>
      <c r="CJF193" s="694"/>
      <c r="CJG193" s="138"/>
      <c r="CJH193" s="692"/>
      <c r="CJI193" s="690"/>
      <c r="CJJ193" s="691"/>
      <c r="CJK193" s="692"/>
      <c r="CJL193" s="693"/>
      <c r="CJM193" s="694"/>
      <c r="CJN193" s="138"/>
      <c r="CJO193" s="692"/>
      <c r="CJP193" s="690"/>
      <c r="CJQ193" s="691"/>
      <c r="CJR193" s="692"/>
      <c r="CJS193" s="693"/>
      <c r="CJT193" s="694"/>
      <c r="CJU193" s="138"/>
      <c r="CJV193" s="692"/>
      <c r="CJW193" s="690"/>
      <c r="CJX193" s="691"/>
      <c r="CJY193" s="692"/>
      <c r="CJZ193" s="693"/>
      <c r="CKA193" s="694"/>
      <c r="CKB193" s="138"/>
      <c r="CKC193" s="692"/>
      <c r="CKD193" s="690"/>
      <c r="CKE193" s="691"/>
      <c r="CKF193" s="692"/>
      <c r="CKG193" s="693"/>
      <c r="CKH193" s="694"/>
      <c r="CKI193" s="138"/>
      <c r="CKJ193" s="692"/>
      <c r="CKK193" s="690"/>
      <c r="CKL193" s="691"/>
      <c r="CKM193" s="692"/>
      <c r="CKN193" s="693"/>
      <c r="CKO193" s="694"/>
      <c r="CKP193" s="138"/>
      <c r="CKQ193" s="692"/>
      <c r="CKR193" s="690"/>
      <c r="CKS193" s="691"/>
      <c r="CKT193" s="692"/>
      <c r="CKU193" s="693"/>
      <c r="CKV193" s="694"/>
      <c r="CKW193" s="138"/>
      <c r="CKX193" s="692"/>
      <c r="CKY193" s="690"/>
      <c r="CKZ193" s="691"/>
      <c r="CLA193" s="692"/>
      <c r="CLB193" s="693"/>
      <c r="CLC193" s="694"/>
      <c r="CLD193" s="138"/>
      <c r="CLE193" s="692"/>
      <c r="CLF193" s="690"/>
      <c r="CLG193" s="691"/>
      <c r="CLH193" s="692"/>
      <c r="CLI193" s="693"/>
      <c r="CLJ193" s="694"/>
      <c r="CLK193" s="138"/>
      <c r="CLL193" s="692"/>
      <c r="CLM193" s="690"/>
      <c r="CLN193" s="691"/>
      <c r="CLO193" s="692"/>
      <c r="CLP193" s="693"/>
      <c r="CLQ193" s="694"/>
      <c r="CLR193" s="138"/>
      <c r="CLS193" s="692"/>
      <c r="CLT193" s="690"/>
      <c r="CLU193" s="691"/>
      <c r="CLV193" s="692"/>
      <c r="CLW193" s="693"/>
      <c r="CLX193" s="694"/>
      <c r="CLY193" s="138"/>
      <c r="CLZ193" s="692"/>
      <c r="CMA193" s="690"/>
      <c r="CMB193" s="691"/>
      <c r="CMC193" s="692"/>
      <c r="CMD193" s="693"/>
      <c r="CME193" s="694"/>
      <c r="CMF193" s="138"/>
      <c r="CMG193" s="692"/>
      <c r="CMH193" s="690"/>
      <c r="CMI193" s="691"/>
      <c r="CMJ193" s="692"/>
      <c r="CMK193" s="693"/>
      <c r="CML193" s="694"/>
      <c r="CMM193" s="138"/>
      <c r="CMN193" s="692"/>
      <c r="CMO193" s="690"/>
      <c r="CMP193" s="691"/>
      <c r="CMQ193" s="692"/>
      <c r="CMR193" s="693"/>
      <c r="CMS193" s="694"/>
      <c r="CMT193" s="138"/>
      <c r="CMU193" s="692"/>
      <c r="CMV193" s="690"/>
      <c r="CMW193" s="691"/>
      <c r="CMX193" s="692"/>
      <c r="CMY193" s="693"/>
      <c r="CMZ193" s="694"/>
      <c r="CNA193" s="138"/>
      <c r="CNB193" s="692"/>
      <c r="CNC193" s="690"/>
      <c r="CND193" s="691"/>
      <c r="CNE193" s="692"/>
      <c r="CNF193" s="693"/>
      <c r="CNG193" s="694"/>
      <c r="CNH193" s="138"/>
      <c r="CNI193" s="692"/>
      <c r="CNJ193" s="690"/>
      <c r="CNK193" s="691"/>
      <c r="CNL193" s="692"/>
      <c r="CNM193" s="693"/>
      <c r="CNN193" s="694"/>
      <c r="CNO193" s="138"/>
      <c r="CNP193" s="692"/>
      <c r="CNQ193" s="690"/>
      <c r="CNR193" s="691"/>
      <c r="CNS193" s="692"/>
      <c r="CNT193" s="693"/>
      <c r="CNU193" s="694"/>
      <c r="CNV193" s="138"/>
      <c r="CNW193" s="692"/>
      <c r="CNX193" s="690"/>
      <c r="CNY193" s="691"/>
      <c r="CNZ193" s="692"/>
      <c r="COA193" s="693"/>
      <c r="COB193" s="694"/>
      <c r="COC193" s="138"/>
      <c r="COD193" s="692"/>
      <c r="COE193" s="690"/>
      <c r="COF193" s="691"/>
      <c r="COG193" s="692"/>
      <c r="COH193" s="693"/>
      <c r="COI193" s="694"/>
      <c r="COJ193" s="138"/>
      <c r="COK193" s="692"/>
      <c r="COL193" s="690"/>
      <c r="COM193" s="691"/>
      <c r="CON193" s="692"/>
      <c r="COO193" s="693"/>
      <c r="COP193" s="694"/>
      <c r="COQ193" s="138"/>
      <c r="COR193" s="692"/>
      <c r="COS193" s="690"/>
      <c r="COT193" s="691"/>
      <c r="COU193" s="692"/>
      <c r="COV193" s="693"/>
      <c r="COW193" s="694"/>
      <c r="COX193" s="138"/>
      <c r="COY193" s="692"/>
      <c r="COZ193" s="690"/>
      <c r="CPA193" s="691"/>
      <c r="CPB193" s="692"/>
      <c r="CPC193" s="693"/>
      <c r="CPD193" s="694"/>
      <c r="CPE193" s="138"/>
      <c r="CPF193" s="692"/>
      <c r="CPG193" s="690"/>
      <c r="CPH193" s="691"/>
      <c r="CPI193" s="692"/>
      <c r="CPJ193" s="693"/>
      <c r="CPK193" s="694"/>
      <c r="CPL193" s="138"/>
      <c r="CPM193" s="692"/>
      <c r="CPN193" s="690"/>
      <c r="CPO193" s="691"/>
      <c r="CPP193" s="692"/>
      <c r="CPQ193" s="693"/>
      <c r="CPR193" s="694"/>
      <c r="CPS193" s="138"/>
      <c r="CPT193" s="692"/>
      <c r="CPU193" s="690"/>
      <c r="CPV193" s="691"/>
      <c r="CPW193" s="692"/>
      <c r="CPX193" s="693"/>
      <c r="CPY193" s="694"/>
      <c r="CPZ193" s="138"/>
      <c r="CQA193" s="692"/>
      <c r="CQB193" s="690"/>
      <c r="CQC193" s="691"/>
      <c r="CQD193" s="692"/>
      <c r="CQE193" s="693"/>
      <c r="CQF193" s="694"/>
      <c r="CQG193" s="138"/>
      <c r="CQH193" s="692"/>
      <c r="CQI193" s="690"/>
      <c r="CQJ193" s="691"/>
      <c r="CQK193" s="692"/>
      <c r="CQL193" s="693"/>
      <c r="CQM193" s="694"/>
      <c r="CQN193" s="138"/>
      <c r="CQO193" s="692"/>
      <c r="CQP193" s="690"/>
      <c r="CQQ193" s="691"/>
      <c r="CQR193" s="692"/>
      <c r="CQS193" s="693"/>
      <c r="CQT193" s="694"/>
      <c r="CQU193" s="138"/>
      <c r="CQV193" s="692"/>
      <c r="CQW193" s="690"/>
      <c r="CQX193" s="691"/>
      <c r="CQY193" s="692"/>
      <c r="CQZ193" s="693"/>
      <c r="CRA193" s="694"/>
      <c r="CRB193" s="138"/>
      <c r="CRC193" s="692"/>
      <c r="CRD193" s="690"/>
      <c r="CRE193" s="691"/>
      <c r="CRF193" s="692"/>
      <c r="CRG193" s="693"/>
      <c r="CRH193" s="694"/>
      <c r="CRI193" s="138"/>
      <c r="CRJ193" s="692"/>
      <c r="CRK193" s="690"/>
      <c r="CRL193" s="691"/>
      <c r="CRM193" s="692"/>
      <c r="CRN193" s="693"/>
      <c r="CRO193" s="694"/>
      <c r="CRP193" s="138"/>
      <c r="CRQ193" s="692"/>
      <c r="CRR193" s="690"/>
      <c r="CRS193" s="691"/>
      <c r="CRT193" s="692"/>
      <c r="CRU193" s="693"/>
      <c r="CRV193" s="694"/>
      <c r="CRW193" s="138"/>
      <c r="CRX193" s="692"/>
      <c r="CRY193" s="690"/>
      <c r="CRZ193" s="691"/>
      <c r="CSA193" s="692"/>
      <c r="CSB193" s="693"/>
      <c r="CSC193" s="694"/>
      <c r="CSD193" s="138"/>
      <c r="CSE193" s="692"/>
      <c r="CSF193" s="690"/>
      <c r="CSG193" s="691"/>
      <c r="CSH193" s="692"/>
      <c r="CSI193" s="693"/>
      <c r="CSJ193" s="694"/>
      <c r="CSK193" s="138"/>
      <c r="CSL193" s="692"/>
      <c r="CSM193" s="690"/>
      <c r="CSN193" s="691"/>
      <c r="CSO193" s="692"/>
      <c r="CSP193" s="693"/>
      <c r="CSQ193" s="694"/>
      <c r="CSR193" s="138"/>
      <c r="CSS193" s="692"/>
      <c r="CST193" s="690"/>
      <c r="CSU193" s="691"/>
      <c r="CSV193" s="692"/>
      <c r="CSW193" s="693"/>
      <c r="CSX193" s="694"/>
      <c r="CSY193" s="138"/>
      <c r="CSZ193" s="692"/>
      <c r="CTA193" s="690"/>
      <c r="CTB193" s="691"/>
      <c r="CTC193" s="692"/>
      <c r="CTD193" s="693"/>
      <c r="CTE193" s="694"/>
      <c r="CTF193" s="138"/>
      <c r="CTG193" s="692"/>
      <c r="CTH193" s="690"/>
      <c r="CTI193" s="691"/>
      <c r="CTJ193" s="692"/>
      <c r="CTK193" s="693"/>
      <c r="CTL193" s="694"/>
      <c r="CTM193" s="138"/>
      <c r="CTN193" s="692"/>
      <c r="CTO193" s="690"/>
      <c r="CTP193" s="691"/>
      <c r="CTQ193" s="692"/>
      <c r="CTR193" s="693"/>
      <c r="CTS193" s="694"/>
      <c r="CTT193" s="138"/>
      <c r="CTU193" s="692"/>
      <c r="CTV193" s="690"/>
      <c r="CTW193" s="691"/>
      <c r="CTX193" s="692"/>
      <c r="CTY193" s="693"/>
      <c r="CTZ193" s="694"/>
      <c r="CUA193" s="138"/>
      <c r="CUB193" s="692"/>
      <c r="CUC193" s="690"/>
      <c r="CUD193" s="691"/>
      <c r="CUE193" s="692"/>
      <c r="CUF193" s="693"/>
      <c r="CUG193" s="694"/>
      <c r="CUH193" s="138"/>
      <c r="CUI193" s="692"/>
      <c r="CUJ193" s="690"/>
      <c r="CUK193" s="691"/>
      <c r="CUL193" s="692"/>
      <c r="CUM193" s="693"/>
      <c r="CUN193" s="694"/>
      <c r="CUO193" s="138"/>
      <c r="CUP193" s="692"/>
      <c r="CUQ193" s="690"/>
      <c r="CUR193" s="691"/>
      <c r="CUS193" s="692"/>
      <c r="CUT193" s="693"/>
      <c r="CUU193" s="694"/>
      <c r="CUV193" s="138"/>
      <c r="CUW193" s="692"/>
      <c r="CUX193" s="690"/>
      <c r="CUY193" s="691"/>
      <c r="CUZ193" s="692"/>
      <c r="CVA193" s="693"/>
      <c r="CVB193" s="694"/>
      <c r="CVC193" s="138"/>
      <c r="CVD193" s="692"/>
      <c r="CVE193" s="690"/>
      <c r="CVF193" s="691"/>
      <c r="CVG193" s="692"/>
      <c r="CVH193" s="693"/>
      <c r="CVI193" s="694"/>
      <c r="CVJ193" s="138"/>
      <c r="CVK193" s="692"/>
      <c r="CVL193" s="690"/>
      <c r="CVM193" s="691"/>
      <c r="CVN193" s="692"/>
      <c r="CVO193" s="693"/>
      <c r="CVP193" s="694"/>
      <c r="CVQ193" s="138"/>
      <c r="CVR193" s="692"/>
      <c r="CVS193" s="690"/>
      <c r="CVT193" s="691"/>
      <c r="CVU193" s="692"/>
      <c r="CVV193" s="693"/>
      <c r="CVW193" s="694"/>
      <c r="CVX193" s="138"/>
      <c r="CVY193" s="692"/>
      <c r="CVZ193" s="690"/>
      <c r="CWA193" s="691"/>
      <c r="CWB193" s="692"/>
      <c r="CWC193" s="693"/>
      <c r="CWD193" s="694"/>
      <c r="CWE193" s="138"/>
      <c r="CWF193" s="692"/>
      <c r="CWG193" s="690"/>
      <c r="CWH193" s="691"/>
      <c r="CWI193" s="692"/>
      <c r="CWJ193" s="693"/>
      <c r="CWK193" s="694"/>
      <c r="CWL193" s="138"/>
      <c r="CWM193" s="692"/>
      <c r="CWN193" s="690"/>
      <c r="CWO193" s="691"/>
      <c r="CWP193" s="692"/>
      <c r="CWQ193" s="693"/>
      <c r="CWR193" s="694"/>
      <c r="CWS193" s="138"/>
      <c r="CWT193" s="692"/>
      <c r="CWU193" s="690"/>
      <c r="CWV193" s="691"/>
      <c r="CWW193" s="692"/>
      <c r="CWX193" s="693"/>
      <c r="CWY193" s="694"/>
      <c r="CWZ193" s="138"/>
      <c r="CXA193" s="692"/>
      <c r="CXB193" s="690"/>
      <c r="CXC193" s="691"/>
      <c r="CXD193" s="692"/>
      <c r="CXE193" s="693"/>
      <c r="CXF193" s="694"/>
      <c r="CXG193" s="138"/>
      <c r="CXH193" s="692"/>
      <c r="CXI193" s="690"/>
      <c r="CXJ193" s="691"/>
      <c r="CXK193" s="692"/>
      <c r="CXL193" s="693"/>
      <c r="CXM193" s="694"/>
      <c r="CXN193" s="138"/>
      <c r="CXO193" s="692"/>
      <c r="CXP193" s="690"/>
      <c r="CXQ193" s="691"/>
      <c r="CXR193" s="692"/>
      <c r="CXS193" s="693"/>
      <c r="CXT193" s="694"/>
      <c r="CXU193" s="138"/>
      <c r="CXV193" s="692"/>
      <c r="CXW193" s="690"/>
      <c r="CXX193" s="691"/>
      <c r="CXY193" s="692"/>
      <c r="CXZ193" s="693"/>
      <c r="CYA193" s="694"/>
      <c r="CYB193" s="138"/>
      <c r="CYC193" s="692"/>
      <c r="CYD193" s="690"/>
      <c r="CYE193" s="691"/>
      <c r="CYF193" s="692"/>
      <c r="CYG193" s="693"/>
      <c r="CYH193" s="694"/>
      <c r="CYI193" s="138"/>
      <c r="CYJ193" s="692"/>
      <c r="CYK193" s="690"/>
      <c r="CYL193" s="691"/>
      <c r="CYM193" s="692"/>
      <c r="CYN193" s="693"/>
      <c r="CYO193" s="694"/>
      <c r="CYP193" s="138"/>
      <c r="CYQ193" s="692"/>
      <c r="CYR193" s="690"/>
      <c r="CYS193" s="691"/>
      <c r="CYT193" s="692"/>
      <c r="CYU193" s="693"/>
      <c r="CYV193" s="694"/>
      <c r="CYW193" s="138"/>
      <c r="CYX193" s="692"/>
      <c r="CYY193" s="690"/>
      <c r="CYZ193" s="691"/>
      <c r="CZA193" s="692"/>
      <c r="CZB193" s="693"/>
      <c r="CZC193" s="694"/>
      <c r="CZD193" s="138"/>
      <c r="CZE193" s="692"/>
      <c r="CZF193" s="690"/>
      <c r="CZG193" s="691"/>
      <c r="CZH193" s="692"/>
      <c r="CZI193" s="693"/>
      <c r="CZJ193" s="694"/>
      <c r="CZK193" s="138"/>
      <c r="CZL193" s="692"/>
      <c r="CZM193" s="690"/>
      <c r="CZN193" s="691"/>
      <c r="CZO193" s="692"/>
      <c r="CZP193" s="693"/>
      <c r="CZQ193" s="694"/>
      <c r="CZR193" s="138"/>
      <c r="CZS193" s="692"/>
      <c r="CZT193" s="690"/>
      <c r="CZU193" s="691"/>
      <c r="CZV193" s="692"/>
      <c r="CZW193" s="693"/>
      <c r="CZX193" s="694"/>
      <c r="CZY193" s="138"/>
      <c r="CZZ193" s="692"/>
      <c r="DAA193" s="690"/>
      <c r="DAB193" s="691"/>
      <c r="DAC193" s="692"/>
      <c r="DAD193" s="693"/>
      <c r="DAE193" s="694"/>
      <c r="DAF193" s="138"/>
      <c r="DAG193" s="692"/>
      <c r="DAH193" s="690"/>
      <c r="DAI193" s="691"/>
      <c r="DAJ193" s="692"/>
      <c r="DAK193" s="693"/>
      <c r="DAL193" s="694"/>
      <c r="DAM193" s="138"/>
      <c r="DAN193" s="692"/>
      <c r="DAO193" s="690"/>
      <c r="DAP193" s="691"/>
      <c r="DAQ193" s="692"/>
      <c r="DAR193" s="693"/>
      <c r="DAS193" s="694"/>
      <c r="DAT193" s="138"/>
      <c r="DAU193" s="692"/>
      <c r="DAV193" s="690"/>
      <c r="DAW193" s="691"/>
      <c r="DAX193" s="692"/>
      <c r="DAY193" s="693"/>
      <c r="DAZ193" s="694"/>
      <c r="DBA193" s="138"/>
      <c r="DBB193" s="692"/>
      <c r="DBC193" s="690"/>
      <c r="DBD193" s="691"/>
      <c r="DBE193" s="692"/>
      <c r="DBF193" s="693"/>
      <c r="DBG193" s="694"/>
      <c r="DBH193" s="138"/>
      <c r="DBI193" s="692"/>
      <c r="DBJ193" s="690"/>
      <c r="DBK193" s="691"/>
      <c r="DBL193" s="692"/>
      <c r="DBM193" s="693"/>
      <c r="DBN193" s="694"/>
      <c r="DBO193" s="138"/>
      <c r="DBP193" s="692"/>
      <c r="DBQ193" s="690"/>
      <c r="DBR193" s="691"/>
      <c r="DBS193" s="692"/>
      <c r="DBT193" s="693"/>
      <c r="DBU193" s="694"/>
      <c r="DBV193" s="138"/>
      <c r="DBW193" s="692"/>
      <c r="DBX193" s="690"/>
      <c r="DBY193" s="691"/>
      <c r="DBZ193" s="692"/>
      <c r="DCA193" s="693"/>
      <c r="DCB193" s="694"/>
      <c r="DCC193" s="138"/>
      <c r="DCD193" s="692"/>
      <c r="DCE193" s="690"/>
      <c r="DCF193" s="691"/>
      <c r="DCG193" s="692"/>
      <c r="DCH193" s="693"/>
      <c r="DCI193" s="694"/>
      <c r="DCJ193" s="138"/>
      <c r="DCK193" s="692"/>
      <c r="DCL193" s="690"/>
      <c r="DCM193" s="691"/>
      <c r="DCN193" s="692"/>
      <c r="DCO193" s="693"/>
      <c r="DCP193" s="694"/>
      <c r="DCQ193" s="138"/>
      <c r="DCR193" s="692"/>
      <c r="DCS193" s="690"/>
      <c r="DCT193" s="691"/>
      <c r="DCU193" s="692"/>
      <c r="DCV193" s="693"/>
      <c r="DCW193" s="694"/>
      <c r="DCX193" s="138"/>
      <c r="DCY193" s="692"/>
      <c r="DCZ193" s="690"/>
      <c r="DDA193" s="691"/>
      <c r="DDB193" s="692"/>
      <c r="DDC193" s="693"/>
      <c r="DDD193" s="694"/>
      <c r="DDE193" s="138"/>
      <c r="DDF193" s="692"/>
      <c r="DDG193" s="690"/>
      <c r="DDH193" s="691"/>
      <c r="DDI193" s="692"/>
      <c r="DDJ193" s="693"/>
      <c r="DDK193" s="694"/>
      <c r="DDL193" s="138"/>
      <c r="DDM193" s="692"/>
      <c r="DDN193" s="690"/>
      <c r="DDO193" s="691"/>
      <c r="DDP193" s="692"/>
      <c r="DDQ193" s="693"/>
      <c r="DDR193" s="694"/>
      <c r="DDS193" s="138"/>
      <c r="DDT193" s="692"/>
      <c r="DDU193" s="690"/>
      <c r="DDV193" s="691"/>
      <c r="DDW193" s="692"/>
      <c r="DDX193" s="693"/>
      <c r="DDY193" s="694"/>
      <c r="DDZ193" s="138"/>
      <c r="DEA193" s="692"/>
      <c r="DEB193" s="690"/>
      <c r="DEC193" s="691"/>
      <c r="DED193" s="692"/>
      <c r="DEE193" s="693"/>
      <c r="DEF193" s="694"/>
      <c r="DEG193" s="138"/>
      <c r="DEH193" s="692"/>
      <c r="DEI193" s="690"/>
      <c r="DEJ193" s="691"/>
      <c r="DEK193" s="692"/>
      <c r="DEL193" s="693"/>
      <c r="DEM193" s="694"/>
      <c r="DEN193" s="138"/>
      <c r="DEO193" s="692"/>
      <c r="DEP193" s="690"/>
      <c r="DEQ193" s="691"/>
      <c r="DER193" s="692"/>
      <c r="DES193" s="693"/>
      <c r="DET193" s="694"/>
      <c r="DEU193" s="138"/>
      <c r="DEV193" s="692"/>
      <c r="DEW193" s="690"/>
      <c r="DEX193" s="691"/>
      <c r="DEY193" s="692"/>
      <c r="DEZ193" s="693"/>
      <c r="DFA193" s="694"/>
      <c r="DFB193" s="138"/>
      <c r="DFC193" s="692"/>
      <c r="DFD193" s="690"/>
      <c r="DFE193" s="691"/>
      <c r="DFF193" s="692"/>
      <c r="DFG193" s="693"/>
      <c r="DFH193" s="694"/>
      <c r="DFI193" s="138"/>
      <c r="DFJ193" s="692"/>
      <c r="DFK193" s="690"/>
      <c r="DFL193" s="691"/>
      <c r="DFM193" s="692"/>
      <c r="DFN193" s="693"/>
      <c r="DFO193" s="694"/>
      <c r="DFP193" s="138"/>
      <c r="DFQ193" s="692"/>
      <c r="DFR193" s="690"/>
      <c r="DFS193" s="691"/>
      <c r="DFT193" s="692"/>
      <c r="DFU193" s="693"/>
      <c r="DFV193" s="694"/>
      <c r="DFW193" s="138"/>
      <c r="DFX193" s="692"/>
      <c r="DFY193" s="690"/>
      <c r="DFZ193" s="691"/>
      <c r="DGA193" s="692"/>
      <c r="DGB193" s="693"/>
      <c r="DGC193" s="694"/>
      <c r="DGD193" s="138"/>
      <c r="DGE193" s="692"/>
      <c r="DGF193" s="690"/>
      <c r="DGG193" s="691"/>
      <c r="DGH193" s="692"/>
      <c r="DGI193" s="693"/>
      <c r="DGJ193" s="694"/>
      <c r="DGK193" s="138"/>
      <c r="DGL193" s="692"/>
      <c r="DGM193" s="690"/>
      <c r="DGN193" s="691"/>
      <c r="DGO193" s="692"/>
      <c r="DGP193" s="693"/>
      <c r="DGQ193" s="694"/>
      <c r="DGR193" s="138"/>
      <c r="DGS193" s="692"/>
      <c r="DGT193" s="690"/>
      <c r="DGU193" s="691"/>
      <c r="DGV193" s="692"/>
      <c r="DGW193" s="693"/>
      <c r="DGX193" s="694"/>
      <c r="DGY193" s="138"/>
      <c r="DGZ193" s="692"/>
      <c r="DHA193" s="690"/>
      <c r="DHB193" s="691"/>
      <c r="DHC193" s="692"/>
      <c r="DHD193" s="693"/>
      <c r="DHE193" s="694"/>
      <c r="DHF193" s="138"/>
      <c r="DHG193" s="692"/>
      <c r="DHH193" s="690"/>
      <c r="DHI193" s="691"/>
      <c r="DHJ193" s="692"/>
      <c r="DHK193" s="693"/>
      <c r="DHL193" s="694"/>
      <c r="DHM193" s="138"/>
      <c r="DHN193" s="692"/>
      <c r="DHO193" s="690"/>
      <c r="DHP193" s="691"/>
      <c r="DHQ193" s="692"/>
      <c r="DHR193" s="693"/>
      <c r="DHS193" s="694"/>
      <c r="DHT193" s="138"/>
      <c r="DHU193" s="692"/>
      <c r="DHV193" s="690"/>
      <c r="DHW193" s="691"/>
      <c r="DHX193" s="692"/>
      <c r="DHY193" s="693"/>
      <c r="DHZ193" s="694"/>
      <c r="DIA193" s="138"/>
      <c r="DIB193" s="692"/>
      <c r="DIC193" s="690"/>
      <c r="DID193" s="691"/>
      <c r="DIE193" s="692"/>
      <c r="DIF193" s="693"/>
      <c r="DIG193" s="694"/>
      <c r="DIH193" s="138"/>
      <c r="DII193" s="692"/>
      <c r="DIJ193" s="690"/>
      <c r="DIK193" s="691"/>
      <c r="DIL193" s="692"/>
      <c r="DIM193" s="693"/>
      <c r="DIN193" s="694"/>
      <c r="DIO193" s="138"/>
      <c r="DIP193" s="692"/>
      <c r="DIQ193" s="690"/>
      <c r="DIR193" s="691"/>
      <c r="DIS193" s="692"/>
      <c r="DIT193" s="693"/>
      <c r="DIU193" s="694"/>
      <c r="DIV193" s="138"/>
      <c r="DIW193" s="692"/>
      <c r="DIX193" s="690"/>
      <c r="DIY193" s="691"/>
      <c r="DIZ193" s="692"/>
      <c r="DJA193" s="693"/>
      <c r="DJB193" s="694"/>
      <c r="DJC193" s="138"/>
      <c r="DJD193" s="692"/>
      <c r="DJE193" s="690"/>
      <c r="DJF193" s="691"/>
      <c r="DJG193" s="692"/>
      <c r="DJH193" s="693"/>
      <c r="DJI193" s="694"/>
      <c r="DJJ193" s="138"/>
      <c r="DJK193" s="692"/>
      <c r="DJL193" s="690"/>
      <c r="DJM193" s="691"/>
      <c r="DJN193" s="692"/>
      <c r="DJO193" s="693"/>
      <c r="DJP193" s="694"/>
      <c r="DJQ193" s="138"/>
      <c r="DJR193" s="692"/>
      <c r="DJS193" s="690"/>
      <c r="DJT193" s="691"/>
      <c r="DJU193" s="692"/>
      <c r="DJV193" s="693"/>
      <c r="DJW193" s="694"/>
      <c r="DJX193" s="138"/>
      <c r="DJY193" s="692"/>
      <c r="DJZ193" s="690"/>
      <c r="DKA193" s="691"/>
      <c r="DKB193" s="692"/>
      <c r="DKC193" s="693"/>
      <c r="DKD193" s="694"/>
      <c r="DKE193" s="138"/>
      <c r="DKF193" s="692"/>
      <c r="DKG193" s="690"/>
      <c r="DKH193" s="691"/>
      <c r="DKI193" s="692"/>
      <c r="DKJ193" s="693"/>
      <c r="DKK193" s="694"/>
      <c r="DKL193" s="138"/>
      <c r="DKM193" s="692"/>
      <c r="DKN193" s="690"/>
      <c r="DKO193" s="691"/>
      <c r="DKP193" s="692"/>
      <c r="DKQ193" s="693"/>
      <c r="DKR193" s="694"/>
      <c r="DKS193" s="138"/>
      <c r="DKT193" s="692"/>
      <c r="DKU193" s="690"/>
      <c r="DKV193" s="691"/>
      <c r="DKW193" s="692"/>
      <c r="DKX193" s="693"/>
      <c r="DKY193" s="694"/>
      <c r="DKZ193" s="138"/>
      <c r="DLA193" s="692"/>
      <c r="DLB193" s="690"/>
      <c r="DLC193" s="691"/>
      <c r="DLD193" s="692"/>
      <c r="DLE193" s="693"/>
      <c r="DLF193" s="694"/>
      <c r="DLG193" s="138"/>
      <c r="DLH193" s="692"/>
      <c r="DLI193" s="690"/>
      <c r="DLJ193" s="691"/>
      <c r="DLK193" s="692"/>
      <c r="DLL193" s="693"/>
      <c r="DLM193" s="694"/>
      <c r="DLN193" s="138"/>
      <c r="DLO193" s="692"/>
      <c r="DLP193" s="690"/>
      <c r="DLQ193" s="691"/>
      <c r="DLR193" s="692"/>
      <c r="DLS193" s="693"/>
      <c r="DLT193" s="694"/>
      <c r="DLU193" s="138"/>
      <c r="DLV193" s="692"/>
      <c r="DLW193" s="690"/>
      <c r="DLX193" s="691"/>
      <c r="DLY193" s="692"/>
      <c r="DLZ193" s="693"/>
      <c r="DMA193" s="694"/>
      <c r="DMB193" s="138"/>
      <c r="DMC193" s="692"/>
      <c r="DMD193" s="690"/>
      <c r="DME193" s="691"/>
      <c r="DMF193" s="692"/>
      <c r="DMG193" s="693"/>
      <c r="DMH193" s="694"/>
      <c r="DMI193" s="138"/>
      <c r="DMJ193" s="692"/>
      <c r="DMK193" s="690"/>
      <c r="DML193" s="691"/>
      <c r="DMM193" s="692"/>
      <c r="DMN193" s="693"/>
      <c r="DMO193" s="694"/>
      <c r="DMP193" s="138"/>
      <c r="DMQ193" s="692"/>
      <c r="DMR193" s="690"/>
      <c r="DMS193" s="691"/>
      <c r="DMT193" s="692"/>
      <c r="DMU193" s="693"/>
      <c r="DMV193" s="694"/>
      <c r="DMW193" s="138"/>
      <c r="DMX193" s="692"/>
      <c r="DMY193" s="690"/>
      <c r="DMZ193" s="691"/>
      <c r="DNA193" s="692"/>
      <c r="DNB193" s="693"/>
      <c r="DNC193" s="694"/>
      <c r="DND193" s="138"/>
      <c r="DNE193" s="692"/>
      <c r="DNF193" s="690"/>
      <c r="DNG193" s="691"/>
      <c r="DNH193" s="692"/>
      <c r="DNI193" s="693"/>
      <c r="DNJ193" s="694"/>
      <c r="DNK193" s="138"/>
      <c r="DNL193" s="692"/>
      <c r="DNM193" s="690"/>
      <c r="DNN193" s="691"/>
      <c r="DNO193" s="692"/>
      <c r="DNP193" s="693"/>
      <c r="DNQ193" s="694"/>
      <c r="DNR193" s="138"/>
      <c r="DNS193" s="692"/>
      <c r="DNT193" s="690"/>
      <c r="DNU193" s="691"/>
      <c r="DNV193" s="692"/>
      <c r="DNW193" s="693"/>
      <c r="DNX193" s="694"/>
      <c r="DNY193" s="138"/>
      <c r="DNZ193" s="692"/>
      <c r="DOA193" s="690"/>
      <c r="DOB193" s="691"/>
      <c r="DOC193" s="692"/>
      <c r="DOD193" s="693"/>
      <c r="DOE193" s="694"/>
      <c r="DOF193" s="138"/>
      <c r="DOG193" s="692"/>
      <c r="DOH193" s="690"/>
      <c r="DOI193" s="691"/>
      <c r="DOJ193" s="692"/>
      <c r="DOK193" s="693"/>
      <c r="DOL193" s="694"/>
      <c r="DOM193" s="138"/>
      <c r="DON193" s="692"/>
      <c r="DOO193" s="690"/>
      <c r="DOP193" s="691"/>
      <c r="DOQ193" s="692"/>
      <c r="DOR193" s="693"/>
      <c r="DOS193" s="694"/>
      <c r="DOT193" s="138"/>
      <c r="DOU193" s="692"/>
      <c r="DOV193" s="690"/>
      <c r="DOW193" s="691"/>
      <c r="DOX193" s="692"/>
      <c r="DOY193" s="693"/>
      <c r="DOZ193" s="694"/>
      <c r="DPA193" s="138"/>
      <c r="DPB193" s="692"/>
      <c r="DPC193" s="690"/>
      <c r="DPD193" s="691"/>
      <c r="DPE193" s="692"/>
      <c r="DPF193" s="693"/>
      <c r="DPG193" s="694"/>
      <c r="DPH193" s="138"/>
      <c r="DPI193" s="692"/>
      <c r="DPJ193" s="690"/>
      <c r="DPK193" s="691"/>
      <c r="DPL193" s="692"/>
      <c r="DPM193" s="693"/>
      <c r="DPN193" s="694"/>
      <c r="DPO193" s="138"/>
      <c r="DPP193" s="692"/>
      <c r="DPQ193" s="690"/>
      <c r="DPR193" s="691"/>
      <c r="DPS193" s="692"/>
      <c r="DPT193" s="693"/>
      <c r="DPU193" s="694"/>
      <c r="DPV193" s="138"/>
      <c r="DPW193" s="692"/>
      <c r="DPX193" s="690"/>
      <c r="DPY193" s="691"/>
      <c r="DPZ193" s="692"/>
      <c r="DQA193" s="693"/>
      <c r="DQB193" s="694"/>
      <c r="DQC193" s="138"/>
      <c r="DQD193" s="692"/>
      <c r="DQE193" s="690"/>
      <c r="DQF193" s="691"/>
      <c r="DQG193" s="692"/>
      <c r="DQH193" s="693"/>
      <c r="DQI193" s="694"/>
      <c r="DQJ193" s="138"/>
      <c r="DQK193" s="692"/>
      <c r="DQL193" s="690"/>
      <c r="DQM193" s="691"/>
      <c r="DQN193" s="692"/>
      <c r="DQO193" s="693"/>
      <c r="DQP193" s="694"/>
      <c r="DQQ193" s="138"/>
      <c r="DQR193" s="692"/>
      <c r="DQS193" s="690"/>
      <c r="DQT193" s="691"/>
      <c r="DQU193" s="692"/>
      <c r="DQV193" s="693"/>
      <c r="DQW193" s="694"/>
      <c r="DQX193" s="138"/>
      <c r="DQY193" s="692"/>
      <c r="DQZ193" s="690"/>
      <c r="DRA193" s="691"/>
      <c r="DRB193" s="692"/>
      <c r="DRC193" s="693"/>
      <c r="DRD193" s="694"/>
      <c r="DRE193" s="138"/>
      <c r="DRF193" s="692"/>
      <c r="DRG193" s="690"/>
      <c r="DRH193" s="691"/>
      <c r="DRI193" s="692"/>
      <c r="DRJ193" s="693"/>
      <c r="DRK193" s="694"/>
      <c r="DRL193" s="138"/>
      <c r="DRM193" s="692"/>
      <c r="DRN193" s="690"/>
      <c r="DRO193" s="691"/>
      <c r="DRP193" s="692"/>
      <c r="DRQ193" s="693"/>
      <c r="DRR193" s="694"/>
      <c r="DRS193" s="138"/>
      <c r="DRT193" s="692"/>
      <c r="DRU193" s="690"/>
      <c r="DRV193" s="691"/>
      <c r="DRW193" s="692"/>
      <c r="DRX193" s="693"/>
      <c r="DRY193" s="694"/>
      <c r="DRZ193" s="138"/>
      <c r="DSA193" s="692"/>
      <c r="DSB193" s="690"/>
      <c r="DSC193" s="691"/>
      <c r="DSD193" s="692"/>
      <c r="DSE193" s="693"/>
      <c r="DSF193" s="694"/>
      <c r="DSG193" s="138"/>
      <c r="DSH193" s="692"/>
      <c r="DSI193" s="690"/>
      <c r="DSJ193" s="691"/>
      <c r="DSK193" s="692"/>
      <c r="DSL193" s="693"/>
      <c r="DSM193" s="694"/>
      <c r="DSN193" s="138"/>
      <c r="DSO193" s="692"/>
      <c r="DSP193" s="690"/>
      <c r="DSQ193" s="691"/>
      <c r="DSR193" s="692"/>
      <c r="DSS193" s="693"/>
      <c r="DST193" s="694"/>
      <c r="DSU193" s="138"/>
      <c r="DSV193" s="692"/>
      <c r="DSW193" s="690"/>
      <c r="DSX193" s="691"/>
      <c r="DSY193" s="692"/>
      <c r="DSZ193" s="693"/>
      <c r="DTA193" s="694"/>
      <c r="DTB193" s="138"/>
      <c r="DTC193" s="692"/>
      <c r="DTD193" s="690"/>
      <c r="DTE193" s="691"/>
      <c r="DTF193" s="692"/>
      <c r="DTG193" s="693"/>
      <c r="DTH193" s="694"/>
      <c r="DTI193" s="138"/>
      <c r="DTJ193" s="692"/>
      <c r="DTK193" s="690"/>
      <c r="DTL193" s="691"/>
      <c r="DTM193" s="692"/>
      <c r="DTN193" s="693"/>
      <c r="DTO193" s="694"/>
      <c r="DTP193" s="138"/>
      <c r="DTQ193" s="692"/>
      <c r="DTR193" s="690"/>
      <c r="DTS193" s="691"/>
      <c r="DTT193" s="692"/>
      <c r="DTU193" s="693"/>
      <c r="DTV193" s="694"/>
      <c r="DTW193" s="138"/>
      <c r="DTX193" s="692"/>
      <c r="DTY193" s="690"/>
      <c r="DTZ193" s="691"/>
      <c r="DUA193" s="692"/>
      <c r="DUB193" s="693"/>
      <c r="DUC193" s="694"/>
      <c r="DUD193" s="138"/>
      <c r="DUE193" s="692"/>
      <c r="DUF193" s="690"/>
      <c r="DUG193" s="691"/>
      <c r="DUH193" s="692"/>
      <c r="DUI193" s="693"/>
      <c r="DUJ193" s="694"/>
      <c r="DUK193" s="138"/>
      <c r="DUL193" s="692"/>
      <c r="DUM193" s="690"/>
      <c r="DUN193" s="691"/>
      <c r="DUO193" s="692"/>
      <c r="DUP193" s="693"/>
      <c r="DUQ193" s="694"/>
      <c r="DUR193" s="138"/>
      <c r="DUS193" s="692"/>
      <c r="DUT193" s="690"/>
      <c r="DUU193" s="691"/>
      <c r="DUV193" s="692"/>
      <c r="DUW193" s="693"/>
      <c r="DUX193" s="694"/>
      <c r="DUY193" s="138"/>
      <c r="DUZ193" s="692"/>
      <c r="DVA193" s="690"/>
      <c r="DVB193" s="691"/>
      <c r="DVC193" s="692"/>
      <c r="DVD193" s="693"/>
      <c r="DVE193" s="694"/>
      <c r="DVF193" s="138"/>
      <c r="DVG193" s="692"/>
      <c r="DVH193" s="690"/>
      <c r="DVI193" s="691"/>
      <c r="DVJ193" s="692"/>
      <c r="DVK193" s="693"/>
      <c r="DVL193" s="694"/>
      <c r="DVM193" s="138"/>
      <c r="DVN193" s="692"/>
      <c r="DVO193" s="690"/>
      <c r="DVP193" s="691"/>
      <c r="DVQ193" s="692"/>
      <c r="DVR193" s="693"/>
      <c r="DVS193" s="694"/>
      <c r="DVT193" s="138"/>
      <c r="DVU193" s="692"/>
      <c r="DVV193" s="690"/>
      <c r="DVW193" s="691"/>
      <c r="DVX193" s="692"/>
      <c r="DVY193" s="693"/>
      <c r="DVZ193" s="694"/>
      <c r="DWA193" s="138"/>
      <c r="DWB193" s="692"/>
      <c r="DWC193" s="690"/>
      <c r="DWD193" s="691"/>
      <c r="DWE193" s="692"/>
      <c r="DWF193" s="693"/>
      <c r="DWG193" s="694"/>
      <c r="DWH193" s="138"/>
      <c r="DWI193" s="692"/>
      <c r="DWJ193" s="690"/>
      <c r="DWK193" s="691"/>
      <c r="DWL193" s="692"/>
      <c r="DWM193" s="693"/>
      <c r="DWN193" s="694"/>
      <c r="DWO193" s="138"/>
      <c r="DWP193" s="692"/>
      <c r="DWQ193" s="690"/>
      <c r="DWR193" s="691"/>
      <c r="DWS193" s="692"/>
      <c r="DWT193" s="693"/>
      <c r="DWU193" s="694"/>
      <c r="DWV193" s="138"/>
      <c r="DWW193" s="692"/>
      <c r="DWX193" s="690"/>
      <c r="DWY193" s="691"/>
      <c r="DWZ193" s="692"/>
      <c r="DXA193" s="693"/>
      <c r="DXB193" s="694"/>
      <c r="DXC193" s="138"/>
      <c r="DXD193" s="692"/>
      <c r="DXE193" s="690"/>
      <c r="DXF193" s="691"/>
      <c r="DXG193" s="692"/>
      <c r="DXH193" s="693"/>
      <c r="DXI193" s="694"/>
      <c r="DXJ193" s="138"/>
      <c r="DXK193" s="692"/>
      <c r="DXL193" s="690"/>
      <c r="DXM193" s="691"/>
      <c r="DXN193" s="692"/>
      <c r="DXO193" s="693"/>
      <c r="DXP193" s="694"/>
      <c r="DXQ193" s="138"/>
      <c r="DXR193" s="692"/>
      <c r="DXS193" s="690"/>
      <c r="DXT193" s="691"/>
      <c r="DXU193" s="692"/>
      <c r="DXV193" s="693"/>
      <c r="DXW193" s="694"/>
      <c r="DXX193" s="138"/>
      <c r="DXY193" s="692"/>
      <c r="DXZ193" s="690"/>
      <c r="DYA193" s="691"/>
      <c r="DYB193" s="692"/>
      <c r="DYC193" s="693"/>
      <c r="DYD193" s="694"/>
      <c r="DYE193" s="138"/>
      <c r="DYF193" s="692"/>
      <c r="DYG193" s="690"/>
      <c r="DYH193" s="691"/>
      <c r="DYI193" s="692"/>
      <c r="DYJ193" s="693"/>
      <c r="DYK193" s="694"/>
      <c r="DYL193" s="138"/>
      <c r="DYM193" s="692"/>
      <c r="DYN193" s="690"/>
      <c r="DYO193" s="691"/>
      <c r="DYP193" s="692"/>
      <c r="DYQ193" s="693"/>
      <c r="DYR193" s="694"/>
      <c r="DYS193" s="138"/>
      <c r="DYT193" s="692"/>
      <c r="DYU193" s="690"/>
      <c r="DYV193" s="691"/>
      <c r="DYW193" s="692"/>
      <c r="DYX193" s="693"/>
      <c r="DYY193" s="694"/>
      <c r="DYZ193" s="138"/>
      <c r="DZA193" s="692"/>
      <c r="DZB193" s="690"/>
      <c r="DZC193" s="691"/>
      <c r="DZD193" s="692"/>
      <c r="DZE193" s="693"/>
      <c r="DZF193" s="694"/>
      <c r="DZG193" s="138"/>
      <c r="DZH193" s="692"/>
      <c r="DZI193" s="690"/>
      <c r="DZJ193" s="691"/>
      <c r="DZK193" s="692"/>
      <c r="DZL193" s="693"/>
      <c r="DZM193" s="694"/>
      <c r="DZN193" s="138"/>
      <c r="DZO193" s="692"/>
      <c r="DZP193" s="690"/>
      <c r="DZQ193" s="691"/>
      <c r="DZR193" s="692"/>
      <c r="DZS193" s="693"/>
      <c r="DZT193" s="694"/>
      <c r="DZU193" s="138"/>
      <c r="DZV193" s="692"/>
      <c r="DZW193" s="690"/>
      <c r="DZX193" s="691"/>
      <c r="DZY193" s="692"/>
      <c r="DZZ193" s="693"/>
      <c r="EAA193" s="694"/>
      <c r="EAB193" s="138"/>
      <c r="EAC193" s="692"/>
      <c r="EAD193" s="690"/>
      <c r="EAE193" s="691"/>
      <c r="EAF193" s="692"/>
      <c r="EAG193" s="693"/>
      <c r="EAH193" s="694"/>
      <c r="EAI193" s="138"/>
      <c r="EAJ193" s="692"/>
      <c r="EAK193" s="690"/>
      <c r="EAL193" s="691"/>
      <c r="EAM193" s="692"/>
      <c r="EAN193" s="693"/>
      <c r="EAO193" s="694"/>
      <c r="EAP193" s="138"/>
      <c r="EAQ193" s="692"/>
      <c r="EAR193" s="690"/>
      <c r="EAS193" s="691"/>
      <c r="EAT193" s="692"/>
      <c r="EAU193" s="693"/>
      <c r="EAV193" s="694"/>
      <c r="EAW193" s="138"/>
      <c r="EAX193" s="692"/>
      <c r="EAY193" s="690"/>
      <c r="EAZ193" s="691"/>
      <c r="EBA193" s="692"/>
      <c r="EBB193" s="693"/>
      <c r="EBC193" s="694"/>
      <c r="EBD193" s="138"/>
      <c r="EBE193" s="692"/>
      <c r="EBF193" s="690"/>
      <c r="EBG193" s="691"/>
      <c r="EBH193" s="692"/>
      <c r="EBI193" s="693"/>
      <c r="EBJ193" s="694"/>
      <c r="EBK193" s="138"/>
      <c r="EBL193" s="692"/>
      <c r="EBM193" s="690"/>
      <c r="EBN193" s="691"/>
      <c r="EBO193" s="692"/>
      <c r="EBP193" s="693"/>
      <c r="EBQ193" s="694"/>
      <c r="EBR193" s="138"/>
      <c r="EBS193" s="692"/>
      <c r="EBT193" s="690"/>
      <c r="EBU193" s="691"/>
      <c r="EBV193" s="692"/>
      <c r="EBW193" s="693"/>
      <c r="EBX193" s="694"/>
      <c r="EBY193" s="138"/>
      <c r="EBZ193" s="692"/>
      <c r="ECA193" s="690"/>
      <c r="ECB193" s="691"/>
      <c r="ECC193" s="692"/>
      <c r="ECD193" s="693"/>
      <c r="ECE193" s="694"/>
      <c r="ECF193" s="138"/>
      <c r="ECG193" s="692"/>
      <c r="ECH193" s="690"/>
      <c r="ECI193" s="691"/>
      <c r="ECJ193" s="692"/>
      <c r="ECK193" s="693"/>
      <c r="ECL193" s="694"/>
      <c r="ECM193" s="138"/>
      <c r="ECN193" s="692"/>
      <c r="ECO193" s="690"/>
      <c r="ECP193" s="691"/>
      <c r="ECQ193" s="692"/>
      <c r="ECR193" s="693"/>
      <c r="ECS193" s="694"/>
      <c r="ECT193" s="138"/>
      <c r="ECU193" s="692"/>
      <c r="ECV193" s="690"/>
      <c r="ECW193" s="691"/>
      <c r="ECX193" s="692"/>
      <c r="ECY193" s="693"/>
      <c r="ECZ193" s="694"/>
      <c r="EDA193" s="138"/>
      <c r="EDB193" s="692"/>
      <c r="EDC193" s="690"/>
      <c r="EDD193" s="691"/>
      <c r="EDE193" s="692"/>
      <c r="EDF193" s="693"/>
      <c r="EDG193" s="694"/>
      <c r="EDH193" s="138"/>
      <c r="EDI193" s="692"/>
      <c r="EDJ193" s="690"/>
      <c r="EDK193" s="691"/>
      <c r="EDL193" s="692"/>
      <c r="EDM193" s="693"/>
      <c r="EDN193" s="694"/>
      <c r="EDO193" s="138"/>
      <c r="EDP193" s="692"/>
      <c r="EDQ193" s="690"/>
      <c r="EDR193" s="691"/>
      <c r="EDS193" s="692"/>
      <c r="EDT193" s="693"/>
      <c r="EDU193" s="694"/>
      <c r="EDV193" s="138"/>
      <c r="EDW193" s="692"/>
      <c r="EDX193" s="690"/>
      <c r="EDY193" s="691"/>
      <c r="EDZ193" s="692"/>
      <c r="EEA193" s="693"/>
      <c r="EEB193" s="694"/>
      <c r="EEC193" s="138"/>
      <c r="EED193" s="692"/>
      <c r="EEE193" s="690"/>
      <c r="EEF193" s="691"/>
      <c r="EEG193" s="692"/>
      <c r="EEH193" s="693"/>
      <c r="EEI193" s="694"/>
      <c r="EEJ193" s="138"/>
      <c r="EEK193" s="692"/>
      <c r="EEL193" s="690"/>
      <c r="EEM193" s="691"/>
      <c r="EEN193" s="692"/>
      <c r="EEO193" s="693"/>
      <c r="EEP193" s="694"/>
      <c r="EEQ193" s="138"/>
      <c r="EER193" s="692"/>
      <c r="EES193" s="690"/>
      <c r="EET193" s="691"/>
      <c r="EEU193" s="692"/>
      <c r="EEV193" s="693"/>
      <c r="EEW193" s="694"/>
      <c r="EEX193" s="138"/>
      <c r="EEY193" s="692"/>
      <c r="EEZ193" s="690"/>
      <c r="EFA193" s="691"/>
      <c r="EFB193" s="692"/>
      <c r="EFC193" s="693"/>
      <c r="EFD193" s="694"/>
      <c r="EFE193" s="138"/>
      <c r="EFF193" s="692"/>
      <c r="EFG193" s="690"/>
      <c r="EFH193" s="691"/>
      <c r="EFI193" s="692"/>
      <c r="EFJ193" s="693"/>
      <c r="EFK193" s="694"/>
      <c r="EFL193" s="138"/>
      <c r="EFM193" s="692"/>
      <c r="EFN193" s="690"/>
      <c r="EFO193" s="691"/>
      <c r="EFP193" s="692"/>
      <c r="EFQ193" s="693"/>
      <c r="EFR193" s="694"/>
      <c r="EFS193" s="138"/>
      <c r="EFT193" s="692"/>
      <c r="EFU193" s="690"/>
      <c r="EFV193" s="691"/>
      <c r="EFW193" s="692"/>
      <c r="EFX193" s="693"/>
      <c r="EFY193" s="694"/>
      <c r="EFZ193" s="138"/>
      <c r="EGA193" s="692"/>
      <c r="EGB193" s="690"/>
      <c r="EGC193" s="691"/>
      <c r="EGD193" s="692"/>
      <c r="EGE193" s="693"/>
      <c r="EGF193" s="694"/>
      <c r="EGG193" s="138"/>
      <c r="EGH193" s="692"/>
      <c r="EGI193" s="690"/>
      <c r="EGJ193" s="691"/>
      <c r="EGK193" s="692"/>
      <c r="EGL193" s="693"/>
      <c r="EGM193" s="694"/>
      <c r="EGN193" s="138"/>
      <c r="EGO193" s="692"/>
      <c r="EGP193" s="690"/>
      <c r="EGQ193" s="691"/>
      <c r="EGR193" s="692"/>
      <c r="EGS193" s="693"/>
      <c r="EGT193" s="694"/>
      <c r="EGU193" s="138"/>
      <c r="EGV193" s="692"/>
      <c r="EGW193" s="690"/>
      <c r="EGX193" s="691"/>
      <c r="EGY193" s="692"/>
      <c r="EGZ193" s="693"/>
      <c r="EHA193" s="694"/>
      <c r="EHB193" s="138"/>
      <c r="EHC193" s="692"/>
      <c r="EHD193" s="690"/>
      <c r="EHE193" s="691"/>
      <c r="EHF193" s="692"/>
      <c r="EHG193" s="693"/>
      <c r="EHH193" s="694"/>
      <c r="EHI193" s="138"/>
      <c r="EHJ193" s="692"/>
      <c r="EHK193" s="690"/>
      <c r="EHL193" s="691"/>
      <c r="EHM193" s="692"/>
      <c r="EHN193" s="693"/>
      <c r="EHO193" s="694"/>
      <c r="EHP193" s="138"/>
      <c r="EHQ193" s="692"/>
      <c r="EHR193" s="690"/>
      <c r="EHS193" s="691"/>
      <c r="EHT193" s="692"/>
      <c r="EHU193" s="693"/>
      <c r="EHV193" s="694"/>
      <c r="EHW193" s="138"/>
      <c r="EHX193" s="692"/>
      <c r="EHY193" s="690"/>
      <c r="EHZ193" s="691"/>
      <c r="EIA193" s="692"/>
      <c r="EIB193" s="693"/>
      <c r="EIC193" s="694"/>
      <c r="EID193" s="138"/>
      <c r="EIE193" s="692"/>
      <c r="EIF193" s="690"/>
      <c r="EIG193" s="691"/>
      <c r="EIH193" s="692"/>
      <c r="EII193" s="693"/>
      <c r="EIJ193" s="694"/>
      <c r="EIK193" s="138"/>
      <c r="EIL193" s="692"/>
      <c r="EIM193" s="690"/>
      <c r="EIN193" s="691"/>
      <c r="EIO193" s="692"/>
      <c r="EIP193" s="693"/>
      <c r="EIQ193" s="694"/>
      <c r="EIR193" s="138"/>
      <c r="EIS193" s="692"/>
      <c r="EIT193" s="690"/>
      <c r="EIU193" s="691"/>
      <c r="EIV193" s="692"/>
      <c r="EIW193" s="693"/>
      <c r="EIX193" s="694"/>
      <c r="EIY193" s="138"/>
      <c r="EIZ193" s="692"/>
      <c r="EJA193" s="690"/>
      <c r="EJB193" s="691"/>
      <c r="EJC193" s="692"/>
      <c r="EJD193" s="693"/>
      <c r="EJE193" s="694"/>
      <c r="EJF193" s="138"/>
      <c r="EJG193" s="692"/>
      <c r="EJH193" s="690"/>
      <c r="EJI193" s="691"/>
      <c r="EJJ193" s="692"/>
      <c r="EJK193" s="693"/>
      <c r="EJL193" s="694"/>
      <c r="EJM193" s="138"/>
      <c r="EJN193" s="692"/>
      <c r="EJO193" s="690"/>
      <c r="EJP193" s="691"/>
      <c r="EJQ193" s="692"/>
      <c r="EJR193" s="693"/>
      <c r="EJS193" s="694"/>
      <c r="EJT193" s="138"/>
      <c r="EJU193" s="692"/>
      <c r="EJV193" s="690"/>
      <c r="EJW193" s="691"/>
      <c r="EJX193" s="692"/>
      <c r="EJY193" s="693"/>
      <c r="EJZ193" s="694"/>
      <c r="EKA193" s="138"/>
      <c r="EKB193" s="692"/>
      <c r="EKC193" s="690"/>
      <c r="EKD193" s="691"/>
      <c r="EKE193" s="692"/>
      <c r="EKF193" s="693"/>
      <c r="EKG193" s="694"/>
      <c r="EKH193" s="138"/>
      <c r="EKI193" s="692"/>
      <c r="EKJ193" s="690"/>
      <c r="EKK193" s="691"/>
      <c r="EKL193" s="692"/>
      <c r="EKM193" s="693"/>
      <c r="EKN193" s="694"/>
      <c r="EKO193" s="138"/>
      <c r="EKP193" s="692"/>
      <c r="EKQ193" s="690"/>
      <c r="EKR193" s="691"/>
      <c r="EKS193" s="692"/>
      <c r="EKT193" s="693"/>
      <c r="EKU193" s="694"/>
      <c r="EKV193" s="138"/>
      <c r="EKW193" s="692"/>
      <c r="EKX193" s="690"/>
      <c r="EKY193" s="691"/>
      <c r="EKZ193" s="692"/>
      <c r="ELA193" s="693"/>
      <c r="ELB193" s="694"/>
      <c r="ELC193" s="138"/>
      <c r="ELD193" s="692"/>
      <c r="ELE193" s="690"/>
      <c r="ELF193" s="691"/>
      <c r="ELG193" s="692"/>
      <c r="ELH193" s="693"/>
      <c r="ELI193" s="694"/>
      <c r="ELJ193" s="138"/>
      <c r="ELK193" s="692"/>
      <c r="ELL193" s="690"/>
      <c r="ELM193" s="691"/>
      <c r="ELN193" s="692"/>
      <c r="ELO193" s="693"/>
      <c r="ELP193" s="694"/>
      <c r="ELQ193" s="138"/>
      <c r="ELR193" s="692"/>
      <c r="ELS193" s="690"/>
      <c r="ELT193" s="691"/>
      <c r="ELU193" s="692"/>
      <c r="ELV193" s="693"/>
      <c r="ELW193" s="694"/>
      <c r="ELX193" s="138"/>
      <c r="ELY193" s="692"/>
      <c r="ELZ193" s="690"/>
      <c r="EMA193" s="691"/>
      <c r="EMB193" s="692"/>
      <c r="EMC193" s="693"/>
      <c r="EMD193" s="694"/>
      <c r="EME193" s="138"/>
      <c r="EMF193" s="692"/>
      <c r="EMG193" s="690"/>
      <c r="EMH193" s="691"/>
      <c r="EMI193" s="692"/>
      <c r="EMJ193" s="693"/>
      <c r="EMK193" s="694"/>
      <c r="EML193" s="138"/>
      <c r="EMM193" s="692"/>
      <c r="EMN193" s="690"/>
      <c r="EMO193" s="691"/>
      <c r="EMP193" s="692"/>
      <c r="EMQ193" s="693"/>
      <c r="EMR193" s="694"/>
      <c r="EMS193" s="138"/>
      <c r="EMT193" s="692"/>
      <c r="EMU193" s="690"/>
      <c r="EMV193" s="691"/>
      <c r="EMW193" s="692"/>
      <c r="EMX193" s="693"/>
      <c r="EMY193" s="694"/>
      <c r="EMZ193" s="138"/>
      <c r="ENA193" s="692"/>
      <c r="ENB193" s="690"/>
      <c r="ENC193" s="691"/>
      <c r="END193" s="692"/>
      <c r="ENE193" s="693"/>
      <c r="ENF193" s="694"/>
      <c r="ENG193" s="138"/>
      <c r="ENH193" s="692"/>
      <c r="ENI193" s="690"/>
      <c r="ENJ193" s="691"/>
      <c r="ENK193" s="692"/>
      <c r="ENL193" s="693"/>
      <c r="ENM193" s="694"/>
      <c r="ENN193" s="138"/>
      <c r="ENO193" s="692"/>
      <c r="ENP193" s="690"/>
      <c r="ENQ193" s="691"/>
      <c r="ENR193" s="692"/>
      <c r="ENS193" s="693"/>
      <c r="ENT193" s="694"/>
      <c r="ENU193" s="138"/>
      <c r="ENV193" s="692"/>
      <c r="ENW193" s="690"/>
      <c r="ENX193" s="691"/>
      <c r="ENY193" s="692"/>
      <c r="ENZ193" s="693"/>
      <c r="EOA193" s="694"/>
      <c r="EOB193" s="138"/>
      <c r="EOC193" s="692"/>
      <c r="EOD193" s="690"/>
      <c r="EOE193" s="691"/>
      <c r="EOF193" s="692"/>
      <c r="EOG193" s="693"/>
      <c r="EOH193" s="694"/>
      <c r="EOI193" s="138"/>
      <c r="EOJ193" s="692"/>
      <c r="EOK193" s="690"/>
      <c r="EOL193" s="691"/>
      <c r="EOM193" s="692"/>
      <c r="EON193" s="693"/>
      <c r="EOO193" s="694"/>
      <c r="EOP193" s="138"/>
      <c r="EOQ193" s="692"/>
      <c r="EOR193" s="690"/>
      <c r="EOS193" s="691"/>
      <c r="EOT193" s="692"/>
      <c r="EOU193" s="693"/>
      <c r="EOV193" s="694"/>
      <c r="EOW193" s="138"/>
      <c r="EOX193" s="692"/>
      <c r="EOY193" s="690"/>
      <c r="EOZ193" s="691"/>
      <c r="EPA193" s="692"/>
      <c r="EPB193" s="693"/>
      <c r="EPC193" s="694"/>
      <c r="EPD193" s="138"/>
      <c r="EPE193" s="692"/>
      <c r="EPF193" s="690"/>
      <c r="EPG193" s="691"/>
      <c r="EPH193" s="692"/>
      <c r="EPI193" s="693"/>
      <c r="EPJ193" s="694"/>
      <c r="EPK193" s="138"/>
      <c r="EPL193" s="692"/>
      <c r="EPM193" s="690"/>
      <c r="EPN193" s="691"/>
      <c r="EPO193" s="692"/>
      <c r="EPP193" s="693"/>
      <c r="EPQ193" s="694"/>
      <c r="EPR193" s="138"/>
      <c r="EPS193" s="692"/>
      <c r="EPT193" s="690"/>
      <c r="EPU193" s="691"/>
      <c r="EPV193" s="692"/>
      <c r="EPW193" s="693"/>
      <c r="EPX193" s="694"/>
      <c r="EPY193" s="138"/>
      <c r="EPZ193" s="692"/>
      <c r="EQA193" s="690"/>
      <c r="EQB193" s="691"/>
      <c r="EQC193" s="692"/>
      <c r="EQD193" s="693"/>
      <c r="EQE193" s="694"/>
      <c r="EQF193" s="138"/>
      <c r="EQG193" s="692"/>
      <c r="EQH193" s="690"/>
      <c r="EQI193" s="691"/>
      <c r="EQJ193" s="692"/>
      <c r="EQK193" s="693"/>
      <c r="EQL193" s="694"/>
      <c r="EQM193" s="138"/>
      <c r="EQN193" s="692"/>
      <c r="EQO193" s="690"/>
      <c r="EQP193" s="691"/>
      <c r="EQQ193" s="692"/>
      <c r="EQR193" s="693"/>
      <c r="EQS193" s="694"/>
      <c r="EQT193" s="138"/>
      <c r="EQU193" s="692"/>
      <c r="EQV193" s="690"/>
      <c r="EQW193" s="691"/>
      <c r="EQX193" s="692"/>
      <c r="EQY193" s="693"/>
      <c r="EQZ193" s="694"/>
      <c r="ERA193" s="138"/>
      <c r="ERB193" s="692"/>
      <c r="ERC193" s="690"/>
      <c r="ERD193" s="691"/>
      <c r="ERE193" s="692"/>
      <c r="ERF193" s="693"/>
      <c r="ERG193" s="694"/>
      <c r="ERH193" s="138"/>
      <c r="ERI193" s="692"/>
      <c r="ERJ193" s="690"/>
      <c r="ERK193" s="691"/>
      <c r="ERL193" s="692"/>
      <c r="ERM193" s="693"/>
      <c r="ERN193" s="694"/>
      <c r="ERO193" s="138"/>
      <c r="ERP193" s="692"/>
      <c r="ERQ193" s="690"/>
      <c r="ERR193" s="691"/>
      <c r="ERS193" s="692"/>
      <c r="ERT193" s="693"/>
      <c r="ERU193" s="694"/>
      <c r="ERV193" s="138"/>
      <c r="ERW193" s="692"/>
      <c r="ERX193" s="690"/>
      <c r="ERY193" s="691"/>
      <c r="ERZ193" s="692"/>
      <c r="ESA193" s="693"/>
      <c r="ESB193" s="694"/>
      <c r="ESC193" s="138"/>
      <c r="ESD193" s="692"/>
      <c r="ESE193" s="690"/>
      <c r="ESF193" s="691"/>
      <c r="ESG193" s="692"/>
      <c r="ESH193" s="693"/>
      <c r="ESI193" s="694"/>
      <c r="ESJ193" s="138"/>
      <c r="ESK193" s="692"/>
      <c r="ESL193" s="690"/>
      <c r="ESM193" s="691"/>
      <c r="ESN193" s="692"/>
      <c r="ESO193" s="693"/>
      <c r="ESP193" s="694"/>
      <c r="ESQ193" s="138"/>
      <c r="ESR193" s="692"/>
      <c r="ESS193" s="690"/>
      <c r="EST193" s="691"/>
      <c r="ESU193" s="692"/>
      <c r="ESV193" s="693"/>
      <c r="ESW193" s="694"/>
      <c r="ESX193" s="138"/>
      <c r="ESY193" s="692"/>
      <c r="ESZ193" s="690"/>
      <c r="ETA193" s="691"/>
      <c r="ETB193" s="692"/>
      <c r="ETC193" s="693"/>
      <c r="ETD193" s="694"/>
      <c r="ETE193" s="138"/>
      <c r="ETF193" s="692"/>
      <c r="ETG193" s="690"/>
      <c r="ETH193" s="691"/>
      <c r="ETI193" s="692"/>
      <c r="ETJ193" s="693"/>
      <c r="ETK193" s="694"/>
      <c r="ETL193" s="138"/>
      <c r="ETM193" s="692"/>
      <c r="ETN193" s="690"/>
      <c r="ETO193" s="691"/>
      <c r="ETP193" s="692"/>
      <c r="ETQ193" s="693"/>
      <c r="ETR193" s="694"/>
      <c r="ETS193" s="138"/>
      <c r="ETT193" s="692"/>
      <c r="ETU193" s="690"/>
      <c r="ETV193" s="691"/>
      <c r="ETW193" s="692"/>
      <c r="ETX193" s="693"/>
      <c r="ETY193" s="694"/>
      <c r="ETZ193" s="138"/>
      <c r="EUA193" s="692"/>
      <c r="EUB193" s="690"/>
      <c r="EUC193" s="691"/>
      <c r="EUD193" s="692"/>
      <c r="EUE193" s="693"/>
      <c r="EUF193" s="694"/>
      <c r="EUG193" s="138"/>
      <c r="EUH193" s="692"/>
      <c r="EUI193" s="690"/>
      <c r="EUJ193" s="691"/>
      <c r="EUK193" s="692"/>
      <c r="EUL193" s="693"/>
      <c r="EUM193" s="694"/>
      <c r="EUN193" s="138"/>
      <c r="EUO193" s="692"/>
      <c r="EUP193" s="690"/>
      <c r="EUQ193" s="691"/>
      <c r="EUR193" s="692"/>
      <c r="EUS193" s="693"/>
      <c r="EUT193" s="694"/>
      <c r="EUU193" s="138"/>
      <c r="EUV193" s="692"/>
      <c r="EUW193" s="690"/>
      <c r="EUX193" s="691"/>
      <c r="EUY193" s="692"/>
      <c r="EUZ193" s="693"/>
      <c r="EVA193" s="694"/>
      <c r="EVB193" s="138"/>
      <c r="EVC193" s="692"/>
      <c r="EVD193" s="690"/>
      <c r="EVE193" s="691"/>
      <c r="EVF193" s="692"/>
      <c r="EVG193" s="693"/>
      <c r="EVH193" s="694"/>
      <c r="EVI193" s="138"/>
      <c r="EVJ193" s="692"/>
      <c r="EVK193" s="690"/>
      <c r="EVL193" s="691"/>
      <c r="EVM193" s="692"/>
      <c r="EVN193" s="693"/>
      <c r="EVO193" s="694"/>
      <c r="EVP193" s="138"/>
      <c r="EVQ193" s="692"/>
      <c r="EVR193" s="690"/>
      <c r="EVS193" s="691"/>
      <c r="EVT193" s="692"/>
      <c r="EVU193" s="693"/>
      <c r="EVV193" s="694"/>
      <c r="EVW193" s="138"/>
      <c r="EVX193" s="692"/>
      <c r="EVY193" s="690"/>
      <c r="EVZ193" s="691"/>
      <c r="EWA193" s="692"/>
      <c r="EWB193" s="693"/>
      <c r="EWC193" s="694"/>
      <c r="EWD193" s="138"/>
      <c r="EWE193" s="692"/>
      <c r="EWF193" s="690"/>
      <c r="EWG193" s="691"/>
      <c r="EWH193" s="692"/>
      <c r="EWI193" s="693"/>
      <c r="EWJ193" s="694"/>
      <c r="EWK193" s="138"/>
      <c r="EWL193" s="692"/>
      <c r="EWM193" s="690"/>
      <c r="EWN193" s="691"/>
      <c r="EWO193" s="692"/>
      <c r="EWP193" s="693"/>
      <c r="EWQ193" s="694"/>
      <c r="EWR193" s="138"/>
      <c r="EWS193" s="692"/>
      <c r="EWT193" s="690"/>
      <c r="EWU193" s="691"/>
      <c r="EWV193" s="692"/>
      <c r="EWW193" s="693"/>
      <c r="EWX193" s="694"/>
      <c r="EWY193" s="138"/>
      <c r="EWZ193" s="692"/>
      <c r="EXA193" s="690"/>
      <c r="EXB193" s="691"/>
      <c r="EXC193" s="692"/>
      <c r="EXD193" s="693"/>
      <c r="EXE193" s="694"/>
      <c r="EXF193" s="138"/>
      <c r="EXG193" s="692"/>
      <c r="EXH193" s="690"/>
      <c r="EXI193" s="691"/>
      <c r="EXJ193" s="692"/>
      <c r="EXK193" s="693"/>
      <c r="EXL193" s="694"/>
      <c r="EXM193" s="138"/>
      <c r="EXN193" s="692"/>
      <c r="EXO193" s="690"/>
      <c r="EXP193" s="691"/>
      <c r="EXQ193" s="692"/>
      <c r="EXR193" s="693"/>
      <c r="EXS193" s="694"/>
      <c r="EXT193" s="138"/>
      <c r="EXU193" s="692"/>
      <c r="EXV193" s="690"/>
      <c r="EXW193" s="691"/>
      <c r="EXX193" s="692"/>
      <c r="EXY193" s="693"/>
      <c r="EXZ193" s="694"/>
      <c r="EYA193" s="138"/>
      <c r="EYB193" s="692"/>
      <c r="EYC193" s="690"/>
      <c r="EYD193" s="691"/>
      <c r="EYE193" s="692"/>
      <c r="EYF193" s="693"/>
      <c r="EYG193" s="694"/>
      <c r="EYH193" s="138"/>
      <c r="EYI193" s="692"/>
      <c r="EYJ193" s="690"/>
      <c r="EYK193" s="691"/>
      <c r="EYL193" s="692"/>
      <c r="EYM193" s="693"/>
      <c r="EYN193" s="694"/>
      <c r="EYO193" s="138"/>
      <c r="EYP193" s="692"/>
      <c r="EYQ193" s="690"/>
      <c r="EYR193" s="691"/>
      <c r="EYS193" s="692"/>
      <c r="EYT193" s="693"/>
      <c r="EYU193" s="694"/>
      <c r="EYV193" s="138"/>
      <c r="EYW193" s="692"/>
      <c r="EYX193" s="690"/>
      <c r="EYY193" s="691"/>
      <c r="EYZ193" s="692"/>
      <c r="EZA193" s="693"/>
      <c r="EZB193" s="694"/>
      <c r="EZC193" s="138"/>
      <c r="EZD193" s="692"/>
      <c r="EZE193" s="690"/>
      <c r="EZF193" s="691"/>
      <c r="EZG193" s="692"/>
      <c r="EZH193" s="693"/>
      <c r="EZI193" s="694"/>
      <c r="EZJ193" s="138"/>
      <c r="EZK193" s="692"/>
      <c r="EZL193" s="690"/>
      <c r="EZM193" s="691"/>
      <c r="EZN193" s="692"/>
      <c r="EZO193" s="693"/>
      <c r="EZP193" s="694"/>
      <c r="EZQ193" s="138"/>
      <c r="EZR193" s="692"/>
      <c r="EZS193" s="690"/>
      <c r="EZT193" s="691"/>
      <c r="EZU193" s="692"/>
      <c r="EZV193" s="693"/>
      <c r="EZW193" s="694"/>
      <c r="EZX193" s="138"/>
      <c r="EZY193" s="692"/>
      <c r="EZZ193" s="690"/>
      <c r="FAA193" s="691"/>
      <c r="FAB193" s="692"/>
      <c r="FAC193" s="693"/>
      <c r="FAD193" s="694"/>
      <c r="FAE193" s="138"/>
      <c r="FAF193" s="692"/>
      <c r="FAG193" s="690"/>
      <c r="FAH193" s="691"/>
      <c r="FAI193" s="692"/>
      <c r="FAJ193" s="693"/>
      <c r="FAK193" s="694"/>
      <c r="FAL193" s="138"/>
      <c r="FAM193" s="692"/>
      <c r="FAN193" s="690"/>
      <c r="FAO193" s="691"/>
      <c r="FAP193" s="692"/>
      <c r="FAQ193" s="693"/>
      <c r="FAR193" s="694"/>
      <c r="FAS193" s="138"/>
      <c r="FAT193" s="692"/>
      <c r="FAU193" s="690"/>
      <c r="FAV193" s="691"/>
      <c r="FAW193" s="692"/>
      <c r="FAX193" s="693"/>
      <c r="FAY193" s="694"/>
      <c r="FAZ193" s="138"/>
      <c r="FBA193" s="692"/>
      <c r="FBB193" s="690"/>
      <c r="FBC193" s="691"/>
      <c r="FBD193" s="692"/>
      <c r="FBE193" s="693"/>
      <c r="FBF193" s="694"/>
      <c r="FBG193" s="138"/>
      <c r="FBH193" s="692"/>
      <c r="FBI193" s="690"/>
      <c r="FBJ193" s="691"/>
      <c r="FBK193" s="692"/>
      <c r="FBL193" s="693"/>
      <c r="FBM193" s="694"/>
      <c r="FBN193" s="138"/>
      <c r="FBO193" s="692"/>
      <c r="FBP193" s="690"/>
      <c r="FBQ193" s="691"/>
      <c r="FBR193" s="692"/>
      <c r="FBS193" s="693"/>
      <c r="FBT193" s="694"/>
      <c r="FBU193" s="138"/>
      <c r="FBV193" s="692"/>
      <c r="FBW193" s="690"/>
      <c r="FBX193" s="691"/>
      <c r="FBY193" s="692"/>
      <c r="FBZ193" s="693"/>
      <c r="FCA193" s="694"/>
      <c r="FCB193" s="138"/>
      <c r="FCC193" s="692"/>
      <c r="FCD193" s="690"/>
      <c r="FCE193" s="691"/>
      <c r="FCF193" s="692"/>
      <c r="FCG193" s="693"/>
      <c r="FCH193" s="694"/>
      <c r="FCI193" s="138"/>
      <c r="FCJ193" s="692"/>
      <c r="FCK193" s="690"/>
      <c r="FCL193" s="691"/>
      <c r="FCM193" s="692"/>
      <c r="FCN193" s="693"/>
      <c r="FCO193" s="694"/>
      <c r="FCP193" s="138"/>
      <c r="FCQ193" s="692"/>
      <c r="FCR193" s="690"/>
      <c r="FCS193" s="691"/>
      <c r="FCT193" s="692"/>
      <c r="FCU193" s="693"/>
      <c r="FCV193" s="694"/>
      <c r="FCW193" s="138"/>
      <c r="FCX193" s="692"/>
      <c r="FCY193" s="690"/>
      <c r="FCZ193" s="691"/>
      <c r="FDA193" s="692"/>
      <c r="FDB193" s="693"/>
      <c r="FDC193" s="694"/>
      <c r="FDD193" s="138"/>
      <c r="FDE193" s="692"/>
      <c r="FDF193" s="690"/>
      <c r="FDG193" s="691"/>
      <c r="FDH193" s="692"/>
      <c r="FDI193" s="693"/>
      <c r="FDJ193" s="694"/>
      <c r="FDK193" s="138"/>
      <c r="FDL193" s="692"/>
      <c r="FDM193" s="690"/>
      <c r="FDN193" s="691"/>
      <c r="FDO193" s="692"/>
      <c r="FDP193" s="693"/>
      <c r="FDQ193" s="694"/>
      <c r="FDR193" s="138"/>
      <c r="FDS193" s="692"/>
      <c r="FDT193" s="690"/>
      <c r="FDU193" s="691"/>
      <c r="FDV193" s="692"/>
      <c r="FDW193" s="693"/>
      <c r="FDX193" s="694"/>
      <c r="FDY193" s="138"/>
      <c r="FDZ193" s="692"/>
      <c r="FEA193" s="690"/>
      <c r="FEB193" s="691"/>
      <c r="FEC193" s="692"/>
      <c r="FED193" s="693"/>
      <c r="FEE193" s="694"/>
      <c r="FEF193" s="138"/>
      <c r="FEG193" s="692"/>
      <c r="FEH193" s="690"/>
      <c r="FEI193" s="691"/>
      <c r="FEJ193" s="692"/>
      <c r="FEK193" s="693"/>
      <c r="FEL193" s="694"/>
      <c r="FEM193" s="138"/>
      <c r="FEN193" s="692"/>
      <c r="FEO193" s="690"/>
      <c r="FEP193" s="691"/>
      <c r="FEQ193" s="692"/>
      <c r="FER193" s="693"/>
      <c r="FES193" s="694"/>
      <c r="FET193" s="138"/>
      <c r="FEU193" s="692"/>
      <c r="FEV193" s="690"/>
      <c r="FEW193" s="691"/>
      <c r="FEX193" s="692"/>
      <c r="FEY193" s="693"/>
      <c r="FEZ193" s="694"/>
      <c r="FFA193" s="138"/>
      <c r="FFB193" s="692"/>
      <c r="FFC193" s="690"/>
      <c r="FFD193" s="691"/>
      <c r="FFE193" s="692"/>
      <c r="FFF193" s="693"/>
      <c r="FFG193" s="694"/>
      <c r="FFH193" s="138"/>
      <c r="FFI193" s="692"/>
      <c r="FFJ193" s="690"/>
      <c r="FFK193" s="691"/>
      <c r="FFL193" s="692"/>
      <c r="FFM193" s="693"/>
      <c r="FFN193" s="694"/>
      <c r="FFO193" s="138"/>
      <c r="FFP193" s="692"/>
      <c r="FFQ193" s="690"/>
      <c r="FFR193" s="691"/>
      <c r="FFS193" s="692"/>
      <c r="FFT193" s="693"/>
      <c r="FFU193" s="694"/>
      <c r="FFV193" s="138"/>
      <c r="FFW193" s="692"/>
      <c r="FFX193" s="690"/>
      <c r="FFY193" s="691"/>
      <c r="FFZ193" s="692"/>
      <c r="FGA193" s="693"/>
      <c r="FGB193" s="694"/>
      <c r="FGC193" s="138"/>
      <c r="FGD193" s="692"/>
      <c r="FGE193" s="690"/>
      <c r="FGF193" s="691"/>
      <c r="FGG193" s="692"/>
      <c r="FGH193" s="693"/>
      <c r="FGI193" s="694"/>
      <c r="FGJ193" s="138"/>
      <c r="FGK193" s="692"/>
      <c r="FGL193" s="690"/>
      <c r="FGM193" s="691"/>
      <c r="FGN193" s="692"/>
      <c r="FGO193" s="693"/>
      <c r="FGP193" s="694"/>
      <c r="FGQ193" s="138"/>
      <c r="FGR193" s="692"/>
      <c r="FGS193" s="690"/>
      <c r="FGT193" s="691"/>
      <c r="FGU193" s="692"/>
      <c r="FGV193" s="693"/>
      <c r="FGW193" s="694"/>
      <c r="FGX193" s="138"/>
      <c r="FGY193" s="692"/>
      <c r="FGZ193" s="690"/>
      <c r="FHA193" s="691"/>
      <c r="FHB193" s="692"/>
      <c r="FHC193" s="693"/>
      <c r="FHD193" s="694"/>
      <c r="FHE193" s="138"/>
      <c r="FHF193" s="692"/>
      <c r="FHG193" s="690"/>
      <c r="FHH193" s="691"/>
      <c r="FHI193" s="692"/>
      <c r="FHJ193" s="693"/>
      <c r="FHK193" s="694"/>
      <c r="FHL193" s="138"/>
      <c r="FHM193" s="692"/>
      <c r="FHN193" s="690"/>
      <c r="FHO193" s="691"/>
      <c r="FHP193" s="692"/>
      <c r="FHQ193" s="693"/>
      <c r="FHR193" s="694"/>
      <c r="FHS193" s="138"/>
      <c r="FHT193" s="692"/>
      <c r="FHU193" s="690"/>
      <c r="FHV193" s="691"/>
      <c r="FHW193" s="692"/>
      <c r="FHX193" s="693"/>
      <c r="FHY193" s="694"/>
      <c r="FHZ193" s="138"/>
      <c r="FIA193" s="692"/>
      <c r="FIB193" s="690"/>
      <c r="FIC193" s="691"/>
      <c r="FID193" s="692"/>
      <c r="FIE193" s="693"/>
      <c r="FIF193" s="694"/>
      <c r="FIG193" s="138"/>
      <c r="FIH193" s="692"/>
      <c r="FII193" s="690"/>
      <c r="FIJ193" s="691"/>
      <c r="FIK193" s="692"/>
      <c r="FIL193" s="693"/>
      <c r="FIM193" s="694"/>
      <c r="FIN193" s="138"/>
      <c r="FIO193" s="692"/>
      <c r="FIP193" s="690"/>
      <c r="FIQ193" s="691"/>
      <c r="FIR193" s="692"/>
      <c r="FIS193" s="693"/>
      <c r="FIT193" s="694"/>
      <c r="FIU193" s="138"/>
      <c r="FIV193" s="692"/>
      <c r="FIW193" s="690"/>
      <c r="FIX193" s="691"/>
      <c r="FIY193" s="692"/>
      <c r="FIZ193" s="693"/>
      <c r="FJA193" s="694"/>
      <c r="FJB193" s="138"/>
      <c r="FJC193" s="692"/>
      <c r="FJD193" s="690"/>
      <c r="FJE193" s="691"/>
      <c r="FJF193" s="692"/>
      <c r="FJG193" s="693"/>
      <c r="FJH193" s="694"/>
      <c r="FJI193" s="138"/>
      <c r="FJJ193" s="692"/>
      <c r="FJK193" s="690"/>
      <c r="FJL193" s="691"/>
      <c r="FJM193" s="692"/>
      <c r="FJN193" s="693"/>
      <c r="FJO193" s="694"/>
      <c r="FJP193" s="138"/>
      <c r="FJQ193" s="692"/>
      <c r="FJR193" s="690"/>
      <c r="FJS193" s="691"/>
      <c r="FJT193" s="692"/>
      <c r="FJU193" s="693"/>
      <c r="FJV193" s="694"/>
      <c r="FJW193" s="138"/>
      <c r="FJX193" s="692"/>
      <c r="FJY193" s="690"/>
      <c r="FJZ193" s="691"/>
      <c r="FKA193" s="692"/>
      <c r="FKB193" s="693"/>
      <c r="FKC193" s="694"/>
      <c r="FKD193" s="138"/>
      <c r="FKE193" s="692"/>
      <c r="FKF193" s="690"/>
      <c r="FKG193" s="691"/>
      <c r="FKH193" s="692"/>
      <c r="FKI193" s="693"/>
      <c r="FKJ193" s="694"/>
      <c r="FKK193" s="138"/>
      <c r="FKL193" s="692"/>
      <c r="FKM193" s="690"/>
      <c r="FKN193" s="691"/>
      <c r="FKO193" s="692"/>
      <c r="FKP193" s="693"/>
      <c r="FKQ193" s="694"/>
      <c r="FKR193" s="138"/>
      <c r="FKS193" s="692"/>
      <c r="FKT193" s="690"/>
      <c r="FKU193" s="691"/>
      <c r="FKV193" s="692"/>
      <c r="FKW193" s="693"/>
      <c r="FKX193" s="694"/>
      <c r="FKY193" s="138"/>
      <c r="FKZ193" s="692"/>
      <c r="FLA193" s="690"/>
      <c r="FLB193" s="691"/>
      <c r="FLC193" s="692"/>
      <c r="FLD193" s="693"/>
      <c r="FLE193" s="694"/>
      <c r="FLF193" s="138"/>
      <c r="FLG193" s="692"/>
      <c r="FLH193" s="690"/>
      <c r="FLI193" s="691"/>
      <c r="FLJ193" s="692"/>
      <c r="FLK193" s="693"/>
      <c r="FLL193" s="694"/>
      <c r="FLM193" s="138"/>
      <c r="FLN193" s="692"/>
      <c r="FLO193" s="690"/>
      <c r="FLP193" s="691"/>
      <c r="FLQ193" s="692"/>
      <c r="FLR193" s="693"/>
      <c r="FLS193" s="694"/>
      <c r="FLT193" s="138"/>
      <c r="FLU193" s="692"/>
      <c r="FLV193" s="690"/>
      <c r="FLW193" s="691"/>
      <c r="FLX193" s="692"/>
      <c r="FLY193" s="693"/>
      <c r="FLZ193" s="694"/>
      <c r="FMA193" s="138"/>
      <c r="FMB193" s="692"/>
      <c r="FMC193" s="690"/>
      <c r="FMD193" s="691"/>
      <c r="FME193" s="692"/>
      <c r="FMF193" s="693"/>
      <c r="FMG193" s="694"/>
      <c r="FMH193" s="138"/>
      <c r="FMI193" s="692"/>
      <c r="FMJ193" s="690"/>
      <c r="FMK193" s="691"/>
      <c r="FML193" s="692"/>
      <c r="FMM193" s="693"/>
      <c r="FMN193" s="694"/>
      <c r="FMO193" s="138"/>
      <c r="FMP193" s="692"/>
      <c r="FMQ193" s="690"/>
      <c r="FMR193" s="691"/>
      <c r="FMS193" s="692"/>
      <c r="FMT193" s="693"/>
      <c r="FMU193" s="694"/>
      <c r="FMV193" s="138"/>
      <c r="FMW193" s="692"/>
      <c r="FMX193" s="690"/>
      <c r="FMY193" s="691"/>
      <c r="FMZ193" s="692"/>
      <c r="FNA193" s="693"/>
      <c r="FNB193" s="694"/>
      <c r="FNC193" s="138"/>
      <c r="FND193" s="692"/>
      <c r="FNE193" s="690"/>
      <c r="FNF193" s="691"/>
      <c r="FNG193" s="692"/>
      <c r="FNH193" s="693"/>
      <c r="FNI193" s="694"/>
      <c r="FNJ193" s="138"/>
      <c r="FNK193" s="692"/>
      <c r="FNL193" s="690"/>
      <c r="FNM193" s="691"/>
      <c r="FNN193" s="692"/>
      <c r="FNO193" s="693"/>
      <c r="FNP193" s="694"/>
      <c r="FNQ193" s="138"/>
      <c r="FNR193" s="692"/>
      <c r="FNS193" s="690"/>
      <c r="FNT193" s="691"/>
      <c r="FNU193" s="692"/>
      <c r="FNV193" s="693"/>
      <c r="FNW193" s="694"/>
      <c r="FNX193" s="138"/>
      <c r="FNY193" s="692"/>
      <c r="FNZ193" s="690"/>
      <c r="FOA193" s="691"/>
      <c r="FOB193" s="692"/>
      <c r="FOC193" s="693"/>
      <c r="FOD193" s="694"/>
      <c r="FOE193" s="138"/>
      <c r="FOF193" s="692"/>
      <c r="FOG193" s="690"/>
      <c r="FOH193" s="691"/>
      <c r="FOI193" s="692"/>
      <c r="FOJ193" s="693"/>
      <c r="FOK193" s="694"/>
      <c r="FOL193" s="138"/>
      <c r="FOM193" s="692"/>
      <c r="FON193" s="690"/>
      <c r="FOO193" s="691"/>
      <c r="FOP193" s="692"/>
      <c r="FOQ193" s="693"/>
      <c r="FOR193" s="694"/>
      <c r="FOS193" s="138"/>
      <c r="FOT193" s="692"/>
      <c r="FOU193" s="690"/>
      <c r="FOV193" s="691"/>
      <c r="FOW193" s="692"/>
      <c r="FOX193" s="693"/>
      <c r="FOY193" s="694"/>
      <c r="FOZ193" s="138"/>
      <c r="FPA193" s="692"/>
      <c r="FPB193" s="690"/>
      <c r="FPC193" s="691"/>
      <c r="FPD193" s="692"/>
      <c r="FPE193" s="693"/>
      <c r="FPF193" s="694"/>
      <c r="FPG193" s="138"/>
      <c r="FPH193" s="692"/>
      <c r="FPI193" s="690"/>
      <c r="FPJ193" s="691"/>
      <c r="FPK193" s="692"/>
      <c r="FPL193" s="693"/>
      <c r="FPM193" s="694"/>
      <c r="FPN193" s="138"/>
      <c r="FPO193" s="692"/>
      <c r="FPP193" s="690"/>
      <c r="FPQ193" s="691"/>
      <c r="FPR193" s="692"/>
      <c r="FPS193" s="693"/>
      <c r="FPT193" s="694"/>
      <c r="FPU193" s="138"/>
      <c r="FPV193" s="692"/>
      <c r="FPW193" s="690"/>
      <c r="FPX193" s="691"/>
      <c r="FPY193" s="692"/>
      <c r="FPZ193" s="693"/>
      <c r="FQA193" s="694"/>
      <c r="FQB193" s="138"/>
      <c r="FQC193" s="692"/>
      <c r="FQD193" s="690"/>
      <c r="FQE193" s="691"/>
      <c r="FQF193" s="692"/>
      <c r="FQG193" s="693"/>
      <c r="FQH193" s="694"/>
      <c r="FQI193" s="138"/>
      <c r="FQJ193" s="692"/>
      <c r="FQK193" s="690"/>
      <c r="FQL193" s="691"/>
      <c r="FQM193" s="692"/>
      <c r="FQN193" s="693"/>
      <c r="FQO193" s="694"/>
      <c r="FQP193" s="138"/>
      <c r="FQQ193" s="692"/>
      <c r="FQR193" s="690"/>
      <c r="FQS193" s="691"/>
      <c r="FQT193" s="692"/>
      <c r="FQU193" s="693"/>
      <c r="FQV193" s="694"/>
      <c r="FQW193" s="138"/>
      <c r="FQX193" s="692"/>
      <c r="FQY193" s="690"/>
      <c r="FQZ193" s="691"/>
      <c r="FRA193" s="692"/>
      <c r="FRB193" s="693"/>
      <c r="FRC193" s="694"/>
      <c r="FRD193" s="138"/>
      <c r="FRE193" s="692"/>
      <c r="FRF193" s="690"/>
      <c r="FRG193" s="691"/>
      <c r="FRH193" s="692"/>
      <c r="FRI193" s="693"/>
      <c r="FRJ193" s="694"/>
      <c r="FRK193" s="138"/>
      <c r="FRL193" s="692"/>
      <c r="FRM193" s="690"/>
      <c r="FRN193" s="691"/>
      <c r="FRO193" s="692"/>
      <c r="FRP193" s="693"/>
      <c r="FRQ193" s="694"/>
      <c r="FRR193" s="138"/>
      <c r="FRS193" s="692"/>
      <c r="FRT193" s="690"/>
      <c r="FRU193" s="691"/>
      <c r="FRV193" s="692"/>
      <c r="FRW193" s="693"/>
      <c r="FRX193" s="694"/>
      <c r="FRY193" s="138"/>
      <c r="FRZ193" s="692"/>
      <c r="FSA193" s="690"/>
      <c r="FSB193" s="691"/>
      <c r="FSC193" s="692"/>
      <c r="FSD193" s="693"/>
      <c r="FSE193" s="694"/>
      <c r="FSF193" s="138"/>
      <c r="FSG193" s="692"/>
      <c r="FSH193" s="690"/>
      <c r="FSI193" s="691"/>
      <c r="FSJ193" s="692"/>
      <c r="FSK193" s="693"/>
      <c r="FSL193" s="694"/>
      <c r="FSM193" s="138"/>
      <c r="FSN193" s="692"/>
      <c r="FSO193" s="690"/>
      <c r="FSP193" s="691"/>
      <c r="FSQ193" s="692"/>
      <c r="FSR193" s="693"/>
      <c r="FSS193" s="694"/>
      <c r="FST193" s="138"/>
      <c r="FSU193" s="692"/>
      <c r="FSV193" s="690"/>
      <c r="FSW193" s="691"/>
      <c r="FSX193" s="692"/>
      <c r="FSY193" s="693"/>
      <c r="FSZ193" s="694"/>
      <c r="FTA193" s="138"/>
      <c r="FTB193" s="692"/>
      <c r="FTC193" s="690"/>
      <c r="FTD193" s="691"/>
      <c r="FTE193" s="692"/>
      <c r="FTF193" s="693"/>
      <c r="FTG193" s="694"/>
      <c r="FTH193" s="138"/>
      <c r="FTI193" s="692"/>
      <c r="FTJ193" s="690"/>
      <c r="FTK193" s="691"/>
      <c r="FTL193" s="692"/>
      <c r="FTM193" s="693"/>
      <c r="FTN193" s="694"/>
      <c r="FTO193" s="138"/>
      <c r="FTP193" s="692"/>
      <c r="FTQ193" s="690"/>
      <c r="FTR193" s="691"/>
      <c r="FTS193" s="692"/>
      <c r="FTT193" s="693"/>
      <c r="FTU193" s="694"/>
      <c r="FTV193" s="138"/>
      <c r="FTW193" s="692"/>
      <c r="FTX193" s="690"/>
      <c r="FTY193" s="691"/>
      <c r="FTZ193" s="692"/>
      <c r="FUA193" s="693"/>
      <c r="FUB193" s="694"/>
      <c r="FUC193" s="138"/>
      <c r="FUD193" s="692"/>
      <c r="FUE193" s="690"/>
      <c r="FUF193" s="691"/>
      <c r="FUG193" s="692"/>
      <c r="FUH193" s="693"/>
      <c r="FUI193" s="694"/>
      <c r="FUJ193" s="138"/>
      <c r="FUK193" s="692"/>
      <c r="FUL193" s="690"/>
      <c r="FUM193" s="691"/>
      <c r="FUN193" s="692"/>
      <c r="FUO193" s="693"/>
      <c r="FUP193" s="694"/>
      <c r="FUQ193" s="138"/>
      <c r="FUR193" s="692"/>
      <c r="FUS193" s="690"/>
      <c r="FUT193" s="691"/>
      <c r="FUU193" s="692"/>
      <c r="FUV193" s="693"/>
      <c r="FUW193" s="694"/>
      <c r="FUX193" s="138"/>
      <c r="FUY193" s="692"/>
      <c r="FUZ193" s="690"/>
      <c r="FVA193" s="691"/>
      <c r="FVB193" s="692"/>
      <c r="FVC193" s="693"/>
      <c r="FVD193" s="694"/>
      <c r="FVE193" s="138"/>
      <c r="FVF193" s="692"/>
      <c r="FVG193" s="690"/>
      <c r="FVH193" s="691"/>
      <c r="FVI193" s="692"/>
      <c r="FVJ193" s="693"/>
      <c r="FVK193" s="694"/>
      <c r="FVL193" s="138"/>
      <c r="FVM193" s="692"/>
      <c r="FVN193" s="690"/>
      <c r="FVO193" s="691"/>
      <c r="FVP193" s="692"/>
      <c r="FVQ193" s="693"/>
      <c r="FVR193" s="694"/>
      <c r="FVS193" s="138"/>
      <c r="FVT193" s="692"/>
      <c r="FVU193" s="690"/>
      <c r="FVV193" s="691"/>
      <c r="FVW193" s="692"/>
      <c r="FVX193" s="693"/>
      <c r="FVY193" s="694"/>
      <c r="FVZ193" s="138"/>
      <c r="FWA193" s="692"/>
      <c r="FWB193" s="690"/>
      <c r="FWC193" s="691"/>
      <c r="FWD193" s="692"/>
      <c r="FWE193" s="693"/>
      <c r="FWF193" s="694"/>
      <c r="FWG193" s="138"/>
      <c r="FWH193" s="692"/>
      <c r="FWI193" s="690"/>
      <c r="FWJ193" s="691"/>
      <c r="FWK193" s="692"/>
      <c r="FWL193" s="693"/>
      <c r="FWM193" s="694"/>
      <c r="FWN193" s="138"/>
      <c r="FWO193" s="692"/>
      <c r="FWP193" s="690"/>
      <c r="FWQ193" s="691"/>
      <c r="FWR193" s="692"/>
      <c r="FWS193" s="693"/>
      <c r="FWT193" s="694"/>
      <c r="FWU193" s="138"/>
      <c r="FWV193" s="692"/>
      <c r="FWW193" s="690"/>
      <c r="FWX193" s="691"/>
      <c r="FWY193" s="692"/>
      <c r="FWZ193" s="693"/>
      <c r="FXA193" s="694"/>
      <c r="FXB193" s="138"/>
      <c r="FXC193" s="692"/>
      <c r="FXD193" s="690"/>
      <c r="FXE193" s="691"/>
      <c r="FXF193" s="692"/>
      <c r="FXG193" s="693"/>
      <c r="FXH193" s="694"/>
      <c r="FXI193" s="138"/>
      <c r="FXJ193" s="692"/>
      <c r="FXK193" s="690"/>
      <c r="FXL193" s="691"/>
      <c r="FXM193" s="692"/>
      <c r="FXN193" s="693"/>
      <c r="FXO193" s="694"/>
      <c r="FXP193" s="138"/>
      <c r="FXQ193" s="692"/>
      <c r="FXR193" s="690"/>
      <c r="FXS193" s="691"/>
      <c r="FXT193" s="692"/>
      <c r="FXU193" s="693"/>
      <c r="FXV193" s="694"/>
      <c r="FXW193" s="138"/>
      <c r="FXX193" s="692"/>
      <c r="FXY193" s="690"/>
      <c r="FXZ193" s="691"/>
      <c r="FYA193" s="692"/>
      <c r="FYB193" s="693"/>
      <c r="FYC193" s="694"/>
      <c r="FYD193" s="138"/>
      <c r="FYE193" s="692"/>
      <c r="FYF193" s="690"/>
      <c r="FYG193" s="691"/>
      <c r="FYH193" s="692"/>
      <c r="FYI193" s="693"/>
      <c r="FYJ193" s="694"/>
      <c r="FYK193" s="138"/>
      <c r="FYL193" s="692"/>
      <c r="FYM193" s="690"/>
      <c r="FYN193" s="691"/>
      <c r="FYO193" s="692"/>
      <c r="FYP193" s="693"/>
      <c r="FYQ193" s="694"/>
      <c r="FYR193" s="138"/>
      <c r="FYS193" s="692"/>
      <c r="FYT193" s="690"/>
      <c r="FYU193" s="691"/>
      <c r="FYV193" s="692"/>
      <c r="FYW193" s="693"/>
      <c r="FYX193" s="694"/>
      <c r="FYY193" s="138"/>
      <c r="FYZ193" s="692"/>
      <c r="FZA193" s="690"/>
      <c r="FZB193" s="691"/>
      <c r="FZC193" s="692"/>
      <c r="FZD193" s="693"/>
      <c r="FZE193" s="694"/>
      <c r="FZF193" s="138"/>
      <c r="FZG193" s="692"/>
      <c r="FZH193" s="690"/>
      <c r="FZI193" s="691"/>
      <c r="FZJ193" s="692"/>
      <c r="FZK193" s="693"/>
      <c r="FZL193" s="694"/>
      <c r="FZM193" s="138"/>
      <c r="FZN193" s="692"/>
      <c r="FZO193" s="690"/>
      <c r="FZP193" s="691"/>
      <c r="FZQ193" s="692"/>
      <c r="FZR193" s="693"/>
      <c r="FZS193" s="694"/>
      <c r="FZT193" s="138"/>
      <c r="FZU193" s="692"/>
      <c r="FZV193" s="690"/>
      <c r="FZW193" s="691"/>
      <c r="FZX193" s="692"/>
      <c r="FZY193" s="693"/>
      <c r="FZZ193" s="694"/>
      <c r="GAA193" s="138"/>
      <c r="GAB193" s="692"/>
      <c r="GAC193" s="690"/>
      <c r="GAD193" s="691"/>
      <c r="GAE193" s="692"/>
      <c r="GAF193" s="693"/>
      <c r="GAG193" s="694"/>
      <c r="GAH193" s="138"/>
      <c r="GAI193" s="692"/>
      <c r="GAJ193" s="690"/>
      <c r="GAK193" s="691"/>
      <c r="GAL193" s="692"/>
      <c r="GAM193" s="693"/>
      <c r="GAN193" s="694"/>
      <c r="GAO193" s="138"/>
      <c r="GAP193" s="692"/>
      <c r="GAQ193" s="690"/>
      <c r="GAR193" s="691"/>
      <c r="GAS193" s="692"/>
      <c r="GAT193" s="693"/>
      <c r="GAU193" s="694"/>
      <c r="GAV193" s="138"/>
      <c r="GAW193" s="692"/>
      <c r="GAX193" s="690"/>
      <c r="GAY193" s="691"/>
      <c r="GAZ193" s="692"/>
      <c r="GBA193" s="693"/>
      <c r="GBB193" s="694"/>
      <c r="GBC193" s="138"/>
      <c r="GBD193" s="692"/>
      <c r="GBE193" s="690"/>
      <c r="GBF193" s="691"/>
      <c r="GBG193" s="692"/>
      <c r="GBH193" s="693"/>
      <c r="GBI193" s="694"/>
      <c r="GBJ193" s="138"/>
      <c r="GBK193" s="692"/>
      <c r="GBL193" s="690"/>
      <c r="GBM193" s="691"/>
      <c r="GBN193" s="692"/>
      <c r="GBO193" s="693"/>
      <c r="GBP193" s="694"/>
      <c r="GBQ193" s="138"/>
      <c r="GBR193" s="692"/>
      <c r="GBS193" s="690"/>
      <c r="GBT193" s="691"/>
      <c r="GBU193" s="692"/>
      <c r="GBV193" s="693"/>
      <c r="GBW193" s="694"/>
      <c r="GBX193" s="138"/>
      <c r="GBY193" s="692"/>
      <c r="GBZ193" s="690"/>
      <c r="GCA193" s="691"/>
      <c r="GCB193" s="692"/>
      <c r="GCC193" s="693"/>
      <c r="GCD193" s="694"/>
      <c r="GCE193" s="138"/>
      <c r="GCF193" s="692"/>
      <c r="GCG193" s="690"/>
      <c r="GCH193" s="691"/>
      <c r="GCI193" s="692"/>
      <c r="GCJ193" s="693"/>
      <c r="GCK193" s="694"/>
      <c r="GCL193" s="138"/>
      <c r="GCM193" s="692"/>
      <c r="GCN193" s="690"/>
      <c r="GCO193" s="691"/>
      <c r="GCP193" s="692"/>
      <c r="GCQ193" s="693"/>
      <c r="GCR193" s="694"/>
      <c r="GCS193" s="138"/>
      <c r="GCT193" s="692"/>
      <c r="GCU193" s="690"/>
      <c r="GCV193" s="691"/>
      <c r="GCW193" s="692"/>
      <c r="GCX193" s="693"/>
      <c r="GCY193" s="694"/>
      <c r="GCZ193" s="138"/>
      <c r="GDA193" s="692"/>
      <c r="GDB193" s="690"/>
      <c r="GDC193" s="691"/>
      <c r="GDD193" s="692"/>
      <c r="GDE193" s="693"/>
      <c r="GDF193" s="694"/>
      <c r="GDG193" s="138"/>
      <c r="GDH193" s="692"/>
      <c r="GDI193" s="690"/>
      <c r="GDJ193" s="691"/>
      <c r="GDK193" s="692"/>
      <c r="GDL193" s="693"/>
      <c r="GDM193" s="694"/>
      <c r="GDN193" s="138"/>
      <c r="GDO193" s="692"/>
      <c r="GDP193" s="690"/>
      <c r="GDQ193" s="691"/>
      <c r="GDR193" s="692"/>
      <c r="GDS193" s="693"/>
      <c r="GDT193" s="694"/>
      <c r="GDU193" s="138"/>
      <c r="GDV193" s="692"/>
      <c r="GDW193" s="690"/>
      <c r="GDX193" s="691"/>
      <c r="GDY193" s="692"/>
      <c r="GDZ193" s="693"/>
      <c r="GEA193" s="694"/>
      <c r="GEB193" s="138"/>
      <c r="GEC193" s="692"/>
      <c r="GED193" s="690"/>
      <c r="GEE193" s="691"/>
      <c r="GEF193" s="692"/>
      <c r="GEG193" s="693"/>
      <c r="GEH193" s="694"/>
      <c r="GEI193" s="138"/>
      <c r="GEJ193" s="692"/>
      <c r="GEK193" s="690"/>
      <c r="GEL193" s="691"/>
      <c r="GEM193" s="692"/>
      <c r="GEN193" s="693"/>
      <c r="GEO193" s="694"/>
      <c r="GEP193" s="138"/>
      <c r="GEQ193" s="692"/>
      <c r="GER193" s="690"/>
      <c r="GES193" s="691"/>
      <c r="GET193" s="692"/>
      <c r="GEU193" s="693"/>
      <c r="GEV193" s="694"/>
      <c r="GEW193" s="138"/>
      <c r="GEX193" s="692"/>
      <c r="GEY193" s="690"/>
      <c r="GEZ193" s="691"/>
      <c r="GFA193" s="692"/>
      <c r="GFB193" s="693"/>
      <c r="GFC193" s="694"/>
      <c r="GFD193" s="138"/>
      <c r="GFE193" s="692"/>
      <c r="GFF193" s="690"/>
      <c r="GFG193" s="691"/>
      <c r="GFH193" s="692"/>
      <c r="GFI193" s="693"/>
      <c r="GFJ193" s="694"/>
      <c r="GFK193" s="138"/>
      <c r="GFL193" s="692"/>
      <c r="GFM193" s="690"/>
      <c r="GFN193" s="691"/>
      <c r="GFO193" s="692"/>
      <c r="GFP193" s="693"/>
      <c r="GFQ193" s="694"/>
      <c r="GFR193" s="138"/>
      <c r="GFS193" s="692"/>
      <c r="GFT193" s="690"/>
      <c r="GFU193" s="691"/>
      <c r="GFV193" s="692"/>
      <c r="GFW193" s="693"/>
      <c r="GFX193" s="694"/>
      <c r="GFY193" s="138"/>
      <c r="GFZ193" s="692"/>
      <c r="GGA193" s="690"/>
      <c r="GGB193" s="691"/>
      <c r="GGC193" s="692"/>
      <c r="GGD193" s="693"/>
      <c r="GGE193" s="694"/>
      <c r="GGF193" s="138"/>
      <c r="GGG193" s="692"/>
      <c r="GGH193" s="690"/>
      <c r="GGI193" s="691"/>
      <c r="GGJ193" s="692"/>
      <c r="GGK193" s="693"/>
      <c r="GGL193" s="694"/>
      <c r="GGM193" s="138"/>
      <c r="GGN193" s="692"/>
      <c r="GGO193" s="690"/>
      <c r="GGP193" s="691"/>
      <c r="GGQ193" s="692"/>
      <c r="GGR193" s="693"/>
      <c r="GGS193" s="694"/>
      <c r="GGT193" s="138"/>
      <c r="GGU193" s="692"/>
      <c r="GGV193" s="690"/>
      <c r="GGW193" s="691"/>
      <c r="GGX193" s="692"/>
      <c r="GGY193" s="693"/>
      <c r="GGZ193" s="694"/>
      <c r="GHA193" s="138"/>
      <c r="GHB193" s="692"/>
      <c r="GHC193" s="690"/>
      <c r="GHD193" s="691"/>
      <c r="GHE193" s="692"/>
      <c r="GHF193" s="693"/>
      <c r="GHG193" s="694"/>
      <c r="GHH193" s="138"/>
      <c r="GHI193" s="692"/>
      <c r="GHJ193" s="690"/>
      <c r="GHK193" s="691"/>
      <c r="GHL193" s="692"/>
      <c r="GHM193" s="693"/>
      <c r="GHN193" s="694"/>
      <c r="GHO193" s="138"/>
      <c r="GHP193" s="692"/>
      <c r="GHQ193" s="690"/>
      <c r="GHR193" s="691"/>
      <c r="GHS193" s="692"/>
      <c r="GHT193" s="693"/>
      <c r="GHU193" s="694"/>
      <c r="GHV193" s="138"/>
      <c r="GHW193" s="692"/>
      <c r="GHX193" s="690"/>
      <c r="GHY193" s="691"/>
      <c r="GHZ193" s="692"/>
      <c r="GIA193" s="693"/>
      <c r="GIB193" s="694"/>
      <c r="GIC193" s="138"/>
      <c r="GID193" s="692"/>
      <c r="GIE193" s="690"/>
      <c r="GIF193" s="691"/>
      <c r="GIG193" s="692"/>
      <c r="GIH193" s="693"/>
      <c r="GII193" s="694"/>
      <c r="GIJ193" s="138"/>
      <c r="GIK193" s="692"/>
      <c r="GIL193" s="690"/>
      <c r="GIM193" s="691"/>
      <c r="GIN193" s="692"/>
      <c r="GIO193" s="693"/>
      <c r="GIP193" s="694"/>
      <c r="GIQ193" s="138"/>
      <c r="GIR193" s="692"/>
      <c r="GIS193" s="690"/>
      <c r="GIT193" s="691"/>
      <c r="GIU193" s="692"/>
      <c r="GIV193" s="693"/>
      <c r="GIW193" s="694"/>
      <c r="GIX193" s="138"/>
      <c r="GIY193" s="692"/>
      <c r="GIZ193" s="690"/>
      <c r="GJA193" s="691"/>
      <c r="GJB193" s="692"/>
      <c r="GJC193" s="693"/>
      <c r="GJD193" s="694"/>
      <c r="GJE193" s="138"/>
      <c r="GJF193" s="692"/>
      <c r="GJG193" s="690"/>
      <c r="GJH193" s="691"/>
      <c r="GJI193" s="692"/>
      <c r="GJJ193" s="693"/>
      <c r="GJK193" s="694"/>
      <c r="GJL193" s="138"/>
      <c r="GJM193" s="692"/>
      <c r="GJN193" s="690"/>
      <c r="GJO193" s="691"/>
      <c r="GJP193" s="692"/>
      <c r="GJQ193" s="693"/>
      <c r="GJR193" s="694"/>
      <c r="GJS193" s="138"/>
      <c r="GJT193" s="692"/>
      <c r="GJU193" s="690"/>
      <c r="GJV193" s="691"/>
      <c r="GJW193" s="692"/>
      <c r="GJX193" s="693"/>
      <c r="GJY193" s="694"/>
      <c r="GJZ193" s="138"/>
      <c r="GKA193" s="692"/>
      <c r="GKB193" s="690"/>
      <c r="GKC193" s="691"/>
      <c r="GKD193" s="692"/>
      <c r="GKE193" s="693"/>
      <c r="GKF193" s="694"/>
      <c r="GKG193" s="138"/>
      <c r="GKH193" s="692"/>
      <c r="GKI193" s="690"/>
      <c r="GKJ193" s="691"/>
      <c r="GKK193" s="692"/>
      <c r="GKL193" s="693"/>
      <c r="GKM193" s="694"/>
      <c r="GKN193" s="138"/>
      <c r="GKO193" s="692"/>
      <c r="GKP193" s="690"/>
      <c r="GKQ193" s="691"/>
      <c r="GKR193" s="692"/>
      <c r="GKS193" s="693"/>
      <c r="GKT193" s="694"/>
      <c r="GKU193" s="138"/>
      <c r="GKV193" s="692"/>
      <c r="GKW193" s="690"/>
      <c r="GKX193" s="691"/>
      <c r="GKY193" s="692"/>
      <c r="GKZ193" s="693"/>
      <c r="GLA193" s="694"/>
      <c r="GLB193" s="138"/>
      <c r="GLC193" s="692"/>
      <c r="GLD193" s="690"/>
      <c r="GLE193" s="691"/>
      <c r="GLF193" s="692"/>
      <c r="GLG193" s="693"/>
      <c r="GLH193" s="694"/>
      <c r="GLI193" s="138"/>
      <c r="GLJ193" s="692"/>
      <c r="GLK193" s="690"/>
      <c r="GLL193" s="691"/>
      <c r="GLM193" s="692"/>
      <c r="GLN193" s="693"/>
      <c r="GLO193" s="694"/>
      <c r="GLP193" s="138"/>
      <c r="GLQ193" s="692"/>
      <c r="GLR193" s="690"/>
      <c r="GLS193" s="691"/>
      <c r="GLT193" s="692"/>
      <c r="GLU193" s="693"/>
      <c r="GLV193" s="694"/>
      <c r="GLW193" s="138"/>
      <c r="GLX193" s="692"/>
      <c r="GLY193" s="690"/>
      <c r="GLZ193" s="691"/>
      <c r="GMA193" s="692"/>
      <c r="GMB193" s="693"/>
      <c r="GMC193" s="694"/>
      <c r="GMD193" s="138"/>
      <c r="GME193" s="692"/>
      <c r="GMF193" s="690"/>
      <c r="GMG193" s="691"/>
      <c r="GMH193" s="692"/>
      <c r="GMI193" s="693"/>
      <c r="GMJ193" s="694"/>
      <c r="GMK193" s="138"/>
      <c r="GML193" s="692"/>
      <c r="GMM193" s="690"/>
      <c r="GMN193" s="691"/>
      <c r="GMO193" s="692"/>
      <c r="GMP193" s="693"/>
      <c r="GMQ193" s="694"/>
      <c r="GMR193" s="138"/>
      <c r="GMS193" s="692"/>
      <c r="GMT193" s="690"/>
      <c r="GMU193" s="691"/>
      <c r="GMV193" s="692"/>
      <c r="GMW193" s="693"/>
      <c r="GMX193" s="694"/>
      <c r="GMY193" s="138"/>
      <c r="GMZ193" s="692"/>
      <c r="GNA193" s="690"/>
      <c r="GNB193" s="691"/>
      <c r="GNC193" s="692"/>
      <c r="GND193" s="693"/>
      <c r="GNE193" s="694"/>
      <c r="GNF193" s="138"/>
      <c r="GNG193" s="692"/>
      <c r="GNH193" s="690"/>
      <c r="GNI193" s="691"/>
      <c r="GNJ193" s="692"/>
      <c r="GNK193" s="693"/>
      <c r="GNL193" s="694"/>
      <c r="GNM193" s="138"/>
      <c r="GNN193" s="692"/>
      <c r="GNO193" s="690"/>
      <c r="GNP193" s="691"/>
      <c r="GNQ193" s="692"/>
      <c r="GNR193" s="693"/>
      <c r="GNS193" s="694"/>
      <c r="GNT193" s="138"/>
      <c r="GNU193" s="692"/>
      <c r="GNV193" s="690"/>
      <c r="GNW193" s="691"/>
      <c r="GNX193" s="692"/>
      <c r="GNY193" s="693"/>
      <c r="GNZ193" s="694"/>
      <c r="GOA193" s="138"/>
      <c r="GOB193" s="692"/>
      <c r="GOC193" s="690"/>
      <c r="GOD193" s="691"/>
      <c r="GOE193" s="692"/>
      <c r="GOF193" s="693"/>
      <c r="GOG193" s="694"/>
      <c r="GOH193" s="138"/>
      <c r="GOI193" s="692"/>
      <c r="GOJ193" s="690"/>
      <c r="GOK193" s="691"/>
      <c r="GOL193" s="692"/>
      <c r="GOM193" s="693"/>
      <c r="GON193" s="694"/>
      <c r="GOO193" s="138"/>
      <c r="GOP193" s="692"/>
      <c r="GOQ193" s="690"/>
      <c r="GOR193" s="691"/>
      <c r="GOS193" s="692"/>
      <c r="GOT193" s="693"/>
      <c r="GOU193" s="694"/>
      <c r="GOV193" s="138"/>
      <c r="GOW193" s="692"/>
      <c r="GOX193" s="690"/>
      <c r="GOY193" s="691"/>
      <c r="GOZ193" s="692"/>
      <c r="GPA193" s="693"/>
      <c r="GPB193" s="694"/>
      <c r="GPC193" s="138"/>
      <c r="GPD193" s="692"/>
      <c r="GPE193" s="690"/>
      <c r="GPF193" s="691"/>
      <c r="GPG193" s="692"/>
      <c r="GPH193" s="693"/>
      <c r="GPI193" s="694"/>
      <c r="GPJ193" s="138"/>
      <c r="GPK193" s="692"/>
      <c r="GPL193" s="690"/>
      <c r="GPM193" s="691"/>
      <c r="GPN193" s="692"/>
      <c r="GPO193" s="693"/>
      <c r="GPP193" s="694"/>
      <c r="GPQ193" s="138"/>
      <c r="GPR193" s="692"/>
      <c r="GPS193" s="690"/>
      <c r="GPT193" s="691"/>
      <c r="GPU193" s="692"/>
      <c r="GPV193" s="693"/>
      <c r="GPW193" s="694"/>
      <c r="GPX193" s="138"/>
      <c r="GPY193" s="692"/>
      <c r="GPZ193" s="690"/>
      <c r="GQA193" s="691"/>
      <c r="GQB193" s="692"/>
      <c r="GQC193" s="693"/>
      <c r="GQD193" s="694"/>
      <c r="GQE193" s="138"/>
      <c r="GQF193" s="692"/>
      <c r="GQG193" s="690"/>
      <c r="GQH193" s="691"/>
      <c r="GQI193" s="692"/>
      <c r="GQJ193" s="693"/>
      <c r="GQK193" s="694"/>
      <c r="GQL193" s="138"/>
      <c r="GQM193" s="692"/>
      <c r="GQN193" s="690"/>
      <c r="GQO193" s="691"/>
      <c r="GQP193" s="692"/>
      <c r="GQQ193" s="693"/>
      <c r="GQR193" s="694"/>
      <c r="GQS193" s="138"/>
      <c r="GQT193" s="692"/>
      <c r="GQU193" s="690"/>
      <c r="GQV193" s="691"/>
      <c r="GQW193" s="692"/>
      <c r="GQX193" s="693"/>
      <c r="GQY193" s="694"/>
      <c r="GQZ193" s="138"/>
      <c r="GRA193" s="692"/>
      <c r="GRB193" s="690"/>
      <c r="GRC193" s="691"/>
      <c r="GRD193" s="692"/>
      <c r="GRE193" s="693"/>
      <c r="GRF193" s="694"/>
      <c r="GRG193" s="138"/>
      <c r="GRH193" s="692"/>
      <c r="GRI193" s="690"/>
      <c r="GRJ193" s="691"/>
      <c r="GRK193" s="692"/>
      <c r="GRL193" s="693"/>
      <c r="GRM193" s="694"/>
      <c r="GRN193" s="138"/>
      <c r="GRO193" s="692"/>
      <c r="GRP193" s="690"/>
      <c r="GRQ193" s="691"/>
      <c r="GRR193" s="692"/>
      <c r="GRS193" s="693"/>
      <c r="GRT193" s="694"/>
      <c r="GRU193" s="138"/>
      <c r="GRV193" s="692"/>
      <c r="GRW193" s="690"/>
      <c r="GRX193" s="691"/>
      <c r="GRY193" s="692"/>
      <c r="GRZ193" s="693"/>
      <c r="GSA193" s="694"/>
      <c r="GSB193" s="138"/>
      <c r="GSC193" s="692"/>
      <c r="GSD193" s="690"/>
      <c r="GSE193" s="691"/>
      <c r="GSF193" s="692"/>
      <c r="GSG193" s="693"/>
      <c r="GSH193" s="694"/>
      <c r="GSI193" s="138"/>
      <c r="GSJ193" s="692"/>
      <c r="GSK193" s="690"/>
      <c r="GSL193" s="691"/>
      <c r="GSM193" s="692"/>
      <c r="GSN193" s="693"/>
      <c r="GSO193" s="694"/>
      <c r="GSP193" s="138"/>
      <c r="GSQ193" s="692"/>
      <c r="GSR193" s="690"/>
      <c r="GSS193" s="691"/>
      <c r="GST193" s="692"/>
      <c r="GSU193" s="693"/>
      <c r="GSV193" s="694"/>
      <c r="GSW193" s="138"/>
      <c r="GSX193" s="692"/>
      <c r="GSY193" s="690"/>
      <c r="GSZ193" s="691"/>
      <c r="GTA193" s="692"/>
      <c r="GTB193" s="693"/>
      <c r="GTC193" s="694"/>
      <c r="GTD193" s="138"/>
      <c r="GTE193" s="692"/>
      <c r="GTF193" s="690"/>
      <c r="GTG193" s="691"/>
      <c r="GTH193" s="692"/>
      <c r="GTI193" s="693"/>
      <c r="GTJ193" s="694"/>
      <c r="GTK193" s="138"/>
      <c r="GTL193" s="692"/>
      <c r="GTM193" s="690"/>
      <c r="GTN193" s="691"/>
      <c r="GTO193" s="692"/>
      <c r="GTP193" s="693"/>
      <c r="GTQ193" s="694"/>
      <c r="GTR193" s="138"/>
      <c r="GTS193" s="692"/>
      <c r="GTT193" s="690"/>
      <c r="GTU193" s="691"/>
      <c r="GTV193" s="692"/>
      <c r="GTW193" s="693"/>
      <c r="GTX193" s="694"/>
      <c r="GTY193" s="138"/>
      <c r="GTZ193" s="692"/>
      <c r="GUA193" s="690"/>
      <c r="GUB193" s="691"/>
      <c r="GUC193" s="692"/>
      <c r="GUD193" s="693"/>
      <c r="GUE193" s="694"/>
      <c r="GUF193" s="138"/>
      <c r="GUG193" s="692"/>
      <c r="GUH193" s="690"/>
      <c r="GUI193" s="691"/>
      <c r="GUJ193" s="692"/>
      <c r="GUK193" s="693"/>
      <c r="GUL193" s="694"/>
      <c r="GUM193" s="138"/>
      <c r="GUN193" s="692"/>
      <c r="GUO193" s="690"/>
      <c r="GUP193" s="691"/>
      <c r="GUQ193" s="692"/>
      <c r="GUR193" s="693"/>
      <c r="GUS193" s="694"/>
      <c r="GUT193" s="138"/>
      <c r="GUU193" s="692"/>
      <c r="GUV193" s="690"/>
      <c r="GUW193" s="691"/>
      <c r="GUX193" s="692"/>
      <c r="GUY193" s="693"/>
      <c r="GUZ193" s="694"/>
      <c r="GVA193" s="138"/>
      <c r="GVB193" s="692"/>
      <c r="GVC193" s="690"/>
      <c r="GVD193" s="691"/>
      <c r="GVE193" s="692"/>
      <c r="GVF193" s="693"/>
      <c r="GVG193" s="694"/>
      <c r="GVH193" s="138"/>
      <c r="GVI193" s="692"/>
      <c r="GVJ193" s="690"/>
      <c r="GVK193" s="691"/>
      <c r="GVL193" s="692"/>
      <c r="GVM193" s="693"/>
      <c r="GVN193" s="694"/>
      <c r="GVO193" s="138"/>
      <c r="GVP193" s="692"/>
      <c r="GVQ193" s="690"/>
      <c r="GVR193" s="691"/>
      <c r="GVS193" s="692"/>
      <c r="GVT193" s="693"/>
      <c r="GVU193" s="694"/>
      <c r="GVV193" s="138"/>
      <c r="GVW193" s="692"/>
      <c r="GVX193" s="690"/>
      <c r="GVY193" s="691"/>
      <c r="GVZ193" s="692"/>
      <c r="GWA193" s="693"/>
      <c r="GWB193" s="694"/>
      <c r="GWC193" s="138"/>
      <c r="GWD193" s="692"/>
      <c r="GWE193" s="690"/>
      <c r="GWF193" s="691"/>
      <c r="GWG193" s="692"/>
      <c r="GWH193" s="693"/>
      <c r="GWI193" s="694"/>
      <c r="GWJ193" s="138"/>
      <c r="GWK193" s="692"/>
      <c r="GWL193" s="690"/>
      <c r="GWM193" s="691"/>
      <c r="GWN193" s="692"/>
      <c r="GWO193" s="693"/>
      <c r="GWP193" s="694"/>
      <c r="GWQ193" s="138"/>
      <c r="GWR193" s="692"/>
      <c r="GWS193" s="690"/>
      <c r="GWT193" s="691"/>
      <c r="GWU193" s="692"/>
      <c r="GWV193" s="693"/>
      <c r="GWW193" s="694"/>
      <c r="GWX193" s="138"/>
      <c r="GWY193" s="692"/>
      <c r="GWZ193" s="690"/>
      <c r="GXA193" s="691"/>
      <c r="GXB193" s="692"/>
      <c r="GXC193" s="693"/>
      <c r="GXD193" s="694"/>
      <c r="GXE193" s="138"/>
      <c r="GXF193" s="692"/>
      <c r="GXG193" s="690"/>
      <c r="GXH193" s="691"/>
      <c r="GXI193" s="692"/>
      <c r="GXJ193" s="693"/>
      <c r="GXK193" s="694"/>
      <c r="GXL193" s="138"/>
      <c r="GXM193" s="692"/>
      <c r="GXN193" s="690"/>
      <c r="GXO193" s="691"/>
      <c r="GXP193" s="692"/>
      <c r="GXQ193" s="693"/>
      <c r="GXR193" s="694"/>
      <c r="GXS193" s="138"/>
      <c r="GXT193" s="692"/>
      <c r="GXU193" s="690"/>
      <c r="GXV193" s="691"/>
      <c r="GXW193" s="692"/>
      <c r="GXX193" s="693"/>
      <c r="GXY193" s="694"/>
      <c r="GXZ193" s="138"/>
      <c r="GYA193" s="692"/>
      <c r="GYB193" s="690"/>
      <c r="GYC193" s="691"/>
      <c r="GYD193" s="692"/>
      <c r="GYE193" s="693"/>
      <c r="GYF193" s="694"/>
      <c r="GYG193" s="138"/>
      <c r="GYH193" s="692"/>
      <c r="GYI193" s="690"/>
      <c r="GYJ193" s="691"/>
      <c r="GYK193" s="692"/>
      <c r="GYL193" s="693"/>
      <c r="GYM193" s="694"/>
      <c r="GYN193" s="138"/>
      <c r="GYO193" s="692"/>
      <c r="GYP193" s="690"/>
      <c r="GYQ193" s="691"/>
      <c r="GYR193" s="692"/>
      <c r="GYS193" s="693"/>
      <c r="GYT193" s="694"/>
      <c r="GYU193" s="138"/>
      <c r="GYV193" s="692"/>
      <c r="GYW193" s="690"/>
      <c r="GYX193" s="691"/>
      <c r="GYY193" s="692"/>
      <c r="GYZ193" s="693"/>
      <c r="GZA193" s="694"/>
      <c r="GZB193" s="138"/>
      <c r="GZC193" s="692"/>
      <c r="GZD193" s="690"/>
      <c r="GZE193" s="691"/>
      <c r="GZF193" s="692"/>
      <c r="GZG193" s="693"/>
      <c r="GZH193" s="694"/>
      <c r="GZI193" s="138"/>
      <c r="GZJ193" s="692"/>
      <c r="GZK193" s="690"/>
      <c r="GZL193" s="691"/>
      <c r="GZM193" s="692"/>
      <c r="GZN193" s="693"/>
      <c r="GZO193" s="694"/>
      <c r="GZP193" s="138"/>
      <c r="GZQ193" s="692"/>
      <c r="GZR193" s="690"/>
      <c r="GZS193" s="691"/>
      <c r="GZT193" s="692"/>
      <c r="GZU193" s="693"/>
      <c r="GZV193" s="694"/>
      <c r="GZW193" s="138"/>
      <c r="GZX193" s="692"/>
      <c r="GZY193" s="690"/>
      <c r="GZZ193" s="691"/>
      <c r="HAA193" s="692"/>
      <c r="HAB193" s="693"/>
      <c r="HAC193" s="694"/>
      <c r="HAD193" s="138"/>
      <c r="HAE193" s="692"/>
      <c r="HAF193" s="690"/>
      <c r="HAG193" s="691"/>
      <c r="HAH193" s="692"/>
      <c r="HAI193" s="693"/>
      <c r="HAJ193" s="694"/>
      <c r="HAK193" s="138"/>
      <c r="HAL193" s="692"/>
      <c r="HAM193" s="690"/>
      <c r="HAN193" s="691"/>
      <c r="HAO193" s="692"/>
      <c r="HAP193" s="693"/>
      <c r="HAQ193" s="694"/>
      <c r="HAR193" s="138"/>
      <c r="HAS193" s="692"/>
      <c r="HAT193" s="690"/>
      <c r="HAU193" s="691"/>
      <c r="HAV193" s="692"/>
      <c r="HAW193" s="693"/>
      <c r="HAX193" s="694"/>
      <c r="HAY193" s="138"/>
      <c r="HAZ193" s="692"/>
      <c r="HBA193" s="690"/>
      <c r="HBB193" s="691"/>
      <c r="HBC193" s="692"/>
      <c r="HBD193" s="693"/>
      <c r="HBE193" s="694"/>
      <c r="HBF193" s="138"/>
      <c r="HBG193" s="692"/>
      <c r="HBH193" s="690"/>
      <c r="HBI193" s="691"/>
      <c r="HBJ193" s="692"/>
      <c r="HBK193" s="693"/>
      <c r="HBL193" s="694"/>
      <c r="HBM193" s="138"/>
      <c r="HBN193" s="692"/>
      <c r="HBO193" s="690"/>
      <c r="HBP193" s="691"/>
      <c r="HBQ193" s="692"/>
      <c r="HBR193" s="693"/>
      <c r="HBS193" s="694"/>
      <c r="HBT193" s="138"/>
      <c r="HBU193" s="692"/>
      <c r="HBV193" s="690"/>
      <c r="HBW193" s="691"/>
      <c r="HBX193" s="692"/>
      <c r="HBY193" s="693"/>
      <c r="HBZ193" s="694"/>
      <c r="HCA193" s="138"/>
      <c r="HCB193" s="692"/>
      <c r="HCC193" s="690"/>
      <c r="HCD193" s="691"/>
      <c r="HCE193" s="692"/>
      <c r="HCF193" s="693"/>
      <c r="HCG193" s="694"/>
      <c r="HCH193" s="138"/>
      <c r="HCI193" s="692"/>
      <c r="HCJ193" s="690"/>
      <c r="HCK193" s="691"/>
      <c r="HCL193" s="692"/>
      <c r="HCM193" s="693"/>
      <c r="HCN193" s="694"/>
      <c r="HCO193" s="138"/>
      <c r="HCP193" s="692"/>
      <c r="HCQ193" s="690"/>
      <c r="HCR193" s="691"/>
      <c r="HCS193" s="692"/>
      <c r="HCT193" s="693"/>
      <c r="HCU193" s="694"/>
      <c r="HCV193" s="138"/>
      <c r="HCW193" s="692"/>
      <c r="HCX193" s="690"/>
      <c r="HCY193" s="691"/>
      <c r="HCZ193" s="692"/>
      <c r="HDA193" s="693"/>
      <c r="HDB193" s="694"/>
      <c r="HDC193" s="138"/>
      <c r="HDD193" s="692"/>
      <c r="HDE193" s="690"/>
      <c r="HDF193" s="691"/>
      <c r="HDG193" s="692"/>
      <c r="HDH193" s="693"/>
      <c r="HDI193" s="694"/>
      <c r="HDJ193" s="138"/>
      <c r="HDK193" s="692"/>
      <c r="HDL193" s="690"/>
      <c r="HDM193" s="691"/>
      <c r="HDN193" s="692"/>
      <c r="HDO193" s="693"/>
      <c r="HDP193" s="694"/>
      <c r="HDQ193" s="138"/>
      <c r="HDR193" s="692"/>
      <c r="HDS193" s="690"/>
      <c r="HDT193" s="691"/>
      <c r="HDU193" s="692"/>
      <c r="HDV193" s="693"/>
      <c r="HDW193" s="694"/>
      <c r="HDX193" s="138"/>
      <c r="HDY193" s="692"/>
      <c r="HDZ193" s="690"/>
      <c r="HEA193" s="691"/>
      <c r="HEB193" s="692"/>
      <c r="HEC193" s="693"/>
      <c r="HED193" s="694"/>
      <c r="HEE193" s="138"/>
      <c r="HEF193" s="692"/>
      <c r="HEG193" s="690"/>
      <c r="HEH193" s="691"/>
      <c r="HEI193" s="692"/>
      <c r="HEJ193" s="693"/>
      <c r="HEK193" s="694"/>
      <c r="HEL193" s="138"/>
      <c r="HEM193" s="692"/>
      <c r="HEN193" s="690"/>
      <c r="HEO193" s="691"/>
      <c r="HEP193" s="692"/>
      <c r="HEQ193" s="693"/>
      <c r="HER193" s="694"/>
      <c r="HES193" s="138"/>
      <c r="HET193" s="692"/>
      <c r="HEU193" s="690"/>
      <c r="HEV193" s="691"/>
      <c r="HEW193" s="692"/>
      <c r="HEX193" s="693"/>
      <c r="HEY193" s="694"/>
      <c r="HEZ193" s="138"/>
      <c r="HFA193" s="692"/>
      <c r="HFB193" s="690"/>
      <c r="HFC193" s="691"/>
      <c r="HFD193" s="692"/>
      <c r="HFE193" s="693"/>
      <c r="HFF193" s="694"/>
      <c r="HFG193" s="138"/>
      <c r="HFH193" s="692"/>
      <c r="HFI193" s="690"/>
      <c r="HFJ193" s="691"/>
      <c r="HFK193" s="692"/>
      <c r="HFL193" s="693"/>
      <c r="HFM193" s="694"/>
      <c r="HFN193" s="138"/>
      <c r="HFO193" s="692"/>
      <c r="HFP193" s="690"/>
      <c r="HFQ193" s="691"/>
      <c r="HFR193" s="692"/>
      <c r="HFS193" s="693"/>
      <c r="HFT193" s="694"/>
      <c r="HFU193" s="138"/>
      <c r="HFV193" s="692"/>
      <c r="HFW193" s="690"/>
      <c r="HFX193" s="691"/>
      <c r="HFY193" s="692"/>
      <c r="HFZ193" s="693"/>
      <c r="HGA193" s="694"/>
      <c r="HGB193" s="138"/>
      <c r="HGC193" s="692"/>
      <c r="HGD193" s="690"/>
      <c r="HGE193" s="691"/>
      <c r="HGF193" s="692"/>
      <c r="HGG193" s="693"/>
      <c r="HGH193" s="694"/>
      <c r="HGI193" s="138"/>
      <c r="HGJ193" s="692"/>
      <c r="HGK193" s="690"/>
      <c r="HGL193" s="691"/>
      <c r="HGM193" s="692"/>
      <c r="HGN193" s="693"/>
      <c r="HGO193" s="694"/>
      <c r="HGP193" s="138"/>
      <c r="HGQ193" s="692"/>
      <c r="HGR193" s="690"/>
      <c r="HGS193" s="691"/>
      <c r="HGT193" s="692"/>
      <c r="HGU193" s="693"/>
      <c r="HGV193" s="694"/>
      <c r="HGW193" s="138"/>
      <c r="HGX193" s="692"/>
      <c r="HGY193" s="690"/>
      <c r="HGZ193" s="691"/>
      <c r="HHA193" s="692"/>
      <c r="HHB193" s="693"/>
      <c r="HHC193" s="694"/>
      <c r="HHD193" s="138"/>
      <c r="HHE193" s="692"/>
      <c r="HHF193" s="690"/>
      <c r="HHG193" s="691"/>
      <c r="HHH193" s="692"/>
      <c r="HHI193" s="693"/>
      <c r="HHJ193" s="694"/>
      <c r="HHK193" s="138"/>
      <c r="HHL193" s="692"/>
      <c r="HHM193" s="690"/>
      <c r="HHN193" s="691"/>
      <c r="HHO193" s="692"/>
      <c r="HHP193" s="693"/>
      <c r="HHQ193" s="694"/>
      <c r="HHR193" s="138"/>
      <c r="HHS193" s="692"/>
      <c r="HHT193" s="690"/>
      <c r="HHU193" s="691"/>
      <c r="HHV193" s="692"/>
      <c r="HHW193" s="693"/>
      <c r="HHX193" s="694"/>
      <c r="HHY193" s="138"/>
      <c r="HHZ193" s="692"/>
      <c r="HIA193" s="690"/>
      <c r="HIB193" s="691"/>
      <c r="HIC193" s="692"/>
      <c r="HID193" s="693"/>
      <c r="HIE193" s="694"/>
      <c r="HIF193" s="138"/>
      <c r="HIG193" s="692"/>
      <c r="HIH193" s="690"/>
      <c r="HII193" s="691"/>
      <c r="HIJ193" s="692"/>
      <c r="HIK193" s="693"/>
      <c r="HIL193" s="694"/>
      <c r="HIM193" s="138"/>
      <c r="HIN193" s="692"/>
      <c r="HIO193" s="690"/>
      <c r="HIP193" s="691"/>
      <c r="HIQ193" s="692"/>
      <c r="HIR193" s="693"/>
      <c r="HIS193" s="694"/>
      <c r="HIT193" s="138"/>
      <c r="HIU193" s="692"/>
      <c r="HIV193" s="690"/>
      <c r="HIW193" s="691"/>
      <c r="HIX193" s="692"/>
      <c r="HIY193" s="693"/>
      <c r="HIZ193" s="694"/>
      <c r="HJA193" s="138"/>
      <c r="HJB193" s="692"/>
      <c r="HJC193" s="690"/>
      <c r="HJD193" s="691"/>
      <c r="HJE193" s="692"/>
      <c r="HJF193" s="693"/>
      <c r="HJG193" s="694"/>
      <c r="HJH193" s="138"/>
      <c r="HJI193" s="692"/>
      <c r="HJJ193" s="690"/>
      <c r="HJK193" s="691"/>
      <c r="HJL193" s="692"/>
      <c r="HJM193" s="693"/>
      <c r="HJN193" s="694"/>
      <c r="HJO193" s="138"/>
      <c r="HJP193" s="692"/>
      <c r="HJQ193" s="690"/>
      <c r="HJR193" s="691"/>
      <c r="HJS193" s="692"/>
      <c r="HJT193" s="693"/>
      <c r="HJU193" s="694"/>
      <c r="HJV193" s="138"/>
      <c r="HJW193" s="692"/>
      <c r="HJX193" s="690"/>
      <c r="HJY193" s="691"/>
      <c r="HJZ193" s="692"/>
      <c r="HKA193" s="693"/>
      <c r="HKB193" s="694"/>
      <c r="HKC193" s="138"/>
      <c r="HKD193" s="692"/>
      <c r="HKE193" s="690"/>
      <c r="HKF193" s="691"/>
      <c r="HKG193" s="692"/>
      <c r="HKH193" s="693"/>
      <c r="HKI193" s="694"/>
      <c r="HKJ193" s="138"/>
      <c r="HKK193" s="692"/>
      <c r="HKL193" s="690"/>
      <c r="HKM193" s="691"/>
      <c r="HKN193" s="692"/>
      <c r="HKO193" s="693"/>
      <c r="HKP193" s="694"/>
      <c r="HKQ193" s="138"/>
      <c r="HKR193" s="692"/>
      <c r="HKS193" s="690"/>
      <c r="HKT193" s="691"/>
      <c r="HKU193" s="692"/>
      <c r="HKV193" s="693"/>
      <c r="HKW193" s="694"/>
      <c r="HKX193" s="138"/>
      <c r="HKY193" s="692"/>
      <c r="HKZ193" s="690"/>
      <c r="HLA193" s="691"/>
      <c r="HLB193" s="692"/>
      <c r="HLC193" s="693"/>
      <c r="HLD193" s="694"/>
      <c r="HLE193" s="138"/>
      <c r="HLF193" s="692"/>
      <c r="HLG193" s="690"/>
      <c r="HLH193" s="691"/>
      <c r="HLI193" s="692"/>
      <c r="HLJ193" s="693"/>
      <c r="HLK193" s="694"/>
      <c r="HLL193" s="138"/>
      <c r="HLM193" s="692"/>
      <c r="HLN193" s="690"/>
      <c r="HLO193" s="691"/>
      <c r="HLP193" s="692"/>
      <c r="HLQ193" s="693"/>
      <c r="HLR193" s="694"/>
      <c r="HLS193" s="138"/>
      <c r="HLT193" s="692"/>
      <c r="HLU193" s="690"/>
      <c r="HLV193" s="691"/>
      <c r="HLW193" s="692"/>
      <c r="HLX193" s="693"/>
      <c r="HLY193" s="694"/>
      <c r="HLZ193" s="138"/>
      <c r="HMA193" s="692"/>
      <c r="HMB193" s="690"/>
      <c r="HMC193" s="691"/>
      <c r="HMD193" s="692"/>
      <c r="HME193" s="693"/>
      <c r="HMF193" s="694"/>
      <c r="HMG193" s="138"/>
      <c r="HMH193" s="692"/>
      <c r="HMI193" s="690"/>
      <c r="HMJ193" s="691"/>
      <c r="HMK193" s="692"/>
      <c r="HML193" s="693"/>
      <c r="HMM193" s="694"/>
      <c r="HMN193" s="138"/>
      <c r="HMO193" s="692"/>
      <c r="HMP193" s="690"/>
      <c r="HMQ193" s="691"/>
      <c r="HMR193" s="692"/>
      <c r="HMS193" s="693"/>
      <c r="HMT193" s="694"/>
      <c r="HMU193" s="138"/>
      <c r="HMV193" s="692"/>
      <c r="HMW193" s="690"/>
      <c r="HMX193" s="691"/>
      <c r="HMY193" s="692"/>
      <c r="HMZ193" s="693"/>
      <c r="HNA193" s="694"/>
      <c r="HNB193" s="138"/>
      <c r="HNC193" s="692"/>
      <c r="HND193" s="690"/>
      <c r="HNE193" s="691"/>
      <c r="HNF193" s="692"/>
      <c r="HNG193" s="693"/>
      <c r="HNH193" s="694"/>
      <c r="HNI193" s="138"/>
      <c r="HNJ193" s="692"/>
      <c r="HNK193" s="690"/>
      <c r="HNL193" s="691"/>
      <c r="HNM193" s="692"/>
      <c r="HNN193" s="693"/>
      <c r="HNO193" s="694"/>
      <c r="HNP193" s="138"/>
      <c r="HNQ193" s="692"/>
      <c r="HNR193" s="690"/>
      <c r="HNS193" s="691"/>
      <c r="HNT193" s="692"/>
      <c r="HNU193" s="693"/>
      <c r="HNV193" s="694"/>
      <c r="HNW193" s="138"/>
      <c r="HNX193" s="692"/>
      <c r="HNY193" s="690"/>
      <c r="HNZ193" s="691"/>
      <c r="HOA193" s="692"/>
      <c r="HOB193" s="693"/>
      <c r="HOC193" s="694"/>
      <c r="HOD193" s="138"/>
      <c r="HOE193" s="692"/>
      <c r="HOF193" s="690"/>
      <c r="HOG193" s="691"/>
      <c r="HOH193" s="692"/>
      <c r="HOI193" s="693"/>
      <c r="HOJ193" s="694"/>
      <c r="HOK193" s="138"/>
      <c r="HOL193" s="692"/>
      <c r="HOM193" s="690"/>
      <c r="HON193" s="691"/>
      <c r="HOO193" s="692"/>
      <c r="HOP193" s="693"/>
      <c r="HOQ193" s="694"/>
      <c r="HOR193" s="138"/>
      <c r="HOS193" s="692"/>
      <c r="HOT193" s="690"/>
      <c r="HOU193" s="691"/>
      <c r="HOV193" s="692"/>
      <c r="HOW193" s="693"/>
      <c r="HOX193" s="694"/>
      <c r="HOY193" s="138"/>
      <c r="HOZ193" s="692"/>
      <c r="HPA193" s="690"/>
      <c r="HPB193" s="691"/>
      <c r="HPC193" s="692"/>
      <c r="HPD193" s="693"/>
      <c r="HPE193" s="694"/>
      <c r="HPF193" s="138"/>
      <c r="HPG193" s="692"/>
      <c r="HPH193" s="690"/>
      <c r="HPI193" s="691"/>
      <c r="HPJ193" s="692"/>
      <c r="HPK193" s="693"/>
      <c r="HPL193" s="694"/>
      <c r="HPM193" s="138"/>
      <c r="HPN193" s="692"/>
      <c r="HPO193" s="690"/>
      <c r="HPP193" s="691"/>
      <c r="HPQ193" s="692"/>
      <c r="HPR193" s="693"/>
      <c r="HPS193" s="694"/>
      <c r="HPT193" s="138"/>
      <c r="HPU193" s="692"/>
      <c r="HPV193" s="690"/>
      <c r="HPW193" s="691"/>
      <c r="HPX193" s="692"/>
      <c r="HPY193" s="693"/>
      <c r="HPZ193" s="694"/>
      <c r="HQA193" s="138"/>
      <c r="HQB193" s="692"/>
      <c r="HQC193" s="690"/>
      <c r="HQD193" s="691"/>
      <c r="HQE193" s="692"/>
      <c r="HQF193" s="693"/>
      <c r="HQG193" s="694"/>
      <c r="HQH193" s="138"/>
      <c r="HQI193" s="692"/>
      <c r="HQJ193" s="690"/>
      <c r="HQK193" s="691"/>
      <c r="HQL193" s="692"/>
      <c r="HQM193" s="693"/>
      <c r="HQN193" s="694"/>
      <c r="HQO193" s="138"/>
      <c r="HQP193" s="692"/>
      <c r="HQQ193" s="690"/>
      <c r="HQR193" s="691"/>
      <c r="HQS193" s="692"/>
      <c r="HQT193" s="693"/>
      <c r="HQU193" s="694"/>
      <c r="HQV193" s="138"/>
      <c r="HQW193" s="692"/>
      <c r="HQX193" s="690"/>
      <c r="HQY193" s="691"/>
      <c r="HQZ193" s="692"/>
      <c r="HRA193" s="693"/>
      <c r="HRB193" s="694"/>
      <c r="HRC193" s="138"/>
      <c r="HRD193" s="692"/>
      <c r="HRE193" s="690"/>
      <c r="HRF193" s="691"/>
      <c r="HRG193" s="692"/>
      <c r="HRH193" s="693"/>
      <c r="HRI193" s="694"/>
      <c r="HRJ193" s="138"/>
      <c r="HRK193" s="692"/>
      <c r="HRL193" s="690"/>
      <c r="HRM193" s="691"/>
      <c r="HRN193" s="692"/>
      <c r="HRO193" s="693"/>
      <c r="HRP193" s="694"/>
      <c r="HRQ193" s="138"/>
      <c r="HRR193" s="692"/>
      <c r="HRS193" s="690"/>
      <c r="HRT193" s="691"/>
      <c r="HRU193" s="692"/>
      <c r="HRV193" s="693"/>
      <c r="HRW193" s="694"/>
      <c r="HRX193" s="138"/>
      <c r="HRY193" s="692"/>
      <c r="HRZ193" s="690"/>
      <c r="HSA193" s="691"/>
      <c r="HSB193" s="692"/>
      <c r="HSC193" s="693"/>
      <c r="HSD193" s="694"/>
      <c r="HSE193" s="138"/>
      <c r="HSF193" s="692"/>
      <c r="HSG193" s="690"/>
      <c r="HSH193" s="691"/>
      <c r="HSI193" s="692"/>
      <c r="HSJ193" s="693"/>
      <c r="HSK193" s="694"/>
      <c r="HSL193" s="138"/>
      <c r="HSM193" s="692"/>
      <c r="HSN193" s="690"/>
      <c r="HSO193" s="691"/>
      <c r="HSP193" s="692"/>
      <c r="HSQ193" s="693"/>
      <c r="HSR193" s="694"/>
      <c r="HSS193" s="138"/>
      <c r="HST193" s="692"/>
      <c r="HSU193" s="690"/>
      <c r="HSV193" s="691"/>
      <c r="HSW193" s="692"/>
      <c r="HSX193" s="693"/>
      <c r="HSY193" s="694"/>
      <c r="HSZ193" s="138"/>
      <c r="HTA193" s="692"/>
      <c r="HTB193" s="690"/>
      <c r="HTC193" s="691"/>
      <c r="HTD193" s="692"/>
      <c r="HTE193" s="693"/>
      <c r="HTF193" s="694"/>
      <c r="HTG193" s="138"/>
      <c r="HTH193" s="692"/>
      <c r="HTI193" s="690"/>
      <c r="HTJ193" s="691"/>
      <c r="HTK193" s="692"/>
      <c r="HTL193" s="693"/>
      <c r="HTM193" s="694"/>
      <c r="HTN193" s="138"/>
      <c r="HTO193" s="692"/>
      <c r="HTP193" s="690"/>
      <c r="HTQ193" s="691"/>
      <c r="HTR193" s="692"/>
      <c r="HTS193" s="693"/>
      <c r="HTT193" s="694"/>
      <c r="HTU193" s="138"/>
      <c r="HTV193" s="692"/>
      <c r="HTW193" s="690"/>
      <c r="HTX193" s="691"/>
      <c r="HTY193" s="692"/>
      <c r="HTZ193" s="693"/>
      <c r="HUA193" s="694"/>
      <c r="HUB193" s="138"/>
      <c r="HUC193" s="692"/>
      <c r="HUD193" s="690"/>
      <c r="HUE193" s="691"/>
      <c r="HUF193" s="692"/>
      <c r="HUG193" s="693"/>
      <c r="HUH193" s="694"/>
      <c r="HUI193" s="138"/>
      <c r="HUJ193" s="692"/>
      <c r="HUK193" s="690"/>
      <c r="HUL193" s="691"/>
      <c r="HUM193" s="692"/>
      <c r="HUN193" s="693"/>
      <c r="HUO193" s="694"/>
      <c r="HUP193" s="138"/>
      <c r="HUQ193" s="692"/>
      <c r="HUR193" s="690"/>
      <c r="HUS193" s="691"/>
      <c r="HUT193" s="692"/>
      <c r="HUU193" s="693"/>
      <c r="HUV193" s="694"/>
      <c r="HUW193" s="138"/>
      <c r="HUX193" s="692"/>
      <c r="HUY193" s="690"/>
      <c r="HUZ193" s="691"/>
      <c r="HVA193" s="692"/>
      <c r="HVB193" s="693"/>
      <c r="HVC193" s="694"/>
      <c r="HVD193" s="138"/>
      <c r="HVE193" s="692"/>
      <c r="HVF193" s="690"/>
      <c r="HVG193" s="691"/>
      <c r="HVH193" s="692"/>
      <c r="HVI193" s="693"/>
      <c r="HVJ193" s="694"/>
      <c r="HVK193" s="138"/>
      <c r="HVL193" s="692"/>
      <c r="HVM193" s="690"/>
      <c r="HVN193" s="691"/>
      <c r="HVO193" s="692"/>
      <c r="HVP193" s="693"/>
      <c r="HVQ193" s="694"/>
      <c r="HVR193" s="138"/>
      <c r="HVS193" s="692"/>
      <c r="HVT193" s="690"/>
      <c r="HVU193" s="691"/>
      <c r="HVV193" s="692"/>
      <c r="HVW193" s="693"/>
      <c r="HVX193" s="694"/>
      <c r="HVY193" s="138"/>
      <c r="HVZ193" s="692"/>
      <c r="HWA193" s="690"/>
      <c r="HWB193" s="691"/>
      <c r="HWC193" s="692"/>
      <c r="HWD193" s="693"/>
      <c r="HWE193" s="694"/>
      <c r="HWF193" s="138"/>
      <c r="HWG193" s="692"/>
      <c r="HWH193" s="690"/>
      <c r="HWI193" s="691"/>
      <c r="HWJ193" s="692"/>
      <c r="HWK193" s="693"/>
      <c r="HWL193" s="694"/>
      <c r="HWM193" s="138"/>
      <c r="HWN193" s="692"/>
      <c r="HWO193" s="690"/>
      <c r="HWP193" s="691"/>
      <c r="HWQ193" s="692"/>
      <c r="HWR193" s="693"/>
      <c r="HWS193" s="694"/>
      <c r="HWT193" s="138"/>
      <c r="HWU193" s="692"/>
      <c r="HWV193" s="690"/>
      <c r="HWW193" s="691"/>
      <c r="HWX193" s="692"/>
      <c r="HWY193" s="693"/>
      <c r="HWZ193" s="694"/>
      <c r="HXA193" s="138"/>
      <c r="HXB193" s="692"/>
      <c r="HXC193" s="690"/>
      <c r="HXD193" s="691"/>
      <c r="HXE193" s="692"/>
      <c r="HXF193" s="693"/>
      <c r="HXG193" s="694"/>
      <c r="HXH193" s="138"/>
      <c r="HXI193" s="692"/>
      <c r="HXJ193" s="690"/>
      <c r="HXK193" s="691"/>
      <c r="HXL193" s="692"/>
      <c r="HXM193" s="693"/>
      <c r="HXN193" s="694"/>
      <c r="HXO193" s="138"/>
      <c r="HXP193" s="692"/>
      <c r="HXQ193" s="690"/>
      <c r="HXR193" s="691"/>
      <c r="HXS193" s="692"/>
      <c r="HXT193" s="693"/>
      <c r="HXU193" s="694"/>
      <c r="HXV193" s="138"/>
      <c r="HXW193" s="692"/>
      <c r="HXX193" s="690"/>
      <c r="HXY193" s="691"/>
      <c r="HXZ193" s="692"/>
      <c r="HYA193" s="693"/>
      <c r="HYB193" s="694"/>
      <c r="HYC193" s="138"/>
      <c r="HYD193" s="692"/>
      <c r="HYE193" s="690"/>
      <c r="HYF193" s="691"/>
      <c r="HYG193" s="692"/>
      <c r="HYH193" s="693"/>
      <c r="HYI193" s="694"/>
      <c r="HYJ193" s="138"/>
      <c r="HYK193" s="692"/>
      <c r="HYL193" s="690"/>
      <c r="HYM193" s="691"/>
      <c r="HYN193" s="692"/>
      <c r="HYO193" s="693"/>
      <c r="HYP193" s="694"/>
      <c r="HYQ193" s="138"/>
      <c r="HYR193" s="692"/>
      <c r="HYS193" s="690"/>
      <c r="HYT193" s="691"/>
      <c r="HYU193" s="692"/>
      <c r="HYV193" s="693"/>
      <c r="HYW193" s="694"/>
      <c r="HYX193" s="138"/>
      <c r="HYY193" s="692"/>
      <c r="HYZ193" s="690"/>
      <c r="HZA193" s="691"/>
      <c r="HZB193" s="692"/>
      <c r="HZC193" s="693"/>
      <c r="HZD193" s="694"/>
      <c r="HZE193" s="138"/>
      <c r="HZF193" s="692"/>
      <c r="HZG193" s="690"/>
      <c r="HZH193" s="691"/>
      <c r="HZI193" s="692"/>
      <c r="HZJ193" s="693"/>
      <c r="HZK193" s="694"/>
      <c r="HZL193" s="138"/>
      <c r="HZM193" s="692"/>
      <c r="HZN193" s="690"/>
      <c r="HZO193" s="691"/>
      <c r="HZP193" s="692"/>
      <c r="HZQ193" s="693"/>
      <c r="HZR193" s="694"/>
      <c r="HZS193" s="138"/>
      <c r="HZT193" s="692"/>
      <c r="HZU193" s="690"/>
      <c r="HZV193" s="691"/>
      <c r="HZW193" s="692"/>
      <c r="HZX193" s="693"/>
      <c r="HZY193" s="694"/>
      <c r="HZZ193" s="138"/>
      <c r="IAA193" s="692"/>
      <c r="IAB193" s="690"/>
      <c r="IAC193" s="691"/>
      <c r="IAD193" s="692"/>
      <c r="IAE193" s="693"/>
      <c r="IAF193" s="694"/>
      <c r="IAG193" s="138"/>
      <c r="IAH193" s="692"/>
      <c r="IAI193" s="690"/>
      <c r="IAJ193" s="691"/>
      <c r="IAK193" s="692"/>
      <c r="IAL193" s="693"/>
      <c r="IAM193" s="694"/>
      <c r="IAN193" s="138"/>
      <c r="IAO193" s="692"/>
      <c r="IAP193" s="690"/>
      <c r="IAQ193" s="691"/>
      <c r="IAR193" s="692"/>
      <c r="IAS193" s="693"/>
      <c r="IAT193" s="694"/>
      <c r="IAU193" s="138"/>
      <c r="IAV193" s="692"/>
      <c r="IAW193" s="690"/>
      <c r="IAX193" s="691"/>
      <c r="IAY193" s="692"/>
      <c r="IAZ193" s="693"/>
      <c r="IBA193" s="694"/>
      <c r="IBB193" s="138"/>
      <c r="IBC193" s="692"/>
      <c r="IBD193" s="690"/>
      <c r="IBE193" s="691"/>
      <c r="IBF193" s="692"/>
      <c r="IBG193" s="693"/>
      <c r="IBH193" s="694"/>
      <c r="IBI193" s="138"/>
      <c r="IBJ193" s="692"/>
      <c r="IBK193" s="690"/>
      <c r="IBL193" s="691"/>
      <c r="IBM193" s="692"/>
      <c r="IBN193" s="693"/>
      <c r="IBO193" s="694"/>
      <c r="IBP193" s="138"/>
      <c r="IBQ193" s="692"/>
      <c r="IBR193" s="690"/>
      <c r="IBS193" s="691"/>
      <c r="IBT193" s="692"/>
      <c r="IBU193" s="693"/>
      <c r="IBV193" s="694"/>
      <c r="IBW193" s="138"/>
      <c r="IBX193" s="692"/>
      <c r="IBY193" s="690"/>
      <c r="IBZ193" s="691"/>
      <c r="ICA193" s="692"/>
      <c r="ICB193" s="693"/>
      <c r="ICC193" s="694"/>
      <c r="ICD193" s="138"/>
      <c r="ICE193" s="692"/>
      <c r="ICF193" s="690"/>
      <c r="ICG193" s="691"/>
      <c r="ICH193" s="692"/>
      <c r="ICI193" s="693"/>
      <c r="ICJ193" s="694"/>
      <c r="ICK193" s="138"/>
      <c r="ICL193" s="692"/>
      <c r="ICM193" s="690"/>
      <c r="ICN193" s="691"/>
      <c r="ICO193" s="692"/>
      <c r="ICP193" s="693"/>
      <c r="ICQ193" s="694"/>
      <c r="ICR193" s="138"/>
      <c r="ICS193" s="692"/>
      <c r="ICT193" s="690"/>
      <c r="ICU193" s="691"/>
      <c r="ICV193" s="692"/>
      <c r="ICW193" s="693"/>
      <c r="ICX193" s="694"/>
      <c r="ICY193" s="138"/>
      <c r="ICZ193" s="692"/>
      <c r="IDA193" s="690"/>
      <c r="IDB193" s="691"/>
      <c r="IDC193" s="692"/>
      <c r="IDD193" s="693"/>
      <c r="IDE193" s="694"/>
      <c r="IDF193" s="138"/>
      <c r="IDG193" s="692"/>
      <c r="IDH193" s="690"/>
      <c r="IDI193" s="691"/>
      <c r="IDJ193" s="692"/>
      <c r="IDK193" s="693"/>
      <c r="IDL193" s="694"/>
      <c r="IDM193" s="138"/>
      <c r="IDN193" s="692"/>
      <c r="IDO193" s="690"/>
      <c r="IDP193" s="691"/>
      <c r="IDQ193" s="692"/>
      <c r="IDR193" s="693"/>
      <c r="IDS193" s="694"/>
      <c r="IDT193" s="138"/>
      <c r="IDU193" s="692"/>
      <c r="IDV193" s="690"/>
      <c r="IDW193" s="691"/>
      <c r="IDX193" s="692"/>
      <c r="IDY193" s="693"/>
      <c r="IDZ193" s="694"/>
      <c r="IEA193" s="138"/>
      <c r="IEB193" s="692"/>
      <c r="IEC193" s="690"/>
      <c r="IED193" s="691"/>
      <c r="IEE193" s="692"/>
      <c r="IEF193" s="693"/>
      <c r="IEG193" s="694"/>
      <c r="IEH193" s="138"/>
      <c r="IEI193" s="692"/>
      <c r="IEJ193" s="690"/>
      <c r="IEK193" s="691"/>
      <c r="IEL193" s="692"/>
      <c r="IEM193" s="693"/>
      <c r="IEN193" s="694"/>
      <c r="IEO193" s="138"/>
      <c r="IEP193" s="692"/>
      <c r="IEQ193" s="690"/>
      <c r="IER193" s="691"/>
      <c r="IES193" s="692"/>
      <c r="IET193" s="693"/>
      <c r="IEU193" s="694"/>
      <c r="IEV193" s="138"/>
      <c r="IEW193" s="692"/>
      <c r="IEX193" s="690"/>
      <c r="IEY193" s="691"/>
      <c r="IEZ193" s="692"/>
      <c r="IFA193" s="693"/>
      <c r="IFB193" s="694"/>
      <c r="IFC193" s="138"/>
      <c r="IFD193" s="692"/>
      <c r="IFE193" s="690"/>
      <c r="IFF193" s="691"/>
      <c r="IFG193" s="692"/>
      <c r="IFH193" s="693"/>
      <c r="IFI193" s="694"/>
      <c r="IFJ193" s="138"/>
      <c r="IFK193" s="692"/>
      <c r="IFL193" s="690"/>
      <c r="IFM193" s="691"/>
      <c r="IFN193" s="692"/>
      <c r="IFO193" s="693"/>
      <c r="IFP193" s="694"/>
      <c r="IFQ193" s="138"/>
      <c r="IFR193" s="692"/>
      <c r="IFS193" s="690"/>
      <c r="IFT193" s="691"/>
      <c r="IFU193" s="692"/>
      <c r="IFV193" s="693"/>
      <c r="IFW193" s="694"/>
      <c r="IFX193" s="138"/>
      <c r="IFY193" s="692"/>
      <c r="IFZ193" s="690"/>
      <c r="IGA193" s="691"/>
      <c r="IGB193" s="692"/>
      <c r="IGC193" s="693"/>
      <c r="IGD193" s="694"/>
      <c r="IGE193" s="138"/>
      <c r="IGF193" s="692"/>
      <c r="IGG193" s="690"/>
      <c r="IGH193" s="691"/>
      <c r="IGI193" s="692"/>
      <c r="IGJ193" s="693"/>
      <c r="IGK193" s="694"/>
      <c r="IGL193" s="138"/>
      <c r="IGM193" s="692"/>
      <c r="IGN193" s="690"/>
      <c r="IGO193" s="691"/>
      <c r="IGP193" s="692"/>
      <c r="IGQ193" s="693"/>
      <c r="IGR193" s="694"/>
      <c r="IGS193" s="138"/>
      <c r="IGT193" s="692"/>
      <c r="IGU193" s="690"/>
      <c r="IGV193" s="691"/>
      <c r="IGW193" s="692"/>
      <c r="IGX193" s="693"/>
      <c r="IGY193" s="694"/>
      <c r="IGZ193" s="138"/>
      <c r="IHA193" s="692"/>
      <c r="IHB193" s="690"/>
      <c r="IHC193" s="691"/>
      <c r="IHD193" s="692"/>
      <c r="IHE193" s="693"/>
      <c r="IHF193" s="694"/>
      <c r="IHG193" s="138"/>
      <c r="IHH193" s="692"/>
      <c r="IHI193" s="690"/>
      <c r="IHJ193" s="691"/>
      <c r="IHK193" s="692"/>
      <c r="IHL193" s="693"/>
      <c r="IHM193" s="694"/>
      <c r="IHN193" s="138"/>
      <c r="IHO193" s="692"/>
      <c r="IHP193" s="690"/>
      <c r="IHQ193" s="691"/>
      <c r="IHR193" s="692"/>
      <c r="IHS193" s="693"/>
      <c r="IHT193" s="694"/>
      <c r="IHU193" s="138"/>
      <c r="IHV193" s="692"/>
      <c r="IHW193" s="690"/>
      <c r="IHX193" s="691"/>
      <c r="IHY193" s="692"/>
      <c r="IHZ193" s="693"/>
      <c r="IIA193" s="694"/>
      <c r="IIB193" s="138"/>
      <c r="IIC193" s="692"/>
      <c r="IID193" s="690"/>
      <c r="IIE193" s="691"/>
      <c r="IIF193" s="692"/>
      <c r="IIG193" s="693"/>
      <c r="IIH193" s="694"/>
      <c r="III193" s="138"/>
      <c r="IIJ193" s="692"/>
      <c r="IIK193" s="690"/>
      <c r="IIL193" s="691"/>
      <c r="IIM193" s="692"/>
      <c r="IIN193" s="693"/>
      <c r="IIO193" s="694"/>
      <c r="IIP193" s="138"/>
      <c r="IIQ193" s="692"/>
      <c r="IIR193" s="690"/>
      <c r="IIS193" s="691"/>
      <c r="IIT193" s="692"/>
      <c r="IIU193" s="693"/>
      <c r="IIV193" s="694"/>
      <c r="IIW193" s="138"/>
      <c r="IIX193" s="692"/>
      <c r="IIY193" s="690"/>
      <c r="IIZ193" s="691"/>
      <c r="IJA193" s="692"/>
      <c r="IJB193" s="693"/>
      <c r="IJC193" s="694"/>
      <c r="IJD193" s="138"/>
      <c r="IJE193" s="692"/>
      <c r="IJF193" s="690"/>
      <c r="IJG193" s="691"/>
      <c r="IJH193" s="692"/>
      <c r="IJI193" s="693"/>
      <c r="IJJ193" s="694"/>
      <c r="IJK193" s="138"/>
      <c r="IJL193" s="692"/>
      <c r="IJM193" s="690"/>
      <c r="IJN193" s="691"/>
      <c r="IJO193" s="692"/>
      <c r="IJP193" s="693"/>
      <c r="IJQ193" s="694"/>
      <c r="IJR193" s="138"/>
      <c r="IJS193" s="692"/>
      <c r="IJT193" s="690"/>
      <c r="IJU193" s="691"/>
      <c r="IJV193" s="692"/>
      <c r="IJW193" s="693"/>
      <c r="IJX193" s="694"/>
      <c r="IJY193" s="138"/>
      <c r="IJZ193" s="692"/>
      <c r="IKA193" s="690"/>
      <c r="IKB193" s="691"/>
      <c r="IKC193" s="692"/>
      <c r="IKD193" s="693"/>
      <c r="IKE193" s="694"/>
      <c r="IKF193" s="138"/>
      <c r="IKG193" s="692"/>
      <c r="IKH193" s="690"/>
      <c r="IKI193" s="691"/>
      <c r="IKJ193" s="692"/>
      <c r="IKK193" s="693"/>
      <c r="IKL193" s="694"/>
      <c r="IKM193" s="138"/>
      <c r="IKN193" s="692"/>
      <c r="IKO193" s="690"/>
      <c r="IKP193" s="691"/>
      <c r="IKQ193" s="692"/>
      <c r="IKR193" s="693"/>
      <c r="IKS193" s="694"/>
      <c r="IKT193" s="138"/>
      <c r="IKU193" s="692"/>
      <c r="IKV193" s="690"/>
      <c r="IKW193" s="691"/>
      <c r="IKX193" s="692"/>
      <c r="IKY193" s="693"/>
      <c r="IKZ193" s="694"/>
      <c r="ILA193" s="138"/>
      <c r="ILB193" s="692"/>
      <c r="ILC193" s="690"/>
      <c r="ILD193" s="691"/>
      <c r="ILE193" s="692"/>
      <c r="ILF193" s="693"/>
      <c r="ILG193" s="694"/>
      <c r="ILH193" s="138"/>
      <c r="ILI193" s="692"/>
      <c r="ILJ193" s="690"/>
      <c r="ILK193" s="691"/>
      <c r="ILL193" s="692"/>
      <c r="ILM193" s="693"/>
      <c r="ILN193" s="694"/>
      <c r="ILO193" s="138"/>
      <c r="ILP193" s="692"/>
      <c r="ILQ193" s="690"/>
      <c r="ILR193" s="691"/>
      <c r="ILS193" s="692"/>
      <c r="ILT193" s="693"/>
      <c r="ILU193" s="694"/>
      <c r="ILV193" s="138"/>
      <c r="ILW193" s="692"/>
      <c r="ILX193" s="690"/>
      <c r="ILY193" s="691"/>
      <c r="ILZ193" s="692"/>
      <c r="IMA193" s="693"/>
      <c r="IMB193" s="694"/>
      <c r="IMC193" s="138"/>
      <c r="IMD193" s="692"/>
      <c r="IME193" s="690"/>
      <c r="IMF193" s="691"/>
      <c r="IMG193" s="692"/>
      <c r="IMH193" s="693"/>
      <c r="IMI193" s="694"/>
      <c r="IMJ193" s="138"/>
      <c r="IMK193" s="692"/>
      <c r="IML193" s="690"/>
      <c r="IMM193" s="691"/>
      <c r="IMN193" s="692"/>
      <c r="IMO193" s="693"/>
      <c r="IMP193" s="694"/>
      <c r="IMQ193" s="138"/>
      <c r="IMR193" s="692"/>
      <c r="IMS193" s="690"/>
      <c r="IMT193" s="691"/>
      <c r="IMU193" s="692"/>
      <c r="IMV193" s="693"/>
      <c r="IMW193" s="694"/>
      <c r="IMX193" s="138"/>
      <c r="IMY193" s="692"/>
      <c r="IMZ193" s="690"/>
      <c r="INA193" s="691"/>
      <c r="INB193" s="692"/>
      <c r="INC193" s="693"/>
      <c r="IND193" s="694"/>
      <c r="INE193" s="138"/>
      <c r="INF193" s="692"/>
      <c r="ING193" s="690"/>
      <c r="INH193" s="691"/>
      <c r="INI193" s="692"/>
      <c r="INJ193" s="693"/>
      <c r="INK193" s="694"/>
      <c r="INL193" s="138"/>
      <c r="INM193" s="692"/>
      <c r="INN193" s="690"/>
      <c r="INO193" s="691"/>
      <c r="INP193" s="692"/>
      <c r="INQ193" s="693"/>
      <c r="INR193" s="694"/>
      <c r="INS193" s="138"/>
      <c r="INT193" s="692"/>
      <c r="INU193" s="690"/>
      <c r="INV193" s="691"/>
      <c r="INW193" s="692"/>
      <c r="INX193" s="693"/>
      <c r="INY193" s="694"/>
      <c r="INZ193" s="138"/>
      <c r="IOA193" s="692"/>
      <c r="IOB193" s="690"/>
      <c r="IOC193" s="691"/>
      <c r="IOD193" s="692"/>
      <c r="IOE193" s="693"/>
      <c r="IOF193" s="694"/>
      <c r="IOG193" s="138"/>
      <c r="IOH193" s="692"/>
      <c r="IOI193" s="690"/>
      <c r="IOJ193" s="691"/>
      <c r="IOK193" s="692"/>
      <c r="IOL193" s="693"/>
      <c r="IOM193" s="694"/>
      <c r="ION193" s="138"/>
      <c r="IOO193" s="692"/>
      <c r="IOP193" s="690"/>
      <c r="IOQ193" s="691"/>
      <c r="IOR193" s="692"/>
      <c r="IOS193" s="693"/>
      <c r="IOT193" s="694"/>
      <c r="IOU193" s="138"/>
      <c r="IOV193" s="692"/>
      <c r="IOW193" s="690"/>
      <c r="IOX193" s="691"/>
      <c r="IOY193" s="692"/>
      <c r="IOZ193" s="693"/>
      <c r="IPA193" s="694"/>
      <c r="IPB193" s="138"/>
      <c r="IPC193" s="692"/>
      <c r="IPD193" s="690"/>
      <c r="IPE193" s="691"/>
      <c r="IPF193" s="692"/>
      <c r="IPG193" s="693"/>
      <c r="IPH193" s="694"/>
      <c r="IPI193" s="138"/>
      <c r="IPJ193" s="692"/>
      <c r="IPK193" s="690"/>
      <c r="IPL193" s="691"/>
      <c r="IPM193" s="692"/>
      <c r="IPN193" s="693"/>
      <c r="IPO193" s="694"/>
      <c r="IPP193" s="138"/>
      <c r="IPQ193" s="692"/>
      <c r="IPR193" s="690"/>
      <c r="IPS193" s="691"/>
      <c r="IPT193" s="692"/>
      <c r="IPU193" s="693"/>
      <c r="IPV193" s="694"/>
      <c r="IPW193" s="138"/>
      <c r="IPX193" s="692"/>
      <c r="IPY193" s="690"/>
      <c r="IPZ193" s="691"/>
      <c r="IQA193" s="692"/>
      <c r="IQB193" s="693"/>
      <c r="IQC193" s="694"/>
      <c r="IQD193" s="138"/>
      <c r="IQE193" s="692"/>
      <c r="IQF193" s="690"/>
      <c r="IQG193" s="691"/>
      <c r="IQH193" s="692"/>
      <c r="IQI193" s="693"/>
      <c r="IQJ193" s="694"/>
      <c r="IQK193" s="138"/>
      <c r="IQL193" s="692"/>
      <c r="IQM193" s="690"/>
      <c r="IQN193" s="691"/>
      <c r="IQO193" s="692"/>
      <c r="IQP193" s="693"/>
      <c r="IQQ193" s="694"/>
      <c r="IQR193" s="138"/>
      <c r="IQS193" s="692"/>
      <c r="IQT193" s="690"/>
      <c r="IQU193" s="691"/>
      <c r="IQV193" s="692"/>
      <c r="IQW193" s="693"/>
      <c r="IQX193" s="694"/>
      <c r="IQY193" s="138"/>
      <c r="IQZ193" s="692"/>
      <c r="IRA193" s="690"/>
      <c r="IRB193" s="691"/>
      <c r="IRC193" s="692"/>
      <c r="IRD193" s="693"/>
      <c r="IRE193" s="694"/>
      <c r="IRF193" s="138"/>
      <c r="IRG193" s="692"/>
      <c r="IRH193" s="690"/>
      <c r="IRI193" s="691"/>
      <c r="IRJ193" s="692"/>
      <c r="IRK193" s="693"/>
      <c r="IRL193" s="694"/>
      <c r="IRM193" s="138"/>
      <c r="IRN193" s="692"/>
      <c r="IRO193" s="690"/>
      <c r="IRP193" s="691"/>
      <c r="IRQ193" s="692"/>
      <c r="IRR193" s="693"/>
      <c r="IRS193" s="694"/>
      <c r="IRT193" s="138"/>
      <c r="IRU193" s="692"/>
      <c r="IRV193" s="690"/>
      <c r="IRW193" s="691"/>
      <c r="IRX193" s="692"/>
      <c r="IRY193" s="693"/>
      <c r="IRZ193" s="694"/>
      <c r="ISA193" s="138"/>
      <c r="ISB193" s="692"/>
      <c r="ISC193" s="690"/>
      <c r="ISD193" s="691"/>
      <c r="ISE193" s="692"/>
      <c r="ISF193" s="693"/>
      <c r="ISG193" s="694"/>
      <c r="ISH193" s="138"/>
      <c r="ISI193" s="692"/>
      <c r="ISJ193" s="690"/>
      <c r="ISK193" s="691"/>
      <c r="ISL193" s="692"/>
      <c r="ISM193" s="693"/>
      <c r="ISN193" s="694"/>
      <c r="ISO193" s="138"/>
      <c r="ISP193" s="692"/>
      <c r="ISQ193" s="690"/>
      <c r="ISR193" s="691"/>
      <c r="ISS193" s="692"/>
      <c r="IST193" s="693"/>
      <c r="ISU193" s="694"/>
      <c r="ISV193" s="138"/>
      <c r="ISW193" s="692"/>
      <c r="ISX193" s="690"/>
      <c r="ISY193" s="691"/>
      <c r="ISZ193" s="692"/>
      <c r="ITA193" s="693"/>
      <c r="ITB193" s="694"/>
      <c r="ITC193" s="138"/>
      <c r="ITD193" s="692"/>
      <c r="ITE193" s="690"/>
      <c r="ITF193" s="691"/>
      <c r="ITG193" s="692"/>
      <c r="ITH193" s="693"/>
      <c r="ITI193" s="694"/>
      <c r="ITJ193" s="138"/>
      <c r="ITK193" s="692"/>
      <c r="ITL193" s="690"/>
      <c r="ITM193" s="691"/>
      <c r="ITN193" s="692"/>
      <c r="ITO193" s="693"/>
      <c r="ITP193" s="694"/>
      <c r="ITQ193" s="138"/>
      <c r="ITR193" s="692"/>
      <c r="ITS193" s="690"/>
      <c r="ITT193" s="691"/>
      <c r="ITU193" s="692"/>
      <c r="ITV193" s="693"/>
      <c r="ITW193" s="694"/>
      <c r="ITX193" s="138"/>
      <c r="ITY193" s="692"/>
      <c r="ITZ193" s="690"/>
      <c r="IUA193" s="691"/>
      <c r="IUB193" s="692"/>
      <c r="IUC193" s="693"/>
      <c r="IUD193" s="694"/>
      <c r="IUE193" s="138"/>
      <c r="IUF193" s="692"/>
      <c r="IUG193" s="690"/>
      <c r="IUH193" s="691"/>
      <c r="IUI193" s="692"/>
      <c r="IUJ193" s="693"/>
      <c r="IUK193" s="694"/>
      <c r="IUL193" s="138"/>
      <c r="IUM193" s="692"/>
      <c r="IUN193" s="690"/>
      <c r="IUO193" s="691"/>
      <c r="IUP193" s="692"/>
      <c r="IUQ193" s="693"/>
      <c r="IUR193" s="694"/>
      <c r="IUS193" s="138"/>
      <c r="IUT193" s="692"/>
      <c r="IUU193" s="690"/>
      <c r="IUV193" s="691"/>
      <c r="IUW193" s="692"/>
      <c r="IUX193" s="693"/>
      <c r="IUY193" s="694"/>
      <c r="IUZ193" s="138"/>
      <c r="IVA193" s="692"/>
      <c r="IVB193" s="690"/>
      <c r="IVC193" s="691"/>
      <c r="IVD193" s="692"/>
      <c r="IVE193" s="693"/>
      <c r="IVF193" s="694"/>
      <c r="IVG193" s="138"/>
      <c r="IVH193" s="692"/>
      <c r="IVI193" s="690"/>
      <c r="IVJ193" s="691"/>
      <c r="IVK193" s="692"/>
      <c r="IVL193" s="693"/>
      <c r="IVM193" s="694"/>
      <c r="IVN193" s="138"/>
      <c r="IVO193" s="692"/>
      <c r="IVP193" s="690"/>
      <c r="IVQ193" s="691"/>
      <c r="IVR193" s="692"/>
      <c r="IVS193" s="693"/>
      <c r="IVT193" s="694"/>
      <c r="IVU193" s="138"/>
      <c r="IVV193" s="692"/>
      <c r="IVW193" s="690"/>
      <c r="IVX193" s="691"/>
      <c r="IVY193" s="692"/>
      <c r="IVZ193" s="693"/>
      <c r="IWA193" s="694"/>
      <c r="IWB193" s="138"/>
      <c r="IWC193" s="692"/>
      <c r="IWD193" s="690"/>
      <c r="IWE193" s="691"/>
      <c r="IWF193" s="692"/>
      <c r="IWG193" s="693"/>
      <c r="IWH193" s="694"/>
      <c r="IWI193" s="138"/>
      <c r="IWJ193" s="692"/>
      <c r="IWK193" s="690"/>
      <c r="IWL193" s="691"/>
      <c r="IWM193" s="692"/>
      <c r="IWN193" s="693"/>
      <c r="IWO193" s="694"/>
      <c r="IWP193" s="138"/>
      <c r="IWQ193" s="692"/>
      <c r="IWR193" s="690"/>
      <c r="IWS193" s="691"/>
      <c r="IWT193" s="692"/>
      <c r="IWU193" s="693"/>
      <c r="IWV193" s="694"/>
      <c r="IWW193" s="138"/>
      <c r="IWX193" s="692"/>
      <c r="IWY193" s="690"/>
      <c r="IWZ193" s="691"/>
      <c r="IXA193" s="692"/>
      <c r="IXB193" s="693"/>
      <c r="IXC193" s="694"/>
      <c r="IXD193" s="138"/>
      <c r="IXE193" s="692"/>
      <c r="IXF193" s="690"/>
      <c r="IXG193" s="691"/>
      <c r="IXH193" s="692"/>
      <c r="IXI193" s="693"/>
      <c r="IXJ193" s="694"/>
      <c r="IXK193" s="138"/>
      <c r="IXL193" s="692"/>
      <c r="IXM193" s="690"/>
      <c r="IXN193" s="691"/>
      <c r="IXO193" s="692"/>
      <c r="IXP193" s="693"/>
      <c r="IXQ193" s="694"/>
      <c r="IXR193" s="138"/>
      <c r="IXS193" s="692"/>
      <c r="IXT193" s="690"/>
      <c r="IXU193" s="691"/>
      <c r="IXV193" s="692"/>
      <c r="IXW193" s="693"/>
      <c r="IXX193" s="694"/>
      <c r="IXY193" s="138"/>
      <c r="IXZ193" s="692"/>
      <c r="IYA193" s="690"/>
      <c r="IYB193" s="691"/>
      <c r="IYC193" s="692"/>
      <c r="IYD193" s="693"/>
      <c r="IYE193" s="694"/>
      <c r="IYF193" s="138"/>
      <c r="IYG193" s="692"/>
      <c r="IYH193" s="690"/>
      <c r="IYI193" s="691"/>
      <c r="IYJ193" s="692"/>
      <c r="IYK193" s="693"/>
      <c r="IYL193" s="694"/>
      <c r="IYM193" s="138"/>
      <c r="IYN193" s="692"/>
      <c r="IYO193" s="690"/>
      <c r="IYP193" s="691"/>
      <c r="IYQ193" s="692"/>
      <c r="IYR193" s="693"/>
      <c r="IYS193" s="694"/>
      <c r="IYT193" s="138"/>
      <c r="IYU193" s="692"/>
      <c r="IYV193" s="690"/>
      <c r="IYW193" s="691"/>
      <c r="IYX193" s="692"/>
      <c r="IYY193" s="693"/>
      <c r="IYZ193" s="694"/>
      <c r="IZA193" s="138"/>
      <c r="IZB193" s="692"/>
      <c r="IZC193" s="690"/>
      <c r="IZD193" s="691"/>
      <c r="IZE193" s="692"/>
      <c r="IZF193" s="693"/>
      <c r="IZG193" s="694"/>
      <c r="IZH193" s="138"/>
      <c r="IZI193" s="692"/>
      <c r="IZJ193" s="690"/>
      <c r="IZK193" s="691"/>
      <c r="IZL193" s="692"/>
      <c r="IZM193" s="693"/>
      <c r="IZN193" s="694"/>
      <c r="IZO193" s="138"/>
      <c r="IZP193" s="692"/>
      <c r="IZQ193" s="690"/>
      <c r="IZR193" s="691"/>
      <c r="IZS193" s="692"/>
      <c r="IZT193" s="693"/>
      <c r="IZU193" s="694"/>
      <c r="IZV193" s="138"/>
      <c r="IZW193" s="692"/>
      <c r="IZX193" s="690"/>
      <c r="IZY193" s="691"/>
      <c r="IZZ193" s="692"/>
      <c r="JAA193" s="693"/>
      <c r="JAB193" s="694"/>
      <c r="JAC193" s="138"/>
      <c r="JAD193" s="692"/>
      <c r="JAE193" s="690"/>
      <c r="JAF193" s="691"/>
      <c r="JAG193" s="692"/>
      <c r="JAH193" s="693"/>
      <c r="JAI193" s="694"/>
      <c r="JAJ193" s="138"/>
      <c r="JAK193" s="692"/>
      <c r="JAL193" s="690"/>
      <c r="JAM193" s="691"/>
      <c r="JAN193" s="692"/>
      <c r="JAO193" s="693"/>
      <c r="JAP193" s="694"/>
      <c r="JAQ193" s="138"/>
      <c r="JAR193" s="692"/>
      <c r="JAS193" s="690"/>
      <c r="JAT193" s="691"/>
      <c r="JAU193" s="692"/>
      <c r="JAV193" s="693"/>
      <c r="JAW193" s="694"/>
      <c r="JAX193" s="138"/>
      <c r="JAY193" s="692"/>
      <c r="JAZ193" s="690"/>
      <c r="JBA193" s="691"/>
      <c r="JBB193" s="692"/>
      <c r="JBC193" s="693"/>
      <c r="JBD193" s="694"/>
      <c r="JBE193" s="138"/>
      <c r="JBF193" s="692"/>
      <c r="JBG193" s="690"/>
      <c r="JBH193" s="691"/>
      <c r="JBI193" s="692"/>
      <c r="JBJ193" s="693"/>
      <c r="JBK193" s="694"/>
      <c r="JBL193" s="138"/>
      <c r="JBM193" s="692"/>
      <c r="JBN193" s="690"/>
      <c r="JBO193" s="691"/>
      <c r="JBP193" s="692"/>
      <c r="JBQ193" s="693"/>
      <c r="JBR193" s="694"/>
      <c r="JBS193" s="138"/>
      <c r="JBT193" s="692"/>
      <c r="JBU193" s="690"/>
      <c r="JBV193" s="691"/>
      <c r="JBW193" s="692"/>
      <c r="JBX193" s="693"/>
      <c r="JBY193" s="694"/>
      <c r="JBZ193" s="138"/>
      <c r="JCA193" s="692"/>
      <c r="JCB193" s="690"/>
      <c r="JCC193" s="691"/>
      <c r="JCD193" s="692"/>
      <c r="JCE193" s="693"/>
      <c r="JCF193" s="694"/>
      <c r="JCG193" s="138"/>
      <c r="JCH193" s="692"/>
      <c r="JCI193" s="690"/>
      <c r="JCJ193" s="691"/>
      <c r="JCK193" s="692"/>
      <c r="JCL193" s="693"/>
      <c r="JCM193" s="694"/>
      <c r="JCN193" s="138"/>
      <c r="JCO193" s="692"/>
      <c r="JCP193" s="690"/>
      <c r="JCQ193" s="691"/>
      <c r="JCR193" s="692"/>
      <c r="JCS193" s="693"/>
      <c r="JCT193" s="694"/>
      <c r="JCU193" s="138"/>
      <c r="JCV193" s="692"/>
      <c r="JCW193" s="690"/>
      <c r="JCX193" s="691"/>
      <c r="JCY193" s="692"/>
      <c r="JCZ193" s="693"/>
      <c r="JDA193" s="694"/>
      <c r="JDB193" s="138"/>
      <c r="JDC193" s="692"/>
      <c r="JDD193" s="690"/>
      <c r="JDE193" s="691"/>
      <c r="JDF193" s="692"/>
      <c r="JDG193" s="693"/>
      <c r="JDH193" s="694"/>
      <c r="JDI193" s="138"/>
      <c r="JDJ193" s="692"/>
      <c r="JDK193" s="690"/>
      <c r="JDL193" s="691"/>
      <c r="JDM193" s="692"/>
      <c r="JDN193" s="693"/>
      <c r="JDO193" s="694"/>
      <c r="JDP193" s="138"/>
      <c r="JDQ193" s="692"/>
      <c r="JDR193" s="690"/>
      <c r="JDS193" s="691"/>
      <c r="JDT193" s="692"/>
      <c r="JDU193" s="693"/>
      <c r="JDV193" s="694"/>
      <c r="JDW193" s="138"/>
      <c r="JDX193" s="692"/>
      <c r="JDY193" s="690"/>
      <c r="JDZ193" s="691"/>
      <c r="JEA193" s="692"/>
      <c r="JEB193" s="693"/>
      <c r="JEC193" s="694"/>
      <c r="JED193" s="138"/>
      <c r="JEE193" s="692"/>
      <c r="JEF193" s="690"/>
      <c r="JEG193" s="691"/>
      <c r="JEH193" s="692"/>
      <c r="JEI193" s="693"/>
      <c r="JEJ193" s="694"/>
      <c r="JEK193" s="138"/>
      <c r="JEL193" s="692"/>
      <c r="JEM193" s="690"/>
      <c r="JEN193" s="691"/>
      <c r="JEO193" s="692"/>
      <c r="JEP193" s="693"/>
      <c r="JEQ193" s="694"/>
      <c r="JER193" s="138"/>
      <c r="JES193" s="692"/>
      <c r="JET193" s="690"/>
      <c r="JEU193" s="691"/>
      <c r="JEV193" s="692"/>
      <c r="JEW193" s="693"/>
      <c r="JEX193" s="694"/>
      <c r="JEY193" s="138"/>
      <c r="JEZ193" s="692"/>
      <c r="JFA193" s="690"/>
      <c r="JFB193" s="691"/>
      <c r="JFC193" s="692"/>
      <c r="JFD193" s="693"/>
      <c r="JFE193" s="694"/>
      <c r="JFF193" s="138"/>
      <c r="JFG193" s="692"/>
      <c r="JFH193" s="690"/>
      <c r="JFI193" s="691"/>
      <c r="JFJ193" s="692"/>
      <c r="JFK193" s="693"/>
      <c r="JFL193" s="694"/>
      <c r="JFM193" s="138"/>
      <c r="JFN193" s="692"/>
      <c r="JFO193" s="690"/>
      <c r="JFP193" s="691"/>
      <c r="JFQ193" s="692"/>
      <c r="JFR193" s="693"/>
      <c r="JFS193" s="694"/>
      <c r="JFT193" s="138"/>
      <c r="JFU193" s="692"/>
      <c r="JFV193" s="690"/>
      <c r="JFW193" s="691"/>
      <c r="JFX193" s="692"/>
      <c r="JFY193" s="693"/>
      <c r="JFZ193" s="694"/>
      <c r="JGA193" s="138"/>
      <c r="JGB193" s="692"/>
      <c r="JGC193" s="690"/>
      <c r="JGD193" s="691"/>
      <c r="JGE193" s="692"/>
      <c r="JGF193" s="693"/>
      <c r="JGG193" s="694"/>
      <c r="JGH193" s="138"/>
      <c r="JGI193" s="692"/>
      <c r="JGJ193" s="690"/>
      <c r="JGK193" s="691"/>
      <c r="JGL193" s="692"/>
      <c r="JGM193" s="693"/>
      <c r="JGN193" s="694"/>
      <c r="JGO193" s="138"/>
      <c r="JGP193" s="692"/>
      <c r="JGQ193" s="690"/>
      <c r="JGR193" s="691"/>
      <c r="JGS193" s="692"/>
      <c r="JGT193" s="693"/>
      <c r="JGU193" s="694"/>
      <c r="JGV193" s="138"/>
      <c r="JGW193" s="692"/>
      <c r="JGX193" s="690"/>
      <c r="JGY193" s="691"/>
      <c r="JGZ193" s="692"/>
      <c r="JHA193" s="693"/>
      <c r="JHB193" s="694"/>
      <c r="JHC193" s="138"/>
      <c r="JHD193" s="692"/>
      <c r="JHE193" s="690"/>
      <c r="JHF193" s="691"/>
      <c r="JHG193" s="692"/>
      <c r="JHH193" s="693"/>
      <c r="JHI193" s="694"/>
      <c r="JHJ193" s="138"/>
      <c r="JHK193" s="692"/>
      <c r="JHL193" s="690"/>
      <c r="JHM193" s="691"/>
      <c r="JHN193" s="692"/>
      <c r="JHO193" s="693"/>
      <c r="JHP193" s="694"/>
      <c r="JHQ193" s="138"/>
      <c r="JHR193" s="692"/>
      <c r="JHS193" s="690"/>
      <c r="JHT193" s="691"/>
      <c r="JHU193" s="692"/>
      <c r="JHV193" s="693"/>
      <c r="JHW193" s="694"/>
      <c r="JHX193" s="138"/>
      <c r="JHY193" s="692"/>
      <c r="JHZ193" s="690"/>
      <c r="JIA193" s="691"/>
      <c r="JIB193" s="692"/>
      <c r="JIC193" s="693"/>
      <c r="JID193" s="694"/>
      <c r="JIE193" s="138"/>
      <c r="JIF193" s="692"/>
      <c r="JIG193" s="690"/>
      <c r="JIH193" s="691"/>
      <c r="JII193" s="692"/>
      <c r="JIJ193" s="693"/>
      <c r="JIK193" s="694"/>
      <c r="JIL193" s="138"/>
      <c r="JIM193" s="692"/>
      <c r="JIN193" s="690"/>
      <c r="JIO193" s="691"/>
      <c r="JIP193" s="692"/>
      <c r="JIQ193" s="693"/>
      <c r="JIR193" s="694"/>
      <c r="JIS193" s="138"/>
      <c r="JIT193" s="692"/>
      <c r="JIU193" s="690"/>
      <c r="JIV193" s="691"/>
      <c r="JIW193" s="692"/>
      <c r="JIX193" s="693"/>
      <c r="JIY193" s="694"/>
      <c r="JIZ193" s="138"/>
      <c r="JJA193" s="692"/>
      <c r="JJB193" s="690"/>
      <c r="JJC193" s="691"/>
      <c r="JJD193" s="692"/>
      <c r="JJE193" s="693"/>
      <c r="JJF193" s="694"/>
      <c r="JJG193" s="138"/>
      <c r="JJH193" s="692"/>
      <c r="JJI193" s="690"/>
      <c r="JJJ193" s="691"/>
      <c r="JJK193" s="692"/>
      <c r="JJL193" s="693"/>
      <c r="JJM193" s="694"/>
      <c r="JJN193" s="138"/>
      <c r="JJO193" s="692"/>
      <c r="JJP193" s="690"/>
      <c r="JJQ193" s="691"/>
      <c r="JJR193" s="692"/>
      <c r="JJS193" s="693"/>
      <c r="JJT193" s="694"/>
      <c r="JJU193" s="138"/>
      <c r="JJV193" s="692"/>
      <c r="JJW193" s="690"/>
      <c r="JJX193" s="691"/>
      <c r="JJY193" s="692"/>
      <c r="JJZ193" s="693"/>
      <c r="JKA193" s="694"/>
      <c r="JKB193" s="138"/>
      <c r="JKC193" s="692"/>
      <c r="JKD193" s="690"/>
      <c r="JKE193" s="691"/>
      <c r="JKF193" s="692"/>
      <c r="JKG193" s="693"/>
      <c r="JKH193" s="694"/>
      <c r="JKI193" s="138"/>
      <c r="JKJ193" s="692"/>
      <c r="JKK193" s="690"/>
      <c r="JKL193" s="691"/>
      <c r="JKM193" s="692"/>
      <c r="JKN193" s="693"/>
      <c r="JKO193" s="694"/>
      <c r="JKP193" s="138"/>
      <c r="JKQ193" s="692"/>
      <c r="JKR193" s="690"/>
      <c r="JKS193" s="691"/>
      <c r="JKT193" s="692"/>
      <c r="JKU193" s="693"/>
      <c r="JKV193" s="694"/>
      <c r="JKW193" s="138"/>
      <c r="JKX193" s="692"/>
      <c r="JKY193" s="690"/>
      <c r="JKZ193" s="691"/>
      <c r="JLA193" s="692"/>
      <c r="JLB193" s="693"/>
      <c r="JLC193" s="694"/>
      <c r="JLD193" s="138"/>
      <c r="JLE193" s="692"/>
      <c r="JLF193" s="690"/>
      <c r="JLG193" s="691"/>
      <c r="JLH193" s="692"/>
      <c r="JLI193" s="693"/>
      <c r="JLJ193" s="694"/>
      <c r="JLK193" s="138"/>
      <c r="JLL193" s="692"/>
      <c r="JLM193" s="690"/>
      <c r="JLN193" s="691"/>
      <c r="JLO193" s="692"/>
      <c r="JLP193" s="693"/>
      <c r="JLQ193" s="694"/>
      <c r="JLR193" s="138"/>
      <c r="JLS193" s="692"/>
      <c r="JLT193" s="690"/>
      <c r="JLU193" s="691"/>
      <c r="JLV193" s="692"/>
      <c r="JLW193" s="693"/>
      <c r="JLX193" s="694"/>
      <c r="JLY193" s="138"/>
      <c r="JLZ193" s="692"/>
      <c r="JMA193" s="690"/>
      <c r="JMB193" s="691"/>
      <c r="JMC193" s="692"/>
      <c r="JMD193" s="693"/>
      <c r="JME193" s="694"/>
      <c r="JMF193" s="138"/>
      <c r="JMG193" s="692"/>
      <c r="JMH193" s="690"/>
      <c r="JMI193" s="691"/>
      <c r="JMJ193" s="692"/>
      <c r="JMK193" s="693"/>
      <c r="JML193" s="694"/>
      <c r="JMM193" s="138"/>
      <c r="JMN193" s="692"/>
      <c r="JMO193" s="690"/>
      <c r="JMP193" s="691"/>
      <c r="JMQ193" s="692"/>
      <c r="JMR193" s="693"/>
      <c r="JMS193" s="694"/>
      <c r="JMT193" s="138"/>
      <c r="JMU193" s="692"/>
      <c r="JMV193" s="690"/>
      <c r="JMW193" s="691"/>
      <c r="JMX193" s="692"/>
      <c r="JMY193" s="693"/>
      <c r="JMZ193" s="694"/>
      <c r="JNA193" s="138"/>
      <c r="JNB193" s="692"/>
      <c r="JNC193" s="690"/>
      <c r="JND193" s="691"/>
      <c r="JNE193" s="692"/>
      <c r="JNF193" s="693"/>
      <c r="JNG193" s="694"/>
      <c r="JNH193" s="138"/>
      <c r="JNI193" s="692"/>
      <c r="JNJ193" s="690"/>
      <c r="JNK193" s="691"/>
      <c r="JNL193" s="692"/>
      <c r="JNM193" s="693"/>
      <c r="JNN193" s="694"/>
      <c r="JNO193" s="138"/>
      <c r="JNP193" s="692"/>
      <c r="JNQ193" s="690"/>
      <c r="JNR193" s="691"/>
      <c r="JNS193" s="692"/>
      <c r="JNT193" s="693"/>
      <c r="JNU193" s="694"/>
      <c r="JNV193" s="138"/>
      <c r="JNW193" s="692"/>
      <c r="JNX193" s="690"/>
      <c r="JNY193" s="691"/>
      <c r="JNZ193" s="692"/>
      <c r="JOA193" s="693"/>
      <c r="JOB193" s="694"/>
      <c r="JOC193" s="138"/>
      <c r="JOD193" s="692"/>
      <c r="JOE193" s="690"/>
      <c r="JOF193" s="691"/>
      <c r="JOG193" s="692"/>
      <c r="JOH193" s="693"/>
      <c r="JOI193" s="694"/>
      <c r="JOJ193" s="138"/>
      <c r="JOK193" s="692"/>
      <c r="JOL193" s="690"/>
      <c r="JOM193" s="691"/>
      <c r="JON193" s="692"/>
      <c r="JOO193" s="693"/>
      <c r="JOP193" s="694"/>
      <c r="JOQ193" s="138"/>
      <c r="JOR193" s="692"/>
      <c r="JOS193" s="690"/>
      <c r="JOT193" s="691"/>
      <c r="JOU193" s="692"/>
      <c r="JOV193" s="693"/>
      <c r="JOW193" s="694"/>
      <c r="JOX193" s="138"/>
      <c r="JOY193" s="692"/>
      <c r="JOZ193" s="690"/>
      <c r="JPA193" s="691"/>
      <c r="JPB193" s="692"/>
      <c r="JPC193" s="693"/>
      <c r="JPD193" s="694"/>
      <c r="JPE193" s="138"/>
      <c r="JPF193" s="692"/>
      <c r="JPG193" s="690"/>
      <c r="JPH193" s="691"/>
      <c r="JPI193" s="692"/>
      <c r="JPJ193" s="693"/>
      <c r="JPK193" s="694"/>
      <c r="JPL193" s="138"/>
      <c r="JPM193" s="692"/>
      <c r="JPN193" s="690"/>
      <c r="JPO193" s="691"/>
      <c r="JPP193" s="692"/>
      <c r="JPQ193" s="693"/>
      <c r="JPR193" s="694"/>
      <c r="JPS193" s="138"/>
      <c r="JPT193" s="692"/>
      <c r="JPU193" s="690"/>
      <c r="JPV193" s="691"/>
      <c r="JPW193" s="692"/>
      <c r="JPX193" s="693"/>
      <c r="JPY193" s="694"/>
      <c r="JPZ193" s="138"/>
      <c r="JQA193" s="692"/>
      <c r="JQB193" s="690"/>
      <c r="JQC193" s="691"/>
      <c r="JQD193" s="692"/>
      <c r="JQE193" s="693"/>
      <c r="JQF193" s="694"/>
      <c r="JQG193" s="138"/>
      <c r="JQH193" s="692"/>
      <c r="JQI193" s="690"/>
      <c r="JQJ193" s="691"/>
      <c r="JQK193" s="692"/>
      <c r="JQL193" s="693"/>
      <c r="JQM193" s="694"/>
      <c r="JQN193" s="138"/>
      <c r="JQO193" s="692"/>
      <c r="JQP193" s="690"/>
      <c r="JQQ193" s="691"/>
      <c r="JQR193" s="692"/>
      <c r="JQS193" s="693"/>
      <c r="JQT193" s="694"/>
      <c r="JQU193" s="138"/>
      <c r="JQV193" s="692"/>
      <c r="JQW193" s="690"/>
      <c r="JQX193" s="691"/>
      <c r="JQY193" s="692"/>
      <c r="JQZ193" s="693"/>
      <c r="JRA193" s="694"/>
      <c r="JRB193" s="138"/>
      <c r="JRC193" s="692"/>
      <c r="JRD193" s="690"/>
      <c r="JRE193" s="691"/>
      <c r="JRF193" s="692"/>
      <c r="JRG193" s="693"/>
      <c r="JRH193" s="694"/>
      <c r="JRI193" s="138"/>
      <c r="JRJ193" s="692"/>
      <c r="JRK193" s="690"/>
      <c r="JRL193" s="691"/>
      <c r="JRM193" s="692"/>
      <c r="JRN193" s="693"/>
      <c r="JRO193" s="694"/>
      <c r="JRP193" s="138"/>
      <c r="JRQ193" s="692"/>
      <c r="JRR193" s="690"/>
      <c r="JRS193" s="691"/>
      <c r="JRT193" s="692"/>
      <c r="JRU193" s="693"/>
      <c r="JRV193" s="694"/>
      <c r="JRW193" s="138"/>
      <c r="JRX193" s="692"/>
      <c r="JRY193" s="690"/>
      <c r="JRZ193" s="691"/>
      <c r="JSA193" s="692"/>
      <c r="JSB193" s="693"/>
      <c r="JSC193" s="694"/>
      <c r="JSD193" s="138"/>
      <c r="JSE193" s="692"/>
      <c r="JSF193" s="690"/>
      <c r="JSG193" s="691"/>
      <c r="JSH193" s="692"/>
      <c r="JSI193" s="693"/>
      <c r="JSJ193" s="694"/>
      <c r="JSK193" s="138"/>
      <c r="JSL193" s="692"/>
      <c r="JSM193" s="690"/>
      <c r="JSN193" s="691"/>
      <c r="JSO193" s="692"/>
      <c r="JSP193" s="693"/>
      <c r="JSQ193" s="694"/>
      <c r="JSR193" s="138"/>
      <c r="JSS193" s="692"/>
      <c r="JST193" s="690"/>
      <c r="JSU193" s="691"/>
      <c r="JSV193" s="692"/>
      <c r="JSW193" s="693"/>
      <c r="JSX193" s="694"/>
      <c r="JSY193" s="138"/>
      <c r="JSZ193" s="692"/>
      <c r="JTA193" s="690"/>
      <c r="JTB193" s="691"/>
      <c r="JTC193" s="692"/>
      <c r="JTD193" s="693"/>
      <c r="JTE193" s="694"/>
      <c r="JTF193" s="138"/>
      <c r="JTG193" s="692"/>
      <c r="JTH193" s="690"/>
      <c r="JTI193" s="691"/>
      <c r="JTJ193" s="692"/>
      <c r="JTK193" s="693"/>
      <c r="JTL193" s="694"/>
      <c r="JTM193" s="138"/>
      <c r="JTN193" s="692"/>
      <c r="JTO193" s="690"/>
      <c r="JTP193" s="691"/>
      <c r="JTQ193" s="692"/>
      <c r="JTR193" s="693"/>
      <c r="JTS193" s="694"/>
      <c r="JTT193" s="138"/>
      <c r="JTU193" s="692"/>
      <c r="JTV193" s="690"/>
      <c r="JTW193" s="691"/>
      <c r="JTX193" s="692"/>
      <c r="JTY193" s="693"/>
      <c r="JTZ193" s="694"/>
      <c r="JUA193" s="138"/>
      <c r="JUB193" s="692"/>
      <c r="JUC193" s="690"/>
      <c r="JUD193" s="691"/>
      <c r="JUE193" s="692"/>
      <c r="JUF193" s="693"/>
      <c r="JUG193" s="694"/>
      <c r="JUH193" s="138"/>
      <c r="JUI193" s="692"/>
      <c r="JUJ193" s="690"/>
      <c r="JUK193" s="691"/>
      <c r="JUL193" s="692"/>
      <c r="JUM193" s="693"/>
      <c r="JUN193" s="694"/>
      <c r="JUO193" s="138"/>
      <c r="JUP193" s="692"/>
      <c r="JUQ193" s="690"/>
      <c r="JUR193" s="691"/>
      <c r="JUS193" s="692"/>
      <c r="JUT193" s="693"/>
      <c r="JUU193" s="694"/>
      <c r="JUV193" s="138"/>
      <c r="JUW193" s="692"/>
      <c r="JUX193" s="690"/>
      <c r="JUY193" s="691"/>
      <c r="JUZ193" s="692"/>
      <c r="JVA193" s="693"/>
      <c r="JVB193" s="694"/>
      <c r="JVC193" s="138"/>
      <c r="JVD193" s="692"/>
      <c r="JVE193" s="690"/>
      <c r="JVF193" s="691"/>
      <c r="JVG193" s="692"/>
      <c r="JVH193" s="693"/>
      <c r="JVI193" s="694"/>
      <c r="JVJ193" s="138"/>
      <c r="JVK193" s="692"/>
      <c r="JVL193" s="690"/>
      <c r="JVM193" s="691"/>
      <c r="JVN193" s="692"/>
      <c r="JVO193" s="693"/>
      <c r="JVP193" s="694"/>
      <c r="JVQ193" s="138"/>
      <c r="JVR193" s="692"/>
      <c r="JVS193" s="690"/>
      <c r="JVT193" s="691"/>
      <c r="JVU193" s="692"/>
      <c r="JVV193" s="693"/>
      <c r="JVW193" s="694"/>
      <c r="JVX193" s="138"/>
      <c r="JVY193" s="692"/>
      <c r="JVZ193" s="690"/>
      <c r="JWA193" s="691"/>
      <c r="JWB193" s="692"/>
      <c r="JWC193" s="693"/>
      <c r="JWD193" s="694"/>
      <c r="JWE193" s="138"/>
      <c r="JWF193" s="692"/>
      <c r="JWG193" s="690"/>
      <c r="JWH193" s="691"/>
      <c r="JWI193" s="692"/>
      <c r="JWJ193" s="693"/>
      <c r="JWK193" s="694"/>
      <c r="JWL193" s="138"/>
      <c r="JWM193" s="692"/>
      <c r="JWN193" s="690"/>
      <c r="JWO193" s="691"/>
      <c r="JWP193" s="692"/>
      <c r="JWQ193" s="693"/>
      <c r="JWR193" s="694"/>
      <c r="JWS193" s="138"/>
      <c r="JWT193" s="692"/>
      <c r="JWU193" s="690"/>
      <c r="JWV193" s="691"/>
      <c r="JWW193" s="692"/>
      <c r="JWX193" s="693"/>
      <c r="JWY193" s="694"/>
      <c r="JWZ193" s="138"/>
      <c r="JXA193" s="692"/>
      <c r="JXB193" s="690"/>
      <c r="JXC193" s="691"/>
      <c r="JXD193" s="692"/>
      <c r="JXE193" s="693"/>
      <c r="JXF193" s="694"/>
      <c r="JXG193" s="138"/>
      <c r="JXH193" s="692"/>
      <c r="JXI193" s="690"/>
      <c r="JXJ193" s="691"/>
      <c r="JXK193" s="692"/>
      <c r="JXL193" s="693"/>
      <c r="JXM193" s="694"/>
      <c r="JXN193" s="138"/>
      <c r="JXO193" s="692"/>
      <c r="JXP193" s="690"/>
      <c r="JXQ193" s="691"/>
      <c r="JXR193" s="692"/>
      <c r="JXS193" s="693"/>
      <c r="JXT193" s="694"/>
      <c r="JXU193" s="138"/>
      <c r="JXV193" s="692"/>
      <c r="JXW193" s="690"/>
      <c r="JXX193" s="691"/>
      <c r="JXY193" s="692"/>
      <c r="JXZ193" s="693"/>
      <c r="JYA193" s="694"/>
      <c r="JYB193" s="138"/>
      <c r="JYC193" s="692"/>
      <c r="JYD193" s="690"/>
      <c r="JYE193" s="691"/>
      <c r="JYF193" s="692"/>
      <c r="JYG193" s="693"/>
      <c r="JYH193" s="694"/>
      <c r="JYI193" s="138"/>
      <c r="JYJ193" s="692"/>
      <c r="JYK193" s="690"/>
      <c r="JYL193" s="691"/>
      <c r="JYM193" s="692"/>
      <c r="JYN193" s="693"/>
      <c r="JYO193" s="694"/>
      <c r="JYP193" s="138"/>
      <c r="JYQ193" s="692"/>
      <c r="JYR193" s="690"/>
      <c r="JYS193" s="691"/>
      <c r="JYT193" s="692"/>
      <c r="JYU193" s="693"/>
      <c r="JYV193" s="694"/>
      <c r="JYW193" s="138"/>
      <c r="JYX193" s="692"/>
      <c r="JYY193" s="690"/>
      <c r="JYZ193" s="691"/>
      <c r="JZA193" s="692"/>
      <c r="JZB193" s="693"/>
      <c r="JZC193" s="694"/>
      <c r="JZD193" s="138"/>
      <c r="JZE193" s="692"/>
      <c r="JZF193" s="690"/>
      <c r="JZG193" s="691"/>
      <c r="JZH193" s="692"/>
      <c r="JZI193" s="693"/>
      <c r="JZJ193" s="694"/>
      <c r="JZK193" s="138"/>
      <c r="JZL193" s="692"/>
      <c r="JZM193" s="690"/>
      <c r="JZN193" s="691"/>
      <c r="JZO193" s="692"/>
      <c r="JZP193" s="693"/>
      <c r="JZQ193" s="694"/>
      <c r="JZR193" s="138"/>
      <c r="JZS193" s="692"/>
      <c r="JZT193" s="690"/>
      <c r="JZU193" s="691"/>
      <c r="JZV193" s="692"/>
      <c r="JZW193" s="693"/>
      <c r="JZX193" s="694"/>
      <c r="JZY193" s="138"/>
      <c r="JZZ193" s="692"/>
      <c r="KAA193" s="690"/>
      <c r="KAB193" s="691"/>
      <c r="KAC193" s="692"/>
      <c r="KAD193" s="693"/>
      <c r="KAE193" s="694"/>
      <c r="KAF193" s="138"/>
      <c r="KAG193" s="692"/>
      <c r="KAH193" s="690"/>
      <c r="KAI193" s="691"/>
      <c r="KAJ193" s="692"/>
      <c r="KAK193" s="693"/>
      <c r="KAL193" s="694"/>
      <c r="KAM193" s="138"/>
      <c r="KAN193" s="692"/>
      <c r="KAO193" s="690"/>
      <c r="KAP193" s="691"/>
      <c r="KAQ193" s="692"/>
      <c r="KAR193" s="693"/>
      <c r="KAS193" s="694"/>
      <c r="KAT193" s="138"/>
      <c r="KAU193" s="692"/>
      <c r="KAV193" s="690"/>
      <c r="KAW193" s="691"/>
      <c r="KAX193" s="692"/>
      <c r="KAY193" s="693"/>
      <c r="KAZ193" s="694"/>
      <c r="KBA193" s="138"/>
      <c r="KBB193" s="692"/>
      <c r="KBC193" s="690"/>
      <c r="KBD193" s="691"/>
      <c r="KBE193" s="692"/>
      <c r="KBF193" s="693"/>
      <c r="KBG193" s="694"/>
      <c r="KBH193" s="138"/>
      <c r="KBI193" s="692"/>
      <c r="KBJ193" s="690"/>
      <c r="KBK193" s="691"/>
      <c r="KBL193" s="692"/>
      <c r="KBM193" s="693"/>
      <c r="KBN193" s="694"/>
      <c r="KBO193" s="138"/>
      <c r="KBP193" s="692"/>
      <c r="KBQ193" s="690"/>
      <c r="KBR193" s="691"/>
      <c r="KBS193" s="692"/>
      <c r="KBT193" s="693"/>
      <c r="KBU193" s="694"/>
      <c r="KBV193" s="138"/>
      <c r="KBW193" s="692"/>
      <c r="KBX193" s="690"/>
      <c r="KBY193" s="691"/>
      <c r="KBZ193" s="692"/>
      <c r="KCA193" s="693"/>
      <c r="KCB193" s="694"/>
      <c r="KCC193" s="138"/>
      <c r="KCD193" s="692"/>
      <c r="KCE193" s="690"/>
      <c r="KCF193" s="691"/>
      <c r="KCG193" s="692"/>
      <c r="KCH193" s="693"/>
      <c r="KCI193" s="694"/>
      <c r="KCJ193" s="138"/>
      <c r="KCK193" s="692"/>
      <c r="KCL193" s="690"/>
      <c r="KCM193" s="691"/>
      <c r="KCN193" s="692"/>
      <c r="KCO193" s="693"/>
      <c r="KCP193" s="694"/>
      <c r="KCQ193" s="138"/>
      <c r="KCR193" s="692"/>
      <c r="KCS193" s="690"/>
      <c r="KCT193" s="691"/>
      <c r="KCU193" s="692"/>
      <c r="KCV193" s="693"/>
      <c r="KCW193" s="694"/>
      <c r="KCX193" s="138"/>
      <c r="KCY193" s="692"/>
      <c r="KCZ193" s="690"/>
      <c r="KDA193" s="691"/>
      <c r="KDB193" s="692"/>
      <c r="KDC193" s="693"/>
      <c r="KDD193" s="694"/>
      <c r="KDE193" s="138"/>
      <c r="KDF193" s="692"/>
      <c r="KDG193" s="690"/>
      <c r="KDH193" s="691"/>
      <c r="KDI193" s="692"/>
      <c r="KDJ193" s="693"/>
      <c r="KDK193" s="694"/>
      <c r="KDL193" s="138"/>
      <c r="KDM193" s="692"/>
      <c r="KDN193" s="690"/>
      <c r="KDO193" s="691"/>
      <c r="KDP193" s="692"/>
      <c r="KDQ193" s="693"/>
      <c r="KDR193" s="694"/>
      <c r="KDS193" s="138"/>
      <c r="KDT193" s="692"/>
      <c r="KDU193" s="690"/>
      <c r="KDV193" s="691"/>
      <c r="KDW193" s="692"/>
      <c r="KDX193" s="693"/>
      <c r="KDY193" s="694"/>
      <c r="KDZ193" s="138"/>
      <c r="KEA193" s="692"/>
      <c r="KEB193" s="690"/>
      <c r="KEC193" s="691"/>
      <c r="KED193" s="692"/>
      <c r="KEE193" s="693"/>
      <c r="KEF193" s="694"/>
      <c r="KEG193" s="138"/>
      <c r="KEH193" s="692"/>
      <c r="KEI193" s="690"/>
      <c r="KEJ193" s="691"/>
      <c r="KEK193" s="692"/>
      <c r="KEL193" s="693"/>
      <c r="KEM193" s="694"/>
      <c r="KEN193" s="138"/>
      <c r="KEO193" s="692"/>
      <c r="KEP193" s="690"/>
      <c r="KEQ193" s="691"/>
      <c r="KER193" s="692"/>
      <c r="KES193" s="693"/>
      <c r="KET193" s="694"/>
      <c r="KEU193" s="138"/>
      <c r="KEV193" s="692"/>
      <c r="KEW193" s="690"/>
      <c r="KEX193" s="691"/>
      <c r="KEY193" s="692"/>
      <c r="KEZ193" s="693"/>
      <c r="KFA193" s="694"/>
      <c r="KFB193" s="138"/>
      <c r="KFC193" s="692"/>
      <c r="KFD193" s="690"/>
      <c r="KFE193" s="691"/>
      <c r="KFF193" s="692"/>
      <c r="KFG193" s="693"/>
      <c r="KFH193" s="694"/>
      <c r="KFI193" s="138"/>
      <c r="KFJ193" s="692"/>
      <c r="KFK193" s="690"/>
      <c r="KFL193" s="691"/>
      <c r="KFM193" s="692"/>
      <c r="KFN193" s="693"/>
      <c r="KFO193" s="694"/>
      <c r="KFP193" s="138"/>
      <c r="KFQ193" s="692"/>
      <c r="KFR193" s="690"/>
      <c r="KFS193" s="691"/>
      <c r="KFT193" s="692"/>
      <c r="KFU193" s="693"/>
      <c r="KFV193" s="694"/>
      <c r="KFW193" s="138"/>
      <c r="KFX193" s="692"/>
      <c r="KFY193" s="690"/>
      <c r="KFZ193" s="691"/>
      <c r="KGA193" s="692"/>
      <c r="KGB193" s="693"/>
      <c r="KGC193" s="694"/>
      <c r="KGD193" s="138"/>
      <c r="KGE193" s="692"/>
      <c r="KGF193" s="690"/>
      <c r="KGG193" s="691"/>
      <c r="KGH193" s="692"/>
      <c r="KGI193" s="693"/>
      <c r="KGJ193" s="694"/>
      <c r="KGK193" s="138"/>
      <c r="KGL193" s="692"/>
      <c r="KGM193" s="690"/>
      <c r="KGN193" s="691"/>
      <c r="KGO193" s="692"/>
      <c r="KGP193" s="693"/>
      <c r="KGQ193" s="694"/>
      <c r="KGR193" s="138"/>
      <c r="KGS193" s="692"/>
      <c r="KGT193" s="690"/>
      <c r="KGU193" s="691"/>
      <c r="KGV193" s="692"/>
      <c r="KGW193" s="693"/>
      <c r="KGX193" s="694"/>
      <c r="KGY193" s="138"/>
      <c r="KGZ193" s="692"/>
      <c r="KHA193" s="690"/>
      <c r="KHB193" s="691"/>
      <c r="KHC193" s="692"/>
      <c r="KHD193" s="693"/>
      <c r="KHE193" s="694"/>
      <c r="KHF193" s="138"/>
      <c r="KHG193" s="692"/>
      <c r="KHH193" s="690"/>
      <c r="KHI193" s="691"/>
      <c r="KHJ193" s="692"/>
      <c r="KHK193" s="693"/>
      <c r="KHL193" s="694"/>
      <c r="KHM193" s="138"/>
      <c r="KHN193" s="692"/>
      <c r="KHO193" s="690"/>
      <c r="KHP193" s="691"/>
      <c r="KHQ193" s="692"/>
      <c r="KHR193" s="693"/>
      <c r="KHS193" s="694"/>
      <c r="KHT193" s="138"/>
      <c r="KHU193" s="692"/>
      <c r="KHV193" s="690"/>
      <c r="KHW193" s="691"/>
      <c r="KHX193" s="692"/>
      <c r="KHY193" s="693"/>
      <c r="KHZ193" s="694"/>
      <c r="KIA193" s="138"/>
      <c r="KIB193" s="692"/>
      <c r="KIC193" s="690"/>
      <c r="KID193" s="691"/>
      <c r="KIE193" s="692"/>
      <c r="KIF193" s="693"/>
      <c r="KIG193" s="694"/>
      <c r="KIH193" s="138"/>
      <c r="KII193" s="692"/>
      <c r="KIJ193" s="690"/>
      <c r="KIK193" s="691"/>
      <c r="KIL193" s="692"/>
      <c r="KIM193" s="693"/>
      <c r="KIN193" s="694"/>
      <c r="KIO193" s="138"/>
      <c r="KIP193" s="692"/>
      <c r="KIQ193" s="690"/>
      <c r="KIR193" s="691"/>
      <c r="KIS193" s="692"/>
      <c r="KIT193" s="693"/>
      <c r="KIU193" s="694"/>
      <c r="KIV193" s="138"/>
      <c r="KIW193" s="692"/>
      <c r="KIX193" s="690"/>
      <c r="KIY193" s="691"/>
      <c r="KIZ193" s="692"/>
      <c r="KJA193" s="693"/>
      <c r="KJB193" s="694"/>
      <c r="KJC193" s="138"/>
      <c r="KJD193" s="692"/>
      <c r="KJE193" s="690"/>
      <c r="KJF193" s="691"/>
      <c r="KJG193" s="692"/>
      <c r="KJH193" s="693"/>
      <c r="KJI193" s="694"/>
      <c r="KJJ193" s="138"/>
      <c r="KJK193" s="692"/>
      <c r="KJL193" s="690"/>
      <c r="KJM193" s="691"/>
      <c r="KJN193" s="692"/>
      <c r="KJO193" s="693"/>
      <c r="KJP193" s="694"/>
      <c r="KJQ193" s="138"/>
      <c r="KJR193" s="692"/>
      <c r="KJS193" s="690"/>
      <c r="KJT193" s="691"/>
      <c r="KJU193" s="692"/>
      <c r="KJV193" s="693"/>
      <c r="KJW193" s="694"/>
      <c r="KJX193" s="138"/>
      <c r="KJY193" s="692"/>
      <c r="KJZ193" s="690"/>
      <c r="KKA193" s="691"/>
      <c r="KKB193" s="692"/>
      <c r="KKC193" s="693"/>
      <c r="KKD193" s="694"/>
      <c r="KKE193" s="138"/>
      <c r="KKF193" s="692"/>
      <c r="KKG193" s="690"/>
      <c r="KKH193" s="691"/>
      <c r="KKI193" s="692"/>
      <c r="KKJ193" s="693"/>
      <c r="KKK193" s="694"/>
      <c r="KKL193" s="138"/>
      <c r="KKM193" s="692"/>
      <c r="KKN193" s="690"/>
      <c r="KKO193" s="691"/>
      <c r="KKP193" s="692"/>
      <c r="KKQ193" s="693"/>
      <c r="KKR193" s="694"/>
      <c r="KKS193" s="138"/>
      <c r="KKT193" s="692"/>
      <c r="KKU193" s="690"/>
      <c r="KKV193" s="691"/>
      <c r="KKW193" s="692"/>
      <c r="KKX193" s="693"/>
      <c r="KKY193" s="694"/>
      <c r="KKZ193" s="138"/>
      <c r="KLA193" s="692"/>
      <c r="KLB193" s="690"/>
      <c r="KLC193" s="691"/>
      <c r="KLD193" s="692"/>
      <c r="KLE193" s="693"/>
      <c r="KLF193" s="694"/>
      <c r="KLG193" s="138"/>
      <c r="KLH193" s="692"/>
      <c r="KLI193" s="690"/>
      <c r="KLJ193" s="691"/>
      <c r="KLK193" s="692"/>
      <c r="KLL193" s="693"/>
      <c r="KLM193" s="694"/>
      <c r="KLN193" s="138"/>
      <c r="KLO193" s="692"/>
      <c r="KLP193" s="690"/>
      <c r="KLQ193" s="691"/>
      <c r="KLR193" s="692"/>
      <c r="KLS193" s="693"/>
      <c r="KLT193" s="694"/>
      <c r="KLU193" s="138"/>
      <c r="KLV193" s="692"/>
      <c r="KLW193" s="690"/>
      <c r="KLX193" s="691"/>
      <c r="KLY193" s="692"/>
      <c r="KLZ193" s="693"/>
      <c r="KMA193" s="694"/>
      <c r="KMB193" s="138"/>
      <c r="KMC193" s="692"/>
      <c r="KMD193" s="690"/>
      <c r="KME193" s="691"/>
      <c r="KMF193" s="692"/>
      <c r="KMG193" s="693"/>
      <c r="KMH193" s="694"/>
      <c r="KMI193" s="138"/>
      <c r="KMJ193" s="692"/>
      <c r="KMK193" s="690"/>
      <c r="KML193" s="691"/>
      <c r="KMM193" s="692"/>
      <c r="KMN193" s="693"/>
      <c r="KMO193" s="694"/>
      <c r="KMP193" s="138"/>
      <c r="KMQ193" s="692"/>
      <c r="KMR193" s="690"/>
      <c r="KMS193" s="691"/>
      <c r="KMT193" s="692"/>
      <c r="KMU193" s="693"/>
      <c r="KMV193" s="694"/>
      <c r="KMW193" s="138"/>
      <c r="KMX193" s="692"/>
      <c r="KMY193" s="690"/>
      <c r="KMZ193" s="691"/>
      <c r="KNA193" s="692"/>
      <c r="KNB193" s="693"/>
      <c r="KNC193" s="694"/>
      <c r="KND193" s="138"/>
      <c r="KNE193" s="692"/>
      <c r="KNF193" s="690"/>
      <c r="KNG193" s="691"/>
      <c r="KNH193" s="692"/>
      <c r="KNI193" s="693"/>
      <c r="KNJ193" s="694"/>
      <c r="KNK193" s="138"/>
      <c r="KNL193" s="692"/>
      <c r="KNM193" s="690"/>
      <c r="KNN193" s="691"/>
      <c r="KNO193" s="692"/>
      <c r="KNP193" s="693"/>
      <c r="KNQ193" s="694"/>
      <c r="KNR193" s="138"/>
      <c r="KNS193" s="692"/>
      <c r="KNT193" s="690"/>
      <c r="KNU193" s="691"/>
      <c r="KNV193" s="692"/>
      <c r="KNW193" s="693"/>
      <c r="KNX193" s="694"/>
      <c r="KNY193" s="138"/>
      <c r="KNZ193" s="692"/>
      <c r="KOA193" s="690"/>
      <c r="KOB193" s="691"/>
      <c r="KOC193" s="692"/>
      <c r="KOD193" s="693"/>
      <c r="KOE193" s="694"/>
      <c r="KOF193" s="138"/>
      <c r="KOG193" s="692"/>
      <c r="KOH193" s="690"/>
      <c r="KOI193" s="691"/>
      <c r="KOJ193" s="692"/>
      <c r="KOK193" s="693"/>
      <c r="KOL193" s="694"/>
      <c r="KOM193" s="138"/>
      <c r="KON193" s="692"/>
      <c r="KOO193" s="690"/>
      <c r="KOP193" s="691"/>
      <c r="KOQ193" s="692"/>
      <c r="KOR193" s="693"/>
      <c r="KOS193" s="694"/>
      <c r="KOT193" s="138"/>
      <c r="KOU193" s="692"/>
      <c r="KOV193" s="690"/>
      <c r="KOW193" s="691"/>
      <c r="KOX193" s="692"/>
      <c r="KOY193" s="693"/>
      <c r="KOZ193" s="694"/>
      <c r="KPA193" s="138"/>
      <c r="KPB193" s="692"/>
      <c r="KPC193" s="690"/>
      <c r="KPD193" s="691"/>
      <c r="KPE193" s="692"/>
      <c r="KPF193" s="693"/>
      <c r="KPG193" s="694"/>
      <c r="KPH193" s="138"/>
      <c r="KPI193" s="692"/>
      <c r="KPJ193" s="690"/>
      <c r="KPK193" s="691"/>
      <c r="KPL193" s="692"/>
      <c r="KPM193" s="693"/>
      <c r="KPN193" s="694"/>
      <c r="KPO193" s="138"/>
      <c r="KPP193" s="692"/>
      <c r="KPQ193" s="690"/>
      <c r="KPR193" s="691"/>
      <c r="KPS193" s="692"/>
      <c r="KPT193" s="693"/>
      <c r="KPU193" s="694"/>
      <c r="KPV193" s="138"/>
      <c r="KPW193" s="692"/>
      <c r="KPX193" s="690"/>
      <c r="KPY193" s="691"/>
      <c r="KPZ193" s="692"/>
      <c r="KQA193" s="693"/>
      <c r="KQB193" s="694"/>
      <c r="KQC193" s="138"/>
      <c r="KQD193" s="692"/>
      <c r="KQE193" s="690"/>
      <c r="KQF193" s="691"/>
      <c r="KQG193" s="692"/>
      <c r="KQH193" s="693"/>
      <c r="KQI193" s="694"/>
      <c r="KQJ193" s="138"/>
      <c r="KQK193" s="692"/>
      <c r="KQL193" s="690"/>
      <c r="KQM193" s="691"/>
      <c r="KQN193" s="692"/>
      <c r="KQO193" s="693"/>
      <c r="KQP193" s="694"/>
      <c r="KQQ193" s="138"/>
      <c r="KQR193" s="692"/>
      <c r="KQS193" s="690"/>
      <c r="KQT193" s="691"/>
      <c r="KQU193" s="692"/>
      <c r="KQV193" s="693"/>
      <c r="KQW193" s="694"/>
      <c r="KQX193" s="138"/>
      <c r="KQY193" s="692"/>
      <c r="KQZ193" s="690"/>
      <c r="KRA193" s="691"/>
      <c r="KRB193" s="692"/>
      <c r="KRC193" s="693"/>
      <c r="KRD193" s="694"/>
      <c r="KRE193" s="138"/>
      <c r="KRF193" s="692"/>
      <c r="KRG193" s="690"/>
      <c r="KRH193" s="691"/>
      <c r="KRI193" s="692"/>
      <c r="KRJ193" s="693"/>
      <c r="KRK193" s="694"/>
      <c r="KRL193" s="138"/>
      <c r="KRM193" s="692"/>
      <c r="KRN193" s="690"/>
      <c r="KRO193" s="691"/>
      <c r="KRP193" s="692"/>
      <c r="KRQ193" s="693"/>
      <c r="KRR193" s="694"/>
      <c r="KRS193" s="138"/>
      <c r="KRT193" s="692"/>
      <c r="KRU193" s="690"/>
      <c r="KRV193" s="691"/>
      <c r="KRW193" s="692"/>
      <c r="KRX193" s="693"/>
      <c r="KRY193" s="694"/>
      <c r="KRZ193" s="138"/>
      <c r="KSA193" s="692"/>
      <c r="KSB193" s="690"/>
      <c r="KSC193" s="691"/>
      <c r="KSD193" s="692"/>
      <c r="KSE193" s="693"/>
      <c r="KSF193" s="694"/>
      <c r="KSG193" s="138"/>
      <c r="KSH193" s="692"/>
      <c r="KSI193" s="690"/>
      <c r="KSJ193" s="691"/>
      <c r="KSK193" s="692"/>
      <c r="KSL193" s="693"/>
      <c r="KSM193" s="694"/>
      <c r="KSN193" s="138"/>
      <c r="KSO193" s="692"/>
      <c r="KSP193" s="690"/>
      <c r="KSQ193" s="691"/>
      <c r="KSR193" s="692"/>
      <c r="KSS193" s="693"/>
      <c r="KST193" s="694"/>
      <c r="KSU193" s="138"/>
      <c r="KSV193" s="692"/>
      <c r="KSW193" s="690"/>
      <c r="KSX193" s="691"/>
      <c r="KSY193" s="692"/>
      <c r="KSZ193" s="693"/>
      <c r="KTA193" s="694"/>
      <c r="KTB193" s="138"/>
      <c r="KTC193" s="692"/>
      <c r="KTD193" s="690"/>
      <c r="KTE193" s="691"/>
      <c r="KTF193" s="692"/>
      <c r="KTG193" s="693"/>
      <c r="KTH193" s="694"/>
      <c r="KTI193" s="138"/>
      <c r="KTJ193" s="692"/>
      <c r="KTK193" s="690"/>
      <c r="KTL193" s="691"/>
      <c r="KTM193" s="692"/>
      <c r="KTN193" s="693"/>
      <c r="KTO193" s="694"/>
      <c r="KTP193" s="138"/>
      <c r="KTQ193" s="692"/>
      <c r="KTR193" s="690"/>
      <c r="KTS193" s="691"/>
      <c r="KTT193" s="692"/>
      <c r="KTU193" s="693"/>
      <c r="KTV193" s="694"/>
      <c r="KTW193" s="138"/>
      <c r="KTX193" s="692"/>
      <c r="KTY193" s="690"/>
      <c r="KTZ193" s="691"/>
      <c r="KUA193" s="692"/>
      <c r="KUB193" s="693"/>
      <c r="KUC193" s="694"/>
      <c r="KUD193" s="138"/>
      <c r="KUE193" s="692"/>
      <c r="KUF193" s="690"/>
      <c r="KUG193" s="691"/>
      <c r="KUH193" s="692"/>
      <c r="KUI193" s="693"/>
      <c r="KUJ193" s="694"/>
      <c r="KUK193" s="138"/>
      <c r="KUL193" s="692"/>
      <c r="KUM193" s="690"/>
      <c r="KUN193" s="691"/>
      <c r="KUO193" s="692"/>
      <c r="KUP193" s="693"/>
      <c r="KUQ193" s="694"/>
      <c r="KUR193" s="138"/>
      <c r="KUS193" s="692"/>
      <c r="KUT193" s="690"/>
      <c r="KUU193" s="691"/>
      <c r="KUV193" s="692"/>
      <c r="KUW193" s="693"/>
      <c r="KUX193" s="694"/>
      <c r="KUY193" s="138"/>
      <c r="KUZ193" s="692"/>
      <c r="KVA193" s="690"/>
      <c r="KVB193" s="691"/>
      <c r="KVC193" s="692"/>
      <c r="KVD193" s="693"/>
      <c r="KVE193" s="694"/>
      <c r="KVF193" s="138"/>
      <c r="KVG193" s="692"/>
      <c r="KVH193" s="690"/>
      <c r="KVI193" s="691"/>
      <c r="KVJ193" s="692"/>
      <c r="KVK193" s="693"/>
      <c r="KVL193" s="694"/>
      <c r="KVM193" s="138"/>
      <c r="KVN193" s="692"/>
      <c r="KVO193" s="690"/>
      <c r="KVP193" s="691"/>
      <c r="KVQ193" s="692"/>
      <c r="KVR193" s="693"/>
      <c r="KVS193" s="694"/>
      <c r="KVT193" s="138"/>
      <c r="KVU193" s="692"/>
      <c r="KVV193" s="690"/>
      <c r="KVW193" s="691"/>
      <c r="KVX193" s="692"/>
      <c r="KVY193" s="693"/>
      <c r="KVZ193" s="694"/>
      <c r="KWA193" s="138"/>
      <c r="KWB193" s="692"/>
      <c r="KWC193" s="690"/>
      <c r="KWD193" s="691"/>
      <c r="KWE193" s="692"/>
      <c r="KWF193" s="693"/>
      <c r="KWG193" s="694"/>
      <c r="KWH193" s="138"/>
      <c r="KWI193" s="692"/>
      <c r="KWJ193" s="690"/>
      <c r="KWK193" s="691"/>
      <c r="KWL193" s="692"/>
      <c r="KWM193" s="693"/>
      <c r="KWN193" s="694"/>
      <c r="KWO193" s="138"/>
      <c r="KWP193" s="692"/>
      <c r="KWQ193" s="690"/>
      <c r="KWR193" s="691"/>
      <c r="KWS193" s="692"/>
      <c r="KWT193" s="693"/>
      <c r="KWU193" s="694"/>
      <c r="KWV193" s="138"/>
      <c r="KWW193" s="692"/>
      <c r="KWX193" s="690"/>
      <c r="KWY193" s="691"/>
      <c r="KWZ193" s="692"/>
      <c r="KXA193" s="693"/>
      <c r="KXB193" s="694"/>
      <c r="KXC193" s="138"/>
      <c r="KXD193" s="692"/>
      <c r="KXE193" s="690"/>
      <c r="KXF193" s="691"/>
      <c r="KXG193" s="692"/>
      <c r="KXH193" s="693"/>
      <c r="KXI193" s="694"/>
      <c r="KXJ193" s="138"/>
      <c r="KXK193" s="692"/>
      <c r="KXL193" s="690"/>
      <c r="KXM193" s="691"/>
      <c r="KXN193" s="692"/>
      <c r="KXO193" s="693"/>
      <c r="KXP193" s="694"/>
      <c r="KXQ193" s="138"/>
      <c r="KXR193" s="692"/>
      <c r="KXS193" s="690"/>
      <c r="KXT193" s="691"/>
      <c r="KXU193" s="692"/>
      <c r="KXV193" s="693"/>
      <c r="KXW193" s="694"/>
      <c r="KXX193" s="138"/>
      <c r="KXY193" s="692"/>
      <c r="KXZ193" s="690"/>
      <c r="KYA193" s="691"/>
      <c r="KYB193" s="692"/>
      <c r="KYC193" s="693"/>
      <c r="KYD193" s="694"/>
      <c r="KYE193" s="138"/>
      <c r="KYF193" s="692"/>
      <c r="KYG193" s="690"/>
      <c r="KYH193" s="691"/>
      <c r="KYI193" s="692"/>
      <c r="KYJ193" s="693"/>
      <c r="KYK193" s="694"/>
      <c r="KYL193" s="138"/>
      <c r="KYM193" s="692"/>
      <c r="KYN193" s="690"/>
      <c r="KYO193" s="691"/>
      <c r="KYP193" s="692"/>
      <c r="KYQ193" s="693"/>
      <c r="KYR193" s="694"/>
      <c r="KYS193" s="138"/>
      <c r="KYT193" s="692"/>
      <c r="KYU193" s="690"/>
      <c r="KYV193" s="691"/>
      <c r="KYW193" s="692"/>
      <c r="KYX193" s="693"/>
      <c r="KYY193" s="694"/>
      <c r="KYZ193" s="138"/>
      <c r="KZA193" s="692"/>
      <c r="KZB193" s="690"/>
      <c r="KZC193" s="691"/>
      <c r="KZD193" s="692"/>
      <c r="KZE193" s="693"/>
      <c r="KZF193" s="694"/>
      <c r="KZG193" s="138"/>
      <c r="KZH193" s="692"/>
      <c r="KZI193" s="690"/>
      <c r="KZJ193" s="691"/>
      <c r="KZK193" s="692"/>
      <c r="KZL193" s="693"/>
      <c r="KZM193" s="694"/>
      <c r="KZN193" s="138"/>
      <c r="KZO193" s="692"/>
      <c r="KZP193" s="690"/>
      <c r="KZQ193" s="691"/>
      <c r="KZR193" s="692"/>
      <c r="KZS193" s="693"/>
      <c r="KZT193" s="694"/>
      <c r="KZU193" s="138"/>
      <c r="KZV193" s="692"/>
      <c r="KZW193" s="690"/>
      <c r="KZX193" s="691"/>
      <c r="KZY193" s="692"/>
      <c r="KZZ193" s="693"/>
      <c r="LAA193" s="694"/>
      <c r="LAB193" s="138"/>
      <c r="LAC193" s="692"/>
      <c r="LAD193" s="690"/>
      <c r="LAE193" s="691"/>
      <c r="LAF193" s="692"/>
      <c r="LAG193" s="693"/>
      <c r="LAH193" s="694"/>
      <c r="LAI193" s="138"/>
      <c r="LAJ193" s="692"/>
      <c r="LAK193" s="690"/>
      <c r="LAL193" s="691"/>
      <c r="LAM193" s="692"/>
      <c r="LAN193" s="693"/>
      <c r="LAO193" s="694"/>
      <c r="LAP193" s="138"/>
      <c r="LAQ193" s="692"/>
      <c r="LAR193" s="690"/>
      <c r="LAS193" s="691"/>
      <c r="LAT193" s="692"/>
      <c r="LAU193" s="693"/>
      <c r="LAV193" s="694"/>
      <c r="LAW193" s="138"/>
      <c r="LAX193" s="692"/>
      <c r="LAY193" s="690"/>
      <c r="LAZ193" s="691"/>
      <c r="LBA193" s="692"/>
      <c r="LBB193" s="693"/>
      <c r="LBC193" s="694"/>
      <c r="LBD193" s="138"/>
      <c r="LBE193" s="692"/>
      <c r="LBF193" s="690"/>
      <c r="LBG193" s="691"/>
      <c r="LBH193" s="692"/>
      <c r="LBI193" s="693"/>
      <c r="LBJ193" s="694"/>
      <c r="LBK193" s="138"/>
      <c r="LBL193" s="692"/>
      <c r="LBM193" s="690"/>
      <c r="LBN193" s="691"/>
      <c r="LBO193" s="692"/>
      <c r="LBP193" s="693"/>
      <c r="LBQ193" s="694"/>
      <c r="LBR193" s="138"/>
      <c r="LBS193" s="692"/>
      <c r="LBT193" s="690"/>
      <c r="LBU193" s="691"/>
      <c r="LBV193" s="692"/>
      <c r="LBW193" s="693"/>
      <c r="LBX193" s="694"/>
      <c r="LBY193" s="138"/>
      <c r="LBZ193" s="692"/>
      <c r="LCA193" s="690"/>
      <c r="LCB193" s="691"/>
      <c r="LCC193" s="692"/>
      <c r="LCD193" s="693"/>
      <c r="LCE193" s="694"/>
      <c r="LCF193" s="138"/>
      <c r="LCG193" s="692"/>
      <c r="LCH193" s="690"/>
      <c r="LCI193" s="691"/>
      <c r="LCJ193" s="692"/>
      <c r="LCK193" s="693"/>
      <c r="LCL193" s="694"/>
      <c r="LCM193" s="138"/>
      <c r="LCN193" s="692"/>
      <c r="LCO193" s="690"/>
      <c r="LCP193" s="691"/>
      <c r="LCQ193" s="692"/>
      <c r="LCR193" s="693"/>
      <c r="LCS193" s="694"/>
      <c r="LCT193" s="138"/>
      <c r="LCU193" s="692"/>
      <c r="LCV193" s="690"/>
      <c r="LCW193" s="691"/>
      <c r="LCX193" s="692"/>
      <c r="LCY193" s="693"/>
      <c r="LCZ193" s="694"/>
      <c r="LDA193" s="138"/>
      <c r="LDB193" s="692"/>
      <c r="LDC193" s="690"/>
      <c r="LDD193" s="691"/>
      <c r="LDE193" s="692"/>
      <c r="LDF193" s="693"/>
      <c r="LDG193" s="694"/>
      <c r="LDH193" s="138"/>
      <c r="LDI193" s="692"/>
      <c r="LDJ193" s="690"/>
      <c r="LDK193" s="691"/>
      <c r="LDL193" s="692"/>
      <c r="LDM193" s="693"/>
      <c r="LDN193" s="694"/>
      <c r="LDO193" s="138"/>
      <c r="LDP193" s="692"/>
      <c r="LDQ193" s="690"/>
      <c r="LDR193" s="691"/>
      <c r="LDS193" s="692"/>
      <c r="LDT193" s="693"/>
      <c r="LDU193" s="694"/>
      <c r="LDV193" s="138"/>
      <c r="LDW193" s="692"/>
      <c r="LDX193" s="690"/>
      <c r="LDY193" s="691"/>
      <c r="LDZ193" s="692"/>
      <c r="LEA193" s="693"/>
      <c r="LEB193" s="694"/>
      <c r="LEC193" s="138"/>
      <c r="LED193" s="692"/>
      <c r="LEE193" s="690"/>
      <c r="LEF193" s="691"/>
      <c r="LEG193" s="692"/>
      <c r="LEH193" s="693"/>
      <c r="LEI193" s="694"/>
      <c r="LEJ193" s="138"/>
      <c r="LEK193" s="692"/>
      <c r="LEL193" s="690"/>
      <c r="LEM193" s="691"/>
      <c r="LEN193" s="692"/>
      <c r="LEO193" s="693"/>
      <c r="LEP193" s="694"/>
      <c r="LEQ193" s="138"/>
      <c r="LER193" s="692"/>
      <c r="LES193" s="690"/>
      <c r="LET193" s="691"/>
      <c r="LEU193" s="692"/>
      <c r="LEV193" s="693"/>
      <c r="LEW193" s="694"/>
      <c r="LEX193" s="138"/>
      <c r="LEY193" s="692"/>
      <c r="LEZ193" s="690"/>
      <c r="LFA193" s="691"/>
      <c r="LFB193" s="692"/>
      <c r="LFC193" s="693"/>
      <c r="LFD193" s="694"/>
      <c r="LFE193" s="138"/>
      <c r="LFF193" s="692"/>
      <c r="LFG193" s="690"/>
      <c r="LFH193" s="691"/>
      <c r="LFI193" s="692"/>
      <c r="LFJ193" s="693"/>
      <c r="LFK193" s="694"/>
      <c r="LFL193" s="138"/>
      <c r="LFM193" s="692"/>
      <c r="LFN193" s="690"/>
      <c r="LFO193" s="691"/>
      <c r="LFP193" s="692"/>
      <c r="LFQ193" s="693"/>
      <c r="LFR193" s="694"/>
      <c r="LFS193" s="138"/>
      <c r="LFT193" s="692"/>
      <c r="LFU193" s="690"/>
      <c r="LFV193" s="691"/>
      <c r="LFW193" s="692"/>
      <c r="LFX193" s="693"/>
      <c r="LFY193" s="694"/>
      <c r="LFZ193" s="138"/>
      <c r="LGA193" s="692"/>
      <c r="LGB193" s="690"/>
      <c r="LGC193" s="691"/>
      <c r="LGD193" s="692"/>
      <c r="LGE193" s="693"/>
      <c r="LGF193" s="694"/>
      <c r="LGG193" s="138"/>
      <c r="LGH193" s="692"/>
      <c r="LGI193" s="690"/>
      <c r="LGJ193" s="691"/>
      <c r="LGK193" s="692"/>
      <c r="LGL193" s="693"/>
      <c r="LGM193" s="694"/>
      <c r="LGN193" s="138"/>
      <c r="LGO193" s="692"/>
      <c r="LGP193" s="690"/>
      <c r="LGQ193" s="691"/>
      <c r="LGR193" s="692"/>
      <c r="LGS193" s="693"/>
      <c r="LGT193" s="694"/>
      <c r="LGU193" s="138"/>
      <c r="LGV193" s="692"/>
      <c r="LGW193" s="690"/>
      <c r="LGX193" s="691"/>
      <c r="LGY193" s="692"/>
      <c r="LGZ193" s="693"/>
      <c r="LHA193" s="694"/>
      <c r="LHB193" s="138"/>
      <c r="LHC193" s="692"/>
      <c r="LHD193" s="690"/>
      <c r="LHE193" s="691"/>
      <c r="LHF193" s="692"/>
      <c r="LHG193" s="693"/>
      <c r="LHH193" s="694"/>
      <c r="LHI193" s="138"/>
      <c r="LHJ193" s="692"/>
      <c r="LHK193" s="690"/>
      <c r="LHL193" s="691"/>
      <c r="LHM193" s="692"/>
      <c r="LHN193" s="693"/>
      <c r="LHO193" s="694"/>
      <c r="LHP193" s="138"/>
      <c r="LHQ193" s="692"/>
      <c r="LHR193" s="690"/>
      <c r="LHS193" s="691"/>
      <c r="LHT193" s="692"/>
      <c r="LHU193" s="693"/>
      <c r="LHV193" s="694"/>
      <c r="LHW193" s="138"/>
      <c r="LHX193" s="692"/>
      <c r="LHY193" s="690"/>
      <c r="LHZ193" s="691"/>
      <c r="LIA193" s="692"/>
      <c r="LIB193" s="693"/>
      <c r="LIC193" s="694"/>
      <c r="LID193" s="138"/>
      <c r="LIE193" s="692"/>
      <c r="LIF193" s="690"/>
      <c r="LIG193" s="691"/>
      <c r="LIH193" s="692"/>
      <c r="LII193" s="693"/>
      <c r="LIJ193" s="694"/>
      <c r="LIK193" s="138"/>
      <c r="LIL193" s="692"/>
      <c r="LIM193" s="690"/>
      <c r="LIN193" s="691"/>
      <c r="LIO193" s="692"/>
      <c r="LIP193" s="693"/>
      <c r="LIQ193" s="694"/>
      <c r="LIR193" s="138"/>
      <c r="LIS193" s="692"/>
      <c r="LIT193" s="690"/>
      <c r="LIU193" s="691"/>
      <c r="LIV193" s="692"/>
      <c r="LIW193" s="693"/>
      <c r="LIX193" s="694"/>
      <c r="LIY193" s="138"/>
      <c r="LIZ193" s="692"/>
      <c r="LJA193" s="690"/>
      <c r="LJB193" s="691"/>
      <c r="LJC193" s="692"/>
      <c r="LJD193" s="693"/>
      <c r="LJE193" s="694"/>
      <c r="LJF193" s="138"/>
      <c r="LJG193" s="692"/>
      <c r="LJH193" s="690"/>
      <c r="LJI193" s="691"/>
      <c r="LJJ193" s="692"/>
      <c r="LJK193" s="693"/>
      <c r="LJL193" s="694"/>
      <c r="LJM193" s="138"/>
      <c r="LJN193" s="692"/>
      <c r="LJO193" s="690"/>
      <c r="LJP193" s="691"/>
      <c r="LJQ193" s="692"/>
      <c r="LJR193" s="693"/>
      <c r="LJS193" s="694"/>
      <c r="LJT193" s="138"/>
      <c r="LJU193" s="692"/>
      <c r="LJV193" s="690"/>
      <c r="LJW193" s="691"/>
      <c r="LJX193" s="692"/>
      <c r="LJY193" s="693"/>
      <c r="LJZ193" s="694"/>
      <c r="LKA193" s="138"/>
      <c r="LKB193" s="692"/>
      <c r="LKC193" s="690"/>
      <c r="LKD193" s="691"/>
      <c r="LKE193" s="692"/>
      <c r="LKF193" s="693"/>
      <c r="LKG193" s="694"/>
      <c r="LKH193" s="138"/>
      <c r="LKI193" s="692"/>
      <c r="LKJ193" s="690"/>
      <c r="LKK193" s="691"/>
      <c r="LKL193" s="692"/>
      <c r="LKM193" s="693"/>
      <c r="LKN193" s="694"/>
      <c r="LKO193" s="138"/>
      <c r="LKP193" s="692"/>
      <c r="LKQ193" s="690"/>
      <c r="LKR193" s="691"/>
      <c r="LKS193" s="692"/>
      <c r="LKT193" s="693"/>
      <c r="LKU193" s="694"/>
      <c r="LKV193" s="138"/>
      <c r="LKW193" s="692"/>
      <c r="LKX193" s="690"/>
      <c r="LKY193" s="691"/>
      <c r="LKZ193" s="692"/>
      <c r="LLA193" s="693"/>
      <c r="LLB193" s="694"/>
      <c r="LLC193" s="138"/>
      <c r="LLD193" s="692"/>
      <c r="LLE193" s="690"/>
      <c r="LLF193" s="691"/>
      <c r="LLG193" s="692"/>
      <c r="LLH193" s="693"/>
      <c r="LLI193" s="694"/>
      <c r="LLJ193" s="138"/>
      <c r="LLK193" s="692"/>
      <c r="LLL193" s="690"/>
      <c r="LLM193" s="691"/>
      <c r="LLN193" s="692"/>
      <c r="LLO193" s="693"/>
      <c r="LLP193" s="694"/>
      <c r="LLQ193" s="138"/>
      <c r="LLR193" s="692"/>
      <c r="LLS193" s="690"/>
      <c r="LLT193" s="691"/>
      <c r="LLU193" s="692"/>
      <c r="LLV193" s="693"/>
      <c r="LLW193" s="694"/>
      <c r="LLX193" s="138"/>
      <c r="LLY193" s="692"/>
      <c r="LLZ193" s="690"/>
      <c r="LMA193" s="691"/>
      <c r="LMB193" s="692"/>
      <c r="LMC193" s="693"/>
      <c r="LMD193" s="694"/>
      <c r="LME193" s="138"/>
      <c r="LMF193" s="692"/>
      <c r="LMG193" s="690"/>
      <c r="LMH193" s="691"/>
      <c r="LMI193" s="692"/>
      <c r="LMJ193" s="693"/>
      <c r="LMK193" s="694"/>
      <c r="LML193" s="138"/>
      <c r="LMM193" s="692"/>
      <c r="LMN193" s="690"/>
      <c r="LMO193" s="691"/>
      <c r="LMP193" s="692"/>
      <c r="LMQ193" s="693"/>
      <c r="LMR193" s="694"/>
      <c r="LMS193" s="138"/>
      <c r="LMT193" s="692"/>
      <c r="LMU193" s="690"/>
      <c r="LMV193" s="691"/>
      <c r="LMW193" s="692"/>
      <c r="LMX193" s="693"/>
      <c r="LMY193" s="694"/>
      <c r="LMZ193" s="138"/>
      <c r="LNA193" s="692"/>
      <c r="LNB193" s="690"/>
      <c r="LNC193" s="691"/>
      <c r="LND193" s="692"/>
      <c r="LNE193" s="693"/>
      <c r="LNF193" s="694"/>
      <c r="LNG193" s="138"/>
      <c r="LNH193" s="692"/>
      <c r="LNI193" s="690"/>
      <c r="LNJ193" s="691"/>
      <c r="LNK193" s="692"/>
      <c r="LNL193" s="693"/>
      <c r="LNM193" s="694"/>
      <c r="LNN193" s="138"/>
      <c r="LNO193" s="692"/>
      <c r="LNP193" s="690"/>
      <c r="LNQ193" s="691"/>
      <c r="LNR193" s="692"/>
      <c r="LNS193" s="693"/>
      <c r="LNT193" s="694"/>
      <c r="LNU193" s="138"/>
      <c r="LNV193" s="692"/>
      <c r="LNW193" s="690"/>
      <c r="LNX193" s="691"/>
      <c r="LNY193" s="692"/>
      <c r="LNZ193" s="693"/>
      <c r="LOA193" s="694"/>
      <c r="LOB193" s="138"/>
      <c r="LOC193" s="692"/>
      <c r="LOD193" s="690"/>
      <c r="LOE193" s="691"/>
      <c r="LOF193" s="692"/>
      <c r="LOG193" s="693"/>
      <c r="LOH193" s="694"/>
      <c r="LOI193" s="138"/>
      <c r="LOJ193" s="692"/>
      <c r="LOK193" s="690"/>
      <c r="LOL193" s="691"/>
      <c r="LOM193" s="692"/>
      <c r="LON193" s="693"/>
      <c r="LOO193" s="694"/>
      <c r="LOP193" s="138"/>
      <c r="LOQ193" s="692"/>
      <c r="LOR193" s="690"/>
      <c r="LOS193" s="691"/>
      <c r="LOT193" s="692"/>
      <c r="LOU193" s="693"/>
      <c r="LOV193" s="694"/>
      <c r="LOW193" s="138"/>
      <c r="LOX193" s="692"/>
      <c r="LOY193" s="690"/>
      <c r="LOZ193" s="691"/>
      <c r="LPA193" s="692"/>
      <c r="LPB193" s="693"/>
      <c r="LPC193" s="694"/>
      <c r="LPD193" s="138"/>
      <c r="LPE193" s="692"/>
      <c r="LPF193" s="690"/>
      <c r="LPG193" s="691"/>
      <c r="LPH193" s="692"/>
      <c r="LPI193" s="693"/>
      <c r="LPJ193" s="694"/>
      <c r="LPK193" s="138"/>
      <c r="LPL193" s="692"/>
      <c r="LPM193" s="690"/>
      <c r="LPN193" s="691"/>
      <c r="LPO193" s="692"/>
      <c r="LPP193" s="693"/>
      <c r="LPQ193" s="694"/>
      <c r="LPR193" s="138"/>
      <c r="LPS193" s="692"/>
      <c r="LPT193" s="690"/>
      <c r="LPU193" s="691"/>
      <c r="LPV193" s="692"/>
      <c r="LPW193" s="693"/>
      <c r="LPX193" s="694"/>
      <c r="LPY193" s="138"/>
      <c r="LPZ193" s="692"/>
      <c r="LQA193" s="690"/>
      <c r="LQB193" s="691"/>
      <c r="LQC193" s="692"/>
      <c r="LQD193" s="693"/>
      <c r="LQE193" s="694"/>
      <c r="LQF193" s="138"/>
      <c r="LQG193" s="692"/>
      <c r="LQH193" s="690"/>
      <c r="LQI193" s="691"/>
      <c r="LQJ193" s="692"/>
      <c r="LQK193" s="693"/>
      <c r="LQL193" s="694"/>
      <c r="LQM193" s="138"/>
      <c r="LQN193" s="692"/>
      <c r="LQO193" s="690"/>
      <c r="LQP193" s="691"/>
      <c r="LQQ193" s="692"/>
      <c r="LQR193" s="693"/>
      <c r="LQS193" s="694"/>
      <c r="LQT193" s="138"/>
      <c r="LQU193" s="692"/>
      <c r="LQV193" s="690"/>
      <c r="LQW193" s="691"/>
      <c r="LQX193" s="692"/>
      <c r="LQY193" s="693"/>
      <c r="LQZ193" s="694"/>
      <c r="LRA193" s="138"/>
      <c r="LRB193" s="692"/>
      <c r="LRC193" s="690"/>
      <c r="LRD193" s="691"/>
      <c r="LRE193" s="692"/>
      <c r="LRF193" s="693"/>
      <c r="LRG193" s="694"/>
      <c r="LRH193" s="138"/>
      <c r="LRI193" s="692"/>
      <c r="LRJ193" s="690"/>
      <c r="LRK193" s="691"/>
      <c r="LRL193" s="692"/>
      <c r="LRM193" s="693"/>
      <c r="LRN193" s="694"/>
      <c r="LRO193" s="138"/>
      <c r="LRP193" s="692"/>
      <c r="LRQ193" s="690"/>
      <c r="LRR193" s="691"/>
      <c r="LRS193" s="692"/>
      <c r="LRT193" s="693"/>
      <c r="LRU193" s="694"/>
      <c r="LRV193" s="138"/>
      <c r="LRW193" s="692"/>
      <c r="LRX193" s="690"/>
      <c r="LRY193" s="691"/>
      <c r="LRZ193" s="692"/>
      <c r="LSA193" s="693"/>
      <c r="LSB193" s="694"/>
      <c r="LSC193" s="138"/>
      <c r="LSD193" s="692"/>
      <c r="LSE193" s="690"/>
      <c r="LSF193" s="691"/>
      <c r="LSG193" s="692"/>
      <c r="LSH193" s="693"/>
      <c r="LSI193" s="694"/>
      <c r="LSJ193" s="138"/>
      <c r="LSK193" s="692"/>
      <c r="LSL193" s="690"/>
      <c r="LSM193" s="691"/>
      <c r="LSN193" s="692"/>
      <c r="LSO193" s="693"/>
      <c r="LSP193" s="694"/>
      <c r="LSQ193" s="138"/>
      <c r="LSR193" s="692"/>
      <c r="LSS193" s="690"/>
      <c r="LST193" s="691"/>
      <c r="LSU193" s="692"/>
      <c r="LSV193" s="693"/>
      <c r="LSW193" s="694"/>
      <c r="LSX193" s="138"/>
      <c r="LSY193" s="692"/>
      <c r="LSZ193" s="690"/>
      <c r="LTA193" s="691"/>
      <c r="LTB193" s="692"/>
      <c r="LTC193" s="693"/>
      <c r="LTD193" s="694"/>
      <c r="LTE193" s="138"/>
      <c r="LTF193" s="692"/>
      <c r="LTG193" s="690"/>
      <c r="LTH193" s="691"/>
      <c r="LTI193" s="692"/>
      <c r="LTJ193" s="693"/>
      <c r="LTK193" s="694"/>
      <c r="LTL193" s="138"/>
      <c r="LTM193" s="692"/>
      <c r="LTN193" s="690"/>
      <c r="LTO193" s="691"/>
      <c r="LTP193" s="692"/>
      <c r="LTQ193" s="693"/>
      <c r="LTR193" s="694"/>
      <c r="LTS193" s="138"/>
      <c r="LTT193" s="692"/>
      <c r="LTU193" s="690"/>
      <c r="LTV193" s="691"/>
      <c r="LTW193" s="692"/>
      <c r="LTX193" s="693"/>
      <c r="LTY193" s="694"/>
      <c r="LTZ193" s="138"/>
      <c r="LUA193" s="692"/>
      <c r="LUB193" s="690"/>
      <c r="LUC193" s="691"/>
      <c r="LUD193" s="692"/>
      <c r="LUE193" s="693"/>
      <c r="LUF193" s="694"/>
      <c r="LUG193" s="138"/>
      <c r="LUH193" s="692"/>
      <c r="LUI193" s="690"/>
      <c r="LUJ193" s="691"/>
      <c r="LUK193" s="692"/>
      <c r="LUL193" s="693"/>
      <c r="LUM193" s="694"/>
      <c r="LUN193" s="138"/>
      <c r="LUO193" s="692"/>
      <c r="LUP193" s="690"/>
      <c r="LUQ193" s="691"/>
      <c r="LUR193" s="692"/>
      <c r="LUS193" s="693"/>
      <c r="LUT193" s="694"/>
      <c r="LUU193" s="138"/>
      <c r="LUV193" s="692"/>
      <c r="LUW193" s="690"/>
      <c r="LUX193" s="691"/>
      <c r="LUY193" s="692"/>
      <c r="LUZ193" s="693"/>
      <c r="LVA193" s="694"/>
      <c r="LVB193" s="138"/>
      <c r="LVC193" s="692"/>
      <c r="LVD193" s="690"/>
      <c r="LVE193" s="691"/>
      <c r="LVF193" s="692"/>
      <c r="LVG193" s="693"/>
      <c r="LVH193" s="694"/>
      <c r="LVI193" s="138"/>
      <c r="LVJ193" s="692"/>
      <c r="LVK193" s="690"/>
      <c r="LVL193" s="691"/>
      <c r="LVM193" s="692"/>
      <c r="LVN193" s="693"/>
      <c r="LVO193" s="694"/>
      <c r="LVP193" s="138"/>
      <c r="LVQ193" s="692"/>
      <c r="LVR193" s="690"/>
      <c r="LVS193" s="691"/>
      <c r="LVT193" s="692"/>
      <c r="LVU193" s="693"/>
      <c r="LVV193" s="694"/>
      <c r="LVW193" s="138"/>
      <c r="LVX193" s="692"/>
      <c r="LVY193" s="690"/>
      <c r="LVZ193" s="691"/>
      <c r="LWA193" s="692"/>
      <c r="LWB193" s="693"/>
      <c r="LWC193" s="694"/>
      <c r="LWD193" s="138"/>
      <c r="LWE193" s="692"/>
      <c r="LWF193" s="690"/>
      <c r="LWG193" s="691"/>
      <c r="LWH193" s="692"/>
      <c r="LWI193" s="693"/>
      <c r="LWJ193" s="694"/>
      <c r="LWK193" s="138"/>
      <c r="LWL193" s="692"/>
      <c r="LWM193" s="690"/>
      <c r="LWN193" s="691"/>
      <c r="LWO193" s="692"/>
      <c r="LWP193" s="693"/>
      <c r="LWQ193" s="694"/>
      <c r="LWR193" s="138"/>
      <c r="LWS193" s="692"/>
      <c r="LWT193" s="690"/>
      <c r="LWU193" s="691"/>
      <c r="LWV193" s="692"/>
      <c r="LWW193" s="693"/>
      <c r="LWX193" s="694"/>
      <c r="LWY193" s="138"/>
      <c r="LWZ193" s="692"/>
      <c r="LXA193" s="690"/>
      <c r="LXB193" s="691"/>
      <c r="LXC193" s="692"/>
      <c r="LXD193" s="693"/>
      <c r="LXE193" s="694"/>
      <c r="LXF193" s="138"/>
      <c r="LXG193" s="692"/>
      <c r="LXH193" s="690"/>
      <c r="LXI193" s="691"/>
      <c r="LXJ193" s="692"/>
      <c r="LXK193" s="693"/>
      <c r="LXL193" s="694"/>
      <c r="LXM193" s="138"/>
      <c r="LXN193" s="692"/>
      <c r="LXO193" s="690"/>
      <c r="LXP193" s="691"/>
      <c r="LXQ193" s="692"/>
      <c r="LXR193" s="693"/>
      <c r="LXS193" s="694"/>
      <c r="LXT193" s="138"/>
      <c r="LXU193" s="692"/>
      <c r="LXV193" s="690"/>
      <c r="LXW193" s="691"/>
      <c r="LXX193" s="692"/>
      <c r="LXY193" s="693"/>
      <c r="LXZ193" s="694"/>
      <c r="LYA193" s="138"/>
      <c r="LYB193" s="692"/>
      <c r="LYC193" s="690"/>
      <c r="LYD193" s="691"/>
      <c r="LYE193" s="692"/>
      <c r="LYF193" s="693"/>
      <c r="LYG193" s="694"/>
      <c r="LYH193" s="138"/>
      <c r="LYI193" s="692"/>
      <c r="LYJ193" s="690"/>
      <c r="LYK193" s="691"/>
      <c r="LYL193" s="692"/>
      <c r="LYM193" s="693"/>
      <c r="LYN193" s="694"/>
      <c r="LYO193" s="138"/>
      <c r="LYP193" s="692"/>
      <c r="LYQ193" s="690"/>
      <c r="LYR193" s="691"/>
      <c r="LYS193" s="692"/>
      <c r="LYT193" s="693"/>
      <c r="LYU193" s="694"/>
      <c r="LYV193" s="138"/>
      <c r="LYW193" s="692"/>
      <c r="LYX193" s="690"/>
      <c r="LYY193" s="691"/>
      <c r="LYZ193" s="692"/>
      <c r="LZA193" s="693"/>
      <c r="LZB193" s="694"/>
      <c r="LZC193" s="138"/>
      <c r="LZD193" s="692"/>
      <c r="LZE193" s="690"/>
      <c r="LZF193" s="691"/>
      <c r="LZG193" s="692"/>
      <c r="LZH193" s="693"/>
      <c r="LZI193" s="694"/>
      <c r="LZJ193" s="138"/>
      <c r="LZK193" s="692"/>
      <c r="LZL193" s="690"/>
      <c r="LZM193" s="691"/>
      <c r="LZN193" s="692"/>
      <c r="LZO193" s="693"/>
      <c r="LZP193" s="694"/>
      <c r="LZQ193" s="138"/>
      <c r="LZR193" s="692"/>
      <c r="LZS193" s="690"/>
      <c r="LZT193" s="691"/>
      <c r="LZU193" s="692"/>
      <c r="LZV193" s="693"/>
      <c r="LZW193" s="694"/>
      <c r="LZX193" s="138"/>
      <c r="LZY193" s="692"/>
      <c r="LZZ193" s="690"/>
      <c r="MAA193" s="691"/>
      <c r="MAB193" s="692"/>
      <c r="MAC193" s="693"/>
      <c r="MAD193" s="694"/>
      <c r="MAE193" s="138"/>
      <c r="MAF193" s="692"/>
      <c r="MAG193" s="690"/>
      <c r="MAH193" s="691"/>
      <c r="MAI193" s="692"/>
      <c r="MAJ193" s="693"/>
      <c r="MAK193" s="694"/>
      <c r="MAL193" s="138"/>
      <c r="MAM193" s="692"/>
      <c r="MAN193" s="690"/>
      <c r="MAO193" s="691"/>
      <c r="MAP193" s="692"/>
      <c r="MAQ193" s="693"/>
      <c r="MAR193" s="694"/>
      <c r="MAS193" s="138"/>
      <c r="MAT193" s="692"/>
      <c r="MAU193" s="690"/>
      <c r="MAV193" s="691"/>
      <c r="MAW193" s="692"/>
      <c r="MAX193" s="693"/>
      <c r="MAY193" s="694"/>
      <c r="MAZ193" s="138"/>
      <c r="MBA193" s="692"/>
      <c r="MBB193" s="690"/>
      <c r="MBC193" s="691"/>
      <c r="MBD193" s="692"/>
      <c r="MBE193" s="693"/>
      <c r="MBF193" s="694"/>
      <c r="MBG193" s="138"/>
      <c r="MBH193" s="692"/>
      <c r="MBI193" s="690"/>
      <c r="MBJ193" s="691"/>
      <c r="MBK193" s="692"/>
      <c r="MBL193" s="693"/>
      <c r="MBM193" s="694"/>
      <c r="MBN193" s="138"/>
      <c r="MBO193" s="692"/>
      <c r="MBP193" s="690"/>
      <c r="MBQ193" s="691"/>
      <c r="MBR193" s="692"/>
      <c r="MBS193" s="693"/>
      <c r="MBT193" s="694"/>
      <c r="MBU193" s="138"/>
      <c r="MBV193" s="692"/>
      <c r="MBW193" s="690"/>
      <c r="MBX193" s="691"/>
      <c r="MBY193" s="692"/>
      <c r="MBZ193" s="693"/>
      <c r="MCA193" s="694"/>
      <c r="MCB193" s="138"/>
      <c r="MCC193" s="692"/>
      <c r="MCD193" s="690"/>
      <c r="MCE193" s="691"/>
      <c r="MCF193" s="692"/>
      <c r="MCG193" s="693"/>
      <c r="MCH193" s="694"/>
      <c r="MCI193" s="138"/>
      <c r="MCJ193" s="692"/>
      <c r="MCK193" s="690"/>
      <c r="MCL193" s="691"/>
      <c r="MCM193" s="692"/>
      <c r="MCN193" s="693"/>
      <c r="MCO193" s="694"/>
      <c r="MCP193" s="138"/>
      <c r="MCQ193" s="692"/>
      <c r="MCR193" s="690"/>
      <c r="MCS193" s="691"/>
      <c r="MCT193" s="692"/>
      <c r="MCU193" s="693"/>
      <c r="MCV193" s="694"/>
      <c r="MCW193" s="138"/>
      <c r="MCX193" s="692"/>
      <c r="MCY193" s="690"/>
      <c r="MCZ193" s="691"/>
      <c r="MDA193" s="692"/>
      <c r="MDB193" s="693"/>
      <c r="MDC193" s="694"/>
      <c r="MDD193" s="138"/>
      <c r="MDE193" s="692"/>
      <c r="MDF193" s="690"/>
      <c r="MDG193" s="691"/>
      <c r="MDH193" s="692"/>
      <c r="MDI193" s="693"/>
      <c r="MDJ193" s="694"/>
      <c r="MDK193" s="138"/>
      <c r="MDL193" s="692"/>
      <c r="MDM193" s="690"/>
      <c r="MDN193" s="691"/>
      <c r="MDO193" s="692"/>
      <c r="MDP193" s="693"/>
      <c r="MDQ193" s="694"/>
      <c r="MDR193" s="138"/>
      <c r="MDS193" s="692"/>
      <c r="MDT193" s="690"/>
      <c r="MDU193" s="691"/>
      <c r="MDV193" s="692"/>
      <c r="MDW193" s="693"/>
      <c r="MDX193" s="694"/>
      <c r="MDY193" s="138"/>
      <c r="MDZ193" s="692"/>
      <c r="MEA193" s="690"/>
      <c r="MEB193" s="691"/>
      <c r="MEC193" s="692"/>
      <c r="MED193" s="693"/>
      <c r="MEE193" s="694"/>
      <c r="MEF193" s="138"/>
      <c r="MEG193" s="692"/>
      <c r="MEH193" s="690"/>
      <c r="MEI193" s="691"/>
      <c r="MEJ193" s="692"/>
      <c r="MEK193" s="693"/>
      <c r="MEL193" s="694"/>
      <c r="MEM193" s="138"/>
      <c r="MEN193" s="692"/>
      <c r="MEO193" s="690"/>
      <c r="MEP193" s="691"/>
      <c r="MEQ193" s="692"/>
      <c r="MER193" s="693"/>
      <c r="MES193" s="694"/>
      <c r="MET193" s="138"/>
      <c r="MEU193" s="692"/>
      <c r="MEV193" s="690"/>
      <c r="MEW193" s="691"/>
      <c r="MEX193" s="692"/>
      <c r="MEY193" s="693"/>
      <c r="MEZ193" s="694"/>
      <c r="MFA193" s="138"/>
      <c r="MFB193" s="692"/>
      <c r="MFC193" s="690"/>
      <c r="MFD193" s="691"/>
      <c r="MFE193" s="692"/>
      <c r="MFF193" s="693"/>
      <c r="MFG193" s="694"/>
      <c r="MFH193" s="138"/>
      <c r="MFI193" s="692"/>
      <c r="MFJ193" s="690"/>
      <c r="MFK193" s="691"/>
      <c r="MFL193" s="692"/>
      <c r="MFM193" s="693"/>
      <c r="MFN193" s="694"/>
      <c r="MFO193" s="138"/>
      <c r="MFP193" s="692"/>
      <c r="MFQ193" s="690"/>
      <c r="MFR193" s="691"/>
      <c r="MFS193" s="692"/>
      <c r="MFT193" s="693"/>
      <c r="MFU193" s="694"/>
      <c r="MFV193" s="138"/>
      <c r="MFW193" s="692"/>
      <c r="MFX193" s="690"/>
      <c r="MFY193" s="691"/>
      <c r="MFZ193" s="692"/>
      <c r="MGA193" s="693"/>
      <c r="MGB193" s="694"/>
      <c r="MGC193" s="138"/>
      <c r="MGD193" s="692"/>
      <c r="MGE193" s="690"/>
      <c r="MGF193" s="691"/>
      <c r="MGG193" s="692"/>
      <c r="MGH193" s="693"/>
      <c r="MGI193" s="694"/>
      <c r="MGJ193" s="138"/>
      <c r="MGK193" s="692"/>
      <c r="MGL193" s="690"/>
      <c r="MGM193" s="691"/>
      <c r="MGN193" s="692"/>
      <c r="MGO193" s="693"/>
      <c r="MGP193" s="694"/>
      <c r="MGQ193" s="138"/>
      <c r="MGR193" s="692"/>
      <c r="MGS193" s="690"/>
      <c r="MGT193" s="691"/>
      <c r="MGU193" s="692"/>
      <c r="MGV193" s="693"/>
      <c r="MGW193" s="694"/>
      <c r="MGX193" s="138"/>
      <c r="MGY193" s="692"/>
      <c r="MGZ193" s="690"/>
      <c r="MHA193" s="691"/>
      <c r="MHB193" s="692"/>
      <c r="MHC193" s="693"/>
      <c r="MHD193" s="694"/>
      <c r="MHE193" s="138"/>
      <c r="MHF193" s="692"/>
      <c r="MHG193" s="690"/>
      <c r="MHH193" s="691"/>
      <c r="MHI193" s="692"/>
      <c r="MHJ193" s="693"/>
      <c r="MHK193" s="694"/>
      <c r="MHL193" s="138"/>
      <c r="MHM193" s="692"/>
      <c r="MHN193" s="690"/>
      <c r="MHO193" s="691"/>
      <c r="MHP193" s="692"/>
      <c r="MHQ193" s="693"/>
      <c r="MHR193" s="694"/>
      <c r="MHS193" s="138"/>
      <c r="MHT193" s="692"/>
      <c r="MHU193" s="690"/>
      <c r="MHV193" s="691"/>
      <c r="MHW193" s="692"/>
      <c r="MHX193" s="693"/>
      <c r="MHY193" s="694"/>
      <c r="MHZ193" s="138"/>
      <c r="MIA193" s="692"/>
      <c r="MIB193" s="690"/>
      <c r="MIC193" s="691"/>
      <c r="MID193" s="692"/>
      <c r="MIE193" s="693"/>
      <c r="MIF193" s="694"/>
      <c r="MIG193" s="138"/>
      <c r="MIH193" s="692"/>
      <c r="MII193" s="690"/>
      <c r="MIJ193" s="691"/>
      <c r="MIK193" s="692"/>
      <c r="MIL193" s="693"/>
      <c r="MIM193" s="694"/>
      <c r="MIN193" s="138"/>
      <c r="MIO193" s="692"/>
      <c r="MIP193" s="690"/>
      <c r="MIQ193" s="691"/>
      <c r="MIR193" s="692"/>
      <c r="MIS193" s="693"/>
      <c r="MIT193" s="694"/>
      <c r="MIU193" s="138"/>
      <c r="MIV193" s="692"/>
      <c r="MIW193" s="690"/>
      <c r="MIX193" s="691"/>
      <c r="MIY193" s="692"/>
      <c r="MIZ193" s="693"/>
      <c r="MJA193" s="694"/>
      <c r="MJB193" s="138"/>
      <c r="MJC193" s="692"/>
      <c r="MJD193" s="690"/>
      <c r="MJE193" s="691"/>
      <c r="MJF193" s="692"/>
      <c r="MJG193" s="693"/>
      <c r="MJH193" s="694"/>
      <c r="MJI193" s="138"/>
      <c r="MJJ193" s="692"/>
      <c r="MJK193" s="690"/>
      <c r="MJL193" s="691"/>
      <c r="MJM193" s="692"/>
      <c r="MJN193" s="693"/>
      <c r="MJO193" s="694"/>
      <c r="MJP193" s="138"/>
      <c r="MJQ193" s="692"/>
      <c r="MJR193" s="690"/>
      <c r="MJS193" s="691"/>
      <c r="MJT193" s="692"/>
      <c r="MJU193" s="693"/>
      <c r="MJV193" s="694"/>
      <c r="MJW193" s="138"/>
      <c r="MJX193" s="692"/>
      <c r="MJY193" s="690"/>
      <c r="MJZ193" s="691"/>
      <c r="MKA193" s="692"/>
      <c r="MKB193" s="693"/>
      <c r="MKC193" s="694"/>
      <c r="MKD193" s="138"/>
      <c r="MKE193" s="692"/>
      <c r="MKF193" s="690"/>
      <c r="MKG193" s="691"/>
      <c r="MKH193" s="692"/>
      <c r="MKI193" s="693"/>
      <c r="MKJ193" s="694"/>
      <c r="MKK193" s="138"/>
      <c r="MKL193" s="692"/>
      <c r="MKM193" s="690"/>
      <c r="MKN193" s="691"/>
      <c r="MKO193" s="692"/>
      <c r="MKP193" s="693"/>
      <c r="MKQ193" s="694"/>
      <c r="MKR193" s="138"/>
      <c r="MKS193" s="692"/>
      <c r="MKT193" s="690"/>
      <c r="MKU193" s="691"/>
      <c r="MKV193" s="692"/>
      <c r="MKW193" s="693"/>
      <c r="MKX193" s="694"/>
      <c r="MKY193" s="138"/>
      <c r="MKZ193" s="692"/>
      <c r="MLA193" s="690"/>
      <c r="MLB193" s="691"/>
      <c r="MLC193" s="692"/>
      <c r="MLD193" s="693"/>
      <c r="MLE193" s="694"/>
      <c r="MLF193" s="138"/>
      <c r="MLG193" s="692"/>
      <c r="MLH193" s="690"/>
      <c r="MLI193" s="691"/>
      <c r="MLJ193" s="692"/>
      <c r="MLK193" s="693"/>
      <c r="MLL193" s="694"/>
      <c r="MLM193" s="138"/>
      <c r="MLN193" s="692"/>
      <c r="MLO193" s="690"/>
      <c r="MLP193" s="691"/>
      <c r="MLQ193" s="692"/>
      <c r="MLR193" s="693"/>
      <c r="MLS193" s="694"/>
      <c r="MLT193" s="138"/>
      <c r="MLU193" s="692"/>
      <c r="MLV193" s="690"/>
      <c r="MLW193" s="691"/>
      <c r="MLX193" s="692"/>
      <c r="MLY193" s="693"/>
      <c r="MLZ193" s="694"/>
      <c r="MMA193" s="138"/>
      <c r="MMB193" s="692"/>
      <c r="MMC193" s="690"/>
      <c r="MMD193" s="691"/>
      <c r="MME193" s="692"/>
      <c r="MMF193" s="693"/>
      <c r="MMG193" s="694"/>
      <c r="MMH193" s="138"/>
      <c r="MMI193" s="692"/>
      <c r="MMJ193" s="690"/>
      <c r="MMK193" s="691"/>
      <c r="MML193" s="692"/>
      <c r="MMM193" s="693"/>
      <c r="MMN193" s="694"/>
      <c r="MMO193" s="138"/>
      <c r="MMP193" s="692"/>
      <c r="MMQ193" s="690"/>
      <c r="MMR193" s="691"/>
      <c r="MMS193" s="692"/>
      <c r="MMT193" s="693"/>
      <c r="MMU193" s="694"/>
      <c r="MMV193" s="138"/>
      <c r="MMW193" s="692"/>
      <c r="MMX193" s="690"/>
      <c r="MMY193" s="691"/>
      <c r="MMZ193" s="692"/>
      <c r="MNA193" s="693"/>
      <c r="MNB193" s="694"/>
      <c r="MNC193" s="138"/>
      <c r="MND193" s="692"/>
      <c r="MNE193" s="690"/>
      <c r="MNF193" s="691"/>
      <c r="MNG193" s="692"/>
      <c r="MNH193" s="693"/>
      <c r="MNI193" s="694"/>
      <c r="MNJ193" s="138"/>
      <c r="MNK193" s="692"/>
      <c r="MNL193" s="690"/>
      <c r="MNM193" s="691"/>
      <c r="MNN193" s="692"/>
      <c r="MNO193" s="693"/>
      <c r="MNP193" s="694"/>
      <c r="MNQ193" s="138"/>
      <c r="MNR193" s="692"/>
      <c r="MNS193" s="690"/>
      <c r="MNT193" s="691"/>
      <c r="MNU193" s="692"/>
      <c r="MNV193" s="693"/>
      <c r="MNW193" s="694"/>
      <c r="MNX193" s="138"/>
      <c r="MNY193" s="692"/>
      <c r="MNZ193" s="690"/>
      <c r="MOA193" s="691"/>
      <c r="MOB193" s="692"/>
      <c r="MOC193" s="693"/>
      <c r="MOD193" s="694"/>
      <c r="MOE193" s="138"/>
      <c r="MOF193" s="692"/>
      <c r="MOG193" s="690"/>
      <c r="MOH193" s="691"/>
      <c r="MOI193" s="692"/>
      <c r="MOJ193" s="693"/>
      <c r="MOK193" s="694"/>
      <c r="MOL193" s="138"/>
      <c r="MOM193" s="692"/>
      <c r="MON193" s="690"/>
      <c r="MOO193" s="691"/>
      <c r="MOP193" s="692"/>
      <c r="MOQ193" s="693"/>
      <c r="MOR193" s="694"/>
      <c r="MOS193" s="138"/>
      <c r="MOT193" s="692"/>
      <c r="MOU193" s="690"/>
      <c r="MOV193" s="691"/>
      <c r="MOW193" s="692"/>
      <c r="MOX193" s="693"/>
      <c r="MOY193" s="694"/>
      <c r="MOZ193" s="138"/>
      <c r="MPA193" s="692"/>
      <c r="MPB193" s="690"/>
      <c r="MPC193" s="691"/>
      <c r="MPD193" s="692"/>
      <c r="MPE193" s="693"/>
      <c r="MPF193" s="694"/>
      <c r="MPG193" s="138"/>
      <c r="MPH193" s="692"/>
      <c r="MPI193" s="690"/>
      <c r="MPJ193" s="691"/>
      <c r="MPK193" s="692"/>
      <c r="MPL193" s="693"/>
      <c r="MPM193" s="694"/>
      <c r="MPN193" s="138"/>
      <c r="MPO193" s="692"/>
      <c r="MPP193" s="690"/>
      <c r="MPQ193" s="691"/>
      <c r="MPR193" s="692"/>
      <c r="MPS193" s="693"/>
      <c r="MPT193" s="694"/>
      <c r="MPU193" s="138"/>
      <c r="MPV193" s="692"/>
      <c r="MPW193" s="690"/>
      <c r="MPX193" s="691"/>
      <c r="MPY193" s="692"/>
      <c r="MPZ193" s="693"/>
      <c r="MQA193" s="694"/>
      <c r="MQB193" s="138"/>
      <c r="MQC193" s="692"/>
      <c r="MQD193" s="690"/>
      <c r="MQE193" s="691"/>
      <c r="MQF193" s="692"/>
      <c r="MQG193" s="693"/>
      <c r="MQH193" s="694"/>
      <c r="MQI193" s="138"/>
      <c r="MQJ193" s="692"/>
      <c r="MQK193" s="690"/>
      <c r="MQL193" s="691"/>
      <c r="MQM193" s="692"/>
      <c r="MQN193" s="693"/>
      <c r="MQO193" s="694"/>
      <c r="MQP193" s="138"/>
      <c r="MQQ193" s="692"/>
      <c r="MQR193" s="690"/>
      <c r="MQS193" s="691"/>
      <c r="MQT193" s="692"/>
      <c r="MQU193" s="693"/>
      <c r="MQV193" s="694"/>
      <c r="MQW193" s="138"/>
      <c r="MQX193" s="692"/>
      <c r="MQY193" s="690"/>
      <c r="MQZ193" s="691"/>
      <c r="MRA193" s="692"/>
      <c r="MRB193" s="693"/>
      <c r="MRC193" s="694"/>
      <c r="MRD193" s="138"/>
      <c r="MRE193" s="692"/>
      <c r="MRF193" s="690"/>
      <c r="MRG193" s="691"/>
      <c r="MRH193" s="692"/>
      <c r="MRI193" s="693"/>
      <c r="MRJ193" s="694"/>
      <c r="MRK193" s="138"/>
      <c r="MRL193" s="692"/>
      <c r="MRM193" s="690"/>
      <c r="MRN193" s="691"/>
      <c r="MRO193" s="692"/>
      <c r="MRP193" s="693"/>
      <c r="MRQ193" s="694"/>
      <c r="MRR193" s="138"/>
      <c r="MRS193" s="692"/>
      <c r="MRT193" s="690"/>
      <c r="MRU193" s="691"/>
      <c r="MRV193" s="692"/>
      <c r="MRW193" s="693"/>
      <c r="MRX193" s="694"/>
      <c r="MRY193" s="138"/>
      <c r="MRZ193" s="692"/>
      <c r="MSA193" s="690"/>
      <c r="MSB193" s="691"/>
      <c r="MSC193" s="692"/>
      <c r="MSD193" s="693"/>
      <c r="MSE193" s="694"/>
      <c r="MSF193" s="138"/>
      <c r="MSG193" s="692"/>
      <c r="MSH193" s="690"/>
      <c r="MSI193" s="691"/>
      <c r="MSJ193" s="692"/>
      <c r="MSK193" s="693"/>
      <c r="MSL193" s="694"/>
      <c r="MSM193" s="138"/>
      <c r="MSN193" s="692"/>
      <c r="MSO193" s="690"/>
      <c r="MSP193" s="691"/>
      <c r="MSQ193" s="692"/>
      <c r="MSR193" s="693"/>
      <c r="MSS193" s="694"/>
      <c r="MST193" s="138"/>
      <c r="MSU193" s="692"/>
      <c r="MSV193" s="690"/>
      <c r="MSW193" s="691"/>
      <c r="MSX193" s="692"/>
      <c r="MSY193" s="693"/>
      <c r="MSZ193" s="694"/>
      <c r="MTA193" s="138"/>
      <c r="MTB193" s="692"/>
      <c r="MTC193" s="690"/>
      <c r="MTD193" s="691"/>
      <c r="MTE193" s="692"/>
      <c r="MTF193" s="693"/>
      <c r="MTG193" s="694"/>
      <c r="MTH193" s="138"/>
      <c r="MTI193" s="692"/>
      <c r="MTJ193" s="690"/>
      <c r="MTK193" s="691"/>
      <c r="MTL193" s="692"/>
      <c r="MTM193" s="693"/>
      <c r="MTN193" s="694"/>
      <c r="MTO193" s="138"/>
      <c r="MTP193" s="692"/>
      <c r="MTQ193" s="690"/>
      <c r="MTR193" s="691"/>
      <c r="MTS193" s="692"/>
      <c r="MTT193" s="693"/>
      <c r="MTU193" s="694"/>
      <c r="MTV193" s="138"/>
      <c r="MTW193" s="692"/>
      <c r="MTX193" s="690"/>
      <c r="MTY193" s="691"/>
      <c r="MTZ193" s="692"/>
      <c r="MUA193" s="693"/>
      <c r="MUB193" s="694"/>
      <c r="MUC193" s="138"/>
      <c r="MUD193" s="692"/>
      <c r="MUE193" s="690"/>
      <c r="MUF193" s="691"/>
      <c r="MUG193" s="692"/>
      <c r="MUH193" s="693"/>
      <c r="MUI193" s="694"/>
      <c r="MUJ193" s="138"/>
      <c r="MUK193" s="692"/>
      <c r="MUL193" s="690"/>
      <c r="MUM193" s="691"/>
      <c r="MUN193" s="692"/>
      <c r="MUO193" s="693"/>
      <c r="MUP193" s="694"/>
      <c r="MUQ193" s="138"/>
      <c r="MUR193" s="692"/>
      <c r="MUS193" s="690"/>
      <c r="MUT193" s="691"/>
      <c r="MUU193" s="692"/>
      <c r="MUV193" s="693"/>
      <c r="MUW193" s="694"/>
      <c r="MUX193" s="138"/>
      <c r="MUY193" s="692"/>
      <c r="MUZ193" s="690"/>
      <c r="MVA193" s="691"/>
      <c r="MVB193" s="692"/>
      <c r="MVC193" s="693"/>
      <c r="MVD193" s="694"/>
      <c r="MVE193" s="138"/>
      <c r="MVF193" s="692"/>
      <c r="MVG193" s="690"/>
      <c r="MVH193" s="691"/>
      <c r="MVI193" s="692"/>
      <c r="MVJ193" s="693"/>
      <c r="MVK193" s="694"/>
      <c r="MVL193" s="138"/>
      <c r="MVM193" s="692"/>
      <c r="MVN193" s="690"/>
      <c r="MVO193" s="691"/>
      <c r="MVP193" s="692"/>
      <c r="MVQ193" s="693"/>
      <c r="MVR193" s="694"/>
      <c r="MVS193" s="138"/>
      <c r="MVT193" s="692"/>
      <c r="MVU193" s="690"/>
      <c r="MVV193" s="691"/>
      <c r="MVW193" s="692"/>
      <c r="MVX193" s="693"/>
      <c r="MVY193" s="694"/>
      <c r="MVZ193" s="138"/>
      <c r="MWA193" s="692"/>
      <c r="MWB193" s="690"/>
      <c r="MWC193" s="691"/>
      <c r="MWD193" s="692"/>
      <c r="MWE193" s="693"/>
      <c r="MWF193" s="694"/>
      <c r="MWG193" s="138"/>
      <c r="MWH193" s="692"/>
      <c r="MWI193" s="690"/>
      <c r="MWJ193" s="691"/>
      <c r="MWK193" s="692"/>
      <c r="MWL193" s="693"/>
      <c r="MWM193" s="694"/>
      <c r="MWN193" s="138"/>
      <c r="MWO193" s="692"/>
      <c r="MWP193" s="690"/>
      <c r="MWQ193" s="691"/>
      <c r="MWR193" s="692"/>
      <c r="MWS193" s="693"/>
      <c r="MWT193" s="694"/>
      <c r="MWU193" s="138"/>
      <c r="MWV193" s="692"/>
      <c r="MWW193" s="690"/>
      <c r="MWX193" s="691"/>
      <c r="MWY193" s="692"/>
      <c r="MWZ193" s="693"/>
      <c r="MXA193" s="694"/>
      <c r="MXB193" s="138"/>
      <c r="MXC193" s="692"/>
      <c r="MXD193" s="690"/>
      <c r="MXE193" s="691"/>
      <c r="MXF193" s="692"/>
      <c r="MXG193" s="693"/>
      <c r="MXH193" s="694"/>
      <c r="MXI193" s="138"/>
      <c r="MXJ193" s="692"/>
      <c r="MXK193" s="690"/>
      <c r="MXL193" s="691"/>
      <c r="MXM193" s="692"/>
      <c r="MXN193" s="693"/>
      <c r="MXO193" s="694"/>
      <c r="MXP193" s="138"/>
      <c r="MXQ193" s="692"/>
      <c r="MXR193" s="690"/>
      <c r="MXS193" s="691"/>
      <c r="MXT193" s="692"/>
      <c r="MXU193" s="693"/>
      <c r="MXV193" s="694"/>
      <c r="MXW193" s="138"/>
      <c r="MXX193" s="692"/>
      <c r="MXY193" s="690"/>
      <c r="MXZ193" s="691"/>
      <c r="MYA193" s="692"/>
      <c r="MYB193" s="693"/>
      <c r="MYC193" s="694"/>
      <c r="MYD193" s="138"/>
      <c r="MYE193" s="692"/>
      <c r="MYF193" s="690"/>
      <c r="MYG193" s="691"/>
      <c r="MYH193" s="692"/>
      <c r="MYI193" s="693"/>
      <c r="MYJ193" s="694"/>
      <c r="MYK193" s="138"/>
      <c r="MYL193" s="692"/>
      <c r="MYM193" s="690"/>
      <c r="MYN193" s="691"/>
      <c r="MYO193" s="692"/>
      <c r="MYP193" s="693"/>
      <c r="MYQ193" s="694"/>
      <c r="MYR193" s="138"/>
      <c r="MYS193" s="692"/>
      <c r="MYT193" s="690"/>
      <c r="MYU193" s="691"/>
      <c r="MYV193" s="692"/>
      <c r="MYW193" s="693"/>
      <c r="MYX193" s="694"/>
      <c r="MYY193" s="138"/>
      <c r="MYZ193" s="692"/>
      <c r="MZA193" s="690"/>
      <c r="MZB193" s="691"/>
      <c r="MZC193" s="692"/>
      <c r="MZD193" s="693"/>
      <c r="MZE193" s="694"/>
      <c r="MZF193" s="138"/>
      <c r="MZG193" s="692"/>
      <c r="MZH193" s="690"/>
      <c r="MZI193" s="691"/>
      <c r="MZJ193" s="692"/>
      <c r="MZK193" s="693"/>
      <c r="MZL193" s="694"/>
      <c r="MZM193" s="138"/>
      <c r="MZN193" s="692"/>
      <c r="MZO193" s="690"/>
      <c r="MZP193" s="691"/>
      <c r="MZQ193" s="692"/>
      <c r="MZR193" s="693"/>
      <c r="MZS193" s="694"/>
      <c r="MZT193" s="138"/>
      <c r="MZU193" s="692"/>
      <c r="MZV193" s="690"/>
      <c r="MZW193" s="691"/>
      <c r="MZX193" s="692"/>
      <c r="MZY193" s="693"/>
      <c r="MZZ193" s="694"/>
      <c r="NAA193" s="138"/>
      <c r="NAB193" s="692"/>
      <c r="NAC193" s="690"/>
      <c r="NAD193" s="691"/>
      <c r="NAE193" s="692"/>
      <c r="NAF193" s="693"/>
      <c r="NAG193" s="694"/>
      <c r="NAH193" s="138"/>
      <c r="NAI193" s="692"/>
      <c r="NAJ193" s="690"/>
      <c r="NAK193" s="691"/>
      <c r="NAL193" s="692"/>
      <c r="NAM193" s="693"/>
      <c r="NAN193" s="694"/>
      <c r="NAO193" s="138"/>
      <c r="NAP193" s="692"/>
      <c r="NAQ193" s="690"/>
      <c r="NAR193" s="691"/>
      <c r="NAS193" s="692"/>
      <c r="NAT193" s="693"/>
      <c r="NAU193" s="694"/>
      <c r="NAV193" s="138"/>
      <c r="NAW193" s="692"/>
      <c r="NAX193" s="690"/>
      <c r="NAY193" s="691"/>
      <c r="NAZ193" s="692"/>
      <c r="NBA193" s="693"/>
      <c r="NBB193" s="694"/>
      <c r="NBC193" s="138"/>
      <c r="NBD193" s="692"/>
      <c r="NBE193" s="690"/>
      <c r="NBF193" s="691"/>
      <c r="NBG193" s="692"/>
      <c r="NBH193" s="693"/>
      <c r="NBI193" s="694"/>
      <c r="NBJ193" s="138"/>
      <c r="NBK193" s="692"/>
      <c r="NBL193" s="690"/>
      <c r="NBM193" s="691"/>
      <c r="NBN193" s="692"/>
      <c r="NBO193" s="693"/>
      <c r="NBP193" s="694"/>
      <c r="NBQ193" s="138"/>
      <c r="NBR193" s="692"/>
      <c r="NBS193" s="690"/>
      <c r="NBT193" s="691"/>
      <c r="NBU193" s="692"/>
      <c r="NBV193" s="693"/>
      <c r="NBW193" s="694"/>
      <c r="NBX193" s="138"/>
      <c r="NBY193" s="692"/>
      <c r="NBZ193" s="690"/>
      <c r="NCA193" s="691"/>
      <c r="NCB193" s="692"/>
      <c r="NCC193" s="693"/>
      <c r="NCD193" s="694"/>
      <c r="NCE193" s="138"/>
      <c r="NCF193" s="692"/>
      <c r="NCG193" s="690"/>
      <c r="NCH193" s="691"/>
      <c r="NCI193" s="692"/>
      <c r="NCJ193" s="693"/>
      <c r="NCK193" s="694"/>
      <c r="NCL193" s="138"/>
      <c r="NCM193" s="692"/>
      <c r="NCN193" s="690"/>
      <c r="NCO193" s="691"/>
      <c r="NCP193" s="692"/>
      <c r="NCQ193" s="693"/>
      <c r="NCR193" s="694"/>
      <c r="NCS193" s="138"/>
      <c r="NCT193" s="692"/>
      <c r="NCU193" s="690"/>
      <c r="NCV193" s="691"/>
      <c r="NCW193" s="692"/>
      <c r="NCX193" s="693"/>
      <c r="NCY193" s="694"/>
      <c r="NCZ193" s="138"/>
      <c r="NDA193" s="692"/>
      <c r="NDB193" s="690"/>
      <c r="NDC193" s="691"/>
      <c r="NDD193" s="692"/>
      <c r="NDE193" s="693"/>
      <c r="NDF193" s="694"/>
      <c r="NDG193" s="138"/>
      <c r="NDH193" s="692"/>
      <c r="NDI193" s="690"/>
      <c r="NDJ193" s="691"/>
      <c r="NDK193" s="692"/>
      <c r="NDL193" s="693"/>
      <c r="NDM193" s="694"/>
      <c r="NDN193" s="138"/>
      <c r="NDO193" s="692"/>
      <c r="NDP193" s="690"/>
      <c r="NDQ193" s="691"/>
      <c r="NDR193" s="692"/>
      <c r="NDS193" s="693"/>
      <c r="NDT193" s="694"/>
      <c r="NDU193" s="138"/>
      <c r="NDV193" s="692"/>
      <c r="NDW193" s="690"/>
      <c r="NDX193" s="691"/>
      <c r="NDY193" s="692"/>
      <c r="NDZ193" s="693"/>
      <c r="NEA193" s="694"/>
      <c r="NEB193" s="138"/>
      <c r="NEC193" s="692"/>
      <c r="NED193" s="690"/>
      <c r="NEE193" s="691"/>
      <c r="NEF193" s="692"/>
      <c r="NEG193" s="693"/>
      <c r="NEH193" s="694"/>
      <c r="NEI193" s="138"/>
      <c r="NEJ193" s="692"/>
      <c r="NEK193" s="690"/>
      <c r="NEL193" s="691"/>
      <c r="NEM193" s="692"/>
      <c r="NEN193" s="693"/>
      <c r="NEO193" s="694"/>
      <c r="NEP193" s="138"/>
      <c r="NEQ193" s="692"/>
      <c r="NER193" s="690"/>
      <c r="NES193" s="691"/>
      <c r="NET193" s="692"/>
      <c r="NEU193" s="693"/>
      <c r="NEV193" s="694"/>
      <c r="NEW193" s="138"/>
      <c r="NEX193" s="692"/>
      <c r="NEY193" s="690"/>
      <c r="NEZ193" s="691"/>
      <c r="NFA193" s="692"/>
      <c r="NFB193" s="693"/>
      <c r="NFC193" s="694"/>
      <c r="NFD193" s="138"/>
      <c r="NFE193" s="692"/>
      <c r="NFF193" s="690"/>
      <c r="NFG193" s="691"/>
      <c r="NFH193" s="692"/>
      <c r="NFI193" s="693"/>
      <c r="NFJ193" s="694"/>
      <c r="NFK193" s="138"/>
      <c r="NFL193" s="692"/>
      <c r="NFM193" s="690"/>
      <c r="NFN193" s="691"/>
      <c r="NFO193" s="692"/>
      <c r="NFP193" s="693"/>
      <c r="NFQ193" s="694"/>
      <c r="NFR193" s="138"/>
      <c r="NFS193" s="692"/>
      <c r="NFT193" s="690"/>
      <c r="NFU193" s="691"/>
      <c r="NFV193" s="692"/>
      <c r="NFW193" s="693"/>
      <c r="NFX193" s="694"/>
      <c r="NFY193" s="138"/>
      <c r="NFZ193" s="692"/>
      <c r="NGA193" s="690"/>
      <c r="NGB193" s="691"/>
      <c r="NGC193" s="692"/>
      <c r="NGD193" s="693"/>
      <c r="NGE193" s="694"/>
      <c r="NGF193" s="138"/>
      <c r="NGG193" s="692"/>
      <c r="NGH193" s="690"/>
      <c r="NGI193" s="691"/>
      <c r="NGJ193" s="692"/>
      <c r="NGK193" s="693"/>
      <c r="NGL193" s="694"/>
      <c r="NGM193" s="138"/>
      <c r="NGN193" s="692"/>
      <c r="NGO193" s="690"/>
      <c r="NGP193" s="691"/>
      <c r="NGQ193" s="692"/>
      <c r="NGR193" s="693"/>
      <c r="NGS193" s="694"/>
      <c r="NGT193" s="138"/>
      <c r="NGU193" s="692"/>
      <c r="NGV193" s="690"/>
      <c r="NGW193" s="691"/>
      <c r="NGX193" s="692"/>
      <c r="NGY193" s="693"/>
      <c r="NGZ193" s="694"/>
      <c r="NHA193" s="138"/>
      <c r="NHB193" s="692"/>
      <c r="NHC193" s="690"/>
      <c r="NHD193" s="691"/>
      <c r="NHE193" s="692"/>
      <c r="NHF193" s="693"/>
      <c r="NHG193" s="694"/>
      <c r="NHH193" s="138"/>
      <c r="NHI193" s="692"/>
      <c r="NHJ193" s="690"/>
      <c r="NHK193" s="691"/>
      <c r="NHL193" s="692"/>
      <c r="NHM193" s="693"/>
      <c r="NHN193" s="694"/>
      <c r="NHO193" s="138"/>
      <c r="NHP193" s="692"/>
      <c r="NHQ193" s="690"/>
      <c r="NHR193" s="691"/>
      <c r="NHS193" s="692"/>
      <c r="NHT193" s="693"/>
      <c r="NHU193" s="694"/>
      <c r="NHV193" s="138"/>
      <c r="NHW193" s="692"/>
      <c r="NHX193" s="690"/>
      <c r="NHY193" s="691"/>
      <c r="NHZ193" s="692"/>
      <c r="NIA193" s="693"/>
      <c r="NIB193" s="694"/>
      <c r="NIC193" s="138"/>
      <c r="NID193" s="692"/>
      <c r="NIE193" s="690"/>
      <c r="NIF193" s="691"/>
      <c r="NIG193" s="692"/>
      <c r="NIH193" s="693"/>
      <c r="NII193" s="694"/>
      <c r="NIJ193" s="138"/>
      <c r="NIK193" s="692"/>
      <c r="NIL193" s="690"/>
      <c r="NIM193" s="691"/>
      <c r="NIN193" s="692"/>
      <c r="NIO193" s="693"/>
      <c r="NIP193" s="694"/>
      <c r="NIQ193" s="138"/>
      <c r="NIR193" s="692"/>
      <c r="NIS193" s="690"/>
      <c r="NIT193" s="691"/>
      <c r="NIU193" s="692"/>
      <c r="NIV193" s="693"/>
      <c r="NIW193" s="694"/>
      <c r="NIX193" s="138"/>
      <c r="NIY193" s="692"/>
      <c r="NIZ193" s="690"/>
      <c r="NJA193" s="691"/>
      <c r="NJB193" s="692"/>
      <c r="NJC193" s="693"/>
      <c r="NJD193" s="694"/>
      <c r="NJE193" s="138"/>
      <c r="NJF193" s="692"/>
      <c r="NJG193" s="690"/>
      <c r="NJH193" s="691"/>
      <c r="NJI193" s="692"/>
      <c r="NJJ193" s="693"/>
      <c r="NJK193" s="694"/>
      <c r="NJL193" s="138"/>
      <c r="NJM193" s="692"/>
      <c r="NJN193" s="690"/>
      <c r="NJO193" s="691"/>
      <c r="NJP193" s="692"/>
      <c r="NJQ193" s="693"/>
      <c r="NJR193" s="694"/>
      <c r="NJS193" s="138"/>
      <c r="NJT193" s="692"/>
      <c r="NJU193" s="690"/>
      <c r="NJV193" s="691"/>
      <c r="NJW193" s="692"/>
      <c r="NJX193" s="693"/>
      <c r="NJY193" s="694"/>
      <c r="NJZ193" s="138"/>
      <c r="NKA193" s="692"/>
      <c r="NKB193" s="690"/>
      <c r="NKC193" s="691"/>
      <c r="NKD193" s="692"/>
      <c r="NKE193" s="693"/>
      <c r="NKF193" s="694"/>
      <c r="NKG193" s="138"/>
      <c r="NKH193" s="692"/>
      <c r="NKI193" s="690"/>
      <c r="NKJ193" s="691"/>
      <c r="NKK193" s="692"/>
      <c r="NKL193" s="693"/>
      <c r="NKM193" s="694"/>
      <c r="NKN193" s="138"/>
      <c r="NKO193" s="692"/>
      <c r="NKP193" s="690"/>
      <c r="NKQ193" s="691"/>
      <c r="NKR193" s="692"/>
      <c r="NKS193" s="693"/>
      <c r="NKT193" s="694"/>
      <c r="NKU193" s="138"/>
      <c r="NKV193" s="692"/>
      <c r="NKW193" s="690"/>
      <c r="NKX193" s="691"/>
      <c r="NKY193" s="692"/>
      <c r="NKZ193" s="693"/>
      <c r="NLA193" s="694"/>
      <c r="NLB193" s="138"/>
      <c r="NLC193" s="692"/>
      <c r="NLD193" s="690"/>
      <c r="NLE193" s="691"/>
      <c r="NLF193" s="692"/>
      <c r="NLG193" s="693"/>
      <c r="NLH193" s="694"/>
      <c r="NLI193" s="138"/>
      <c r="NLJ193" s="692"/>
      <c r="NLK193" s="690"/>
      <c r="NLL193" s="691"/>
      <c r="NLM193" s="692"/>
      <c r="NLN193" s="693"/>
      <c r="NLO193" s="694"/>
      <c r="NLP193" s="138"/>
      <c r="NLQ193" s="692"/>
      <c r="NLR193" s="690"/>
      <c r="NLS193" s="691"/>
      <c r="NLT193" s="692"/>
      <c r="NLU193" s="693"/>
      <c r="NLV193" s="694"/>
      <c r="NLW193" s="138"/>
      <c r="NLX193" s="692"/>
      <c r="NLY193" s="690"/>
      <c r="NLZ193" s="691"/>
      <c r="NMA193" s="692"/>
      <c r="NMB193" s="693"/>
      <c r="NMC193" s="694"/>
      <c r="NMD193" s="138"/>
      <c r="NME193" s="692"/>
      <c r="NMF193" s="690"/>
      <c r="NMG193" s="691"/>
      <c r="NMH193" s="692"/>
      <c r="NMI193" s="693"/>
      <c r="NMJ193" s="694"/>
      <c r="NMK193" s="138"/>
      <c r="NML193" s="692"/>
      <c r="NMM193" s="690"/>
      <c r="NMN193" s="691"/>
      <c r="NMO193" s="692"/>
      <c r="NMP193" s="693"/>
      <c r="NMQ193" s="694"/>
      <c r="NMR193" s="138"/>
      <c r="NMS193" s="692"/>
      <c r="NMT193" s="690"/>
      <c r="NMU193" s="691"/>
      <c r="NMV193" s="692"/>
      <c r="NMW193" s="693"/>
      <c r="NMX193" s="694"/>
      <c r="NMY193" s="138"/>
      <c r="NMZ193" s="692"/>
      <c r="NNA193" s="690"/>
      <c r="NNB193" s="691"/>
      <c r="NNC193" s="692"/>
      <c r="NND193" s="693"/>
      <c r="NNE193" s="694"/>
      <c r="NNF193" s="138"/>
      <c r="NNG193" s="692"/>
      <c r="NNH193" s="690"/>
      <c r="NNI193" s="691"/>
      <c r="NNJ193" s="692"/>
      <c r="NNK193" s="693"/>
      <c r="NNL193" s="694"/>
      <c r="NNM193" s="138"/>
      <c r="NNN193" s="692"/>
      <c r="NNO193" s="690"/>
      <c r="NNP193" s="691"/>
      <c r="NNQ193" s="692"/>
      <c r="NNR193" s="693"/>
      <c r="NNS193" s="694"/>
      <c r="NNT193" s="138"/>
      <c r="NNU193" s="692"/>
      <c r="NNV193" s="690"/>
      <c r="NNW193" s="691"/>
      <c r="NNX193" s="692"/>
      <c r="NNY193" s="693"/>
      <c r="NNZ193" s="694"/>
      <c r="NOA193" s="138"/>
      <c r="NOB193" s="692"/>
      <c r="NOC193" s="690"/>
      <c r="NOD193" s="691"/>
      <c r="NOE193" s="692"/>
      <c r="NOF193" s="693"/>
      <c r="NOG193" s="694"/>
      <c r="NOH193" s="138"/>
      <c r="NOI193" s="692"/>
      <c r="NOJ193" s="690"/>
      <c r="NOK193" s="691"/>
      <c r="NOL193" s="692"/>
      <c r="NOM193" s="693"/>
      <c r="NON193" s="694"/>
      <c r="NOO193" s="138"/>
      <c r="NOP193" s="692"/>
      <c r="NOQ193" s="690"/>
      <c r="NOR193" s="691"/>
      <c r="NOS193" s="692"/>
      <c r="NOT193" s="693"/>
      <c r="NOU193" s="694"/>
      <c r="NOV193" s="138"/>
      <c r="NOW193" s="692"/>
      <c r="NOX193" s="690"/>
      <c r="NOY193" s="691"/>
      <c r="NOZ193" s="692"/>
      <c r="NPA193" s="693"/>
      <c r="NPB193" s="694"/>
      <c r="NPC193" s="138"/>
      <c r="NPD193" s="692"/>
      <c r="NPE193" s="690"/>
      <c r="NPF193" s="691"/>
      <c r="NPG193" s="692"/>
      <c r="NPH193" s="693"/>
      <c r="NPI193" s="694"/>
      <c r="NPJ193" s="138"/>
      <c r="NPK193" s="692"/>
      <c r="NPL193" s="690"/>
      <c r="NPM193" s="691"/>
      <c r="NPN193" s="692"/>
      <c r="NPO193" s="693"/>
      <c r="NPP193" s="694"/>
      <c r="NPQ193" s="138"/>
      <c r="NPR193" s="692"/>
      <c r="NPS193" s="690"/>
      <c r="NPT193" s="691"/>
      <c r="NPU193" s="692"/>
      <c r="NPV193" s="693"/>
      <c r="NPW193" s="694"/>
      <c r="NPX193" s="138"/>
      <c r="NPY193" s="692"/>
      <c r="NPZ193" s="690"/>
      <c r="NQA193" s="691"/>
      <c r="NQB193" s="692"/>
      <c r="NQC193" s="693"/>
      <c r="NQD193" s="694"/>
      <c r="NQE193" s="138"/>
      <c r="NQF193" s="692"/>
      <c r="NQG193" s="690"/>
      <c r="NQH193" s="691"/>
      <c r="NQI193" s="692"/>
      <c r="NQJ193" s="693"/>
      <c r="NQK193" s="694"/>
      <c r="NQL193" s="138"/>
      <c r="NQM193" s="692"/>
      <c r="NQN193" s="690"/>
      <c r="NQO193" s="691"/>
      <c r="NQP193" s="692"/>
      <c r="NQQ193" s="693"/>
      <c r="NQR193" s="694"/>
      <c r="NQS193" s="138"/>
      <c r="NQT193" s="692"/>
      <c r="NQU193" s="690"/>
      <c r="NQV193" s="691"/>
      <c r="NQW193" s="692"/>
      <c r="NQX193" s="693"/>
      <c r="NQY193" s="694"/>
      <c r="NQZ193" s="138"/>
      <c r="NRA193" s="692"/>
      <c r="NRB193" s="690"/>
      <c r="NRC193" s="691"/>
      <c r="NRD193" s="692"/>
      <c r="NRE193" s="693"/>
      <c r="NRF193" s="694"/>
      <c r="NRG193" s="138"/>
      <c r="NRH193" s="692"/>
      <c r="NRI193" s="690"/>
      <c r="NRJ193" s="691"/>
      <c r="NRK193" s="692"/>
      <c r="NRL193" s="693"/>
      <c r="NRM193" s="694"/>
      <c r="NRN193" s="138"/>
      <c r="NRO193" s="692"/>
      <c r="NRP193" s="690"/>
      <c r="NRQ193" s="691"/>
      <c r="NRR193" s="692"/>
      <c r="NRS193" s="693"/>
      <c r="NRT193" s="694"/>
      <c r="NRU193" s="138"/>
      <c r="NRV193" s="692"/>
      <c r="NRW193" s="690"/>
      <c r="NRX193" s="691"/>
      <c r="NRY193" s="692"/>
      <c r="NRZ193" s="693"/>
      <c r="NSA193" s="694"/>
      <c r="NSB193" s="138"/>
      <c r="NSC193" s="692"/>
      <c r="NSD193" s="690"/>
      <c r="NSE193" s="691"/>
      <c r="NSF193" s="692"/>
      <c r="NSG193" s="693"/>
      <c r="NSH193" s="694"/>
      <c r="NSI193" s="138"/>
      <c r="NSJ193" s="692"/>
      <c r="NSK193" s="690"/>
      <c r="NSL193" s="691"/>
      <c r="NSM193" s="692"/>
      <c r="NSN193" s="693"/>
      <c r="NSO193" s="694"/>
      <c r="NSP193" s="138"/>
      <c r="NSQ193" s="692"/>
      <c r="NSR193" s="690"/>
      <c r="NSS193" s="691"/>
      <c r="NST193" s="692"/>
      <c r="NSU193" s="693"/>
      <c r="NSV193" s="694"/>
      <c r="NSW193" s="138"/>
      <c r="NSX193" s="692"/>
      <c r="NSY193" s="690"/>
      <c r="NSZ193" s="691"/>
      <c r="NTA193" s="692"/>
      <c r="NTB193" s="693"/>
      <c r="NTC193" s="694"/>
      <c r="NTD193" s="138"/>
      <c r="NTE193" s="692"/>
      <c r="NTF193" s="690"/>
      <c r="NTG193" s="691"/>
      <c r="NTH193" s="692"/>
      <c r="NTI193" s="693"/>
      <c r="NTJ193" s="694"/>
      <c r="NTK193" s="138"/>
      <c r="NTL193" s="692"/>
      <c r="NTM193" s="690"/>
      <c r="NTN193" s="691"/>
      <c r="NTO193" s="692"/>
      <c r="NTP193" s="693"/>
      <c r="NTQ193" s="694"/>
      <c r="NTR193" s="138"/>
      <c r="NTS193" s="692"/>
      <c r="NTT193" s="690"/>
      <c r="NTU193" s="691"/>
      <c r="NTV193" s="692"/>
      <c r="NTW193" s="693"/>
      <c r="NTX193" s="694"/>
      <c r="NTY193" s="138"/>
      <c r="NTZ193" s="692"/>
      <c r="NUA193" s="690"/>
      <c r="NUB193" s="691"/>
      <c r="NUC193" s="692"/>
      <c r="NUD193" s="693"/>
      <c r="NUE193" s="694"/>
      <c r="NUF193" s="138"/>
      <c r="NUG193" s="692"/>
      <c r="NUH193" s="690"/>
      <c r="NUI193" s="691"/>
      <c r="NUJ193" s="692"/>
      <c r="NUK193" s="693"/>
      <c r="NUL193" s="694"/>
      <c r="NUM193" s="138"/>
      <c r="NUN193" s="692"/>
      <c r="NUO193" s="690"/>
      <c r="NUP193" s="691"/>
      <c r="NUQ193" s="692"/>
      <c r="NUR193" s="693"/>
      <c r="NUS193" s="694"/>
      <c r="NUT193" s="138"/>
      <c r="NUU193" s="692"/>
      <c r="NUV193" s="690"/>
      <c r="NUW193" s="691"/>
      <c r="NUX193" s="692"/>
      <c r="NUY193" s="693"/>
      <c r="NUZ193" s="694"/>
      <c r="NVA193" s="138"/>
      <c r="NVB193" s="692"/>
      <c r="NVC193" s="690"/>
      <c r="NVD193" s="691"/>
      <c r="NVE193" s="692"/>
      <c r="NVF193" s="693"/>
      <c r="NVG193" s="694"/>
      <c r="NVH193" s="138"/>
      <c r="NVI193" s="692"/>
      <c r="NVJ193" s="690"/>
      <c r="NVK193" s="691"/>
      <c r="NVL193" s="692"/>
      <c r="NVM193" s="693"/>
      <c r="NVN193" s="694"/>
      <c r="NVO193" s="138"/>
      <c r="NVP193" s="692"/>
      <c r="NVQ193" s="690"/>
      <c r="NVR193" s="691"/>
      <c r="NVS193" s="692"/>
      <c r="NVT193" s="693"/>
      <c r="NVU193" s="694"/>
      <c r="NVV193" s="138"/>
      <c r="NVW193" s="692"/>
      <c r="NVX193" s="690"/>
      <c r="NVY193" s="691"/>
      <c r="NVZ193" s="692"/>
      <c r="NWA193" s="693"/>
      <c r="NWB193" s="694"/>
      <c r="NWC193" s="138"/>
      <c r="NWD193" s="692"/>
      <c r="NWE193" s="690"/>
      <c r="NWF193" s="691"/>
      <c r="NWG193" s="692"/>
      <c r="NWH193" s="693"/>
      <c r="NWI193" s="694"/>
      <c r="NWJ193" s="138"/>
      <c r="NWK193" s="692"/>
      <c r="NWL193" s="690"/>
      <c r="NWM193" s="691"/>
      <c r="NWN193" s="692"/>
      <c r="NWO193" s="693"/>
      <c r="NWP193" s="694"/>
      <c r="NWQ193" s="138"/>
      <c r="NWR193" s="692"/>
      <c r="NWS193" s="690"/>
      <c r="NWT193" s="691"/>
      <c r="NWU193" s="692"/>
      <c r="NWV193" s="693"/>
      <c r="NWW193" s="694"/>
      <c r="NWX193" s="138"/>
      <c r="NWY193" s="692"/>
      <c r="NWZ193" s="690"/>
      <c r="NXA193" s="691"/>
      <c r="NXB193" s="692"/>
      <c r="NXC193" s="693"/>
      <c r="NXD193" s="694"/>
      <c r="NXE193" s="138"/>
      <c r="NXF193" s="692"/>
      <c r="NXG193" s="690"/>
      <c r="NXH193" s="691"/>
      <c r="NXI193" s="692"/>
      <c r="NXJ193" s="693"/>
      <c r="NXK193" s="694"/>
      <c r="NXL193" s="138"/>
      <c r="NXM193" s="692"/>
      <c r="NXN193" s="690"/>
      <c r="NXO193" s="691"/>
      <c r="NXP193" s="692"/>
      <c r="NXQ193" s="693"/>
      <c r="NXR193" s="694"/>
      <c r="NXS193" s="138"/>
      <c r="NXT193" s="692"/>
      <c r="NXU193" s="690"/>
      <c r="NXV193" s="691"/>
      <c r="NXW193" s="692"/>
      <c r="NXX193" s="693"/>
      <c r="NXY193" s="694"/>
      <c r="NXZ193" s="138"/>
      <c r="NYA193" s="692"/>
      <c r="NYB193" s="690"/>
      <c r="NYC193" s="691"/>
      <c r="NYD193" s="692"/>
      <c r="NYE193" s="693"/>
      <c r="NYF193" s="694"/>
      <c r="NYG193" s="138"/>
      <c r="NYH193" s="692"/>
      <c r="NYI193" s="690"/>
      <c r="NYJ193" s="691"/>
      <c r="NYK193" s="692"/>
      <c r="NYL193" s="693"/>
      <c r="NYM193" s="694"/>
      <c r="NYN193" s="138"/>
      <c r="NYO193" s="692"/>
      <c r="NYP193" s="690"/>
      <c r="NYQ193" s="691"/>
      <c r="NYR193" s="692"/>
      <c r="NYS193" s="693"/>
      <c r="NYT193" s="694"/>
      <c r="NYU193" s="138"/>
      <c r="NYV193" s="692"/>
      <c r="NYW193" s="690"/>
      <c r="NYX193" s="691"/>
      <c r="NYY193" s="692"/>
      <c r="NYZ193" s="693"/>
      <c r="NZA193" s="694"/>
      <c r="NZB193" s="138"/>
      <c r="NZC193" s="692"/>
      <c r="NZD193" s="690"/>
      <c r="NZE193" s="691"/>
      <c r="NZF193" s="692"/>
      <c r="NZG193" s="693"/>
      <c r="NZH193" s="694"/>
      <c r="NZI193" s="138"/>
      <c r="NZJ193" s="692"/>
      <c r="NZK193" s="690"/>
      <c r="NZL193" s="691"/>
      <c r="NZM193" s="692"/>
      <c r="NZN193" s="693"/>
      <c r="NZO193" s="694"/>
      <c r="NZP193" s="138"/>
      <c r="NZQ193" s="692"/>
      <c r="NZR193" s="690"/>
      <c r="NZS193" s="691"/>
      <c r="NZT193" s="692"/>
      <c r="NZU193" s="693"/>
      <c r="NZV193" s="694"/>
      <c r="NZW193" s="138"/>
      <c r="NZX193" s="692"/>
      <c r="NZY193" s="690"/>
      <c r="NZZ193" s="691"/>
      <c r="OAA193" s="692"/>
      <c r="OAB193" s="693"/>
      <c r="OAC193" s="694"/>
      <c r="OAD193" s="138"/>
      <c r="OAE193" s="692"/>
      <c r="OAF193" s="690"/>
      <c r="OAG193" s="691"/>
      <c r="OAH193" s="692"/>
      <c r="OAI193" s="693"/>
      <c r="OAJ193" s="694"/>
      <c r="OAK193" s="138"/>
      <c r="OAL193" s="692"/>
      <c r="OAM193" s="690"/>
      <c r="OAN193" s="691"/>
      <c r="OAO193" s="692"/>
      <c r="OAP193" s="693"/>
      <c r="OAQ193" s="694"/>
      <c r="OAR193" s="138"/>
      <c r="OAS193" s="692"/>
      <c r="OAT193" s="690"/>
      <c r="OAU193" s="691"/>
      <c r="OAV193" s="692"/>
      <c r="OAW193" s="693"/>
      <c r="OAX193" s="694"/>
      <c r="OAY193" s="138"/>
      <c r="OAZ193" s="692"/>
      <c r="OBA193" s="690"/>
      <c r="OBB193" s="691"/>
      <c r="OBC193" s="692"/>
      <c r="OBD193" s="693"/>
      <c r="OBE193" s="694"/>
      <c r="OBF193" s="138"/>
      <c r="OBG193" s="692"/>
      <c r="OBH193" s="690"/>
      <c r="OBI193" s="691"/>
      <c r="OBJ193" s="692"/>
      <c r="OBK193" s="693"/>
      <c r="OBL193" s="694"/>
      <c r="OBM193" s="138"/>
      <c r="OBN193" s="692"/>
      <c r="OBO193" s="690"/>
      <c r="OBP193" s="691"/>
      <c r="OBQ193" s="692"/>
      <c r="OBR193" s="693"/>
      <c r="OBS193" s="694"/>
      <c r="OBT193" s="138"/>
      <c r="OBU193" s="692"/>
      <c r="OBV193" s="690"/>
      <c r="OBW193" s="691"/>
      <c r="OBX193" s="692"/>
      <c r="OBY193" s="693"/>
      <c r="OBZ193" s="694"/>
      <c r="OCA193" s="138"/>
      <c r="OCB193" s="692"/>
      <c r="OCC193" s="690"/>
      <c r="OCD193" s="691"/>
      <c r="OCE193" s="692"/>
      <c r="OCF193" s="693"/>
      <c r="OCG193" s="694"/>
      <c r="OCH193" s="138"/>
      <c r="OCI193" s="692"/>
      <c r="OCJ193" s="690"/>
      <c r="OCK193" s="691"/>
      <c r="OCL193" s="692"/>
      <c r="OCM193" s="693"/>
      <c r="OCN193" s="694"/>
      <c r="OCO193" s="138"/>
      <c r="OCP193" s="692"/>
      <c r="OCQ193" s="690"/>
      <c r="OCR193" s="691"/>
      <c r="OCS193" s="692"/>
      <c r="OCT193" s="693"/>
      <c r="OCU193" s="694"/>
      <c r="OCV193" s="138"/>
      <c r="OCW193" s="692"/>
      <c r="OCX193" s="690"/>
      <c r="OCY193" s="691"/>
      <c r="OCZ193" s="692"/>
      <c r="ODA193" s="693"/>
      <c r="ODB193" s="694"/>
      <c r="ODC193" s="138"/>
      <c r="ODD193" s="692"/>
      <c r="ODE193" s="690"/>
      <c r="ODF193" s="691"/>
      <c r="ODG193" s="692"/>
      <c r="ODH193" s="693"/>
      <c r="ODI193" s="694"/>
      <c r="ODJ193" s="138"/>
      <c r="ODK193" s="692"/>
      <c r="ODL193" s="690"/>
      <c r="ODM193" s="691"/>
      <c r="ODN193" s="692"/>
      <c r="ODO193" s="693"/>
      <c r="ODP193" s="694"/>
      <c r="ODQ193" s="138"/>
      <c r="ODR193" s="692"/>
      <c r="ODS193" s="690"/>
      <c r="ODT193" s="691"/>
      <c r="ODU193" s="692"/>
      <c r="ODV193" s="693"/>
      <c r="ODW193" s="694"/>
      <c r="ODX193" s="138"/>
      <c r="ODY193" s="692"/>
      <c r="ODZ193" s="690"/>
      <c r="OEA193" s="691"/>
      <c r="OEB193" s="692"/>
      <c r="OEC193" s="693"/>
      <c r="OED193" s="694"/>
      <c r="OEE193" s="138"/>
      <c r="OEF193" s="692"/>
      <c r="OEG193" s="690"/>
      <c r="OEH193" s="691"/>
      <c r="OEI193" s="692"/>
      <c r="OEJ193" s="693"/>
      <c r="OEK193" s="694"/>
      <c r="OEL193" s="138"/>
      <c r="OEM193" s="692"/>
      <c r="OEN193" s="690"/>
      <c r="OEO193" s="691"/>
      <c r="OEP193" s="692"/>
      <c r="OEQ193" s="693"/>
      <c r="OER193" s="694"/>
      <c r="OES193" s="138"/>
      <c r="OET193" s="692"/>
      <c r="OEU193" s="690"/>
      <c r="OEV193" s="691"/>
      <c r="OEW193" s="692"/>
      <c r="OEX193" s="693"/>
      <c r="OEY193" s="694"/>
      <c r="OEZ193" s="138"/>
      <c r="OFA193" s="692"/>
      <c r="OFB193" s="690"/>
      <c r="OFC193" s="691"/>
      <c r="OFD193" s="692"/>
      <c r="OFE193" s="693"/>
      <c r="OFF193" s="694"/>
      <c r="OFG193" s="138"/>
      <c r="OFH193" s="692"/>
      <c r="OFI193" s="690"/>
      <c r="OFJ193" s="691"/>
      <c r="OFK193" s="692"/>
      <c r="OFL193" s="693"/>
      <c r="OFM193" s="694"/>
      <c r="OFN193" s="138"/>
      <c r="OFO193" s="692"/>
      <c r="OFP193" s="690"/>
      <c r="OFQ193" s="691"/>
      <c r="OFR193" s="692"/>
      <c r="OFS193" s="693"/>
      <c r="OFT193" s="694"/>
      <c r="OFU193" s="138"/>
      <c r="OFV193" s="692"/>
      <c r="OFW193" s="690"/>
      <c r="OFX193" s="691"/>
      <c r="OFY193" s="692"/>
      <c r="OFZ193" s="693"/>
      <c r="OGA193" s="694"/>
      <c r="OGB193" s="138"/>
      <c r="OGC193" s="692"/>
      <c r="OGD193" s="690"/>
      <c r="OGE193" s="691"/>
      <c r="OGF193" s="692"/>
      <c r="OGG193" s="693"/>
      <c r="OGH193" s="694"/>
      <c r="OGI193" s="138"/>
      <c r="OGJ193" s="692"/>
      <c r="OGK193" s="690"/>
      <c r="OGL193" s="691"/>
      <c r="OGM193" s="692"/>
      <c r="OGN193" s="693"/>
      <c r="OGO193" s="694"/>
      <c r="OGP193" s="138"/>
      <c r="OGQ193" s="692"/>
      <c r="OGR193" s="690"/>
      <c r="OGS193" s="691"/>
      <c r="OGT193" s="692"/>
      <c r="OGU193" s="693"/>
      <c r="OGV193" s="694"/>
      <c r="OGW193" s="138"/>
      <c r="OGX193" s="692"/>
      <c r="OGY193" s="690"/>
      <c r="OGZ193" s="691"/>
      <c r="OHA193" s="692"/>
      <c r="OHB193" s="693"/>
      <c r="OHC193" s="694"/>
      <c r="OHD193" s="138"/>
      <c r="OHE193" s="692"/>
      <c r="OHF193" s="690"/>
      <c r="OHG193" s="691"/>
      <c r="OHH193" s="692"/>
      <c r="OHI193" s="693"/>
      <c r="OHJ193" s="694"/>
      <c r="OHK193" s="138"/>
      <c r="OHL193" s="692"/>
      <c r="OHM193" s="690"/>
      <c r="OHN193" s="691"/>
      <c r="OHO193" s="692"/>
      <c r="OHP193" s="693"/>
      <c r="OHQ193" s="694"/>
      <c r="OHR193" s="138"/>
      <c r="OHS193" s="692"/>
      <c r="OHT193" s="690"/>
      <c r="OHU193" s="691"/>
      <c r="OHV193" s="692"/>
      <c r="OHW193" s="693"/>
      <c r="OHX193" s="694"/>
      <c r="OHY193" s="138"/>
      <c r="OHZ193" s="692"/>
      <c r="OIA193" s="690"/>
      <c r="OIB193" s="691"/>
      <c r="OIC193" s="692"/>
      <c r="OID193" s="693"/>
      <c r="OIE193" s="694"/>
      <c r="OIF193" s="138"/>
      <c r="OIG193" s="692"/>
      <c r="OIH193" s="690"/>
      <c r="OII193" s="691"/>
      <c r="OIJ193" s="692"/>
      <c r="OIK193" s="693"/>
      <c r="OIL193" s="694"/>
      <c r="OIM193" s="138"/>
      <c r="OIN193" s="692"/>
      <c r="OIO193" s="690"/>
      <c r="OIP193" s="691"/>
      <c r="OIQ193" s="692"/>
      <c r="OIR193" s="693"/>
      <c r="OIS193" s="694"/>
      <c r="OIT193" s="138"/>
      <c r="OIU193" s="692"/>
      <c r="OIV193" s="690"/>
      <c r="OIW193" s="691"/>
      <c r="OIX193" s="692"/>
      <c r="OIY193" s="693"/>
      <c r="OIZ193" s="694"/>
      <c r="OJA193" s="138"/>
      <c r="OJB193" s="692"/>
      <c r="OJC193" s="690"/>
      <c r="OJD193" s="691"/>
      <c r="OJE193" s="692"/>
      <c r="OJF193" s="693"/>
      <c r="OJG193" s="694"/>
      <c r="OJH193" s="138"/>
      <c r="OJI193" s="692"/>
      <c r="OJJ193" s="690"/>
      <c r="OJK193" s="691"/>
      <c r="OJL193" s="692"/>
      <c r="OJM193" s="693"/>
      <c r="OJN193" s="694"/>
      <c r="OJO193" s="138"/>
      <c r="OJP193" s="692"/>
      <c r="OJQ193" s="690"/>
      <c r="OJR193" s="691"/>
      <c r="OJS193" s="692"/>
      <c r="OJT193" s="693"/>
      <c r="OJU193" s="694"/>
      <c r="OJV193" s="138"/>
      <c r="OJW193" s="692"/>
      <c r="OJX193" s="690"/>
      <c r="OJY193" s="691"/>
      <c r="OJZ193" s="692"/>
      <c r="OKA193" s="693"/>
      <c r="OKB193" s="694"/>
      <c r="OKC193" s="138"/>
      <c r="OKD193" s="692"/>
      <c r="OKE193" s="690"/>
      <c r="OKF193" s="691"/>
      <c r="OKG193" s="692"/>
      <c r="OKH193" s="693"/>
      <c r="OKI193" s="694"/>
      <c r="OKJ193" s="138"/>
      <c r="OKK193" s="692"/>
      <c r="OKL193" s="690"/>
      <c r="OKM193" s="691"/>
      <c r="OKN193" s="692"/>
      <c r="OKO193" s="693"/>
      <c r="OKP193" s="694"/>
      <c r="OKQ193" s="138"/>
      <c r="OKR193" s="692"/>
      <c r="OKS193" s="690"/>
      <c r="OKT193" s="691"/>
      <c r="OKU193" s="692"/>
      <c r="OKV193" s="693"/>
      <c r="OKW193" s="694"/>
      <c r="OKX193" s="138"/>
      <c r="OKY193" s="692"/>
      <c r="OKZ193" s="690"/>
      <c r="OLA193" s="691"/>
      <c r="OLB193" s="692"/>
      <c r="OLC193" s="693"/>
      <c r="OLD193" s="694"/>
      <c r="OLE193" s="138"/>
      <c r="OLF193" s="692"/>
      <c r="OLG193" s="690"/>
      <c r="OLH193" s="691"/>
      <c r="OLI193" s="692"/>
      <c r="OLJ193" s="693"/>
      <c r="OLK193" s="694"/>
      <c r="OLL193" s="138"/>
      <c r="OLM193" s="692"/>
      <c r="OLN193" s="690"/>
      <c r="OLO193" s="691"/>
      <c r="OLP193" s="692"/>
      <c r="OLQ193" s="693"/>
      <c r="OLR193" s="694"/>
      <c r="OLS193" s="138"/>
      <c r="OLT193" s="692"/>
      <c r="OLU193" s="690"/>
      <c r="OLV193" s="691"/>
      <c r="OLW193" s="692"/>
      <c r="OLX193" s="693"/>
      <c r="OLY193" s="694"/>
      <c r="OLZ193" s="138"/>
      <c r="OMA193" s="692"/>
      <c r="OMB193" s="690"/>
      <c r="OMC193" s="691"/>
      <c r="OMD193" s="692"/>
      <c r="OME193" s="693"/>
      <c r="OMF193" s="694"/>
      <c r="OMG193" s="138"/>
      <c r="OMH193" s="692"/>
      <c r="OMI193" s="690"/>
      <c r="OMJ193" s="691"/>
      <c r="OMK193" s="692"/>
      <c r="OML193" s="693"/>
      <c r="OMM193" s="694"/>
      <c r="OMN193" s="138"/>
      <c r="OMO193" s="692"/>
      <c r="OMP193" s="690"/>
      <c r="OMQ193" s="691"/>
      <c r="OMR193" s="692"/>
      <c r="OMS193" s="693"/>
      <c r="OMT193" s="694"/>
      <c r="OMU193" s="138"/>
      <c r="OMV193" s="692"/>
      <c r="OMW193" s="690"/>
      <c r="OMX193" s="691"/>
      <c r="OMY193" s="692"/>
      <c r="OMZ193" s="693"/>
      <c r="ONA193" s="694"/>
      <c r="ONB193" s="138"/>
      <c r="ONC193" s="692"/>
      <c r="OND193" s="690"/>
      <c r="ONE193" s="691"/>
      <c r="ONF193" s="692"/>
      <c r="ONG193" s="693"/>
      <c r="ONH193" s="694"/>
      <c r="ONI193" s="138"/>
      <c r="ONJ193" s="692"/>
      <c r="ONK193" s="690"/>
      <c r="ONL193" s="691"/>
      <c r="ONM193" s="692"/>
      <c r="ONN193" s="693"/>
      <c r="ONO193" s="694"/>
      <c r="ONP193" s="138"/>
      <c r="ONQ193" s="692"/>
      <c r="ONR193" s="690"/>
      <c r="ONS193" s="691"/>
      <c r="ONT193" s="692"/>
      <c r="ONU193" s="693"/>
      <c r="ONV193" s="694"/>
      <c r="ONW193" s="138"/>
      <c r="ONX193" s="692"/>
      <c r="ONY193" s="690"/>
      <c r="ONZ193" s="691"/>
      <c r="OOA193" s="692"/>
      <c r="OOB193" s="693"/>
      <c r="OOC193" s="694"/>
      <c r="OOD193" s="138"/>
      <c r="OOE193" s="692"/>
      <c r="OOF193" s="690"/>
      <c r="OOG193" s="691"/>
      <c r="OOH193" s="692"/>
      <c r="OOI193" s="693"/>
      <c r="OOJ193" s="694"/>
      <c r="OOK193" s="138"/>
      <c r="OOL193" s="692"/>
      <c r="OOM193" s="690"/>
      <c r="OON193" s="691"/>
      <c r="OOO193" s="692"/>
      <c r="OOP193" s="693"/>
      <c r="OOQ193" s="694"/>
      <c r="OOR193" s="138"/>
      <c r="OOS193" s="692"/>
      <c r="OOT193" s="690"/>
      <c r="OOU193" s="691"/>
      <c r="OOV193" s="692"/>
      <c r="OOW193" s="693"/>
      <c r="OOX193" s="694"/>
      <c r="OOY193" s="138"/>
      <c r="OOZ193" s="692"/>
      <c r="OPA193" s="690"/>
      <c r="OPB193" s="691"/>
      <c r="OPC193" s="692"/>
      <c r="OPD193" s="693"/>
      <c r="OPE193" s="694"/>
      <c r="OPF193" s="138"/>
      <c r="OPG193" s="692"/>
      <c r="OPH193" s="690"/>
      <c r="OPI193" s="691"/>
      <c r="OPJ193" s="692"/>
      <c r="OPK193" s="693"/>
      <c r="OPL193" s="694"/>
      <c r="OPM193" s="138"/>
      <c r="OPN193" s="692"/>
      <c r="OPO193" s="690"/>
      <c r="OPP193" s="691"/>
      <c r="OPQ193" s="692"/>
      <c r="OPR193" s="693"/>
      <c r="OPS193" s="694"/>
      <c r="OPT193" s="138"/>
      <c r="OPU193" s="692"/>
      <c r="OPV193" s="690"/>
      <c r="OPW193" s="691"/>
      <c r="OPX193" s="692"/>
      <c r="OPY193" s="693"/>
      <c r="OPZ193" s="694"/>
      <c r="OQA193" s="138"/>
      <c r="OQB193" s="692"/>
      <c r="OQC193" s="690"/>
      <c r="OQD193" s="691"/>
      <c r="OQE193" s="692"/>
      <c r="OQF193" s="693"/>
      <c r="OQG193" s="694"/>
      <c r="OQH193" s="138"/>
      <c r="OQI193" s="692"/>
      <c r="OQJ193" s="690"/>
      <c r="OQK193" s="691"/>
      <c r="OQL193" s="692"/>
      <c r="OQM193" s="693"/>
      <c r="OQN193" s="694"/>
      <c r="OQO193" s="138"/>
      <c r="OQP193" s="692"/>
      <c r="OQQ193" s="690"/>
      <c r="OQR193" s="691"/>
      <c r="OQS193" s="692"/>
      <c r="OQT193" s="693"/>
      <c r="OQU193" s="694"/>
      <c r="OQV193" s="138"/>
      <c r="OQW193" s="692"/>
      <c r="OQX193" s="690"/>
      <c r="OQY193" s="691"/>
      <c r="OQZ193" s="692"/>
      <c r="ORA193" s="693"/>
      <c r="ORB193" s="694"/>
      <c r="ORC193" s="138"/>
      <c r="ORD193" s="692"/>
      <c r="ORE193" s="690"/>
      <c r="ORF193" s="691"/>
      <c r="ORG193" s="692"/>
      <c r="ORH193" s="693"/>
      <c r="ORI193" s="694"/>
      <c r="ORJ193" s="138"/>
      <c r="ORK193" s="692"/>
      <c r="ORL193" s="690"/>
      <c r="ORM193" s="691"/>
      <c r="ORN193" s="692"/>
      <c r="ORO193" s="693"/>
      <c r="ORP193" s="694"/>
      <c r="ORQ193" s="138"/>
      <c r="ORR193" s="692"/>
      <c r="ORS193" s="690"/>
      <c r="ORT193" s="691"/>
      <c r="ORU193" s="692"/>
      <c r="ORV193" s="693"/>
      <c r="ORW193" s="694"/>
      <c r="ORX193" s="138"/>
      <c r="ORY193" s="692"/>
      <c r="ORZ193" s="690"/>
      <c r="OSA193" s="691"/>
      <c r="OSB193" s="692"/>
      <c r="OSC193" s="693"/>
      <c r="OSD193" s="694"/>
      <c r="OSE193" s="138"/>
      <c r="OSF193" s="692"/>
      <c r="OSG193" s="690"/>
      <c r="OSH193" s="691"/>
      <c r="OSI193" s="692"/>
      <c r="OSJ193" s="693"/>
      <c r="OSK193" s="694"/>
      <c r="OSL193" s="138"/>
      <c r="OSM193" s="692"/>
      <c r="OSN193" s="690"/>
      <c r="OSO193" s="691"/>
      <c r="OSP193" s="692"/>
      <c r="OSQ193" s="693"/>
      <c r="OSR193" s="694"/>
      <c r="OSS193" s="138"/>
      <c r="OST193" s="692"/>
      <c r="OSU193" s="690"/>
      <c r="OSV193" s="691"/>
      <c r="OSW193" s="692"/>
      <c r="OSX193" s="693"/>
      <c r="OSY193" s="694"/>
      <c r="OSZ193" s="138"/>
      <c r="OTA193" s="692"/>
      <c r="OTB193" s="690"/>
      <c r="OTC193" s="691"/>
      <c r="OTD193" s="692"/>
      <c r="OTE193" s="693"/>
      <c r="OTF193" s="694"/>
      <c r="OTG193" s="138"/>
      <c r="OTH193" s="692"/>
      <c r="OTI193" s="690"/>
      <c r="OTJ193" s="691"/>
      <c r="OTK193" s="692"/>
      <c r="OTL193" s="693"/>
      <c r="OTM193" s="694"/>
      <c r="OTN193" s="138"/>
      <c r="OTO193" s="692"/>
      <c r="OTP193" s="690"/>
      <c r="OTQ193" s="691"/>
      <c r="OTR193" s="692"/>
      <c r="OTS193" s="693"/>
      <c r="OTT193" s="694"/>
      <c r="OTU193" s="138"/>
      <c r="OTV193" s="692"/>
      <c r="OTW193" s="690"/>
      <c r="OTX193" s="691"/>
      <c r="OTY193" s="692"/>
      <c r="OTZ193" s="693"/>
      <c r="OUA193" s="694"/>
      <c r="OUB193" s="138"/>
      <c r="OUC193" s="692"/>
      <c r="OUD193" s="690"/>
      <c r="OUE193" s="691"/>
      <c r="OUF193" s="692"/>
      <c r="OUG193" s="693"/>
      <c r="OUH193" s="694"/>
      <c r="OUI193" s="138"/>
      <c r="OUJ193" s="692"/>
      <c r="OUK193" s="690"/>
      <c r="OUL193" s="691"/>
      <c r="OUM193" s="692"/>
      <c r="OUN193" s="693"/>
      <c r="OUO193" s="694"/>
      <c r="OUP193" s="138"/>
      <c r="OUQ193" s="692"/>
      <c r="OUR193" s="690"/>
      <c r="OUS193" s="691"/>
      <c r="OUT193" s="692"/>
      <c r="OUU193" s="693"/>
      <c r="OUV193" s="694"/>
      <c r="OUW193" s="138"/>
      <c r="OUX193" s="692"/>
      <c r="OUY193" s="690"/>
      <c r="OUZ193" s="691"/>
      <c r="OVA193" s="692"/>
      <c r="OVB193" s="693"/>
      <c r="OVC193" s="694"/>
      <c r="OVD193" s="138"/>
      <c r="OVE193" s="692"/>
      <c r="OVF193" s="690"/>
      <c r="OVG193" s="691"/>
      <c r="OVH193" s="692"/>
      <c r="OVI193" s="693"/>
      <c r="OVJ193" s="694"/>
      <c r="OVK193" s="138"/>
      <c r="OVL193" s="692"/>
      <c r="OVM193" s="690"/>
      <c r="OVN193" s="691"/>
      <c r="OVO193" s="692"/>
      <c r="OVP193" s="693"/>
      <c r="OVQ193" s="694"/>
      <c r="OVR193" s="138"/>
      <c r="OVS193" s="692"/>
      <c r="OVT193" s="690"/>
      <c r="OVU193" s="691"/>
      <c r="OVV193" s="692"/>
      <c r="OVW193" s="693"/>
      <c r="OVX193" s="694"/>
      <c r="OVY193" s="138"/>
      <c r="OVZ193" s="692"/>
      <c r="OWA193" s="690"/>
      <c r="OWB193" s="691"/>
      <c r="OWC193" s="692"/>
      <c r="OWD193" s="693"/>
      <c r="OWE193" s="694"/>
      <c r="OWF193" s="138"/>
      <c r="OWG193" s="692"/>
      <c r="OWH193" s="690"/>
      <c r="OWI193" s="691"/>
      <c r="OWJ193" s="692"/>
      <c r="OWK193" s="693"/>
      <c r="OWL193" s="694"/>
      <c r="OWM193" s="138"/>
      <c r="OWN193" s="692"/>
      <c r="OWO193" s="690"/>
      <c r="OWP193" s="691"/>
      <c r="OWQ193" s="692"/>
      <c r="OWR193" s="693"/>
      <c r="OWS193" s="694"/>
      <c r="OWT193" s="138"/>
      <c r="OWU193" s="692"/>
      <c r="OWV193" s="690"/>
      <c r="OWW193" s="691"/>
      <c r="OWX193" s="692"/>
      <c r="OWY193" s="693"/>
      <c r="OWZ193" s="694"/>
      <c r="OXA193" s="138"/>
      <c r="OXB193" s="692"/>
      <c r="OXC193" s="690"/>
      <c r="OXD193" s="691"/>
      <c r="OXE193" s="692"/>
      <c r="OXF193" s="693"/>
      <c r="OXG193" s="694"/>
      <c r="OXH193" s="138"/>
      <c r="OXI193" s="692"/>
      <c r="OXJ193" s="690"/>
      <c r="OXK193" s="691"/>
      <c r="OXL193" s="692"/>
      <c r="OXM193" s="693"/>
      <c r="OXN193" s="694"/>
      <c r="OXO193" s="138"/>
      <c r="OXP193" s="692"/>
      <c r="OXQ193" s="690"/>
      <c r="OXR193" s="691"/>
      <c r="OXS193" s="692"/>
      <c r="OXT193" s="693"/>
      <c r="OXU193" s="694"/>
      <c r="OXV193" s="138"/>
      <c r="OXW193" s="692"/>
      <c r="OXX193" s="690"/>
      <c r="OXY193" s="691"/>
      <c r="OXZ193" s="692"/>
      <c r="OYA193" s="693"/>
      <c r="OYB193" s="694"/>
      <c r="OYC193" s="138"/>
      <c r="OYD193" s="692"/>
      <c r="OYE193" s="690"/>
      <c r="OYF193" s="691"/>
      <c r="OYG193" s="692"/>
      <c r="OYH193" s="693"/>
      <c r="OYI193" s="694"/>
      <c r="OYJ193" s="138"/>
      <c r="OYK193" s="692"/>
      <c r="OYL193" s="690"/>
      <c r="OYM193" s="691"/>
      <c r="OYN193" s="692"/>
      <c r="OYO193" s="693"/>
      <c r="OYP193" s="694"/>
      <c r="OYQ193" s="138"/>
      <c r="OYR193" s="692"/>
      <c r="OYS193" s="690"/>
      <c r="OYT193" s="691"/>
      <c r="OYU193" s="692"/>
      <c r="OYV193" s="693"/>
      <c r="OYW193" s="694"/>
      <c r="OYX193" s="138"/>
      <c r="OYY193" s="692"/>
      <c r="OYZ193" s="690"/>
      <c r="OZA193" s="691"/>
      <c r="OZB193" s="692"/>
      <c r="OZC193" s="693"/>
      <c r="OZD193" s="694"/>
      <c r="OZE193" s="138"/>
      <c r="OZF193" s="692"/>
      <c r="OZG193" s="690"/>
      <c r="OZH193" s="691"/>
      <c r="OZI193" s="692"/>
      <c r="OZJ193" s="693"/>
      <c r="OZK193" s="694"/>
      <c r="OZL193" s="138"/>
      <c r="OZM193" s="692"/>
      <c r="OZN193" s="690"/>
      <c r="OZO193" s="691"/>
      <c r="OZP193" s="692"/>
      <c r="OZQ193" s="693"/>
      <c r="OZR193" s="694"/>
      <c r="OZS193" s="138"/>
      <c r="OZT193" s="692"/>
      <c r="OZU193" s="690"/>
      <c r="OZV193" s="691"/>
      <c r="OZW193" s="692"/>
      <c r="OZX193" s="693"/>
      <c r="OZY193" s="694"/>
      <c r="OZZ193" s="138"/>
      <c r="PAA193" s="692"/>
      <c r="PAB193" s="690"/>
      <c r="PAC193" s="691"/>
      <c r="PAD193" s="692"/>
      <c r="PAE193" s="693"/>
      <c r="PAF193" s="694"/>
      <c r="PAG193" s="138"/>
      <c r="PAH193" s="692"/>
      <c r="PAI193" s="690"/>
      <c r="PAJ193" s="691"/>
      <c r="PAK193" s="692"/>
      <c r="PAL193" s="693"/>
      <c r="PAM193" s="694"/>
      <c r="PAN193" s="138"/>
      <c r="PAO193" s="692"/>
      <c r="PAP193" s="690"/>
      <c r="PAQ193" s="691"/>
      <c r="PAR193" s="692"/>
      <c r="PAS193" s="693"/>
      <c r="PAT193" s="694"/>
      <c r="PAU193" s="138"/>
      <c r="PAV193" s="692"/>
      <c r="PAW193" s="690"/>
      <c r="PAX193" s="691"/>
      <c r="PAY193" s="692"/>
      <c r="PAZ193" s="693"/>
      <c r="PBA193" s="694"/>
      <c r="PBB193" s="138"/>
      <c r="PBC193" s="692"/>
      <c r="PBD193" s="690"/>
      <c r="PBE193" s="691"/>
      <c r="PBF193" s="692"/>
      <c r="PBG193" s="693"/>
      <c r="PBH193" s="694"/>
      <c r="PBI193" s="138"/>
      <c r="PBJ193" s="692"/>
      <c r="PBK193" s="690"/>
      <c r="PBL193" s="691"/>
      <c r="PBM193" s="692"/>
      <c r="PBN193" s="693"/>
      <c r="PBO193" s="694"/>
      <c r="PBP193" s="138"/>
      <c r="PBQ193" s="692"/>
      <c r="PBR193" s="690"/>
      <c r="PBS193" s="691"/>
      <c r="PBT193" s="692"/>
      <c r="PBU193" s="693"/>
      <c r="PBV193" s="694"/>
      <c r="PBW193" s="138"/>
      <c r="PBX193" s="692"/>
      <c r="PBY193" s="690"/>
      <c r="PBZ193" s="691"/>
      <c r="PCA193" s="692"/>
      <c r="PCB193" s="693"/>
      <c r="PCC193" s="694"/>
      <c r="PCD193" s="138"/>
      <c r="PCE193" s="692"/>
      <c r="PCF193" s="690"/>
      <c r="PCG193" s="691"/>
      <c r="PCH193" s="692"/>
      <c r="PCI193" s="693"/>
      <c r="PCJ193" s="694"/>
      <c r="PCK193" s="138"/>
      <c r="PCL193" s="692"/>
      <c r="PCM193" s="690"/>
      <c r="PCN193" s="691"/>
      <c r="PCO193" s="692"/>
      <c r="PCP193" s="693"/>
      <c r="PCQ193" s="694"/>
      <c r="PCR193" s="138"/>
      <c r="PCS193" s="692"/>
      <c r="PCT193" s="690"/>
      <c r="PCU193" s="691"/>
      <c r="PCV193" s="692"/>
      <c r="PCW193" s="693"/>
      <c r="PCX193" s="694"/>
      <c r="PCY193" s="138"/>
      <c r="PCZ193" s="692"/>
      <c r="PDA193" s="690"/>
      <c r="PDB193" s="691"/>
      <c r="PDC193" s="692"/>
      <c r="PDD193" s="693"/>
      <c r="PDE193" s="694"/>
      <c r="PDF193" s="138"/>
      <c r="PDG193" s="692"/>
      <c r="PDH193" s="690"/>
      <c r="PDI193" s="691"/>
      <c r="PDJ193" s="692"/>
      <c r="PDK193" s="693"/>
      <c r="PDL193" s="694"/>
      <c r="PDM193" s="138"/>
      <c r="PDN193" s="692"/>
      <c r="PDO193" s="690"/>
      <c r="PDP193" s="691"/>
      <c r="PDQ193" s="692"/>
      <c r="PDR193" s="693"/>
      <c r="PDS193" s="694"/>
      <c r="PDT193" s="138"/>
      <c r="PDU193" s="692"/>
      <c r="PDV193" s="690"/>
      <c r="PDW193" s="691"/>
      <c r="PDX193" s="692"/>
      <c r="PDY193" s="693"/>
      <c r="PDZ193" s="694"/>
      <c r="PEA193" s="138"/>
      <c r="PEB193" s="692"/>
      <c r="PEC193" s="690"/>
      <c r="PED193" s="691"/>
      <c r="PEE193" s="692"/>
      <c r="PEF193" s="693"/>
      <c r="PEG193" s="694"/>
      <c r="PEH193" s="138"/>
      <c r="PEI193" s="692"/>
      <c r="PEJ193" s="690"/>
      <c r="PEK193" s="691"/>
      <c r="PEL193" s="692"/>
      <c r="PEM193" s="693"/>
      <c r="PEN193" s="694"/>
      <c r="PEO193" s="138"/>
      <c r="PEP193" s="692"/>
      <c r="PEQ193" s="690"/>
      <c r="PER193" s="691"/>
      <c r="PES193" s="692"/>
      <c r="PET193" s="693"/>
      <c r="PEU193" s="694"/>
      <c r="PEV193" s="138"/>
      <c r="PEW193" s="692"/>
      <c r="PEX193" s="690"/>
      <c r="PEY193" s="691"/>
      <c r="PEZ193" s="692"/>
      <c r="PFA193" s="693"/>
      <c r="PFB193" s="694"/>
      <c r="PFC193" s="138"/>
      <c r="PFD193" s="692"/>
      <c r="PFE193" s="690"/>
      <c r="PFF193" s="691"/>
      <c r="PFG193" s="692"/>
      <c r="PFH193" s="693"/>
      <c r="PFI193" s="694"/>
      <c r="PFJ193" s="138"/>
      <c r="PFK193" s="692"/>
      <c r="PFL193" s="690"/>
      <c r="PFM193" s="691"/>
      <c r="PFN193" s="692"/>
      <c r="PFO193" s="693"/>
      <c r="PFP193" s="694"/>
      <c r="PFQ193" s="138"/>
      <c r="PFR193" s="692"/>
      <c r="PFS193" s="690"/>
      <c r="PFT193" s="691"/>
      <c r="PFU193" s="692"/>
      <c r="PFV193" s="693"/>
      <c r="PFW193" s="694"/>
      <c r="PFX193" s="138"/>
      <c r="PFY193" s="692"/>
      <c r="PFZ193" s="690"/>
      <c r="PGA193" s="691"/>
      <c r="PGB193" s="692"/>
      <c r="PGC193" s="693"/>
      <c r="PGD193" s="694"/>
      <c r="PGE193" s="138"/>
      <c r="PGF193" s="692"/>
      <c r="PGG193" s="690"/>
      <c r="PGH193" s="691"/>
      <c r="PGI193" s="692"/>
      <c r="PGJ193" s="693"/>
      <c r="PGK193" s="694"/>
      <c r="PGL193" s="138"/>
      <c r="PGM193" s="692"/>
      <c r="PGN193" s="690"/>
      <c r="PGO193" s="691"/>
      <c r="PGP193" s="692"/>
      <c r="PGQ193" s="693"/>
      <c r="PGR193" s="694"/>
      <c r="PGS193" s="138"/>
      <c r="PGT193" s="692"/>
      <c r="PGU193" s="690"/>
      <c r="PGV193" s="691"/>
      <c r="PGW193" s="692"/>
      <c r="PGX193" s="693"/>
      <c r="PGY193" s="694"/>
      <c r="PGZ193" s="138"/>
      <c r="PHA193" s="692"/>
      <c r="PHB193" s="690"/>
      <c r="PHC193" s="691"/>
      <c r="PHD193" s="692"/>
      <c r="PHE193" s="693"/>
      <c r="PHF193" s="694"/>
      <c r="PHG193" s="138"/>
      <c r="PHH193" s="692"/>
      <c r="PHI193" s="690"/>
      <c r="PHJ193" s="691"/>
      <c r="PHK193" s="692"/>
      <c r="PHL193" s="693"/>
      <c r="PHM193" s="694"/>
      <c r="PHN193" s="138"/>
      <c r="PHO193" s="692"/>
      <c r="PHP193" s="690"/>
      <c r="PHQ193" s="691"/>
      <c r="PHR193" s="692"/>
      <c r="PHS193" s="693"/>
      <c r="PHT193" s="694"/>
      <c r="PHU193" s="138"/>
      <c r="PHV193" s="692"/>
      <c r="PHW193" s="690"/>
      <c r="PHX193" s="691"/>
      <c r="PHY193" s="692"/>
      <c r="PHZ193" s="693"/>
      <c r="PIA193" s="694"/>
      <c r="PIB193" s="138"/>
      <c r="PIC193" s="692"/>
      <c r="PID193" s="690"/>
      <c r="PIE193" s="691"/>
      <c r="PIF193" s="692"/>
      <c r="PIG193" s="693"/>
      <c r="PIH193" s="694"/>
      <c r="PII193" s="138"/>
      <c r="PIJ193" s="692"/>
      <c r="PIK193" s="690"/>
      <c r="PIL193" s="691"/>
      <c r="PIM193" s="692"/>
      <c r="PIN193" s="693"/>
      <c r="PIO193" s="694"/>
      <c r="PIP193" s="138"/>
      <c r="PIQ193" s="692"/>
      <c r="PIR193" s="690"/>
      <c r="PIS193" s="691"/>
      <c r="PIT193" s="692"/>
      <c r="PIU193" s="693"/>
      <c r="PIV193" s="694"/>
      <c r="PIW193" s="138"/>
      <c r="PIX193" s="692"/>
      <c r="PIY193" s="690"/>
      <c r="PIZ193" s="691"/>
      <c r="PJA193" s="692"/>
      <c r="PJB193" s="693"/>
      <c r="PJC193" s="694"/>
      <c r="PJD193" s="138"/>
      <c r="PJE193" s="692"/>
      <c r="PJF193" s="690"/>
      <c r="PJG193" s="691"/>
      <c r="PJH193" s="692"/>
      <c r="PJI193" s="693"/>
      <c r="PJJ193" s="694"/>
      <c r="PJK193" s="138"/>
      <c r="PJL193" s="692"/>
      <c r="PJM193" s="690"/>
      <c r="PJN193" s="691"/>
      <c r="PJO193" s="692"/>
      <c r="PJP193" s="693"/>
      <c r="PJQ193" s="694"/>
      <c r="PJR193" s="138"/>
      <c r="PJS193" s="692"/>
      <c r="PJT193" s="690"/>
      <c r="PJU193" s="691"/>
      <c r="PJV193" s="692"/>
      <c r="PJW193" s="693"/>
      <c r="PJX193" s="694"/>
      <c r="PJY193" s="138"/>
      <c r="PJZ193" s="692"/>
      <c r="PKA193" s="690"/>
      <c r="PKB193" s="691"/>
      <c r="PKC193" s="692"/>
      <c r="PKD193" s="693"/>
      <c r="PKE193" s="694"/>
      <c r="PKF193" s="138"/>
      <c r="PKG193" s="692"/>
      <c r="PKH193" s="690"/>
      <c r="PKI193" s="691"/>
      <c r="PKJ193" s="692"/>
      <c r="PKK193" s="693"/>
      <c r="PKL193" s="694"/>
      <c r="PKM193" s="138"/>
      <c r="PKN193" s="692"/>
      <c r="PKO193" s="690"/>
      <c r="PKP193" s="691"/>
      <c r="PKQ193" s="692"/>
      <c r="PKR193" s="693"/>
      <c r="PKS193" s="694"/>
      <c r="PKT193" s="138"/>
      <c r="PKU193" s="692"/>
      <c r="PKV193" s="690"/>
      <c r="PKW193" s="691"/>
      <c r="PKX193" s="692"/>
      <c r="PKY193" s="693"/>
      <c r="PKZ193" s="694"/>
      <c r="PLA193" s="138"/>
      <c r="PLB193" s="692"/>
      <c r="PLC193" s="690"/>
      <c r="PLD193" s="691"/>
      <c r="PLE193" s="692"/>
      <c r="PLF193" s="693"/>
      <c r="PLG193" s="694"/>
      <c r="PLH193" s="138"/>
      <c r="PLI193" s="692"/>
      <c r="PLJ193" s="690"/>
      <c r="PLK193" s="691"/>
      <c r="PLL193" s="692"/>
      <c r="PLM193" s="693"/>
      <c r="PLN193" s="694"/>
      <c r="PLO193" s="138"/>
      <c r="PLP193" s="692"/>
      <c r="PLQ193" s="690"/>
      <c r="PLR193" s="691"/>
      <c r="PLS193" s="692"/>
      <c r="PLT193" s="693"/>
      <c r="PLU193" s="694"/>
      <c r="PLV193" s="138"/>
      <c r="PLW193" s="692"/>
      <c r="PLX193" s="690"/>
      <c r="PLY193" s="691"/>
      <c r="PLZ193" s="692"/>
      <c r="PMA193" s="693"/>
      <c r="PMB193" s="694"/>
      <c r="PMC193" s="138"/>
      <c r="PMD193" s="692"/>
      <c r="PME193" s="690"/>
      <c r="PMF193" s="691"/>
      <c r="PMG193" s="692"/>
      <c r="PMH193" s="693"/>
      <c r="PMI193" s="694"/>
      <c r="PMJ193" s="138"/>
      <c r="PMK193" s="692"/>
      <c r="PML193" s="690"/>
      <c r="PMM193" s="691"/>
      <c r="PMN193" s="692"/>
      <c r="PMO193" s="693"/>
      <c r="PMP193" s="694"/>
      <c r="PMQ193" s="138"/>
      <c r="PMR193" s="692"/>
      <c r="PMS193" s="690"/>
      <c r="PMT193" s="691"/>
      <c r="PMU193" s="692"/>
      <c r="PMV193" s="693"/>
      <c r="PMW193" s="694"/>
      <c r="PMX193" s="138"/>
      <c r="PMY193" s="692"/>
      <c r="PMZ193" s="690"/>
      <c r="PNA193" s="691"/>
      <c r="PNB193" s="692"/>
      <c r="PNC193" s="693"/>
      <c r="PND193" s="694"/>
      <c r="PNE193" s="138"/>
      <c r="PNF193" s="692"/>
      <c r="PNG193" s="690"/>
      <c r="PNH193" s="691"/>
      <c r="PNI193" s="692"/>
      <c r="PNJ193" s="693"/>
      <c r="PNK193" s="694"/>
      <c r="PNL193" s="138"/>
      <c r="PNM193" s="692"/>
      <c r="PNN193" s="690"/>
      <c r="PNO193" s="691"/>
      <c r="PNP193" s="692"/>
      <c r="PNQ193" s="693"/>
      <c r="PNR193" s="694"/>
      <c r="PNS193" s="138"/>
      <c r="PNT193" s="692"/>
      <c r="PNU193" s="690"/>
      <c r="PNV193" s="691"/>
      <c r="PNW193" s="692"/>
      <c r="PNX193" s="693"/>
      <c r="PNY193" s="694"/>
      <c r="PNZ193" s="138"/>
      <c r="POA193" s="692"/>
      <c r="POB193" s="690"/>
      <c r="POC193" s="691"/>
      <c r="POD193" s="692"/>
      <c r="POE193" s="693"/>
      <c r="POF193" s="694"/>
      <c r="POG193" s="138"/>
      <c r="POH193" s="692"/>
      <c r="POI193" s="690"/>
      <c r="POJ193" s="691"/>
      <c r="POK193" s="692"/>
      <c r="POL193" s="693"/>
      <c r="POM193" s="694"/>
      <c r="PON193" s="138"/>
      <c r="POO193" s="692"/>
      <c r="POP193" s="690"/>
      <c r="POQ193" s="691"/>
      <c r="POR193" s="692"/>
      <c r="POS193" s="693"/>
      <c r="POT193" s="694"/>
      <c r="POU193" s="138"/>
      <c r="POV193" s="692"/>
      <c r="POW193" s="690"/>
      <c r="POX193" s="691"/>
      <c r="POY193" s="692"/>
      <c r="POZ193" s="693"/>
      <c r="PPA193" s="694"/>
      <c r="PPB193" s="138"/>
      <c r="PPC193" s="692"/>
      <c r="PPD193" s="690"/>
      <c r="PPE193" s="691"/>
      <c r="PPF193" s="692"/>
      <c r="PPG193" s="693"/>
      <c r="PPH193" s="694"/>
      <c r="PPI193" s="138"/>
      <c r="PPJ193" s="692"/>
      <c r="PPK193" s="690"/>
      <c r="PPL193" s="691"/>
      <c r="PPM193" s="692"/>
      <c r="PPN193" s="693"/>
      <c r="PPO193" s="694"/>
      <c r="PPP193" s="138"/>
      <c r="PPQ193" s="692"/>
      <c r="PPR193" s="690"/>
      <c r="PPS193" s="691"/>
      <c r="PPT193" s="692"/>
      <c r="PPU193" s="693"/>
      <c r="PPV193" s="694"/>
      <c r="PPW193" s="138"/>
      <c r="PPX193" s="692"/>
      <c r="PPY193" s="690"/>
      <c r="PPZ193" s="691"/>
      <c r="PQA193" s="692"/>
      <c r="PQB193" s="693"/>
      <c r="PQC193" s="694"/>
      <c r="PQD193" s="138"/>
      <c r="PQE193" s="692"/>
      <c r="PQF193" s="690"/>
      <c r="PQG193" s="691"/>
      <c r="PQH193" s="692"/>
      <c r="PQI193" s="693"/>
      <c r="PQJ193" s="694"/>
      <c r="PQK193" s="138"/>
      <c r="PQL193" s="692"/>
      <c r="PQM193" s="690"/>
      <c r="PQN193" s="691"/>
      <c r="PQO193" s="692"/>
      <c r="PQP193" s="693"/>
      <c r="PQQ193" s="694"/>
      <c r="PQR193" s="138"/>
      <c r="PQS193" s="692"/>
      <c r="PQT193" s="690"/>
      <c r="PQU193" s="691"/>
      <c r="PQV193" s="692"/>
      <c r="PQW193" s="693"/>
      <c r="PQX193" s="694"/>
      <c r="PQY193" s="138"/>
      <c r="PQZ193" s="692"/>
      <c r="PRA193" s="690"/>
      <c r="PRB193" s="691"/>
      <c r="PRC193" s="692"/>
      <c r="PRD193" s="693"/>
      <c r="PRE193" s="694"/>
      <c r="PRF193" s="138"/>
      <c r="PRG193" s="692"/>
      <c r="PRH193" s="690"/>
      <c r="PRI193" s="691"/>
      <c r="PRJ193" s="692"/>
      <c r="PRK193" s="693"/>
      <c r="PRL193" s="694"/>
      <c r="PRM193" s="138"/>
      <c r="PRN193" s="692"/>
      <c r="PRO193" s="690"/>
      <c r="PRP193" s="691"/>
      <c r="PRQ193" s="692"/>
      <c r="PRR193" s="693"/>
      <c r="PRS193" s="694"/>
      <c r="PRT193" s="138"/>
      <c r="PRU193" s="692"/>
      <c r="PRV193" s="690"/>
      <c r="PRW193" s="691"/>
      <c r="PRX193" s="692"/>
      <c r="PRY193" s="693"/>
      <c r="PRZ193" s="694"/>
      <c r="PSA193" s="138"/>
      <c r="PSB193" s="692"/>
      <c r="PSC193" s="690"/>
      <c r="PSD193" s="691"/>
      <c r="PSE193" s="692"/>
      <c r="PSF193" s="693"/>
      <c r="PSG193" s="694"/>
      <c r="PSH193" s="138"/>
      <c r="PSI193" s="692"/>
      <c r="PSJ193" s="690"/>
      <c r="PSK193" s="691"/>
      <c r="PSL193" s="692"/>
      <c r="PSM193" s="693"/>
      <c r="PSN193" s="694"/>
      <c r="PSO193" s="138"/>
      <c r="PSP193" s="692"/>
      <c r="PSQ193" s="690"/>
      <c r="PSR193" s="691"/>
      <c r="PSS193" s="692"/>
      <c r="PST193" s="693"/>
      <c r="PSU193" s="694"/>
      <c r="PSV193" s="138"/>
      <c r="PSW193" s="692"/>
      <c r="PSX193" s="690"/>
      <c r="PSY193" s="691"/>
      <c r="PSZ193" s="692"/>
      <c r="PTA193" s="693"/>
      <c r="PTB193" s="694"/>
      <c r="PTC193" s="138"/>
      <c r="PTD193" s="692"/>
      <c r="PTE193" s="690"/>
      <c r="PTF193" s="691"/>
      <c r="PTG193" s="692"/>
      <c r="PTH193" s="693"/>
      <c r="PTI193" s="694"/>
      <c r="PTJ193" s="138"/>
      <c r="PTK193" s="692"/>
      <c r="PTL193" s="690"/>
      <c r="PTM193" s="691"/>
      <c r="PTN193" s="692"/>
      <c r="PTO193" s="693"/>
      <c r="PTP193" s="694"/>
      <c r="PTQ193" s="138"/>
      <c r="PTR193" s="692"/>
      <c r="PTS193" s="690"/>
      <c r="PTT193" s="691"/>
      <c r="PTU193" s="692"/>
      <c r="PTV193" s="693"/>
      <c r="PTW193" s="694"/>
      <c r="PTX193" s="138"/>
      <c r="PTY193" s="692"/>
      <c r="PTZ193" s="690"/>
      <c r="PUA193" s="691"/>
      <c r="PUB193" s="692"/>
      <c r="PUC193" s="693"/>
      <c r="PUD193" s="694"/>
      <c r="PUE193" s="138"/>
      <c r="PUF193" s="692"/>
      <c r="PUG193" s="690"/>
      <c r="PUH193" s="691"/>
      <c r="PUI193" s="692"/>
      <c r="PUJ193" s="693"/>
      <c r="PUK193" s="694"/>
      <c r="PUL193" s="138"/>
      <c r="PUM193" s="692"/>
      <c r="PUN193" s="690"/>
      <c r="PUO193" s="691"/>
      <c r="PUP193" s="692"/>
      <c r="PUQ193" s="693"/>
      <c r="PUR193" s="694"/>
      <c r="PUS193" s="138"/>
      <c r="PUT193" s="692"/>
      <c r="PUU193" s="690"/>
      <c r="PUV193" s="691"/>
      <c r="PUW193" s="692"/>
      <c r="PUX193" s="693"/>
      <c r="PUY193" s="694"/>
      <c r="PUZ193" s="138"/>
      <c r="PVA193" s="692"/>
      <c r="PVB193" s="690"/>
      <c r="PVC193" s="691"/>
      <c r="PVD193" s="692"/>
      <c r="PVE193" s="693"/>
      <c r="PVF193" s="694"/>
      <c r="PVG193" s="138"/>
      <c r="PVH193" s="692"/>
      <c r="PVI193" s="690"/>
      <c r="PVJ193" s="691"/>
      <c r="PVK193" s="692"/>
      <c r="PVL193" s="693"/>
      <c r="PVM193" s="694"/>
      <c r="PVN193" s="138"/>
      <c r="PVO193" s="692"/>
      <c r="PVP193" s="690"/>
      <c r="PVQ193" s="691"/>
      <c r="PVR193" s="692"/>
      <c r="PVS193" s="693"/>
      <c r="PVT193" s="694"/>
      <c r="PVU193" s="138"/>
      <c r="PVV193" s="692"/>
      <c r="PVW193" s="690"/>
      <c r="PVX193" s="691"/>
      <c r="PVY193" s="692"/>
      <c r="PVZ193" s="693"/>
      <c r="PWA193" s="694"/>
      <c r="PWB193" s="138"/>
      <c r="PWC193" s="692"/>
      <c r="PWD193" s="690"/>
      <c r="PWE193" s="691"/>
      <c r="PWF193" s="692"/>
      <c r="PWG193" s="693"/>
      <c r="PWH193" s="694"/>
      <c r="PWI193" s="138"/>
      <c r="PWJ193" s="692"/>
      <c r="PWK193" s="690"/>
      <c r="PWL193" s="691"/>
      <c r="PWM193" s="692"/>
      <c r="PWN193" s="693"/>
      <c r="PWO193" s="694"/>
      <c r="PWP193" s="138"/>
      <c r="PWQ193" s="692"/>
      <c r="PWR193" s="690"/>
      <c r="PWS193" s="691"/>
      <c r="PWT193" s="692"/>
      <c r="PWU193" s="693"/>
      <c r="PWV193" s="694"/>
      <c r="PWW193" s="138"/>
      <c r="PWX193" s="692"/>
      <c r="PWY193" s="690"/>
      <c r="PWZ193" s="691"/>
      <c r="PXA193" s="692"/>
      <c r="PXB193" s="693"/>
      <c r="PXC193" s="694"/>
      <c r="PXD193" s="138"/>
      <c r="PXE193" s="692"/>
      <c r="PXF193" s="690"/>
      <c r="PXG193" s="691"/>
      <c r="PXH193" s="692"/>
      <c r="PXI193" s="693"/>
      <c r="PXJ193" s="694"/>
      <c r="PXK193" s="138"/>
      <c r="PXL193" s="692"/>
      <c r="PXM193" s="690"/>
      <c r="PXN193" s="691"/>
      <c r="PXO193" s="692"/>
      <c r="PXP193" s="693"/>
      <c r="PXQ193" s="694"/>
      <c r="PXR193" s="138"/>
      <c r="PXS193" s="692"/>
      <c r="PXT193" s="690"/>
      <c r="PXU193" s="691"/>
      <c r="PXV193" s="692"/>
      <c r="PXW193" s="693"/>
      <c r="PXX193" s="694"/>
      <c r="PXY193" s="138"/>
      <c r="PXZ193" s="692"/>
      <c r="PYA193" s="690"/>
      <c r="PYB193" s="691"/>
      <c r="PYC193" s="692"/>
      <c r="PYD193" s="693"/>
      <c r="PYE193" s="694"/>
      <c r="PYF193" s="138"/>
      <c r="PYG193" s="692"/>
      <c r="PYH193" s="690"/>
      <c r="PYI193" s="691"/>
      <c r="PYJ193" s="692"/>
      <c r="PYK193" s="693"/>
      <c r="PYL193" s="694"/>
      <c r="PYM193" s="138"/>
      <c r="PYN193" s="692"/>
      <c r="PYO193" s="690"/>
      <c r="PYP193" s="691"/>
      <c r="PYQ193" s="692"/>
      <c r="PYR193" s="693"/>
      <c r="PYS193" s="694"/>
      <c r="PYT193" s="138"/>
      <c r="PYU193" s="692"/>
      <c r="PYV193" s="690"/>
      <c r="PYW193" s="691"/>
      <c r="PYX193" s="692"/>
      <c r="PYY193" s="693"/>
      <c r="PYZ193" s="694"/>
      <c r="PZA193" s="138"/>
      <c r="PZB193" s="692"/>
      <c r="PZC193" s="690"/>
      <c r="PZD193" s="691"/>
      <c r="PZE193" s="692"/>
      <c r="PZF193" s="693"/>
      <c r="PZG193" s="694"/>
      <c r="PZH193" s="138"/>
      <c r="PZI193" s="692"/>
      <c r="PZJ193" s="690"/>
      <c r="PZK193" s="691"/>
      <c r="PZL193" s="692"/>
      <c r="PZM193" s="693"/>
      <c r="PZN193" s="694"/>
      <c r="PZO193" s="138"/>
      <c r="PZP193" s="692"/>
      <c r="PZQ193" s="690"/>
      <c r="PZR193" s="691"/>
      <c r="PZS193" s="692"/>
      <c r="PZT193" s="693"/>
      <c r="PZU193" s="694"/>
      <c r="PZV193" s="138"/>
      <c r="PZW193" s="692"/>
      <c r="PZX193" s="690"/>
      <c r="PZY193" s="691"/>
      <c r="PZZ193" s="692"/>
      <c r="QAA193" s="693"/>
      <c r="QAB193" s="694"/>
      <c r="QAC193" s="138"/>
      <c r="QAD193" s="692"/>
      <c r="QAE193" s="690"/>
      <c r="QAF193" s="691"/>
      <c r="QAG193" s="692"/>
      <c r="QAH193" s="693"/>
      <c r="QAI193" s="694"/>
      <c r="QAJ193" s="138"/>
      <c r="QAK193" s="692"/>
      <c r="QAL193" s="690"/>
      <c r="QAM193" s="691"/>
      <c r="QAN193" s="692"/>
      <c r="QAO193" s="693"/>
      <c r="QAP193" s="694"/>
      <c r="QAQ193" s="138"/>
      <c r="QAR193" s="692"/>
      <c r="QAS193" s="690"/>
      <c r="QAT193" s="691"/>
      <c r="QAU193" s="692"/>
      <c r="QAV193" s="693"/>
      <c r="QAW193" s="694"/>
      <c r="QAX193" s="138"/>
      <c r="QAY193" s="692"/>
      <c r="QAZ193" s="690"/>
      <c r="QBA193" s="691"/>
      <c r="QBB193" s="692"/>
      <c r="QBC193" s="693"/>
      <c r="QBD193" s="694"/>
      <c r="QBE193" s="138"/>
      <c r="QBF193" s="692"/>
      <c r="QBG193" s="690"/>
      <c r="QBH193" s="691"/>
      <c r="QBI193" s="692"/>
      <c r="QBJ193" s="693"/>
      <c r="QBK193" s="694"/>
      <c r="QBL193" s="138"/>
      <c r="QBM193" s="692"/>
      <c r="QBN193" s="690"/>
      <c r="QBO193" s="691"/>
      <c r="QBP193" s="692"/>
      <c r="QBQ193" s="693"/>
      <c r="QBR193" s="694"/>
      <c r="QBS193" s="138"/>
      <c r="QBT193" s="692"/>
      <c r="QBU193" s="690"/>
      <c r="QBV193" s="691"/>
      <c r="QBW193" s="692"/>
      <c r="QBX193" s="693"/>
      <c r="QBY193" s="694"/>
      <c r="QBZ193" s="138"/>
      <c r="QCA193" s="692"/>
      <c r="QCB193" s="690"/>
      <c r="QCC193" s="691"/>
      <c r="QCD193" s="692"/>
      <c r="QCE193" s="693"/>
      <c r="QCF193" s="694"/>
      <c r="QCG193" s="138"/>
      <c r="QCH193" s="692"/>
      <c r="QCI193" s="690"/>
      <c r="QCJ193" s="691"/>
      <c r="QCK193" s="692"/>
      <c r="QCL193" s="693"/>
      <c r="QCM193" s="694"/>
      <c r="QCN193" s="138"/>
      <c r="QCO193" s="692"/>
      <c r="QCP193" s="690"/>
      <c r="QCQ193" s="691"/>
      <c r="QCR193" s="692"/>
      <c r="QCS193" s="693"/>
      <c r="QCT193" s="694"/>
      <c r="QCU193" s="138"/>
      <c r="QCV193" s="692"/>
      <c r="QCW193" s="690"/>
      <c r="QCX193" s="691"/>
      <c r="QCY193" s="692"/>
      <c r="QCZ193" s="693"/>
      <c r="QDA193" s="694"/>
      <c r="QDB193" s="138"/>
      <c r="QDC193" s="692"/>
      <c r="QDD193" s="690"/>
      <c r="QDE193" s="691"/>
      <c r="QDF193" s="692"/>
      <c r="QDG193" s="693"/>
      <c r="QDH193" s="694"/>
      <c r="QDI193" s="138"/>
      <c r="QDJ193" s="692"/>
      <c r="QDK193" s="690"/>
      <c r="QDL193" s="691"/>
      <c r="QDM193" s="692"/>
      <c r="QDN193" s="693"/>
      <c r="QDO193" s="694"/>
      <c r="QDP193" s="138"/>
      <c r="QDQ193" s="692"/>
      <c r="QDR193" s="690"/>
      <c r="QDS193" s="691"/>
      <c r="QDT193" s="692"/>
      <c r="QDU193" s="693"/>
      <c r="QDV193" s="694"/>
      <c r="QDW193" s="138"/>
      <c r="QDX193" s="692"/>
      <c r="QDY193" s="690"/>
      <c r="QDZ193" s="691"/>
      <c r="QEA193" s="692"/>
      <c r="QEB193" s="693"/>
      <c r="QEC193" s="694"/>
      <c r="QED193" s="138"/>
      <c r="QEE193" s="692"/>
      <c r="QEF193" s="690"/>
      <c r="QEG193" s="691"/>
      <c r="QEH193" s="692"/>
      <c r="QEI193" s="693"/>
      <c r="QEJ193" s="694"/>
      <c r="QEK193" s="138"/>
      <c r="QEL193" s="692"/>
      <c r="QEM193" s="690"/>
      <c r="QEN193" s="691"/>
      <c r="QEO193" s="692"/>
      <c r="QEP193" s="693"/>
      <c r="QEQ193" s="694"/>
      <c r="QER193" s="138"/>
      <c r="QES193" s="692"/>
      <c r="QET193" s="690"/>
      <c r="QEU193" s="691"/>
      <c r="QEV193" s="692"/>
      <c r="QEW193" s="693"/>
      <c r="QEX193" s="694"/>
      <c r="QEY193" s="138"/>
      <c r="QEZ193" s="692"/>
      <c r="QFA193" s="690"/>
      <c r="QFB193" s="691"/>
      <c r="QFC193" s="692"/>
      <c r="QFD193" s="693"/>
      <c r="QFE193" s="694"/>
      <c r="QFF193" s="138"/>
      <c r="QFG193" s="692"/>
      <c r="QFH193" s="690"/>
      <c r="QFI193" s="691"/>
      <c r="QFJ193" s="692"/>
      <c r="QFK193" s="693"/>
      <c r="QFL193" s="694"/>
      <c r="QFM193" s="138"/>
      <c r="QFN193" s="692"/>
      <c r="QFO193" s="690"/>
      <c r="QFP193" s="691"/>
      <c r="QFQ193" s="692"/>
      <c r="QFR193" s="693"/>
      <c r="QFS193" s="694"/>
      <c r="QFT193" s="138"/>
      <c r="QFU193" s="692"/>
      <c r="QFV193" s="690"/>
      <c r="QFW193" s="691"/>
      <c r="QFX193" s="692"/>
      <c r="QFY193" s="693"/>
      <c r="QFZ193" s="694"/>
      <c r="QGA193" s="138"/>
      <c r="QGB193" s="692"/>
      <c r="QGC193" s="690"/>
      <c r="QGD193" s="691"/>
      <c r="QGE193" s="692"/>
      <c r="QGF193" s="693"/>
      <c r="QGG193" s="694"/>
      <c r="QGH193" s="138"/>
      <c r="QGI193" s="692"/>
      <c r="QGJ193" s="690"/>
      <c r="QGK193" s="691"/>
      <c r="QGL193" s="692"/>
      <c r="QGM193" s="693"/>
      <c r="QGN193" s="694"/>
      <c r="QGO193" s="138"/>
      <c r="QGP193" s="692"/>
      <c r="QGQ193" s="690"/>
      <c r="QGR193" s="691"/>
      <c r="QGS193" s="692"/>
      <c r="QGT193" s="693"/>
      <c r="QGU193" s="694"/>
      <c r="QGV193" s="138"/>
      <c r="QGW193" s="692"/>
      <c r="QGX193" s="690"/>
      <c r="QGY193" s="691"/>
      <c r="QGZ193" s="692"/>
      <c r="QHA193" s="693"/>
      <c r="QHB193" s="694"/>
      <c r="QHC193" s="138"/>
      <c r="QHD193" s="692"/>
      <c r="QHE193" s="690"/>
      <c r="QHF193" s="691"/>
      <c r="QHG193" s="692"/>
      <c r="QHH193" s="693"/>
      <c r="QHI193" s="694"/>
      <c r="QHJ193" s="138"/>
      <c r="QHK193" s="692"/>
      <c r="QHL193" s="690"/>
      <c r="QHM193" s="691"/>
      <c r="QHN193" s="692"/>
      <c r="QHO193" s="693"/>
      <c r="QHP193" s="694"/>
      <c r="QHQ193" s="138"/>
      <c r="QHR193" s="692"/>
      <c r="QHS193" s="690"/>
      <c r="QHT193" s="691"/>
      <c r="QHU193" s="692"/>
      <c r="QHV193" s="693"/>
      <c r="QHW193" s="694"/>
      <c r="QHX193" s="138"/>
      <c r="QHY193" s="692"/>
      <c r="QHZ193" s="690"/>
      <c r="QIA193" s="691"/>
      <c r="QIB193" s="692"/>
      <c r="QIC193" s="693"/>
      <c r="QID193" s="694"/>
      <c r="QIE193" s="138"/>
      <c r="QIF193" s="692"/>
      <c r="QIG193" s="690"/>
      <c r="QIH193" s="691"/>
      <c r="QII193" s="692"/>
      <c r="QIJ193" s="693"/>
      <c r="QIK193" s="694"/>
      <c r="QIL193" s="138"/>
      <c r="QIM193" s="692"/>
      <c r="QIN193" s="690"/>
      <c r="QIO193" s="691"/>
      <c r="QIP193" s="692"/>
      <c r="QIQ193" s="693"/>
      <c r="QIR193" s="694"/>
      <c r="QIS193" s="138"/>
      <c r="QIT193" s="692"/>
      <c r="QIU193" s="690"/>
      <c r="QIV193" s="691"/>
      <c r="QIW193" s="692"/>
      <c r="QIX193" s="693"/>
      <c r="QIY193" s="694"/>
      <c r="QIZ193" s="138"/>
      <c r="QJA193" s="692"/>
      <c r="QJB193" s="690"/>
      <c r="QJC193" s="691"/>
      <c r="QJD193" s="692"/>
      <c r="QJE193" s="693"/>
      <c r="QJF193" s="694"/>
      <c r="QJG193" s="138"/>
      <c r="QJH193" s="692"/>
      <c r="QJI193" s="690"/>
      <c r="QJJ193" s="691"/>
      <c r="QJK193" s="692"/>
      <c r="QJL193" s="693"/>
      <c r="QJM193" s="694"/>
      <c r="QJN193" s="138"/>
      <c r="QJO193" s="692"/>
      <c r="QJP193" s="690"/>
      <c r="QJQ193" s="691"/>
      <c r="QJR193" s="692"/>
      <c r="QJS193" s="693"/>
      <c r="QJT193" s="694"/>
      <c r="QJU193" s="138"/>
      <c r="QJV193" s="692"/>
      <c r="QJW193" s="690"/>
      <c r="QJX193" s="691"/>
      <c r="QJY193" s="692"/>
      <c r="QJZ193" s="693"/>
      <c r="QKA193" s="694"/>
      <c r="QKB193" s="138"/>
      <c r="QKC193" s="692"/>
      <c r="QKD193" s="690"/>
      <c r="QKE193" s="691"/>
      <c r="QKF193" s="692"/>
      <c r="QKG193" s="693"/>
      <c r="QKH193" s="694"/>
      <c r="QKI193" s="138"/>
      <c r="QKJ193" s="692"/>
      <c r="QKK193" s="690"/>
      <c r="QKL193" s="691"/>
      <c r="QKM193" s="692"/>
      <c r="QKN193" s="693"/>
      <c r="QKO193" s="694"/>
      <c r="QKP193" s="138"/>
      <c r="QKQ193" s="692"/>
      <c r="QKR193" s="690"/>
      <c r="QKS193" s="691"/>
      <c r="QKT193" s="692"/>
      <c r="QKU193" s="693"/>
      <c r="QKV193" s="694"/>
      <c r="QKW193" s="138"/>
      <c r="QKX193" s="692"/>
      <c r="QKY193" s="690"/>
      <c r="QKZ193" s="691"/>
      <c r="QLA193" s="692"/>
      <c r="QLB193" s="693"/>
      <c r="QLC193" s="694"/>
      <c r="QLD193" s="138"/>
      <c r="QLE193" s="692"/>
      <c r="QLF193" s="690"/>
      <c r="QLG193" s="691"/>
      <c r="QLH193" s="692"/>
      <c r="QLI193" s="693"/>
      <c r="QLJ193" s="694"/>
      <c r="QLK193" s="138"/>
      <c r="QLL193" s="692"/>
      <c r="QLM193" s="690"/>
      <c r="QLN193" s="691"/>
      <c r="QLO193" s="692"/>
      <c r="QLP193" s="693"/>
      <c r="QLQ193" s="694"/>
      <c r="QLR193" s="138"/>
      <c r="QLS193" s="692"/>
      <c r="QLT193" s="690"/>
      <c r="QLU193" s="691"/>
      <c r="QLV193" s="692"/>
      <c r="QLW193" s="693"/>
      <c r="QLX193" s="694"/>
      <c r="QLY193" s="138"/>
      <c r="QLZ193" s="692"/>
      <c r="QMA193" s="690"/>
      <c r="QMB193" s="691"/>
      <c r="QMC193" s="692"/>
      <c r="QMD193" s="693"/>
      <c r="QME193" s="694"/>
      <c r="QMF193" s="138"/>
      <c r="QMG193" s="692"/>
      <c r="QMH193" s="690"/>
      <c r="QMI193" s="691"/>
      <c r="QMJ193" s="692"/>
      <c r="QMK193" s="693"/>
      <c r="QML193" s="694"/>
      <c r="QMM193" s="138"/>
      <c r="QMN193" s="692"/>
      <c r="QMO193" s="690"/>
      <c r="QMP193" s="691"/>
      <c r="QMQ193" s="692"/>
      <c r="QMR193" s="693"/>
      <c r="QMS193" s="694"/>
      <c r="QMT193" s="138"/>
      <c r="QMU193" s="692"/>
      <c r="QMV193" s="690"/>
      <c r="QMW193" s="691"/>
      <c r="QMX193" s="692"/>
      <c r="QMY193" s="693"/>
      <c r="QMZ193" s="694"/>
      <c r="QNA193" s="138"/>
      <c r="QNB193" s="692"/>
      <c r="QNC193" s="690"/>
      <c r="QND193" s="691"/>
      <c r="QNE193" s="692"/>
      <c r="QNF193" s="693"/>
      <c r="QNG193" s="694"/>
      <c r="QNH193" s="138"/>
      <c r="QNI193" s="692"/>
      <c r="QNJ193" s="690"/>
      <c r="QNK193" s="691"/>
      <c r="QNL193" s="692"/>
      <c r="QNM193" s="693"/>
      <c r="QNN193" s="694"/>
      <c r="QNO193" s="138"/>
      <c r="QNP193" s="692"/>
      <c r="QNQ193" s="690"/>
      <c r="QNR193" s="691"/>
      <c r="QNS193" s="692"/>
      <c r="QNT193" s="693"/>
      <c r="QNU193" s="694"/>
      <c r="QNV193" s="138"/>
      <c r="QNW193" s="692"/>
      <c r="QNX193" s="690"/>
      <c r="QNY193" s="691"/>
      <c r="QNZ193" s="692"/>
      <c r="QOA193" s="693"/>
      <c r="QOB193" s="694"/>
      <c r="QOC193" s="138"/>
      <c r="QOD193" s="692"/>
      <c r="QOE193" s="690"/>
      <c r="QOF193" s="691"/>
      <c r="QOG193" s="692"/>
      <c r="QOH193" s="693"/>
      <c r="QOI193" s="694"/>
      <c r="QOJ193" s="138"/>
      <c r="QOK193" s="692"/>
      <c r="QOL193" s="690"/>
      <c r="QOM193" s="691"/>
      <c r="QON193" s="692"/>
      <c r="QOO193" s="693"/>
      <c r="QOP193" s="694"/>
      <c r="QOQ193" s="138"/>
      <c r="QOR193" s="692"/>
      <c r="QOS193" s="690"/>
      <c r="QOT193" s="691"/>
      <c r="QOU193" s="692"/>
      <c r="QOV193" s="693"/>
      <c r="QOW193" s="694"/>
      <c r="QOX193" s="138"/>
      <c r="QOY193" s="692"/>
      <c r="QOZ193" s="690"/>
      <c r="QPA193" s="691"/>
      <c r="QPB193" s="692"/>
      <c r="QPC193" s="693"/>
      <c r="QPD193" s="694"/>
      <c r="QPE193" s="138"/>
      <c r="QPF193" s="692"/>
      <c r="QPG193" s="690"/>
      <c r="QPH193" s="691"/>
      <c r="QPI193" s="692"/>
      <c r="QPJ193" s="693"/>
      <c r="QPK193" s="694"/>
      <c r="QPL193" s="138"/>
      <c r="QPM193" s="692"/>
      <c r="QPN193" s="690"/>
      <c r="QPO193" s="691"/>
      <c r="QPP193" s="692"/>
      <c r="QPQ193" s="693"/>
      <c r="QPR193" s="694"/>
      <c r="QPS193" s="138"/>
      <c r="QPT193" s="692"/>
      <c r="QPU193" s="690"/>
      <c r="QPV193" s="691"/>
      <c r="QPW193" s="692"/>
      <c r="QPX193" s="693"/>
      <c r="QPY193" s="694"/>
      <c r="QPZ193" s="138"/>
      <c r="QQA193" s="692"/>
      <c r="QQB193" s="690"/>
      <c r="QQC193" s="691"/>
      <c r="QQD193" s="692"/>
      <c r="QQE193" s="693"/>
      <c r="QQF193" s="694"/>
      <c r="QQG193" s="138"/>
      <c r="QQH193" s="692"/>
      <c r="QQI193" s="690"/>
      <c r="QQJ193" s="691"/>
      <c r="QQK193" s="692"/>
      <c r="QQL193" s="693"/>
      <c r="QQM193" s="694"/>
      <c r="QQN193" s="138"/>
      <c r="QQO193" s="692"/>
      <c r="QQP193" s="690"/>
      <c r="QQQ193" s="691"/>
      <c r="QQR193" s="692"/>
      <c r="QQS193" s="693"/>
      <c r="QQT193" s="694"/>
      <c r="QQU193" s="138"/>
      <c r="QQV193" s="692"/>
      <c r="QQW193" s="690"/>
      <c r="QQX193" s="691"/>
      <c r="QQY193" s="692"/>
      <c r="QQZ193" s="693"/>
      <c r="QRA193" s="694"/>
      <c r="QRB193" s="138"/>
      <c r="QRC193" s="692"/>
      <c r="QRD193" s="690"/>
      <c r="QRE193" s="691"/>
      <c r="QRF193" s="692"/>
      <c r="QRG193" s="693"/>
      <c r="QRH193" s="694"/>
      <c r="QRI193" s="138"/>
      <c r="QRJ193" s="692"/>
      <c r="QRK193" s="690"/>
      <c r="QRL193" s="691"/>
      <c r="QRM193" s="692"/>
      <c r="QRN193" s="693"/>
      <c r="QRO193" s="694"/>
      <c r="QRP193" s="138"/>
      <c r="QRQ193" s="692"/>
      <c r="QRR193" s="690"/>
      <c r="QRS193" s="691"/>
      <c r="QRT193" s="692"/>
      <c r="QRU193" s="693"/>
      <c r="QRV193" s="694"/>
      <c r="QRW193" s="138"/>
      <c r="QRX193" s="692"/>
      <c r="QRY193" s="690"/>
      <c r="QRZ193" s="691"/>
      <c r="QSA193" s="692"/>
      <c r="QSB193" s="693"/>
      <c r="QSC193" s="694"/>
      <c r="QSD193" s="138"/>
      <c r="QSE193" s="692"/>
      <c r="QSF193" s="690"/>
      <c r="QSG193" s="691"/>
      <c r="QSH193" s="692"/>
      <c r="QSI193" s="693"/>
      <c r="QSJ193" s="694"/>
      <c r="QSK193" s="138"/>
      <c r="QSL193" s="692"/>
      <c r="QSM193" s="690"/>
      <c r="QSN193" s="691"/>
      <c r="QSO193" s="692"/>
      <c r="QSP193" s="693"/>
      <c r="QSQ193" s="694"/>
      <c r="QSR193" s="138"/>
      <c r="QSS193" s="692"/>
      <c r="QST193" s="690"/>
      <c r="QSU193" s="691"/>
      <c r="QSV193" s="692"/>
      <c r="QSW193" s="693"/>
      <c r="QSX193" s="694"/>
      <c r="QSY193" s="138"/>
      <c r="QSZ193" s="692"/>
      <c r="QTA193" s="690"/>
      <c r="QTB193" s="691"/>
      <c r="QTC193" s="692"/>
      <c r="QTD193" s="693"/>
      <c r="QTE193" s="694"/>
      <c r="QTF193" s="138"/>
      <c r="QTG193" s="692"/>
      <c r="QTH193" s="690"/>
      <c r="QTI193" s="691"/>
      <c r="QTJ193" s="692"/>
      <c r="QTK193" s="693"/>
      <c r="QTL193" s="694"/>
      <c r="QTM193" s="138"/>
      <c r="QTN193" s="692"/>
      <c r="QTO193" s="690"/>
      <c r="QTP193" s="691"/>
      <c r="QTQ193" s="692"/>
      <c r="QTR193" s="693"/>
      <c r="QTS193" s="694"/>
      <c r="QTT193" s="138"/>
      <c r="QTU193" s="692"/>
      <c r="QTV193" s="690"/>
      <c r="QTW193" s="691"/>
      <c r="QTX193" s="692"/>
      <c r="QTY193" s="693"/>
      <c r="QTZ193" s="694"/>
      <c r="QUA193" s="138"/>
      <c r="QUB193" s="692"/>
      <c r="QUC193" s="690"/>
      <c r="QUD193" s="691"/>
      <c r="QUE193" s="692"/>
      <c r="QUF193" s="693"/>
      <c r="QUG193" s="694"/>
      <c r="QUH193" s="138"/>
      <c r="QUI193" s="692"/>
      <c r="QUJ193" s="690"/>
      <c r="QUK193" s="691"/>
      <c r="QUL193" s="692"/>
      <c r="QUM193" s="693"/>
      <c r="QUN193" s="694"/>
      <c r="QUO193" s="138"/>
      <c r="QUP193" s="692"/>
      <c r="QUQ193" s="690"/>
      <c r="QUR193" s="691"/>
      <c r="QUS193" s="692"/>
      <c r="QUT193" s="693"/>
      <c r="QUU193" s="694"/>
      <c r="QUV193" s="138"/>
      <c r="QUW193" s="692"/>
      <c r="QUX193" s="690"/>
      <c r="QUY193" s="691"/>
      <c r="QUZ193" s="692"/>
      <c r="QVA193" s="693"/>
      <c r="QVB193" s="694"/>
      <c r="QVC193" s="138"/>
      <c r="QVD193" s="692"/>
      <c r="QVE193" s="690"/>
      <c r="QVF193" s="691"/>
      <c r="QVG193" s="692"/>
      <c r="QVH193" s="693"/>
      <c r="QVI193" s="694"/>
      <c r="QVJ193" s="138"/>
      <c r="QVK193" s="692"/>
      <c r="QVL193" s="690"/>
      <c r="QVM193" s="691"/>
      <c r="QVN193" s="692"/>
      <c r="QVO193" s="693"/>
      <c r="QVP193" s="694"/>
      <c r="QVQ193" s="138"/>
      <c r="QVR193" s="692"/>
      <c r="QVS193" s="690"/>
      <c r="QVT193" s="691"/>
      <c r="QVU193" s="692"/>
      <c r="QVV193" s="693"/>
      <c r="QVW193" s="694"/>
      <c r="QVX193" s="138"/>
      <c r="QVY193" s="692"/>
      <c r="QVZ193" s="690"/>
      <c r="QWA193" s="691"/>
      <c r="QWB193" s="692"/>
      <c r="QWC193" s="693"/>
      <c r="QWD193" s="694"/>
      <c r="QWE193" s="138"/>
      <c r="QWF193" s="692"/>
      <c r="QWG193" s="690"/>
      <c r="QWH193" s="691"/>
      <c r="QWI193" s="692"/>
      <c r="QWJ193" s="693"/>
      <c r="QWK193" s="694"/>
      <c r="QWL193" s="138"/>
      <c r="QWM193" s="692"/>
      <c r="QWN193" s="690"/>
      <c r="QWO193" s="691"/>
      <c r="QWP193" s="692"/>
      <c r="QWQ193" s="693"/>
      <c r="QWR193" s="694"/>
      <c r="QWS193" s="138"/>
      <c r="QWT193" s="692"/>
      <c r="QWU193" s="690"/>
      <c r="QWV193" s="691"/>
      <c r="QWW193" s="692"/>
      <c r="QWX193" s="693"/>
      <c r="QWY193" s="694"/>
      <c r="QWZ193" s="138"/>
      <c r="QXA193" s="692"/>
      <c r="QXB193" s="690"/>
      <c r="QXC193" s="691"/>
      <c r="QXD193" s="692"/>
      <c r="QXE193" s="693"/>
      <c r="QXF193" s="694"/>
      <c r="QXG193" s="138"/>
      <c r="QXH193" s="692"/>
      <c r="QXI193" s="690"/>
      <c r="QXJ193" s="691"/>
      <c r="QXK193" s="692"/>
      <c r="QXL193" s="693"/>
      <c r="QXM193" s="694"/>
      <c r="QXN193" s="138"/>
      <c r="QXO193" s="692"/>
      <c r="QXP193" s="690"/>
      <c r="QXQ193" s="691"/>
      <c r="QXR193" s="692"/>
      <c r="QXS193" s="693"/>
      <c r="QXT193" s="694"/>
      <c r="QXU193" s="138"/>
      <c r="QXV193" s="692"/>
      <c r="QXW193" s="690"/>
      <c r="QXX193" s="691"/>
      <c r="QXY193" s="692"/>
      <c r="QXZ193" s="693"/>
      <c r="QYA193" s="694"/>
      <c r="QYB193" s="138"/>
      <c r="QYC193" s="692"/>
      <c r="QYD193" s="690"/>
      <c r="QYE193" s="691"/>
      <c r="QYF193" s="692"/>
      <c r="QYG193" s="693"/>
      <c r="QYH193" s="694"/>
      <c r="QYI193" s="138"/>
      <c r="QYJ193" s="692"/>
      <c r="QYK193" s="690"/>
      <c r="QYL193" s="691"/>
      <c r="QYM193" s="692"/>
      <c r="QYN193" s="693"/>
      <c r="QYO193" s="694"/>
      <c r="QYP193" s="138"/>
      <c r="QYQ193" s="692"/>
      <c r="QYR193" s="690"/>
      <c r="QYS193" s="691"/>
      <c r="QYT193" s="692"/>
      <c r="QYU193" s="693"/>
      <c r="QYV193" s="694"/>
      <c r="QYW193" s="138"/>
      <c r="QYX193" s="692"/>
      <c r="QYY193" s="690"/>
      <c r="QYZ193" s="691"/>
      <c r="QZA193" s="692"/>
      <c r="QZB193" s="693"/>
      <c r="QZC193" s="694"/>
      <c r="QZD193" s="138"/>
      <c r="QZE193" s="692"/>
      <c r="QZF193" s="690"/>
      <c r="QZG193" s="691"/>
      <c r="QZH193" s="692"/>
      <c r="QZI193" s="693"/>
      <c r="QZJ193" s="694"/>
      <c r="QZK193" s="138"/>
      <c r="QZL193" s="692"/>
      <c r="QZM193" s="690"/>
      <c r="QZN193" s="691"/>
      <c r="QZO193" s="692"/>
      <c r="QZP193" s="693"/>
      <c r="QZQ193" s="694"/>
      <c r="QZR193" s="138"/>
      <c r="QZS193" s="692"/>
      <c r="QZT193" s="690"/>
      <c r="QZU193" s="691"/>
      <c r="QZV193" s="692"/>
      <c r="QZW193" s="693"/>
      <c r="QZX193" s="694"/>
      <c r="QZY193" s="138"/>
      <c r="QZZ193" s="692"/>
      <c r="RAA193" s="690"/>
      <c r="RAB193" s="691"/>
      <c r="RAC193" s="692"/>
      <c r="RAD193" s="693"/>
      <c r="RAE193" s="694"/>
      <c r="RAF193" s="138"/>
      <c r="RAG193" s="692"/>
      <c r="RAH193" s="690"/>
      <c r="RAI193" s="691"/>
      <c r="RAJ193" s="692"/>
      <c r="RAK193" s="693"/>
      <c r="RAL193" s="694"/>
      <c r="RAM193" s="138"/>
      <c r="RAN193" s="692"/>
      <c r="RAO193" s="690"/>
      <c r="RAP193" s="691"/>
      <c r="RAQ193" s="692"/>
      <c r="RAR193" s="693"/>
      <c r="RAS193" s="694"/>
      <c r="RAT193" s="138"/>
      <c r="RAU193" s="692"/>
      <c r="RAV193" s="690"/>
      <c r="RAW193" s="691"/>
      <c r="RAX193" s="692"/>
      <c r="RAY193" s="693"/>
      <c r="RAZ193" s="694"/>
      <c r="RBA193" s="138"/>
      <c r="RBB193" s="692"/>
      <c r="RBC193" s="690"/>
      <c r="RBD193" s="691"/>
      <c r="RBE193" s="692"/>
      <c r="RBF193" s="693"/>
      <c r="RBG193" s="694"/>
      <c r="RBH193" s="138"/>
      <c r="RBI193" s="692"/>
      <c r="RBJ193" s="690"/>
      <c r="RBK193" s="691"/>
      <c r="RBL193" s="692"/>
      <c r="RBM193" s="693"/>
      <c r="RBN193" s="694"/>
      <c r="RBO193" s="138"/>
      <c r="RBP193" s="692"/>
      <c r="RBQ193" s="690"/>
      <c r="RBR193" s="691"/>
      <c r="RBS193" s="692"/>
      <c r="RBT193" s="693"/>
      <c r="RBU193" s="694"/>
      <c r="RBV193" s="138"/>
      <c r="RBW193" s="692"/>
      <c r="RBX193" s="690"/>
      <c r="RBY193" s="691"/>
      <c r="RBZ193" s="692"/>
      <c r="RCA193" s="693"/>
      <c r="RCB193" s="694"/>
      <c r="RCC193" s="138"/>
      <c r="RCD193" s="692"/>
      <c r="RCE193" s="690"/>
      <c r="RCF193" s="691"/>
      <c r="RCG193" s="692"/>
      <c r="RCH193" s="693"/>
      <c r="RCI193" s="694"/>
      <c r="RCJ193" s="138"/>
      <c r="RCK193" s="692"/>
      <c r="RCL193" s="690"/>
      <c r="RCM193" s="691"/>
      <c r="RCN193" s="692"/>
      <c r="RCO193" s="693"/>
      <c r="RCP193" s="694"/>
      <c r="RCQ193" s="138"/>
      <c r="RCR193" s="692"/>
      <c r="RCS193" s="690"/>
      <c r="RCT193" s="691"/>
      <c r="RCU193" s="692"/>
      <c r="RCV193" s="693"/>
      <c r="RCW193" s="694"/>
      <c r="RCX193" s="138"/>
      <c r="RCY193" s="692"/>
      <c r="RCZ193" s="690"/>
      <c r="RDA193" s="691"/>
      <c r="RDB193" s="692"/>
      <c r="RDC193" s="693"/>
      <c r="RDD193" s="694"/>
      <c r="RDE193" s="138"/>
      <c r="RDF193" s="692"/>
      <c r="RDG193" s="690"/>
      <c r="RDH193" s="691"/>
      <c r="RDI193" s="692"/>
      <c r="RDJ193" s="693"/>
      <c r="RDK193" s="694"/>
      <c r="RDL193" s="138"/>
      <c r="RDM193" s="692"/>
      <c r="RDN193" s="690"/>
      <c r="RDO193" s="691"/>
      <c r="RDP193" s="692"/>
      <c r="RDQ193" s="693"/>
      <c r="RDR193" s="694"/>
      <c r="RDS193" s="138"/>
      <c r="RDT193" s="692"/>
      <c r="RDU193" s="690"/>
      <c r="RDV193" s="691"/>
      <c r="RDW193" s="692"/>
      <c r="RDX193" s="693"/>
      <c r="RDY193" s="694"/>
      <c r="RDZ193" s="138"/>
      <c r="REA193" s="692"/>
      <c r="REB193" s="690"/>
      <c r="REC193" s="691"/>
      <c r="RED193" s="692"/>
      <c r="REE193" s="693"/>
      <c r="REF193" s="694"/>
      <c r="REG193" s="138"/>
      <c r="REH193" s="692"/>
      <c r="REI193" s="690"/>
      <c r="REJ193" s="691"/>
      <c r="REK193" s="692"/>
      <c r="REL193" s="693"/>
      <c r="REM193" s="694"/>
      <c r="REN193" s="138"/>
      <c r="REO193" s="692"/>
      <c r="REP193" s="690"/>
      <c r="REQ193" s="691"/>
      <c r="RER193" s="692"/>
      <c r="RES193" s="693"/>
      <c r="RET193" s="694"/>
      <c r="REU193" s="138"/>
      <c r="REV193" s="692"/>
      <c r="REW193" s="690"/>
      <c r="REX193" s="691"/>
      <c r="REY193" s="692"/>
      <c r="REZ193" s="693"/>
      <c r="RFA193" s="694"/>
      <c r="RFB193" s="138"/>
      <c r="RFC193" s="692"/>
      <c r="RFD193" s="690"/>
      <c r="RFE193" s="691"/>
      <c r="RFF193" s="692"/>
      <c r="RFG193" s="693"/>
      <c r="RFH193" s="694"/>
      <c r="RFI193" s="138"/>
      <c r="RFJ193" s="692"/>
      <c r="RFK193" s="690"/>
      <c r="RFL193" s="691"/>
      <c r="RFM193" s="692"/>
      <c r="RFN193" s="693"/>
      <c r="RFO193" s="694"/>
      <c r="RFP193" s="138"/>
      <c r="RFQ193" s="692"/>
      <c r="RFR193" s="690"/>
      <c r="RFS193" s="691"/>
      <c r="RFT193" s="692"/>
      <c r="RFU193" s="693"/>
      <c r="RFV193" s="694"/>
      <c r="RFW193" s="138"/>
      <c r="RFX193" s="692"/>
      <c r="RFY193" s="690"/>
      <c r="RFZ193" s="691"/>
      <c r="RGA193" s="692"/>
      <c r="RGB193" s="693"/>
      <c r="RGC193" s="694"/>
      <c r="RGD193" s="138"/>
      <c r="RGE193" s="692"/>
      <c r="RGF193" s="690"/>
      <c r="RGG193" s="691"/>
      <c r="RGH193" s="692"/>
      <c r="RGI193" s="693"/>
      <c r="RGJ193" s="694"/>
      <c r="RGK193" s="138"/>
      <c r="RGL193" s="692"/>
      <c r="RGM193" s="690"/>
      <c r="RGN193" s="691"/>
      <c r="RGO193" s="692"/>
      <c r="RGP193" s="693"/>
      <c r="RGQ193" s="694"/>
      <c r="RGR193" s="138"/>
      <c r="RGS193" s="692"/>
      <c r="RGT193" s="690"/>
      <c r="RGU193" s="691"/>
      <c r="RGV193" s="692"/>
      <c r="RGW193" s="693"/>
      <c r="RGX193" s="694"/>
      <c r="RGY193" s="138"/>
      <c r="RGZ193" s="692"/>
      <c r="RHA193" s="690"/>
      <c r="RHB193" s="691"/>
      <c r="RHC193" s="692"/>
      <c r="RHD193" s="693"/>
      <c r="RHE193" s="694"/>
      <c r="RHF193" s="138"/>
      <c r="RHG193" s="692"/>
      <c r="RHH193" s="690"/>
      <c r="RHI193" s="691"/>
      <c r="RHJ193" s="692"/>
      <c r="RHK193" s="693"/>
      <c r="RHL193" s="694"/>
      <c r="RHM193" s="138"/>
      <c r="RHN193" s="692"/>
      <c r="RHO193" s="690"/>
      <c r="RHP193" s="691"/>
      <c r="RHQ193" s="692"/>
      <c r="RHR193" s="693"/>
      <c r="RHS193" s="694"/>
      <c r="RHT193" s="138"/>
      <c r="RHU193" s="692"/>
      <c r="RHV193" s="690"/>
      <c r="RHW193" s="691"/>
      <c r="RHX193" s="692"/>
      <c r="RHY193" s="693"/>
      <c r="RHZ193" s="694"/>
      <c r="RIA193" s="138"/>
      <c r="RIB193" s="692"/>
      <c r="RIC193" s="690"/>
      <c r="RID193" s="691"/>
      <c r="RIE193" s="692"/>
      <c r="RIF193" s="693"/>
      <c r="RIG193" s="694"/>
      <c r="RIH193" s="138"/>
      <c r="RII193" s="692"/>
      <c r="RIJ193" s="690"/>
      <c r="RIK193" s="691"/>
      <c r="RIL193" s="692"/>
      <c r="RIM193" s="693"/>
      <c r="RIN193" s="694"/>
      <c r="RIO193" s="138"/>
      <c r="RIP193" s="692"/>
      <c r="RIQ193" s="690"/>
      <c r="RIR193" s="691"/>
      <c r="RIS193" s="692"/>
      <c r="RIT193" s="693"/>
      <c r="RIU193" s="694"/>
      <c r="RIV193" s="138"/>
      <c r="RIW193" s="692"/>
      <c r="RIX193" s="690"/>
      <c r="RIY193" s="691"/>
      <c r="RIZ193" s="692"/>
      <c r="RJA193" s="693"/>
      <c r="RJB193" s="694"/>
      <c r="RJC193" s="138"/>
      <c r="RJD193" s="692"/>
      <c r="RJE193" s="690"/>
      <c r="RJF193" s="691"/>
      <c r="RJG193" s="692"/>
      <c r="RJH193" s="693"/>
      <c r="RJI193" s="694"/>
      <c r="RJJ193" s="138"/>
      <c r="RJK193" s="692"/>
      <c r="RJL193" s="690"/>
      <c r="RJM193" s="691"/>
      <c r="RJN193" s="692"/>
      <c r="RJO193" s="693"/>
      <c r="RJP193" s="694"/>
      <c r="RJQ193" s="138"/>
      <c r="RJR193" s="692"/>
      <c r="RJS193" s="690"/>
      <c r="RJT193" s="691"/>
      <c r="RJU193" s="692"/>
      <c r="RJV193" s="693"/>
      <c r="RJW193" s="694"/>
      <c r="RJX193" s="138"/>
      <c r="RJY193" s="692"/>
      <c r="RJZ193" s="690"/>
      <c r="RKA193" s="691"/>
      <c r="RKB193" s="692"/>
      <c r="RKC193" s="693"/>
      <c r="RKD193" s="694"/>
      <c r="RKE193" s="138"/>
      <c r="RKF193" s="692"/>
      <c r="RKG193" s="690"/>
      <c r="RKH193" s="691"/>
      <c r="RKI193" s="692"/>
      <c r="RKJ193" s="693"/>
      <c r="RKK193" s="694"/>
      <c r="RKL193" s="138"/>
      <c r="RKM193" s="692"/>
      <c r="RKN193" s="690"/>
      <c r="RKO193" s="691"/>
      <c r="RKP193" s="692"/>
      <c r="RKQ193" s="693"/>
      <c r="RKR193" s="694"/>
      <c r="RKS193" s="138"/>
      <c r="RKT193" s="692"/>
      <c r="RKU193" s="690"/>
      <c r="RKV193" s="691"/>
      <c r="RKW193" s="692"/>
      <c r="RKX193" s="693"/>
      <c r="RKY193" s="694"/>
      <c r="RKZ193" s="138"/>
      <c r="RLA193" s="692"/>
      <c r="RLB193" s="690"/>
      <c r="RLC193" s="691"/>
      <c r="RLD193" s="692"/>
      <c r="RLE193" s="693"/>
      <c r="RLF193" s="694"/>
      <c r="RLG193" s="138"/>
      <c r="RLH193" s="692"/>
      <c r="RLI193" s="690"/>
      <c r="RLJ193" s="691"/>
      <c r="RLK193" s="692"/>
      <c r="RLL193" s="693"/>
      <c r="RLM193" s="694"/>
      <c r="RLN193" s="138"/>
      <c r="RLO193" s="692"/>
      <c r="RLP193" s="690"/>
      <c r="RLQ193" s="691"/>
      <c r="RLR193" s="692"/>
      <c r="RLS193" s="693"/>
      <c r="RLT193" s="694"/>
      <c r="RLU193" s="138"/>
      <c r="RLV193" s="692"/>
      <c r="RLW193" s="690"/>
      <c r="RLX193" s="691"/>
      <c r="RLY193" s="692"/>
      <c r="RLZ193" s="693"/>
      <c r="RMA193" s="694"/>
      <c r="RMB193" s="138"/>
      <c r="RMC193" s="692"/>
      <c r="RMD193" s="690"/>
      <c r="RME193" s="691"/>
      <c r="RMF193" s="692"/>
      <c r="RMG193" s="693"/>
      <c r="RMH193" s="694"/>
      <c r="RMI193" s="138"/>
      <c r="RMJ193" s="692"/>
      <c r="RMK193" s="690"/>
      <c r="RML193" s="691"/>
      <c r="RMM193" s="692"/>
      <c r="RMN193" s="693"/>
      <c r="RMO193" s="694"/>
      <c r="RMP193" s="138"/>
      <c r="RMQ193" s="692"/>
      <c r="RMR193" s="690"/>
      <c r="RMS193" s="691"/>
      <c r="RMT193" s="692"/>
      <c r="RMU193" s="693"/>
      <c r="RMV193" s="694"/>
      <c r="RMW193" s="138"/>
      <c r="RMX193" s="692"/>
      <c r="RMY193" s="690"/>
      <c r="RMZ193" s="691"/>
      <c r="RNA193" s="692"/>
      <c r="RNB193" s="693"/>
      <c r="RNC193" s="694"/>
      <c r="RND193" s="138"/>
      <c r="RNE193" s="692"/>
      <c r="RNF193" s="690"/>
      <c r="RNG193" s="691"/>
      <c r="RNH193" s="692"/>
      <c r="RNI193" s="693"/>
      <c r="RNJ193" s="694"/>
      <c r="RNK193" s="138"/>
      <c r="RNL193" s="692"/>
      <c r="RNM193" s="690"/>
      <c r="RNN193" s="691"/>
      <c r="RNO193" s="692"/>
      <c r="RNP193" s="693"/>
      <c r="RNQ193" s="694"/>
      <c r="RNR193" s="138"/>
      <c r="RNS193" s="692"/>
      <c r="RNT193" s="690"/>
      <c r="RNU193" s="691"/>
      <c r="RNV193" s="692"/>
      <c r="RNW193" s="693"/>
      <c r="RNX193" s="694"/>
      <c r="RNY193" s="138"/>
      <c r="RNZ193" s="692"/>
      <c r="ROA193" s="690"/>
      <c r="ROB193" s="691"/>
      <c r="ROC193" s="692"/>
      <c r="ROD193" s="693"/>
      <c r="ROE193" s="694"/>
      <c r="ROF193" s="138"/>
      <c r="ROG193" s="692"/>
      <c r="ROH193" s="690"/>
      <c r="ROI193" s="691"/>
      <c r="ROJ193" s="692"/>
      <c r="ROK193" s="693"/>
      <c r="ROL193" s="694"/>
      <c r="ROM193" s="138"/>
      <c r="RON193" s="692"/>
      <c r="ROO193" s="690"/>
      <c r="ROP193" s="691"/>
      <c r="ROQ193" s="692"/>
      <c r="ROR193" s="693"/>
      <c r="ROS193" s="694"/>
      <c r="ROT193" s="138"/>
      <c r="ROU193" s="692"/>
      <c r="ROV193" s="690"/>
      <c r="ROW193" s="691"/>
      <c r="ROX193" s="692"/>
      <c r="ROY193" s="693"/>
      <c r="ROZ193" s="694"/>
      <c r="RPA193" s="138"/>
      <c r="RPB193" s="692"/>
      <c r="RPC193" s="690"/>
      <c r="RPD193" s="691"/>
      <c r="RPE193" s="692"/>
      <c r="RPF193" s="693"/>
      <c r="RPG193" s="694"/>
      <c r="RPH193" s="138"/>
      <c r="RPI193" s="692"/>
      <c r="RPJ193" s="690"/>
      <c r="RPK193" s="691"/>
      <c r="RPL193" s="692"/>
      <c r="RPM193" s="693"/>
      <c r="RPN193" s="694"/>
      <c r="RPO193" s="138"/>
      <c r="RPP193" s="692"/>
      <c r="RPQ193" s="690"/>
      <c r="RPR193" s="691"/>
      <c r="RPS193" s="692"/>
      <c r="RPT193" s="693"/>
      <c r="RPU193" s="694"/>
      <c r="RPV193" s="138"/>
      <c r="RPW193" s="692"/>
      <c r="RPX193" s="690"/>
      <c r="RPY193" s="691"/>
      <c r="RPZ193" s="692"/>
      <c r="RQA193" s="693"/>
      <c r="RQB193" s="694"/>
      <c r="RQC193" s="138"/>
      <c r="RQD193" s="692"/>
      <c r="RQE193" s="690"/>
      <c r="RQF193" s="691"/>
      <c r="RQG193" s="692"/>
      <c r="RQH193" s="693"/>
      <c r="RQI193" s="694"/>
      <c r="RQJ193" s="138"/>
      <c r="RQK193" s="692"/>
      <c r="RQL193" s="690"/>
      <c r="RQM193" s="691"/>
      <c r="RQN193" s="692"/>
      <c r="RQO193" s="693"/>
      <c r="RQP193" s="694"/>
      <c r="RQQ193" s="138"/>
      <c r="RQR193" s="692"/>
      <c r="RQS193" s="690"/>
      <c r="RQT193" s="691"/>
      <c r="RQU193" s="692"/>
      <c r="RQV193" s="693"/>
      <c r="RQW193" s="694"/>
      <c r="RQX193" s="138"/>
      <c r="RQY193" s="692"/>
      <c r="RQZ193" s="690"/>
      <c r="RRA193" s="691"/>
      <c r="RRB193" s="692"/>
      <c r="RRC193" s="693"/>
      <c r="RRD193" s="694"/>
      <c r="RRE193" s="138"/>
      <c r="RRF193" s="692"/>
      <c r="RRG193" s="690"/>
      <c r="RRH193" s="691"/>
      <c r="RRI193" s="692"/>
      <c r="RRJ193" s="693"/>
      <c r="RRK193" s="694"/>
      <c r="RRL193" s="138"/>
      <c r="RRM193" s="692"/>
      <c r="RRN193" s="690"/>
      <c r="RRO193" s="691"/>
      <c r="RRP193" s="692"/>
      <c r="RRQ193" s="693"/>
      <c r="RRR193" s="694"/>
      <c r="RRS193" s="138"/>
      <c r="RRT193" s="692"/>
      <c r="RRU193" s="690"/>
      <c r="RRV193" s="691"/>
      <c r="RRW193" s="692"/>
      <c r="RRX193" s="693"/>
      <c r="RRY193" s="694"/>
      <c r="RRZ193" s="138"/>
      <c r="RSA193" s="692"/>
      <c r="RSB193" s="690"/>
      <c r="RSC193" s="691"/>
      <c r="RSD193" s="692"/>
      <c r="RSE193" s="693"/>
      <c r="RSF193" s="694"/>
      <c r="RSG193" s="138"/>
      <c r="RSH193" s="692"/>
      <c r="RSI193" s="690"/>
      <c r="RSJ193" s="691"/>
      <c r="RSK193" s="692"/>
      <c r="RSL193" s="693"/>
      <c r="RSM193" s="694"/>
      <c r="RSN193" s="138"/>
      <c r="RSO193" s="692"/>
      <c r="RSP193" s="690"/>
      <c r="RSQ193" s="691"/>
      <c r="RSR193" s="692"/>
      <c r="RSS193" s="693"/>
      <c r="RST193" s="694"/>
      <c r="RSU193" s="138"/>
      <c r="RSV193" s="692"/>
      <c r="RSW193" s="690"/>
      <c r="RSX193" s="691"/>
      <c r="RSY193" s="692"/>
      <c r="RSZ193" s="693"/>
      <c r="RTA193" s="694"/>
      <c r="RTB193" s="138"/>
      <c r="RTC193" s="692"/>
      <c r="RTD193" s="690"/>
      <c r="RTE193" s="691"/>
      <c r="RTF193" s="692"/>
      <c r="RTG193" s="693"/>
      <c r="RTH193" s="694"/>
      <c r="RTI193" s="138"/>
      <c r="RTJ193" s="692"/>
      <c r="RTK193" s="690"/>
      <c r="RTL193" s="691"/>
      <c r="RTM193" s="692"/>
      <c r="RTN193" s="693"/>
      <c r="RTO193" s="694"/>
      <c r="RTP193" s="138"/>
      <c r="RTQ193" s="692"/>
      <c r="RTR193" s="690"/>
      <c r="RTS193" s="691"/>
      <c r="RTT193" s="692"/>
      <c r="RTU193" s="693"/>
      <c r="RTV193" s="694"/>
      <c r="RTW193" s="138"/>
      <c r="RTX193" s="692"/>
      <c r="RTY193" s="690"/>
      <c r="RTZ193" s="691"/>
      <c r="RUA193" s="692"/>
      <c r="RUB193" s="693"/>
      <c r="RUC193" s="694"/>
      <c r="RUD193" s="138"/>
      <c r="RUE193" s="692"/>
      <c r="RUF193" s="690"/>
      <c r="RUG193" s="691"/>
      <c r="RUH193" s="692"/>
      <c r="RUI193" s="693"/>
      <c r="RUJ193" s="694"/>
      <c r="RUK193" s="138"/>
      <c r="RUL193" s="692"/>
      <c r="RUM193" s="690"/>
      <c r="RUN193" s="691"/>
      <c r="RUO193" s="692"/>
      <c r="RUP193" s="693"/>
      <c r="RUQ193" s="694"/>
      <c r="RUR193" s="138"/>
      <c r="RUS193" s="692"/>
      <c r="RUT193" s="690"/>
      <c r="RUU193" s="691"/>
      <c r="RUV193" s="692"/>
      <c r="RUW193" s="693"/>
      <c r="RUX193" s="694"/>
      <c r="RUY193" s="138"/>
      <c r="RUZ193" s="692"/>
      <c r="RVA193" s="690"/>
      <c r="RVB193" s="691"/>
      <c r="RVC193" s="692"/>
      <c r="RVD193" s="693"/>
      <c r="RVE193" s="694"/>
      <c r="RVF193" s="138"/>
      <c r="RVG193" s="692"/>
      <c r="RVH193" s="690"/>
      <c r="RVI193" s="691"/>
      <c r="RVJ193" s="692"/>
      <c r="RVK193" s="693"/>
      <c r="RVL193" s="694"/>
      <c r="RVM193" s="138"/>
      <c r="RVN193" s="692"/>
      <c r="RVO193" s="690"/>
      <c r="RVP193" s="691"/>
      <c r="RVQ193" s="692"/>
      <c r="RVR193" s="693"/>
      <c r="RVS193" s="694"/>
      <c r="RVT193" s="138"/>
      <c r="RVU193" s="692"/>
      <c r="RVV193" s="690"/>
      <c r="RVW193" s="691"/>
      <c r="RVX193" s="692"/>
      <c r="RVY193" s="693"/>
      <c r="RVZ193" s="694"/>
      <c r="RWA193" s="138"/>
      <c r="RWB193" s="692"/>
      <c r="RWC193" s="690"/>
      <c r="RWD193" s="691"/>
      <c r="RWE193" s="692"/>
      <c r="RWF193" s="693"/>
      <c r="RWG193" s="694"/>
      <c r="RWH193" s="138"/>
      <c r="RWI193" s="692"/>
      <c r="RWJ193" s="690"/>
      <c r="RWK193" s="691"/>
      <c r="RWL193" s="692"/>
      <c r="RWM193" s="693"/>
      <c r="RWN193" s="694"/>
      <c r="RWO193" s="138"/>
      <c r="RWP193" s="692"/>
      <c r="RWQ193" s="690"/>
      <c r="RWR193" s="691"/>
      <c r="RWS193" s="692"/>
      <c r="RWT193" s="693"/>
      <c r="RWU193" s="694"/>
      <c r="RWV193" s="138"/>
      <c r="RWW193" s="692"/>
      <c r="RWX193" s="690"/>
      <c r="RWY193" s="691"/>
      <c r="RWZ193" s="692"/>
      <c r="RXA193" s="693"/>
      <c r="RXB193" s="694"/>
      <c r="RXC193" s="138"/>
      <c r="RXD193" s="692"/>
      <c r="RXE193" s="690"/>
      <c r="RXF193" s="691"/>
      <c r="RXG193" s="692"/>
      <c r="RXH193" s="693"/>
      <c r="RXI193" s="694"/>
      <c r="RXJ193" s="138"/>
      <c r="RXK193" s="692"/>
      <c r="RXL193" s="690"/>
      <c r="RXM193" s="691"/>
      <c r="RXN193" s="692"/>
      <c r="RXO193" s="693"/>
      <c r="RXP193" s="694"/>
      <c r="RXQ193" s="138"/>
      <c r="RXR193" s="692"/>
      <c r="RXS193" s="690"/>
      <c r="RXT193" s="691"/>
      <c r="RXU193" s="692"/>
      <c r="RXV193" s="693"/>
      <c r="RXW193" s="694"/>
      <c r="RXX193" s="138"/>
      <c r="RXY193" s="692"/>
      <c r="RXZ193" s="690"/>
      <c r="RYA193" s="691"/>
      <c r="RYB193" s="692"/>
      <c r="RYC193" s="693"/>
      <c r="RYD193" s="694"/>
      <c r="RYE193" s="138"/>
      <c r="RYF193" s="692"/>
      <c r="RYG193" s="690"/>
      <c r="RYH193" s="691"/>
      <c r="RYI193" s="692"/>
      <c r="RYJ193" s="693"/>
      <c r="RYK193" s="694"/>
      <c r="RYL193" s="138"/>
      <c r="RYM193" s="692"/>
      <c r="RYN193" s="690"/>
      <c r="RYO193" s="691"/>
      <c r="RYP193" s="692"/>
      <c r="RYQ193" s="693"/>
      <c r="RYR193" s="694"/>
      <c r="RYS193" s="138"/>
      <c r="RYT193" s="692"/>
      <c r="RYU193" s="690"/>
      <c r="RYV193" s="691"/>
      <c r="RYW193" s="692"/>
      <c r="RYX193" s="693"/>
      <c r="RYY193" s="694"/>
      <c r="RYZ193" s="138"/>
      <c r="RZA193" s="692"/>
      <c r="RZB193" s="690"/>
      <c r="RZC193" s="691"/>
      <c r="RZD193" s="692"/>
      <c r="RZE193" s="693"/>
      <c r="RZF193" s="694"/>
      <c r="RZG193" s="138"/>
      <c r="RZH193" s="692"/>
      <c r="RZI193" s="690"/>
      <c r="RZJ193" s="691"/>
      <c r="RZK193" s="692"/>
      <c r="RZL193" s="693"/>
      <c r="RZM193" s="694"/>
      <c r="RZN193" s="138"/>
      <c r="RZO193" s="692"/>
      <c r="RZP193" s="690"/>
      <c r="RZQ193" s="691"/>
      <c r="RZR193" s="692"/>
      <c r="RZS193" s="693"/>
      <c r="RZT193" s="694"/>
      <c r="RZU193" s="138"/>
      <c r="RZV193" s="692"/>
      <c r="RZW193" s="690"/>
      <c r="RZX193" s="691"/>
      <c r="RZY193" s="692"/>
      <c r="RZZ193" s="693"/>
      <c r="SAA193" s="694"/>
      <c r="SAB193" s="138"/>
      <c r="SAC193" s="692"/>
      <c r="SAD193" s="690"/>
      <c r="SAE193" s="691"/>
      <c r="SAF193" s="692"/>
      <c r="SAG193" s="693"/>
      <c r="SAH193" s="694"/>
      <c r="SAI193" s="138"/>
      <c r="SAJ193" s="692"/>
      <c r="SAK193" s="690"/>
      <c r="SAL193" s="691"/>
      <c r="SAM193" s="692"/>
      <c r="SAN193" s="693"/>
      <c r="SAO193" s="694"/>
      <c r="SAP193" s="138"/>
      <c r="SAQ193" s="692"/>
      <c r="SAR193" s="690"/>
      <c r="SAS193" s="691"/>
      <c r="SAT193" s="692"/>
      <c r="SAU193" s="693"/>
      <c r="SAV193" s="694"/>
      <c r="SAW193" s="138"/>
      <c r="SAX193" s="692"/>
      <c r="SAY193" s="690"/>
      <c r="SAZ193" s="691"/>
      <c r="SBA193" s="692"/>
      <c r="SBB193" s="693"/>
      <c r="SBC193" s="694"/>
      <c r="SBD193" s="138"/>
      <c r="SBE193" s="692"/>
      <c r="SBF193" s="690"/>
      <c r="SBG193" s="691"/>
      <c r="SBH193" s="692"/>
      <c r="SBI193" s="693"/>
      <c r="SBJ193" s="694"/>
      <c r="SBK193" s="138"/>
      <c r="SBL193" s="692"/>
      <c r="SBM193" s="690"/>
      <c r="SBN193" s="691"/>
      <c r="SBO193" s="692"/>
      <c r="SBP193" s="693"/>
      <c r="SBQ193" s="694"/>
      <c r="SBR193" s="138"/>
      <c r="SBS193" s="692"/>
      <c r="SBT193" s="690"/>
      <c r="SBU193" s="691"/>
      <c r="SBV193" s="692"/>
      <c r="SBW193" s="693"/>
      <c r="SBX193" s="694"/>
      <c r="SBY193" s="138"/>
      <c r="SBZ193" s="692"/>
      <c r="SCA193" s="690"/>
      <c r="SCB193" s="691"/>
      <c r="SCC193" s="692"/>
      <c r="SCD193" s="693"/>
      <c r="SCE193" s="694"/>
      <c r="SCF193" s="138"/>
      <c r="SCG193" s="692"/>
      <c r="SCH193" s="690"/>
      <c r="SCI193" s="691"/>
      <c r="SCJ193" s="692"/>
      <c r="SCK193" s="693"/>
      <c r="SCL193" s="694"/>
      <c r="SCM193" s="138"/>
      <c r="SCN193" s="692"/>
      <c r="SCO193" s="690"/>
      <c r="SCP193" s="691"/>
      <c r="SCQ193" s="692"/>
      <c r="SCR193" s="693"/>
      <c r="SCS193" s="694"/>
      <c r="SCT193" s="138"/>
      <c r="SCU193" s="692"/>
      <c r="SCV193" s="690"/>
      <c r="SCW193" s="691"/>
      <c r="SCX193" s="692"/>
      <c r="SCY193" s="693"/>
      <c r="SCZ193" s="694"/>
      <c r="SDA193" s="138"/>
      <c r="SDB193" s="692"/>
      <c r="SDC193" s="690"/>
      <c r="SDD193" s="691"/>
      <c r="SDE193" s="692"/>
      <c r="SDF193" s="693"/>
      <c r="SDG193" s="694"/>
      <c r="SDH193" s="138"/>
      <c r="SDI193" s="692"/>
      <c r="SDJ193" s="690"/>
      <c r="SDK193" s="691"/>
      <c r="SDL193" s="692"/>
      <c r="SDM193" s="693"/>
      <c r="SDN193" s="694"/>
      <c r="SDO193" s="138"/>
      <c r="SDP193" s="692"/>
      <c r="SDQ193" s="690"/>
      <c r="SDR193" s="691"/>
      <c r="SDS193" s="692"/>
      <c r="SDT193" s="693"/>
      <c r="SDU193" s="694"/>
      <c r="SDV193" s="138"/>
      <c r="SDW193" s="692"/>
      <c r="SDX193" s="690"/>
      <c r="SDY193" s="691"/>
      <c r="SDZ193" s="692"/>
      <c r="SEA193" s="693"/>
      <c r="SEB193" s="694"/>
      <c r="SEC193" s="138"/>
      <c r="SED193" s="692"/>
      <c r="SEE193" s="690"/>
      <c r="SEF193" s="691"/>
      <c r="SEG193" s="692"/>
      <c r="SEH193" s="693"/>
      <c r="SEI193" s="694"/>
      <c r="SEJ193" s="138"/>
      <c r="SEK193" s="692"/>
      <c r="SEL193" s="690"/>
      <c r="SEM193" s="691"/>
      <c r="SEN193" s="692"/>
      <c r="SEO193" s="693"/>
      <c r="SEP193" s="694"/>
      <c r="SEQ193" s="138"/>
      <c r="SER193" s="692"/>
      <c r="SES193" s="690"/>
      <c r="SET193" s="691"/>
      <c r="SEU193" s="692"/>
      <c r="SEV193" s="693"/>
      <c r="SEW193" s="694"/>
      <c r="SEX193" s="138"/>
      <c r="SEY193" s="692"/>
      <c r="SEZ193" s="690"/>
      <c r="SFA193" s="691"/>
      <c r="SFB193" s="692"/>
      <c r="SFC193" s="693"/>
      <c r="SFD193" s="694"/>
      <c r="SFE193" s="138"/>
      <c r="SFF193" s="692"/>
      <c r="SFG193" s="690"/>
      <c r="SFH193" s="691"/>
      <c r="SFI193" s="692"/>
      <c r="SFJ193" s="693"/>
      <c r="SFK193" s="694"/>
      <c r="SFL193" s="138"/>
      <c r="SFM193" s="692"/>
      <c r="SFN193" s="690"/>
      <c r="SFO193" s="691"/>
      <c r="SFP193" s="692"/>
      <c r="SFQ193" s="693"/>
      <c r="SFR193" s="694"/>
      <c r="SFS193" s="138"/>
      <c r="SFT193" s="692"/>
      <c r="SFU193" s="690"/>
      <c r="SFV193" s="691"/>
      <c r="SFW193" s="692"/>
      <c r="SFX193" s="693"/>
      <c r="SFY193" s="694"/>
      <c r="SFZ193" s="138"/>
      <c r="SGA193" s="692"/>
      <c r="SGB193" s="690"/>
      <c r="SGC193" s="691"/>
      <c r="SGD193" s="692"/>
      <c r="SGE193" s="693"/>
      <c r="SGF193" s="694"/>
      <c r="SGG193" s="138"/>
      <c r="SGH193" s="692"/>
      <c r="SGI193" s="690"/>
      <c r="SGJ193" s="691"/>
      <c r="SGK193" s="692"/>
      <c r="SGL193" s="693"/>
      <c r="SGM193" s="694"/>
      <c r="SGN193" s="138"/>
      <c r="SGO193" s="692"/>
      <c r="SGP193" s="690"/>
      <c r="SGQ193" s="691"/>
      <c r="SGR193" s="692"/>
      <c r="SGS193" s="693"/>
      <c r="SGT193" s="694"/>
      <c r="SGU193" s="138"/>
      <c r="SGV193" s="692"/>
      <c r="SGW193" s="690"/>
      <c r="SGX193" s="691"/>
      <c r="SGY193" s="692"/>
      <c r="SGZ193" s="693"/>
      <c r="SHA193" s="694"/>
      <c r="SHB193" s="138"/>
      <c r="SHC193" s="692"/>
      <c r="SHD193" s="690"/>
      <c r="SHE193" s="691"/>
      <c r="SHF193" s="692"/>
      <c r="SHG193" s="693"/>
      <c r="SHH193" s="694"/>
      <c r="SHI193" s="138"/>
      <c r="SHJ193" s="692"/>
      <c r="SHK193" s="690"/>
      <c r="SHL193" s="691"/>
      <c r="SHM193" s="692"/>
      <c r="SHN193" s="693"/>
      <c r="SHO193" s="694"/>
      <c r="SHP193" s="138"/>
      <c r="SHQ193" s="692"/>
      <c r="SHR193" s="690"/>
      <c r="SHS193" s="691"/>
      <c r="SHT193" s="692"/>
      <c r="SHU193" s="693"/>
      <c r="SHV193" s="694"/>
      <c r="SHW193" s="138"/>
      <c r="SHX193" s="692"/>
      <c r="SHY193" s="690"/>
      <c r="SHZ193" s="691"/>
      <c r="SIA193" s="692"/>
      <c r="SIB193" s="693"/>
      <c r="SIC193" s="694"/>
      <c r="SID193" s="138"/>
      <c r="SIE193" s="692"/>
      <c r="SIF193" s="690"/>
      <c r="SIG193" s="691"/>
      <c r="SIH193" s="692"/>
      <c r="SII193" s="693"/>
      <c r="SIJ193" s="694"/>
      <c r="SIK193" s="138"/>
      <c r="SIL193" s="692"/>
      <c r="SIM193" s="690"/>
      <c r="SIN193" s="691"/>
      <c r="SIO193" s="692"/>
      <c r="SIP193" s="693"/>
      <c r="SIQ193" s="694"/>
      <c r="SIR193" s="138"/>
      <c r="SIS193" s="692"/>
      <c r="SIT193" s="690"/>
      <c r="SIU193" s="691"/>
      <c r="SIV193" s="692"/>
      <c r="SIW193" s="693"/>
      <c r="SIX193" s="694"/>
      <c r="SIY193" s="138"/>
      <c r="SIZ193" s="692"/>
      <c r="SJA193" s="690"/>
      <c r="SJB193" s="691"/>
      <c r="SJC193" s="692"/>
      <c r="SJD193" s="693"/>
      <c r="SJE193" s="694"/>
      <c r="SJF193" s="138"/>
      <c r="SJG193" s="692"/>
      <c r="SJH193" s="690"/>
      <c r="SJI193" s="691"/>
      <c r="SJJ193" s="692"/>
      <c r="SJK193" s="693"/>
      <c r="SJL193" s="694"/>
      <c r="SJM193" s="138"/>
      <c r="SJN193" s="692"/>
      <c r="SJO193" s="690"/>
      <c r="SJP193" s="691"/>
      <c r="SJQ193" s="692"/>
      <c r="SJR193" s="693"/>
      <c r="SJS193" s="694"/>
      <c r="SJT193" s="138"/>
      <c r="SJU193" s="692"/>
      <c r="SJV193" s="690"/>
      <c r="SJW193" s="691"/>
      <c r="SJX193" s="692"/>
      <c r="SJY193" s="693"/>
      <c r="SJZ193" s="694"/>
      <c r="SKA193" s="138"/>
      <c r="SKB193" s="692"/>
      <c r="SKC193" s="690"/>
      <c r="SKD193" s="691"/>
      <c r="SKE193" s="692"/>
      <c r="SKF193" s="693"/>
      <c r="SKG193" s="694"/>
      <c r="SKH193" s="138"/>
      <c r="SKI193" s="692"/>
      <c r="SKJ193" s="690"/>
      <c r="SKK193" s="691"/>
      <c r="SKL193" s="692"/>
      <c r="SKM193" s="693"/>
      <c r="SKN193" s="694"/>
      <c r="SKO193" s="138"/>
      <c r="SKP193" s="692"/>
      <c r="SKQ193" s="690"/>
      <c r="SKR193" s="691"/>
      <c r="SKS193" s="692"/>
      <c r="SKT193" s="693"/>
      <c r="SKU193" s="694"/>
      <c r="SKV193" s="138"/>
      <c r="SKW193" s="692"/>
      <c r="SKX193" s="690"/>
      <c r="SKY193" s="691"/>
      <c r="SKZ193" s="692"/>
      <c r="SLA193" s="693"/>
      <c r="SLB193" s="694"/>
      <c r="SLC193" s="138"/>
      <c r="SLD193" s="692"/>
      <c r="SLE193" s="690"/>
      <c r="SLF193" s="691"/>
      <c r="SLG193" s="692"/>
      <c r="SLH193" s="693"/>
      <c r="SLI193" s="694"/>
      <c r="SLJ193" s="138"/>
      <c r="SLK193" s="692"/>
      <c r="SLL193" s="690"/>
      <c r="SLM193" s="691"/>
      <c r="SLN193" s="692"/>
      <c r="SLO193" s="693"/>
      <c r="SLP193" s="694"/>
      <c r="SLQ193" s="138"/>
      <c r="SLR193" s="692"/>
      <c r="SLS193" s="690"/>
      <c r="SLT193" s="691"/>
      <c r="SLU193" s="692"/>
      <c r="SLV193" s="693"/>
      <c r="SLW193" s="694"/>
      <c r="SLX193" s="138"/>
      <c r="SLY193" s="692"/>
      <c r="SLZ193" s="690"/>
      <c r="SMA193" s="691"/>
      <c r="SMB193" s="692"/>
      <c r="SMC193" s="693"/>
      <c r="SMD193" s="694"/>
      <c r="SME193" s="138"/>
      <c r="SMF193" s="692"/>
      <c r="SMG193" s="690"/>
      <c r="SMH193" s="691"/>
      <c r="SMI193" s="692"/>
      <c r="SMJ193" s="693"/>
      <c r="SMK193" s="694"/>
      <c r="SML193" s="138"/>
      <c r="SMM193" s="692"/>
      <c r="SMN193" s="690"/>
      <c r="SMO193" s="691"/>
      <c r="SMP193" s="692"/>
      <c r="SMQ193" s="693"/>
      <c r="SMR193" s="694"/>
      <c r="SMS193" s="138"/>
      <c r="SMT193" s="692"/>
      <c r="SMU193" s="690"/>
      <c r="SMV193" s="691"/>
      <c r="SMW193" s="692"/>
      <c r="SMX193" s="693"/>
      <c r="SMY193" s="694"/>
      <c r="SMZ193" s="138"/>
      <c r="SNA193" s="692"/>
      <c r="SNB193" s="690"/>
      <c r="SNC193" s="691"/>
      <c r="SND193" s="692"/>
      <c r="SNE193" s="693"/>
      <c r="SNF193" s="694"/>
      <c r="SNG193" s="138"/>
      <c r="SNH193" s="692"/>
      <c r="SNI193" s="690"/>
      <c r="SNJ193" s="691"/>
      <c r="SNK193" s="692"/>
      <c r="SNL193" s="693"/>
      <c r="SNM193" s="694"/>
      <c r="SNN193" s="138"/>
      <c r="SNO193" s="692"/>
      <c r="SNP193" s="690"/>
      <c r="SNQ193" s="691"/>
      <c r="SNR193" s="692"/>
      <c r="SNS193" s="693"/>
      <c r="SNT193" s="694"/>
      <c r="SNU193" s="138"/>
      <c r="SNV193" s="692"/>
      <c r="SNW193" s="690"/>
      <c r="SNX193" s="691"/>
      <c r="SNY193" s="692"/>
      <c r="SNZ193" s="693"/>
      <c r="SOA193" s="694"/>
      <c r="SOB193" s="138"/>
      <c r="SOC193" s="692"/>
      <c r="SOD193" s="690"/>
      <c r="SOE193" s="691"/>
      <c r="SOF193" s="692"/>
      <c r="SOG193" s="693"/>
      <c r="SOH193" s="694"/>
      <c r="SOI193" s="138"/>
      <c r="SOJ193" s="692"/>
      <c r="SOK193" s="690"/>
      <c r="SOL193" s="691"/>
      <c r="SOM193" s="692"/>
      <c r="SON193" s="693"/>
      <c r="SOO193" s="694"/>
      <c r="SOP193" s="138"/>
      <c r="SOQ193" s="692"/>
      <c r="SOR193" s="690"/>
      <c r="SOS193" s="691"/>
      <c r="SOT193" s="692"/>
      <c r="SOU193" s="693"/>
      <c r="SOV193" s="694"/>
      <c r="SOW193" s="138"/>
      <c r="SOX193" s="692"/>
      <c r="SOY193" s="690"/>
      <c r="SOZ193" s="691"/>
      <c r="SPA193" s="692"/>
      <c r="SPB193" s="693"/>
      <c r="SPC193" s="694"/>
      <c r="SPD193" s="138"/>
      <c r="SPE193" s="692"/>
      <c r="SPF193" s="690"/>
      <c r="SPG193" s="691"/>
      <c r="SPH193" s="692"/>
      <c r="SPI193" s="693"/>
      <c r="SPJ193" s="694"/>
      <c r="SPK193" s="138"/>
      <c r="SPL193" s="692"/>
      <c r="SPM193" s="690"/>
      <c r="SPN193" s="691"/>
      <c r="SPO193" s="692"/>
      <c r="SPP193" s="693"/>
      <c r="SPQ193" s="694"/>
      <c r="SPR193" s="138"/>
      <c r="SPS193" s="692"/>
      <c r="SPT193" s="690"/>
      <c r="SPU193" s="691"/>
      <c r="SPV193" s="692"/>
      <c r="SPW193" s="693"/>
      <c r="SPX193" s="694"/>
      <c r="SPY193" s="138"/>
      <c r="SPZ193" s="692"/>
      <c r="SQA193" s="690"/>
      <c r="SQB193" s="691"/>
      <c r="SQC193" s="692"/>
      <c r="SQD193" s="693"/>
      <c r="SQE193" s="694"/>
      <c r="SQF193" s="138"/>
      <c r="SQG193" s="692"/>
      <c r="SQH193" s="690"/>
      <c r="SQI193" s="691"/>
      <c r="SQJ193" s="692"/>
      <c r="SQK193" s="693"/>
      <c r="SQL193" s="694"/>
      <c r="SQM193" s="138"/>
      <c r="SQN193" s="692"/>
      <c r="SQO193" s="690"/>
      <c r="SQP193" s="691"/>
      <c r="SQQ193" s="692"/>
      <c r="SQR193" s="693"/>
      <c r="SQS193" s="694"/>
      <c r="SQT193" s="138"/>
      <c r="SQU193" s="692"/>
      <c r="SQV193" s="690"/>
      <c r="SQW193" s="691"/>
      <c r="SQX193" s="692"/>
      <c r="SQY193" s="693"/>
      <c r="SQZ193" s="694"/>
      <c r="SRA193" s="138"/>
      <c r="SRB193" s="692"/>
      <c r="SRC193" s="690"/>
      <c r="SRD193" s="691"/>
      <c r="SRE193" s="692"/>
      <c r="SRF193" s="693"/>
      <c r="SRG193" s="694"/>
      <c r="SRH193" s="138"/>
      <c r="SRI193" s="692"/>
      <c r="SRJ193" s="690"/>
      <c r="SRK193" s="691"/>
      <c r="SRL193" s="692"/>
      <c r="SRM193" s="693"/>
      <c r="SRN193" s="694"/>
      <c r="SRO193" s="138"/>
      <c r="SRP193" s="692"/>
      <c r="SRQ193" s="690"/>
      <c r="SRR193" s="691"/>
      <c r="SRS193" s="692"/>
      <c r="SRT193" s="693"/>
      <c r="SRU193" s="694"/>
      <c r="SRV193" s="138"/>
      <c r="SRW193" s="692"/>
      <c r="SRX193" s="690"/>
      <c r="SRY193" s="691"/>
      <c r="SRZ193" s="692"/>
      <c r="SSA193" s="693"/>
      <c r="SSB193" s="694"/>
      <c r="SSC193" s="138"/>
      <c r="SSD193" s="692"/>
      <c r="SSE193" s="690"/>
      <c r="SSF193" s="691"/>
      <c r="SSG193" s="692"/>
      <c r="SSH193" s="693"/>
      <c r="SSI193" s="694"/>
      <c r="SSJ193" s="138"/>
      <c r="SSK193" s="692"/>
      <c r="SSL193" s="690"/>
      <c r="SSM193" s="691"/>
      <c r="SSN193" s="692"/>
      <c r="SSO193" s="693"/>
      <c r="SSP193" s="694"/>
      <c r="SSQ193" s="138"/>
      <c r="SSR193" s="692"/>
      <c r="SSS193" s="690"/>
      <c r="SST193" s="691"/>
      <c r="SSU193" s="692"/>
      <c r="SSV193" s="693"/>
      <c r="SSW193" s="694"/>
      <c r="SSX193" s="138"/>
      <c r="SSY193" s="692"/>
      <c r="SSZ193" s="690"/>
      <c r="STA193" s="691"/>
      <c r="STB193" s="692"/>
      <c r="STC193" s="693"/>
      <c r="STD193" s="694"/>
      <c r="STE193" s="138"/>
      <c r="STF193" s="692"/>
      <c r="STG193" s="690"/>
      <c r="STH193" s="691"/>
      <c r="STI193" s="692"/>
      <c r="STJ193" s="693"/>
      <c r="STK193" s="694"/>
      <c r="STL193" s="138"/>
      <c r="STM193" s="692"/>
      <c r="STN193" s="690"/>
      <c r="STO193" s="691"/>
      <c r="STP193" s="692"/>
      <c r="STQ193" s="693"/>
      <c r="STR193" s="694"/>
      <c r="STS193" s="138"/>
      <c r="STT193" s="692"/>
      <c r="STU193" s="690"/>
      <c r="STV193" s="691"/>
      <c r="STW193" s="692"/>
      <c r="STX193" s="693"/>
      <c r="STY193" s="694"/>
      <c r="STZ193" s="138"/>
      <c r="SUA193" s="692"/>
      <c r="SUB193" s="690"/>
      <c r="SUC193" s="691"/>
      <c r="SUD193" s="692"/>
      <c r="SUE193" s="693"/>
      <c r="SUF193" s="694"/>
      <c r="SUG193" s="138"/>
      <c r="SUH193" s="692"/>
      <c r="SUI193" s="690"/>
      <c r="SUJ193" s="691"/>
      <c r="SUK193" s="692"/>
      <c r="SUL193" s="693"/>
      <c r="SUM193" s="694"/>
      <c r="SUN193" s="138"/>
      <c r="SUO193" s="692"/>
      <c r="SUP193" s="690"/>
      <c r="SUQ193" s="691"/>
      <c r="SUR193" s="692"/>
      <c r="SUS193" s="693"/>
      <c r="SUT193" s="694"/>
      <c r="SUU193" s="138"/>
      <c r="SUV193" s="692"/>
      <c r="SUW193" s="690"/>
      <c r="SUX193" s="691"/>
      <c r="SUY193" s="692"/>
      <c r="SUZ193" s="693"/>
      <c r="SVA193" s="694"/>
      <c r="SVB193" s="138"/>
      <c r="SVC193" s="692"/>
      <c r="SVD193" s="690"/>
      <c r="SVE193" s="691"/>
      <c r="SVF193" s="692"/>
      <c r="SVG193" s="693"/>
      <c r="SVH193" s="694"/>
      <c r="SVI193" s="138"/>
      <c r="SVJ193" s="692"/>
      <c r="SVK193" s="690"/>
      <c r="SVL193" s="691"/>
      <c r="SVM193" s="692"/>
      <c r="SVN193" s="693"/>
      <c r="SVO193" s="694"/>
      <c r="SVP193" s="138"/>
      <c r="SVQ193" s="692"/>
      <c r="SVR193" s="690"/>
      <c r="SVS193" s="691"/>
      <c r="SVT193" s="692"/>
      <c r="SVU193" s="693"/>
      <c r="SVV193" s="694"/>
      <c r="SVW193" s="138"/>
      <c r="SVX193" s="692"/>
      <c r="SVY193" s="690"/>
      <c r="SVZ193" s="691"/>
      <c r="SWA193" s="692"/>
      <c r="SWB193" s="693"/>
      <c r="SWC193" s="694"/>
      <c r="SWD193" s="138"/>
      <c r="SWE193" s="692"/>
      <c r="SWF193" s="690"/>
      <c r="SWG193" s="691"/>
      <c r="SWH193" s="692"/>
      <c r="SWI193" s="693"/>
      <c r="SWJ193" s="694"/>
      <c r="SWK193" s="138"/>
      <c r="SWL193" s="692"/>
      <c r="SWM193" s="690"/>
      <c r="SWN193" s="691"/>
      <c r="SWO193" s="692"/>
      <c r="SWP193" s="693"/>
      <c r="SWQ193" s="694"/>
      <c r="SWR193" s="138"/>
      <c r="SWS193" s="692"/>
      <c r="SWT193" s="690"/>
      <c r="SWU193" s="691"/>
      <c r="SWV193" s="692"/>
      <c r="SWW193" s="693"/>
      <c r="SWX193" s="694"/>
      <c r="SWY193" s="138"/>
      <c r="SWZ193" s="692"/>
      <c r="SXA193" s="690"/>
      <c r="SXB193" s="691"/>
      <c r="SXC193" s="692"/>
      <c r="SXD193" s="693"/>
      <c r="SXE193" s="694"/>
      <c r="SXF193" s="138"/>
      <c r="SXG193" s="692"/>
      <c r="SXH193" s="690"/>
      <c r="SXI193" s="691"/>
      <c r="SXJ193" s="692"/>
      <c r="SXK193" s="693"/>
      <c r="SXL193" s="694"/>
      <c r="SXM193" s="138"/>
      <c r="SXN193" s="692"/>
      <c r="SXO193" s="690"/>
      <c r="SXP193" s="691"/>
      <c r="SXQ193" s="692"/>
      <c r="SXR193" s="693"/>
      <c r="SXS193" s="694"/>
      <c r="SXT193" s="138"/>
      <c r="SXU193" s="692"/>
      <c r="SXV193" s="690"/>
      <c r="SXW193" s="691"/>
      <c r="SXX193" s="692"/>
      <c r="SXY193" s="693"/>
      <c r="SXZ193" s="694"/>
      <c r="SYA193" s="138"/>
      <c r="SYB193" s="692"/>
      <c r="SYC193" s="690"/>
      <c r="SYD193" s="691"/>
      <c r="SYE193" s="692"/>
      <c r="SYF193" s="693"/>
      <c r="SYG193" s="694"/>
      <c r="SYH193" s="138"/>
      <c r="SYI193" s="692"/>
      <c r="SYJ193" s="690"/>
      <c r="SYK193" s="691"/>
      <c r="SYL193" s="692"/>
      <c r="SYM193" s="693"/>
      <c r="SYN193" s="694"/>
      <c r="SYO193" s="138"/>
      <c r="SYP193" s="692"/>
      <c r="SYQ193" s="690"/>
      <c r="SYR193" s="691"/>
      <c r="SYS193" s="692"/>
      <c r="SYT193" s="693"/>
      <c r="SYU193" s="694"/>
      <c r="SYV193" s="138"/>
      <c r="SYW193" s="692"/>
      <c r="SYX193" s="690"/>
      <c r="SYY193" s="691"/>
      <c r="SYZ193" s="692"/>
      <c r="SZA193" s="693"/>
      <c r="SZB193" s="694"/>
      <c r="SZC193" s="138"/>
      <c r="SZD193" s="692"/>
      <c r="SZE193" s="690"/>
      <c r="SZF193" s="691"/>
      <c r="SZG193" s="692"/>
      <c r="SZH193" s="693"/>
      <c r="SZI193" s="694"/>
      <c r="SZJ193" s="138"/>
      <c r="SZK193" s="692"/>
      <c r="SZL193" s="690"/>
      <c r="SZM193" s="691"/>
      <c r="SZN193" s="692"/>
      <c r="SZO193" s="693"/>
      <c r="SZP193" s="694"/>
      <c r="SZQ193" s="138"/>
      <c r="SZR193" s="692"/>
      <c r="SZS193" s="690"/>
      <c r="SZT193" s="691"/>
      <c r="SZU193" s="692"/>
      <c r="SZV193" s="693"/>
      <c r="SZW193" s="694"/>
      <c r="SZX193" s="138"/>
      <c r="SZY193" s="692"/>
      <c r="SZZ193" s="690"/>
      <c r="TAA193" s="691"/>
      <c r="TAB193" s="692"/>
      <c r="TAC193" s="693"/>
      <c r="TAD193" s="694"/>
      <c r="TAE193" s="138"/>
      <c r="TAF193" s="692"/>
      <c r="TAG193" s="690"/>
      <c r="TAH193" s="691"/>
      <c r="TAI193" s="692"/>
      <c r="TAJ193" s="693"/>
      <c r="TAK193" s="694"/>
      <c r="TAL193" s="138"/>
      <c r="TAM193" s="692"/>
      <c r="TAN193" s="690"/>
      <c r="TAO193" s="691"/>
      <c r="TAP193" s="692"/>
      <c r="TAQ193" s="693"/>
      <c r="TAR193" s="694"/>
      <c r="TAS193" s="138"/>
      <c r="TAT193" s="692"/>
      <c r="TAU193" s="690"/>
      <c r="TAV193" s="691"/>
      <c r="TAW193" s="692"/>
      <c r="TAX193" s="693"/>
      <c r="TAY193" s="694"/>
      <c r="TAZ193" s="138"/>
      <c r="TBA193" s="692"/>
      <c r="TBB193" s="690"/>
      <c r="TBC193" s="691"/>
      <c r="TBD193" s="692"/>
      <c r="TBE193" s="693"/>
      <c r="TBF193" s="694"/>
      <c r="TBG193" s="138"/>
      <c r="TBH193" s="692"/>
      <c r="TBI193" s="690"/>
      <c r="TBJ193" s="691"/>
      <c r="TBK193" s="692"/>
      <c r="TBL193" s="693"/>
      <c r="TBM193" s="694"/>
      <c r="TBN193" s="138"/>
      <c r="TBO193" s="692"/>
      <c r="TBP193" s="690"/>
      <c r="TBQ193" s="691"/>
      <c r="TBR193" s="692"/>
      <c r="TBS193" s="693"/>
      <c r="TBT193" s="694"/>
      <c r="TBU193" s="138"/>
      <c r="TBV193" s="692"/>
      <c r="TBW193" s="690"/>
      <c r="TBX193" s="691"/>
      <c r="TBY193" s="692"/>
      <c r="TBZ193" s="693"/>
      <c r="TCA193" s="694"/>
      <c r="TCB193" s="138"/>
      <c r="TCC193" s="692"/>
      <c r="TCD193" s="690"/>
      <c r="TCE193" s="691"/>
      <c r="TCF193" s="692"/>
      <c r="TCG193" s="693"/>
      <c r="TCH193" s="694"/>
      <c r="TCI193" s="138"/>
      <c r="TCJ193" s="692"/>
      <c r="TCK193" s="690"/>
      <c r="TCL193" s="691"/>
      <c r="TCM193" s="692"/>
      <c r="TCN193" s="693"/>
      <c r="TCO193" s="694"/>
      <c r="TCP193" s="138"/>
      <c r="TCQ193" s="692"/>
      <c r="TCR193" s="690"/>
      <c r="TCS193" s="691"/>
      <c r="TCT193" s="692"/>
      <c r="TCU193" s="693"/>
      <c r="TCV193" s="694"/>
      <c r="TCW193" s="138"/>
      <c r="TCX193" s="692"/>
      <c r="TCY193" s="690"/>
      <c r="TCZ193" s="691"/>
      <c r="TDA193" s="692"/>
      <c r="TDB193" s="693"/>
      <c r="TDC193" s="694"/>
      <c r="TDD193" s="138"/>
      <c r="TDE193" s="692"/>
      <c r="TDF193" s="690"/>
      <c r="TDG193" s="691"/>
      <c r="TDH193" s="692"/>
      <c r="TDI193" s="693"/>
      <c r="TDJ193" s="694"/>
      <c r="TDK193" s="138"/>
      <c r="TDL193" s="692"/>
      <c r="TDM193" s="690"/>
      <c r="TDN193" s="691"/>
      <c r="TDO193" s="692"/>
      <c r="TDP193" s="693"/>
      <c r="TDQ193" s="694"/>
      <c r="TDR193" s="138"/>
      <c r="TDS193" s="692"/>
      <c r="TDT193" s="690"/>
      <c r="TDU193" s="691"/>
      <c r="TDV193" s="692"/>
      <c r="TDW193" s="693"/>
      <c r="TDX193" s="694"/>
      <c r="TDY193" s="138"/>
      <c r="TDZ193" s="692"/>
      <c r="TEA193" s="690"/>
      <c r="TEB193" s="691"/>
      <c r="TEC193" s="692"/>
      <c r="TED193" s="693"/>
      <c r="TEE193" s="694"/>
      <c r="TEF193" s="138"/>
      <c r="TEG193" s="692"/>
      <c r="TEH193" s="690"/>
      <c r="TEI193" s="691"/>
      <c r="TEJ193" s="692"/>
      <c r="TEK193" s="693"/>
      <c r="TEL193" s="694"/>
      <c r="TEM193" s="138"/>
      <c r="TEN193" s="692"/>
      <c r="TEO193" s="690"/>
      <c r="TEP193" s="691"/>
      <c r="TEQ193" s="692"/>
      <c r="TER193" s="693"/>
      <c r="TES193" s="694"/>
      <c r="TET193" s="138"/>
      <c r="TEU193" s="692"/>
      <c r="TEV193" s="690"/>
      <c r="TEW193" s="691"/>
      <c r="TEX193" s="692"/>
      <c r="TEY193" s="693"/>
      <c r="TEZ193" s="694"/>
      <c r="TFA193" s="138"/>
      <c r="TFB193" s="692"/>
      <c r="TFC193" s="690"/>
      <c r="TFD193" s="691"/>
      <c r="TFE193" s="692"/>
      <c r="TFF193" s="693"/>
      <c r="TFG193" s="694"/>
      <c r="TFH193" s="138"/>
      <c r="TFI193" s="692"/>
      <c r="TFJ193" s="690"/>
      <c r="TFK193" s="691"/>
      <c r="TFL193" s="692"/>
      <c r="TFM193" s="693"/>
      <c r="TFN193" s="694"/>
      <c r="TFO193" s="138"/>
      <c r="TFP193" s="692"/>
      <c r="TFQ193" s="690"/>
      <c r="TFR193" s="691"/>
      <c r="TFS193" s="692"/>
      <c r="TFT193" s="693"/>
      <c r="TFU193" s="694"/>
      <c r="TFV193" s="138"/>
      <c r="TFW193" s="692"/>
      <c r="TFX193" s="690"/>
      <c r="TFY193" s="691"/>
      <c r="TFZ193" s="692"/>
      <c r="TGA193" s="693"/>
      <c r="TGB193" s="694"/>
      <c r="TGC193" s="138"/>
      <c r="TGD193" s="692"/>
      <c r="TGE193" s="690"/>
      <c r="TGF193" s="691"/>
      <c r="TGG193" s="692"/>
      <c r="TGH193" s="693"/>
      <c r="TGI193" s="694"/>
      <c r="TGJ193" s="138"/>
      <c r="TGK193" s="692"/>
      <c r="TGL193" s="690"/>
      <c r="TGM193" s="691"/>
      <c r="TGN193" s="692"/>
      <c r="TGO193" s="693"/>
      <c r="TGP193" s="694"/>
      <c r="TGQ193" s="138"/>
      <c r="TGR193" s="692"/>
      <c r="TGS193" s="690"/>
      <c r="TGT193" s="691"/>
      <c r="TGU193" s="692"/>
      <c r="TGV193" s="693"/>
      <c r="TGW193" s="694"/>
      <c r="TGX193" s="138"/>
      <c r="TGY193" s="692"/>
      <c r="TGZ193" s="690"/>
      <c r="THA193" s="691"/>
      <c r="THB193" s="692"/>
      <c r="THC193" s="693"/>
      <c r="THD193" s="694"/>
      <c r="THE193" s="138"/>
      <c r="THF193" s="692"/>
      <c r="THG193" s="690"/>
      <c r="THH193" s="691"/>
      <c r="THI193" s="692"/>
      <c r="THJ193" s="693"/>
      <c r="THK193" s="694"/>
      <c r="THL193" s="138"/>
      <c r="THM193" s="692"/>
      <c r="THN193" s="690"/>
      <c r="THO193" s="691"/>
      <c r="THP193" s="692"/>
      <c r="THQ193" s="693"/>
      <c r="THR193" s="694"/>
      <c r="THS193" s="138"/>
      <c r="THT193" s="692"/>
      <c r="THU193" s="690"/>
      <c r="THV193" s="691"/>
      <c r="THW193" s="692"/>
      <c r="THX193" s="693"/>
      <c r="THY193" s="694"/>
      <c r="THZ193" s="138"/>
      <c r="TIA193" s="692"/>
      <c r="TIB193" s="690"/>
      <c r="TIC193" s="691"/>
      <c r="TID193" s="692"/>
      <c r="TIE193" s="693"/>
      <c r="TIF193" s="694"/>
      <c r="TIG193" s="138"/>
      <c r="TIH193" s="692"/>
      <c r="TII193" s="690"/>
      <c r="TIJ193" s="691"/>
      <c r="TIK193" s="692"/>
      <c r="TIL193" s="693"/>
      <c r="TIM193" s="694"/>
      <c r="TIN193" s="138"/>
      <c r="TIO193" s="692"/>
      <c r="TIP193" s="690"/>
      <c r="TIQ193" s="691"/>
      <c r="TIR193" s="692"/>
      <c r="TIS193" s="693"/>
      <c r="TIT193" s="694"/>
      <c r="TIU193" s="138"/>
      <c r="TIV193" s="692"/>
      <c r="TIW193" s="690"/>
      <c r="TIX193" s="691"/>
      <c r="TIY193" s="692"/>
      <c r="TIZ193" s="693"/>
      <c r="TJA193" s="694"/>
      <c r="TJB193" s="138"/>
      <c r="TJC193" s="692"/>
      <c r="TJD193" s="690"/>
      <c r="TJE193" s="691"/>
      <c r="TJF193" s="692"/>
      <c r="TJG193" s="693"/>
      <c r="TJH193" s="694"/>
      <c r="TJI193" s="138"/>
      <c r="TJJ193" s="692"/>
      <c r="TJK193" s="690"/>
      <c r="TJL193" s="691"/>
      <c r="TJM193" s="692"/>
      <c r="TJN193" s="693"/>
      <c r="TJO193" s="694"/>
      <c r="TJP193" s="138"/>
      <c r="TJQ193" s="692"/>
      <c r="TJR193" s="690"/>
      <c r="TJS193" s="691"/>
      <c r="TJT193" s="692"/>
      <c r="TJU193" s="693"/>
      <c r="TJV193" s="694"/>
      <c r="TJW193" s="138"/>
      <c r="TJX193" s="692"/>
      <c r="TJY193" s="690"/>
      <c r="TJZ193" s="691"/>
      <c r="TKA193" s="692"/>
      <c r="TKB193" s="693"/>
      <c r="TKC193" s="694"/>
      <c r="TKD193" s="138"/>
      <c r="TKE193" s="692"/>
      <c r="TKF193" s="690"/>
      <c r="TKG193" s="691"/>
      <c r="TKH193" s="692"/>
      <c r="TKI193" s="693"/>
      <c r="TKJ193" s="694"/>
      <c r="TKK193" s="138"/>
      <c r="TKL193" s="692"/>
      <c r="TKM193" s="690"/>
      <c r="TKN193" s="691"/>
      <c r="TKO193" s="692"/>
      <c r="TKP193" s="693"/>
      <c r="TKQ193" s="694"/>
      <c r="TKR193" s="138"/>
      <c r="TKS193" s="692"/>
      <c r="TKT193" s="690"/>
      <c r="TKU193" s="691"/>
      <c r="TKV193" s="692"/>
      <c r="TKW193" s="693"/>
      <c r="TKX193" s="694"/>
      <c r="TKY193" s="138"/>
      <c r="TKZ193" s="692"/>
      <c r="TLA193" s="690"/>
      <c r="TLB193" s="691"/>
      <c r="TLC193" s="692"/>
      <c r="TLD193" s="693"/>
      <c r="TLE193" s="694"/>
      <c r="TLF193" s="138"/>
      <c r="TLG193" s="692"/>
      <c r="TLH193" s="690"/>
      <c r="TLI193" s="691"/>
      <c r="TLJ193" s="692"/>
      <c r="TLK193" s="693"/>
      <c r="TLL193" s="694"/>
      <c r="TLM193" s="138"/>
      <c r="TLN193" s="692"/>
      <c r="TLO193" s="690"/>
      <c r="TLP193" s="691"/>
      <c r="TLQ193" s="692"/>
      <c r="TLR193" s="693"/>
      <c r="TLS193" s="694"/>
      <c r="TLT193" s="138"/>
      <c r="TLU193" s="692"/>
      <c r="TLV193" s="690"/>
      <c r="TLW193" s="691"/>
      <c r="TLX193" s="692"/>
      <c r="TLY193" s="693"/>
      <c r="TLZ193" s="694"/>
      <c r="TMA193" s="138"/>
      <c r="TMB193" s="692"/>
      <c r="TMC193" s="690"/>
      <c r="TMD193" s="691"/>
      <c r="TME193" s="692"/>
      <c r="TMF193" s="693"/>
      <c r="TMG193" s="694"/>
      <c r="TMH193" s="138"/>
      <c r="TMI193" s="692"/>
      <c r="TMJ193" s="690"/>
      <c r="TMK193" s="691"/>
      <c r="TML193" s="692"/>
      <c r="TMM193" s="693"/>
      <c r="TMN193" s="694"/>
      <c r="TMO193" s="138"/>
      <c r="TMP193" s="692"/>
      <c r="TMQ193" s="690"/>
      <c r="TMR193" s="691"/>
      <c r="TMS193" s="692"/>
      <c r="TMT193" s="693"/>
      <c r="TMU193" s="694"/>
      <c r="TMV193" s="138"/>
      <c r="TMW193" s="692"/>
      <c r="TMX193" s="690"/>
      <c r="TMY193" s="691"/>
      <c r="TMZ193" s="692"/>
      <c r="TNA193" s="693"/>
      <c r="TNB193" s="694"/>
      <c r="TNC193" s="138"/>
      <c r="TND193" s="692"/>
      <c r="TNE193" s="690"/>
      <c r="TNF193" s="691"/>
      <c r="TNG193" s="692"/>
      <c r="TNH193" s="693"/>
      <c r="TNI193" s="694"/>
      <c r="TNJ193" s="138"/>
      <c r="TNK193" s="692"/>
      <c r="TNL193" s="690"/>
      <c r="TNM193" s="691"/>
      <c r="TNN193" s="692"/>
      <c r="TNO193" s="693"/>
      <c r="TNP193" s="694"/>
      <c r="TNQ193" s="138"/>
      <c r="TNR193" s="692"/>
      <c r="TNS193" s="690"/>
      <c r="TNT193" s="691"/>
      <c r="TNU193" s="692"/>
      <c r="TNV193" s="693"/>
      <c r="TNW193" s="694"/>
      <c r="TNX193" s="138"/>
      <c r="TNY193" s="692"/>
      <c r="TNZ193" s="690"/>
      <c r="TOA193" s="691"/>
      <c r="TOB193" s="692"/>
      <c r="TOC193" s="693"/>
      <c r="TOD193" s="694"/>
      <c r="TOE193" s="138"/>
      <c r="TOF193" s="692"/>
      <c r="TOG193" s="690"/>
      <c r="TOH193" s="691"/>
      <c r="TOI193" s="692"/>
      <c r="TOJ193" s="693"/>
      <c r="TOK193" s="694"/>
      <c r="TOL193" s="138"/>
      <c r="TOM193" s="692"/>
      <c r="TON193" s="690"/>
      <c r="TOO193" s="691"/>
      <c r="TOP193" s="692"/>
      <c r="TOQ193" s="693"/>
      <c r="TOR193" s="694"/>
      <c r="TOS193" s="138"/>
      <c r="TOT193" s="692"/>
      <c r="TOU193" s="690"/>
      <c r="TOV193" s="691"/>
      <c r="TOW193" s="692"/>
      <c r="TOX193" s="693"/>
      <c r="TOY193" s="694"/>
      <c r="TOZ193" s="138"/>
      <c r="TPA193" s="692"/>
      <c r="TPB193" s="690"/>
      <c r="TPC193" s="691"/>
      <c r="TPD193" s="692"/>
      <c r="TPE193" s="693"/>
      <c r="TPF193" s="694"/>
      <c r="TPG193" s="138"/>
      <c r="TPH193" s="692"/>
      <c r="TPI193" s="690"/>
      <c r="TPJ193" s="691"/>
      <c r="TPK193" s="692"/>
      <c r="TPL193" s="693"/>
      <c r="TPM193" s="694"/>
      <c r="TPN193" s="138"/>
      <c r="TPO193" s="692"/>
      <c r="TPP193" s="690"/>
      <c r="TPQ193" s="691"/>
      <c r="TPR193" s="692"/>
      <c r="TPS193" s="693"/>
      <c r="TPT193" s="694"/>
      <c r="TPU193" s="138"/>
      <c r="TPV193" s="692"/>
      <c r="TPW193" s="690"/>
      <c r="TPX193" s="691"/>
      <c r="TPY193" s="692"/>
      <c r="TPZ193" s="693"/>
      <c r="TQA193" s="694"/>
      <c r="TQB193" s="138"/>
      <c r="TQC193" s="692"/>
      <c r="TQD193" s="690"/>
      <c r="TQE193" s="691"/>
      <c r="TQF193" s="692"/>
      <c r="TQG193" s="693"/>
      <c r="TQH193" s="694"/>
      <c r="TQI193" s="138"/>
      <c r="TQJ193" s="692"/>
      <c r="TQK193" s="690"/>
      <c r="TQL193" s="691"/>
      <c r="TQM193" s="692"/>
      <c r="TQN193" s="693"/>
      <c r="TQO193" s="694"/>
      <c r="TQP193" s="138"/>
      <c r="TQQ193" s="692"/>
      <c r="TQR193" s="690"/>
      <c r="TQS193" s="691"/>
      <c r="TQT193" s="692"/>
      <c r="TQU193" s="693"/>
      <c r="TQV193" s="694"/>
      <c r="TQW193" s="138"/>
      <c r="TQX193" s="692"/>
      <c r="TQY193" s="690"/>
      <c r="TQZ193" s="691"/>
      <c r="TRA193" s="692"/>
      <c r="TRB193" s="693"/>
      <c r="TRC193" s="694"/>
      <c r="TRD193" s="138"/>
      <c r="TRE193" s="692"/>
      <c r="TRF193" s="690"/>
      <c r="TRG193" s="691"/>
      <c r="TRH193" s="692"/>
      <c r="TRI193" s="693"/>
      <c r="TRJ193" s="694"/>
      <c r="TRK193" s="138"/>
      <c r="TRL193" s="692"/>
      <c r="TRM193" s="690"/>
      <c r="TRN193" s="691"/>
      <c r="TRO193" s="692"/>
      <c r="TRP193" s="693"/>
      <c r="TRQ193" s="694"/>
      <c r="TRR193" s="138"/>
      <c r="TRS193" s="692"/>
      <c r="TRT193" s="690"/>
      <c r="TRU193" s="691"/>
      <c r="TRV193" s="692"/>
      <c r="TRW193" s="693"/>
      <c r="TRX193" s="694"/>
      <c r="TRY193" s="138"/>
      <c r="TRZ193" s="692"/>
      <c r="TSA193" s="690"/>
      <c r="TSB193" s="691"/>
      <c r="TSC193" s="692"/>
      <c r="TSD193" s="693"/>
      <c r="TSE193" s="694"/>
      <c r="TSF193" s="138"/>
      <c r="TSG193" s="692"/>
      <c r="TSH193" s="690"/>
      <c r="TSI193" s="691"/>
      <c r="TSJ193" s="692"/>
      <c r="TSK193" s="693"/>
      <c r="TSL193" s="694"/>
      <c r="TSM193" s="138"/>
      <c r="TSN193" s="692"/>
      <c r="TSO193" s="690"/>
      <c r="TSP193" s="691"/>
      <c r="TSQ193" s="692"/>
      <c r="TSR193" s="693"/>
      <c r="TSS193" s="694"/>
      <c r="TST193" s="138"/>
      <c r="TSU193" s="692"/>
      <c r="TSV193" s="690"/>
      <c r="TSW193" s="691"/>
      <c r="TSX193" s="692"/>
      <c r="TSY193" s="693"/>
      <c r="TSZ193" s="694"/>
      <c r="TTA193" s="138"/>
      <c r="TTB193" s="692"/>
      <c r="TTC193" s="690"/>
      <c r="TTD193" s="691"/>
      <c r="TTE193" s="692"/>
      <c r="TTF193" s="693"/>
      <c r="TTG193" s="694"/>
      <c r="TTH193" s="138"/>
      <c r="TTI193" s="692"/>
      <c r="TTJ193" s="690"/>
      <c r="TTK193" s="691"/>
      <c r="TTL193" s="692"/>
      <c r="TTM193" s="693"/>
      <c r="TTN193" s="694"/>
      <c r="TTO193" s="138"/>
      <c r="TTP193" s="692"/>
      <c r="TTQ193" s="690"/>
      <c r="TTR193" s="691"/>
      <c r="TTS193" s="692"/>
      <c r="TTT193" s="693"/>
      <c r="TTU193" s="694"/>
      <c r="TTV193" s="138"/>
      <c r="TTW193" s="692"/>
      <c r="TTX193" s="690"/>
      <c r="TTY193" s="691"/>
      <c r="TTZ193" s="692"/>
      <c r="TUA193" s="693"/>
      <c r="TUB193" s="694"/>
      <c r="TUC193" s="138"/>
      <c r="TUD193" s="692"/>
      <c r="TUE193" s="690"/>
      <c r="TUF193" s="691"/>
      <c r="TUG193" s="692"/>
      <c r="TUH193" s="693"/>
      <c r="TUI193" s="694"/>
      <c r="TUJ193" s="138"/>
      <c r="TUK193" s="692"/>
      <c r="TUL193" s="690"/>
      <c r="TUM193" s="691"/>
      <c r="TUN193" s="692"/>
      <c r="TUO193" s="693"/>
      <c r="TUP193" s="694"/>
      <c r="TUQ193" s="138"/>
      <c r="TUR193" s="692"/>
      <c r="TUS193" s="690"/>
      <c r="TUT193" s="691"/>
      <c r="TUU193" s="692"/>
      <c r="TUV193" s="693"/>
      <c r="TUW193" s="694"/>
      <c r="TUX193" s="138"/>
      <c r="TUY193" s="692"/>
      <c r="TUZ193" s="690"/>
      <c r="TVA193" s="691"/>
      <c r="TVB193" s="692"/>
      <c r="TVC193" s="693"/>
      <c r="TVD193" s="694"/>
      <c r="TVE193" s="138"/>
      <c r="TVF193" s="692"/>
      <c r="TVG193" s="690"/>
      <c r="TVH193" s="691"/>
      <c r="TVI193" s="692"/>
      <c r="TVJ193" s="693"/>
      <c r="TVK193" s="694"/>
      <c r="TVL193" s="138"/>
      <c r="TVM193" s="692"/>
      <c r="TVN193" s="690"/>
      <c r="TVO193" s="691"/>
      <c r="TVP193" s="692"/>
      <c r="TVQ193" s="693"/>
      <c r="TVR193" s="694"/>
      <c r="TVS193" s="138"/>
      <c r="TVT193" s="692"/>
      <c r="TVU193" s="690"/>
      <c r="TVV193" s="691"/>
      <c r="TVW193" s="692"/>
      <c r="TVX193" s="693"/>
      <c r="TVY193" s="694"/>
      <c r="TVZ193" s="138"/>
      <c r="TWA193" s="692"/>
      <c r="TWB193" s="690"/>
      <c r="TWC193" s="691"/>
      <c r="TWD193" s="692"/>
      <c r="TWE193" s="693"/>
      <c r="TWF193" s="694"/>
      <c r="TWG193" s="138"/>
      <c r="TWH193" s="692"/>
      <c r="TWI193" s="690"/>
      <c r="TWJ193" s="691"/>
      <c r="TWK193" s="692"/>
      <c r="TWL193" s="693"/>
      <c r="TWM193" s="694"/>
      <c r="TWN193" s="138"/>
      <c r="TWO193" s="692"/>
      <c r="TWP193" s="690"/>
      <c r="TWQ193" s="691"/>
      <c r="TWR193" s="692"/>
      <c r="TWS193" s="693"/>
      <c r="TWT193" s="694"/>
      <c r="TWU193" s="138"/>
      <c r="TWV193" s="692"/>
      <c r="TWW193" s="690"/>
      <c r="TWX193" s="691"/>
      <c r="TWY193" s="692"/>
      <c r="TWZ193" s="693"/>
      <c r="TXA193" s="694"/>
      <c r="TXB193" s="138"/>
      <c r="TXC193" s="692"/>
      <c r="TXD193" s="690"/>
      <c r="TXE193" s="691"/>
      <c r="TXF193" s="692"/>
      <c r="TXG193" s="693"/>
      <c r="TXH193" s="694"/>
      <c r="TXI193" s="138"/>
      <c r="TXJ193" s="692"/>
      <c r="TXK193" s="690"/>
      <c r="TXL193" s="691"/>
      <c r="TXM193" s="692"/>
      <c r="TXN193" s="693"/>
      <c r="TXO193" s="694"/>
      <c r="TXP193" s="138"/>
      <c r="TXQ193" s="692"/>
      <c r="TXR193" s="690"/>
      <c r="TXS193" s="691"/>
      <c r="TXT193" s="692"/>
      <c r="TXU193" s="693"/>
      <c r="TXV193" s="694"/>
      <c r="TXW193" s="138"/>
      <c r="TXX193" s="692"/>
      <c r="TXY193" s="690"/>
      <c r="TXZ193" s="691"/>
      <c r="TYA193" s="692"/>
      <c r="TYB193" s="693"/>
      <c r="TYC193" s="694"/>
      <c r="TYD193" s="138"/>
      <c r="TYE193" s="692"/>
      <c r="TYF193" s="690"/>
      <c r="TYG193" s="691"/>
      <c r="TYH193" s="692"/>
      <c r="TYI193" s="693"/>
      <c r="TYJ193" s="694"/>
      <c r="TYK193" s="138"/>
      <c r="TYL193" s="692"/>
      <c r="TYM193" s="690"/>
      <c r="TYN193" s="691"/>
      <c r="TYO193" s="692"/>
      <c r="TYP193" s="693"/>
      <c r="TYQ193" s="694"/>
      <c r="TYR193" s="138"/>
      <c r="TYS193" s="692"/>
      <c r="TYT193" s="690"/>
      <c r="TYU193" s="691"/>
      <c r="TYV193" s="692"/>
      <c r="TYW193" s="693"/>
      <c r="TYX193" s="694"/>
      <c r="TYY193" s="138"/>
      <c r="TYZ193" s="692"/>
      <c r="TZA193" s="690"/>
      <c r="TZB193" s="691"/>
      <c r="TZC193" s="692"/>
      <c r="TZD193" s="693"/>
      <c r="TZE193" s="694"/>
      <c r="TZF193" s="138"/>
      <c r="TZG193" s="692"/>
      <c r="TZH193" s="690"/>
      <c r="TZI193" s="691"/>
      <c r="TZJ193" s="692"/>
      <c r="TZK193" s="693"/>
      <c r="TZL193" s="694"/>
      <c r="TZM193" s="138"/>
      <c r="TZN193" s="692"/>
      <c r="TZO193" s="690"/>
      <c r="TZP193" s="691"/>
      <c r="TZQ193" s="692"/>
      <c r="TZR193" s="693"/>
      <c r="TZS193" s="694"/>
      <c r="TZT193" s="138"/>
      <c r="TZU193" s="692"/>
      <c r="TZV193" s="690"/>
      <c r="TZW193" s="691"/>
      <c r="TZX193" s="692"/>
      <c r="TZY193" s="693"/>
      <c r="TZZ193" s="694"/>
      <c r="UAA193" s="138"/>
      <c r="UAB193" s="692"/>
      <c r="UAC193" s="690"/>
      <c r="UAD193" s="691"/>
      <c r="UAE193" s="692"/>
      <c r="UAF193" s="693"/>
      <c r="UAG193" s="694"/>
      <c r="UAH193" s="138"/>
      <c r="UAI193" s="692"/>
      <c r="UAJ193" s="690"/>
      <c r="UAK193" s="691"/>
      <c r="UAL193" s="692"/>
      <c r="UAM193" s="693"/>
      <c r="UAN193" s="694"/>
      <c r="UAO193" s="138"/>
      <c r="UAP193" s="692"/>
      <c r="UAQ193" s="690"/>
      <c r="UAR193" s="691"/>
      <c r="UAS193" s="692"/>
      <c r="UAT193" s="693"/>
      <c r="UAU193" s="694"/>
      <c r="UAV193" s="138"/>
      <c r="UAW193" s="692"/>
      <c r="UAX193" s="690"/>
      <c r="UAY193" s="691"/>
      <c r="UAZ193" s="692"/>
      <c r="UBA193" s="693"/>
      <c r="UBB193" s="694"/>
      <c r="UBC193" s="138"/>
      <c r="UBD193" s="692"/>
      <c r="UBE193" s="690"/>
      <c r="UBF193" s="691"/>
      <c r="UBG193" s="692"/>
      <c r="UBH193" s="693"/>
      <c r="UBI193" s="694"/>
      <c r="UBJ193" s="138"/>
      <c r="UBK193" s="692"/>
      <c r="UBL193" s="690"/>
      <c r="UBM193" s="691"/>
      <c r="UBN193" s="692"/>
      <c r="UBO193" s="693"/>
      <c r="UBP193" s="694"/>
      <c r="UBQ193" s="138"/>
      <c r="UBR193" s="692"/>
      <c r="UBS193" s="690"/>
      <c r="UBT193" s="691"/>
      <c r="UBU193" s="692"/>
      <c r="UBV193" s="693"/>
      <c r="UBW193" s="694"/>
      <c r="UBX193" s="138"/>
      <c r="UBY193" s="692"/>
      <c r="UBZ193" s="690"/>
      <c r="UCA193" s="691"/>
      <c r="UCB193" s="692"/>
      <c r="UCC193" s="693"/>
      <c r="UCD193" s="694"/>
      <c r="UCE193" s="138"/>
      <c r="UCF193" s="692"/>
      <c r="UCG193" s="690"/>
      <c r="UCH193" s="691"/>
      <c r="UCI193" s="692"/>
      <c r="UCJ193" s="693"/>
      <c r="UCK193" s="694"/>
      <c r="UCL193" s="138"/>
      <c r="UCM193" s="692"/>
      <c r="UCN193" s="690"/>
      <c r="UCO193" s="691"/>
      <c r="UCP193" s="692"/>
      <c r="UCQ193" s="693"/>
      <c r="UCR193" s="694"/>
      <c r="UCS193" s="138"/>
      <c r="UCT193" s="692"/>
      <c r="UCU193" s="690"/>
      <c r="UCV193" s="691"/>
      <c r="UCW193" s="692"/>
      <c r="UCX193" s="693"/>
      <c r="UCY193" s="694"/>
      <c r="UCZ193" s="138"/>
      <c r="UDA193" s="692"/>
      <c r="UDB193" s="690"/>
      <c r="UDC193" s="691"/>
      <c r="UDD193" s="692"/>
      <c r="UDE193" s="693"/>
      <c r="UDF193" s="694"/>
      <c r="UDG193" s="138"/>
      <c r="UDH193" s="692"/>
      <c r="UDI193" s="690"/>
      <c r="UDJ193" s="691"/>
      <c r="UDK193" s="692"/>
      <c r="UDL193" s="693"/>
      <c r="UDM193" s="694"/>
      <c r="UDN193" s="138"/>
      <c r="UDO193" s="692"/>
      <c r="UDP193" s="690"/>
      <c r="UDQ193" s="691"/>
      <c r="UDR193" s="692"/>
      <c r="UDS193" s="693"/>
      <c r="UDT193" s="694"/>
      <c r="UDU193" s="138"/>
      <c r="UDV193" s="692"/>
      <c r="UDW193" s="690"/>
      <c r="UDX193" s="691"/>
      <c r="UDY193" s="692"/>
      <c r="UDZ193" s="693"/>
      <c r="UEA193" s="694"/>
      <c r="UEB193" s="138"/>
      <c r="UEC193" s="692"/>
      <c r="UED193" s="690"/>
      <c r="UEE193" s="691"/>
      <c r="UEF193" s="692"/>
      <c r="UEG193" s="693"/>
      <c r="UEH193" s="694"/>
      <c r="UEI193" s="138"/>
      <c r="UEJ193" s="692"/>
      <c r="UEK193" s="690"/>
      <c r="UEL193" s="691"/>
      <c r="UEM193" s="692"/>
      <c r="UEN193" s="693"/>
      <c r="UEO193" s="694"/>
      <c r="UEP193" s="138"/>
      <c r="UEQ193" s="692"/>
      <c r="UER193" s="690"/>
      <c r="UES193" s="691"/>
      <c r="UET193" s="692"/>
      <c r="UEU193" s="693"/>
      <c r="UEV193" s="694"/>
      <c r="UEW193" s="138"/>
      <c r="UEX193" s="692"/>
      <c r="UEY193" s="690"/>
      <c r="UEZ193" s="691"/>
      <c r="UFA193" s="692"/>
      <c r="UFB193" s="693"/>
      <c r="UFC193" s="694"/>
      <c r="UFD193" s="138"/>
      <c r="UFE193" s="692"/>
      <c r="UFF193" s="690"/>
      <c r="UFG193" s="691"/>
      <c r="UFH193" s="692"/>
      <c r="UFI193" s="693"/>
      <c r="UFJ193" s="694"/>
      <c r="UFK193" s="138"/>
      <c r="UFL193" s="692"/>
      <c r="UFM193" s="690"/>
      <c r="UFN193" s="691"/>
      <c r="UFO193" s="692"/>
      <c r="UFP193" s="693"/>
      <c r="UFQ193" s="694"/>
      <c r="UFR193" s="138"/>
      <c r="UFS193" s="692"/>
      <c r="UFT193" s="690"/>
      <c r="UFU193" s="691"/>
      <c r="UFV193" s="692"/>
      <c r="UFW193" s="693"/>
      <c r="UFX193" s="694"/>
      <c r="UFY193" s="138"/>
      <c r="UFZ193" s="692"/>
      <c r="UGA193" s="690"/>
      <c r="UGB193" s="691"/>
      <c r="UGC193" s="692"/>
      <c r="UGD193" s="693"/>
      <c r="UGE193" s="694"/>
      <c r="UGF193" s="138"/>
      <c r="UGG193" s="692"/>
      <c r="UGH193" s="690"/>
      <c r="UGI193" s="691"/>
      <c r="UGJ193" s="692"/>
      <c r="UGK193" s="693"/>
      <c r="UGL193" s="694"/>
      <c r="UGM193" s="138"/>
      <c r="UGN193" s="692"/>
      <c r="UGO193" s="690"/>
      <c r="UGP193" s="691"/>
      <c r="UGQ193" s="692"/>
      <c r="UGR193" s="693"/>
      <c r="UGS193" s="694"/>
      <c r="UGT193" s="138"/>
      <c r="UGU193" s="692"/>
      <c r="UGV193" s="690"/>
      <c r="UGW193" s="691"/>
      <c r="UGX193" s="692"/>
      <c r="UGY193" s="693"/>
      <c r="UGZ193" s="694"/>
      <c r="UHA193" s="138"/>
      <c r="UHB193" s="692"/>
      <c r="UHC193" s="690"/>
      <c r="UHD193" s="691"/>
      <c r="UHE193" s="692"/>
      <c r="UHF193" s="693"/>
      <c r="UHG193" s="694"/>
      <c r="UHH193" s="138"/>
      <c r="UHI193" s="692"/>
      <c r="UHJ193" s="690"/>
      <c r="UHK193" s="691"/>
      <c r="UHL193" s="692"/>
      <c r="UHM193" s="693"/>
      <c r="UHN193" s="694"/>
      <c r="UHO193" s="138"/>
      <c r="UHP193" s="692"/>
      <c r="UHQ193" s="690"/>
      <c r="UHR193" s="691"/>
      <c r="UHS193" s="692"/>
      <c r="UHT193" s="693"/>
      <c r="UHU193" s="694"/>
      <c r="UHV193" s="138"/>
      <c r="UHW193" s="692"/>
      <c r="UHX193" s="690"/>
      <c r="UHY193" s="691"/>
      <c r="UHZ193" s="692"/>
      <c r="UIA193" s="693"/>
      <c r="UIB193" s="694"/>
      <c r="UIC193" s="138"/>
      <c r="UID193" s="692"/>
      <c r="UIE193" s="690"/>
      <c r="UIF193" s="691"/>
      <c r="UIG193" s="692"/>
      <c r="UIH193" s="693"/>
      <c r="UII193" s="694"/>
      <c r="UIJ193" s="138"/>
      <c r="UIK193" s="692"/>
      <c r="UIL193" s="690"/>
      <c r="UIM193" s="691"/>
      <c r="UIN193" s="692"/>
      <c r="UIO193" s="693"/>
      <c r="UIP193" s="694"/>
      <c r="UIQ193" s="138"/>
      <c r="UIR193" s="692"/>
      <c r="UIS193" s="690"/>
      <c r="UIT193" s="691"/>
      <c r="UIU193" s="692"/>
      <c r="UIV193" s="693"/>
      <c r="UIW193" s="694"/>
      <c r="UIX193" s="138"/>
      <c r="UIY193" s="692"/>
      <c r="UIZ193" s="690"/>
      <c r="UJA193" s="691"/>
      <c r="UJB193" s="692"/>
      <c r="UJC193" s="693"/>
      <c r="UJD193" s="694"/>
      <c r="UJE193" s="138"/>
      <c r="UJF193" s="692"/>
      <c r="UJG193" s="690"/>
      <c r="UJH193" s="691"/>
      <c r="UJI193" s="692"/>
      <c r="UJJ193" s="693"/>
      <c r="UJK193" s="694"/>
      <c r="UJL193" s="138"/>
      <c r="UJM193" s="692"/>
      <c r="UJN193" s="690"/>
      <c r="UJO193" s="691"/>
      <c r="UJP193" s="692"/>
      <c r="UJQ193" s="693"/>
      <c r="UJR193" s="694"/>
      <c r="UJS193" s="138"/>
      <c r="UJT193" s="692"/>
      <c r="UJU193" s="690"/>
      <c r="UJV193" s="691"/>
      <c r="UJW193" s="692"/>
      <c r="UJX193" s="693"/>
      <c r="UJY193" s="694"/>
      <c r="UJZ193" s="138"/>
      <c r="UKA193" s="692"/>
      <c r="UKB193" s="690"/>
      <c r="UKC193" s="691"/>
      <c r="UKD193" s="692"/>
      <c r="UKE193" s="693"/>
      <c r="UKF193" s="694"/>
      <c r="UKG193" s="138"/>
      <c r="UKH193" s="692"/>
      <c r="UKI193" s="690"/>
      <c r="UKJ193" s="691"/>
      <c r="UKK193" s="692"/>
      <c r="UKL193" s="693"/>
      <c r="UKM193" s="694"/>
      <c r="UKN193" s="138"/>
      <c r="UKO193" s="692"/>
      <c r="UKP193" s="690"/>
      <c r="UKQ193" s="691"/>
      <c r="UKR193" s="692"/>
      <c r="UKS193" s="693"/>
      <c r="UKT193" s="694"/>
      <c r="UKU193" s="138"/>
      <c r="UKV193" s="692"/>
      <c r="UKW193" s="690"/>
      <c r="UKX193" s="691"/>
      <c r="UKY193" s="692"/>
      <c r="UKZ193" s="693"/>
      <c r="ULA193" s="694"/>
      <c r="ULB193" s="138"/>
      <c r="ULC193" s="692"/>
      <c r="ULD193" s="690"/>
      <c r="ULE193" s="691"/>
      <c r="ULF193" s="692"/>
      <c r="ULG193" s="693"/>
      <c r="ULH193" s="694"/>
      <c r="ULI193" s="138"/>
      <c r="ULJ193" s="692"/>
      <c r="ULK193" s="690"/>
      <c r="ULL193" s="691"/>
      <c r="ULM193" s="692"/>
      <c r="ULN193" s="693"/>
      <c r="ULO193" s="694"/>
      <c r="ULP193" s="138"/>
      <c r="ULQ193" s="692"/>
      <c r="ULR193" s="690"/>
      <c r="ULS193" s="691"/>
      <c r="ULT193" s="692"/>
      <c r="ULU193" s="693"/>
      <c r="ULV193" s="694"/>
      <c r="ULW193" s="138"/>
      <c r="ULX193" s="692"/>
      <c r="ULY193" s="690"/>
      <c r="ULZ193" s="691"/>
      <c r="UMA193" s="692"/>
      <c r="UMB193" s="693"/>
      <c r="UMC193" s="694"/>
      <c r="UMD193" s="138"/>
      <c r="UME193" s="692"/>
      <c r="UMF193" s="690"/>
      <c r="UMG193" s="691"/>
      <c r="UMH193" s="692"/>
      <c r="UMI193" s="693"/>
      <c r="UMJ193" s="694"/>
      <c r="UMK193" s="138"/>
      <c r="UML193" s="692"/>
      <c r="UMM193" s="690"/>
      <c r="UMN193" s="691"/>
      <c r="UMO193" s="692"/>
      <c r="UMP193" s="693"/>
      <c r="UMQ193" s="694"/>
      <c r="UMR193" s="138"/>
      <c r="UMS193" s="692"/>
      <c r="UMT193" s="690"/>
      <c r="UMU193" s="691"/>
      <c r="UMV193" s="692"/>
      <c r="UMW193" s="693"/>
      <c r="UMX193" s="694"/>
      <c r="UMY193" s="138"/>
      <c r="UMZ193" s="692"/>
      <c r="UNA193" s="690"/>
      <c r="UNB193" s="691"/>
      <c r="UNC193" s="692"/>
      <c r="UND193" s="693"/>
      <c r="UNE193" s="694"/>
      <c r="UNF193" s="138"/>
      <c r="UNG193" s="692"/>
      <c r="UNH193" s="690"/>
      <c r="UNI193" s="691"/>
      <c r="UNJ193" s="692"/>
      <c r="UNK193" s="693"/>
      <c r="UNL193" s="694"/>
      <c r="UNM193" s="138"/>
      <c r="UNN193" s="692"/>
      <c r="UNO193" s="690"/>
      <c r="UNP193" s="691"/>
      <c r="UNQ193" s="692"/>
      <c r="UNR193" s="693"/>
      <c r="UNS193" s="694"/>
      <c r="UNT193" s="138"/>
      <c r="UNU193" s="692"/>
      <c r="UNV193" s="690"/>
      <c r="UNW193" s="691"/>
      <c r="UNX193" s="692"/>
      <c r="UNY193" s="693"/>
      <c r="UNZ193" s="694"/>
      <c r="UOA193" s="138"/>
      <c r="UOB193" s="692"/>
      <c r="UOC193" s="690"/>
      <c r="UOD193" s="691"/>
      <c r="UOE193" s="692"/>
      <c r="UOF193" s="693"/>
      <c r="UOG193" s="694"/>
      <c r="UOH193" s="138"/>
      <c r="UOI193" s="692"/>
      <c r="UOJ193" s="690"/>
      <c r="UOK193" s="691"/>
      <c r="UOL193" s="692"/>
      <c r="UOM193" s="693"/>
      <c r="UON193" s="694"/>
      <c r="UOO193" s="138"/>
      <c r="UOP193" s="692"/>
      <c r="UOQ193" s="690"/>
      <c r="UOR193" s="691"/>
      <c r="UOS193" s="692"/>
      <c r="UOT193" s="693"/>
      <c r="UOU193" s="694"/>
      <c r="UOV193" s="138"/>
      <c r="UOW193" s="692"/>
      <c r="UOX193" s="690"/>
      <c r="UOY193" s="691"/>
      <c r="UOZ193" s="692"/>
      <c r="UPA193" s="693"/>
      <c r="UPB193" s="694"/>
      <c r="UPC193" s="138"/>
      <c r="UPD193" s="692"/>
      <c r="UPE193" s="690"/>
      <c r="UPF193" s="691"/>
      <c r="UPG193" s="692"/>
      <c r="UPH193" s="693"/>
      <c r="UPI193" s="694"/>
      <c r="UPJ193" s="138"/>
      <c r="UPK193" s="692"/>
      <c r="UPL193" s="690"/>
      <c r="UPM193" s="691"/>
      <c r="UPN193" s="692"/>
      <c r="UPO193" s="693"/>
      <c r="UPP193" s="694"/>
      <c r="UPQ193" s="138"/>
      <c r="UPR193" s="692"/>
      <c r="UPS193" s="690"/>
      <c r="UPT193" s="691"/>
      <c r="UPU193" s="692"/>
      <c r="UPV193" s="693"/>
      <c r="UPW193" s="694"/>
      <c r="UPX193" s="138"/>
      <c r="UPY193" s="692"/>
      <c r="UPZ193" s="690"/>
      <c r="UQA193" s="691"/>
      <c r="UQB193" s="692"/>
      <c r="UQC193" s="693"/>
      <c r="UQD193" s="694"/>
      <c r="UQE193" s="138"/>
      <c r="UQF193" s="692"/>
      <c r="UQG193" s="690"/>
      <c r="UQH193" s="691"/>
      <c r="UQI193" s="692"/>
      <c r="UQJ193" s="693"/>
      <c r="UQK193" s="694"/>
      <c r="UQL193" s="138"/>
      <c r="UQM193" s="692"/>
      <c r="UQN193" s="690"/>
      <c r="UQO193" s="691"/>
      <c r="UQP193" s="692"/>
      <c r="UQQ193" s="693"/>
      <c r="UQR193" s="694"/>
      <c r="UQS193" s="138"/>
      <c r="UQT193" s="692"/>
      <c r="UQU193" s="690"/>
      <c r="UQV193" s="691"/>
      <c r="UQW193" s="692"/>
      <c r="UQX193" s="693"/>
      <c r="UQY193" s="694"/>
      <c r="UQZ193" s="138"/>
      <c r="URA193" s="692"/>
      <c r="URB193" s="690"/>
      <c r="URC193" s="691"/>
      <c r="URD193" s="692"/>
      <c r="URE193" s="693"/>
      <c r="URF193" s="694"/>
      <c r="URG193" s="138"/>
      <c r="URH193" s="692"/>
      <c r="URI193" s="690"/>
      <c r="URJ193" s="691"/>
      <c r="URK193" s="692"/>
      <c r="URL193" s="693"/>
      <c r="URM193" s="694"/>
      <c r="URN193" s="138"/>
      <c r="URO193" s="692"/>
      <c r="URP193" s="690"/>
      <c r="URQ193" s="691"/>
      <c r="URR193" s="692"/>
      <c r="URS193" s="693"/>
      <c r="URT193" s="694"/>
      <c r="URU193" s="138"/>
      <c r="URV193" s="692"/>
      <c r="URW193" s="690"/>
      <c r="URX193" s="691"/>
      <c r="URY193" s="692"/>
      <c r="URZ193" s="693"/>
      <c r="USA193" s="694"/>
      <c r="USB193" s="138"/>
      <c r="USC193" s="692"/>
      <c r="USD193" s="690"/>
      <c r="USE193" s="691"/>
      <c r="USF193" s="692"/>
      <c r="USG193" s="693"/>
      <c r="USH193" s="694"/>
      <c r="USI193" s="138"/>
      <c r="USJ193" s="692"/>
      <c r="USK193" s="690"/>
      <c r="USL193" s="691"/>
      <c r="USM193" s="692"/>
      <c r="USN193" s="693"/>
      <c r="USO193" s="694"/>
      <c r="USP193" s="138"/>
      <c r="USQ193" s="692"/>
      <c r="USR193" s="690"/>
      <c r="USS193" s="691"/>
      <c r="UST193" s="692"/>
      <c r="USU193" s="693"/>
      <c r="USV193" s="694"/>
      <c r="USW193" s="138"/>
      <c r="USX193" s="692"/>
      <c r="USY193" s="690"/>
      <c r="USZ193" s="691"/>
      <c r="UTA193" s="692"/>
      <c r="UTB193" s="693"/>
      <c r="UTC193" s="694"/>
      <c r="UTD193" s="138"/>
      <c r="UTE193" s="692"/>
      <c r="UTF193" s="690"/>
      <c r="UTG193" s="691"/>
      <c r="UTH193" s="692"/>
      <c r="UTI193" s="693"/>
      <c r="UTJ193" s="694"/>
      <c r="UTK193" s="138"/>
      <c r="UTL193" s="692"/>
      <c r="UTM193" s="690"/>
      <c r="UTN193" s="691"/>
      <c r="UTO193" s="692"/>
      <c r="UTP193" s="693"/>
      <c r="UTQ193" s="694"/>
      <c r="UTR193" s="138"/>
      <c r="UTS193" s="692"/>
      <c r="UTT193" s="690"/>
      <c r="UTU193" s="691"/>
      <c r="UTV193" s="692"/>
      <c r="UTW193" s="693"/>
      <c r="UTX193" s="694"/>
      <c r="UTY193" s="138"/>
      <c r="UTZ193" s="692"/>
      <c r="UUA193" s="690"/>
      <c r="UUB193" s="691"/>
      <c r="UUC193" s="692"/>
      <c r="UUD193" s="693"/>
      <c r="UUE193" s="694"/>
      <c r="UUF193" s="138"/>
      <c r="UUG193" s="692"/>
      <c r="UUH193" s="690"/>
      <c r="UUI193" s="691"/>
      <c r="UUJ193" s="692"/>
      <c r="UUK193" s="693"/>
      <c r="UUL193" s="694"/>
      <c r="UUM193" s="138"/>
      <c r="UUN193" s="692"/>
      <c r="UUO193" s="690"/>
      <c r="UUP193" s="691"/>
      <c r="UUQ193" s="692"/>
      <c r="UUR193" s="693"/>
      <c r="UUS193" s="694"/>
      <c r="UUT193" s="138"/>
      <c r="UUU193" s="692"/>
      <c r="UUV193" s="690"/>
      <c r="UUW193" s="691"/>
      <c r="UUX193" s="692"/>
      <c r="UUY193" s="693"/>
      <c r="UUZ193" s="694"/>
      <c r="UVA193" s="138"/>
      <c r="UVB193" s="692"/>
      <c r="UVC193" s="690"/>
      <c r="UVD193" s="691"/>
      <c r="UVE193" s="692"/>
      <c r="UVF193" s="693"/>
      <c r="UVG193" s="694"/>
      <c r="UVH193" s="138"/>
      <c r="UVI193" s="692"/>
      <c r="UVJ193" s="690"/>
      <c r="UVK193" s="691"/>
      <c r="UVL193" s="692"/>
      <c r="UVM193" s="693"/>
      <c r="UVN193" s="694"/>
      <c r="UVO193" s="138"/>
      <c r="UVP193" s="692"/>
      <c r="UVQ193" s="690"/>
      <c r="UVR193" s="691"/>
      <c r="UVS193" s="692"/>
      <c r="UVT193" s="693"/>
      <c r="UVU193" s="694"/>
      <c r="UVV193" s="138"/>
      <c r="UVW193" s="692"/>
      <c r="UVX193" s="690"/>
      <c r="UVY193" s="691"/>
      <c r="UVZ193" s="692"/>
      <c r="UWA193" s="693"/>
      <c r="UWB193" s="694"/>
      <c r="UWC193" s="138"/>
      <c r="UWD193" s="692"/>
      <c r="UWE193" s="690"/>
      <c r="UWF193" s="691"/>
      <c r="UWG193" s="692"/>
      <c r="UWH193" s="693"/>
      <c r="UWI193" s="694"/>
      <c r="UWJ193" s="138"/>
      <c r="UWK193" s="692"/>
      <c r="UWL193" s="690"/>
      <c r="UWM193" s="691"/>
      <c r="UWN193" s="692"/>
      <c r="UWO193" s="693"/>
      <c r="UWP193" s="694"/>
      <c r="UWQ193" s="138"/>
      <c r="UWR193" s="692"/>
      <c r="UWS193" s="690"/>
      <c r="UWT193" s="691"/>
      <c r="UWU193" s="692"/>
      <c r="UWV193" s="693"/>
      <c r="UWW193" s="694"/>
      <c r="UWX193" s="138"/>
      <c r="UWY193" s="692"/>
      <c r="UWZ193" s="690"/>
      <c r="UXA193" s="691"/>
      <c r="UXB193" s="692"/>
      <c r="UXC193" s="693"/>
      <c r="UXD193" s="694"/>
      <c r="UXE193" s="138"/>
      <c r="UXF193" s="692"/>
      <c r="UXG193" s="690"/>
      <c r="UXH193" s="691"/>
      <c r="UXI193" s="692"/>
      <c r="UXJ193" s="693"/>
      <c r="UXK193" s="694"/>
      <c r="UXL193" s="138"/>
      <c r="UXM193" s="692"/>
      <c r="UXN193" s="690"/>
      <c r="UXO193" s="691"/>
      <c r="UXP193" s="692"/>
      <c r="UXQ193" s="693"/>
      <c r="UXR193" s="694"/>
      <c r="UXS193" s="138"/>
      <c r="UXT193" s="692"/>
      <c r="UXU193" s="690"/>
      <c r="UXV193" s="691"/>
      <c r="UXW193" s="692"/>
      <c r="UXX193" s="693"/>
      <c r="UXY193" s="694"/>
      <c r="UXZ193" s="138"/>
      <c r="UYA193" s="692"/>
      <c r="UYB193" s="690"/>
      <c r="UYC193" s="691"/>
      <c r="UYD193" s="692"/>
      <c r="UYE193" s="693"/>
      <c r="UYF193" s="694"/>
      <c r="UYG193" s="138"/>
      <c r="UYH193" s="692"/>
      <c r="UYI193" s="690"/>
      <c r="UYJ193" s="691"/>
      <c r="UYK193" s="692"/>
      <c r="UYL193" s="693"/>
      <c r="UYM193" s="694"/>
      <c r="UYN193" s="138"/>
      <c r="UYO193" s="692"/>
      <c r="UYP193" s="690"/>
      <c r="UYQ193" s="691"/>
      <c r="UYR193" s="692"/>
      <c r="UYS193" s="693"/>
      <c r="UYT193" s="694"/>
      <c r="UYU193" s="138"/>
      <c r="UYV193" s="692"/>
      <c r="UYW193" s="690"/>
      <c r="UYX193" s="691"/>
      <c r="UYY193" s="692"/>
      <c r="UYZ193" s="693"/>
      <c r="UZA193" s="694"/>
      <c r="UZB193" s="138"/>
      <c r="UZC193" s="692"/>
      <c r="UZD193" s="690"/>
      <c r="UZE193" s="691"/>
      <c r="UZF193" s="692"/>
      <c r="UZG193" s="693"/>
      <c r="UZH193" s="694"/>
      <c r="UZI193" s="138"/>
      <c r="UZJ193" s="692"/>
      <c r="UZK193" s="690"/>
      <c r="UZL193" s="691"/>
      <c r="UZM193" s="692"/>
      <c r="UZN193" s="693"/>
      <c r="UZO193" s="694"/>
      <c r="UZP193" s="138"/>
      <c r="UZQ193" s="692"/>
      <c r="UZR193" s="690"/>
      <c r="UZS193" s="691"/>
      <c r="UZT193" s="692"/>
      <c r="UZU193" s="693"/>
      <c r="UZV193" s="694"/>
      <c r="UZW193" s="138"/>
      <c r="UZX193" s="692"/>
      <c r="UZY193" s="690"/>
      <c r="UZZ193" s="691"/>
      <c r="VAA193" s="692"/>
      <c r="VAB193" s="693"/>
      <c r="VAC193" s="694"/>
      <c r="VAD193" s="138"/>
      <c r="VAE193" s="692"/>
      <c r="VAF193" s="690"/>
      <c r="VAG193" s="691"/>
      <c r="VAH193" s="692"/>
      <c r="VAI193" s="693"/>
      <c r="VAJ193" s="694"/>
      <c r="VAK193" s="138"/>
      <c r="VAL193" s="692"/>
      <c r="VAM193" s="690"/>
      <c r="VAN193" s="691"/>
      <c r="VAO193" s="692"/>
      <c r="VAP193" s="693"/>
      <c r="VAQ193" s="694"/>
      <c r="VAR193" s="138"/>
      <c r="VAS193" s="692"/>
      <c r="VAT193" s="690"/>
      <c r="VAU193" s="691"/>
      <c r="VAV193" s="692"/>
      <c r="VAW193" s="693"/>
      <c r="VAX193" s="694"/>
      <c r="VAY193" s="138"/>
      <c r="VAZ193" s="692"/>
      <c r="VBA193" s="690"/>
      <c r="VBB193" s="691"/>
      <c r="VBC193" s="692"/>
      <c r="VBD193" s="693"/>
      <c r="VBE193" s="694"/>
      <c r="VBF193" s="138"/>
      <c r="VBG193" s="692"/>
      <c r="VBH193" s="690"/>
      <c r="VBI193" s="691"/>
      <c r="VBJ193" s="692"/>
      <c r="VBK193" s="693"/>
      <c r="VBL193" s="694"/>
      <c r="VBM193" s="138"/>
      <c r="VBN193" s="692"/>
      <c r="VBO193" s="690"/>
      <c r="VBP193" s="691"/>
      <c r="VBQ193" s="692"/>
      <c r="VBR193" s="693"/>
      <c r="VBS193" s="694"/>
      <c r="VBT193" s="138"/>
      <c r="VBU193" s="692"/>
      <c r="VBV193" s="690"/>
      <c r="VBW193" s="691"/>
      <c r="VBX193" s="692"/>
      <c r="VBY193" s="693"/>
      <c r="VBZ193" s="694"/>
      <c r="VCA193" s="138"/>
      <c r="VCB193" s="692"/>
      <c r="VCC193" s="690"/>
      <c r="VCD193" s="691"/>
      <c r="VCE193" s="692"/>
      <c r="VCF193" s="693"/>
      <c r="VCG193" s="694"/>
      <c r="VCH193" s="138"/>
      <c r="VCI193" s="692"/>
      <c r="VCJ193" s="690"/>
      <c r="VCK193" s="691"/>
      <c r="VCL193" s="692"/>
      <c r="VCM193" s="693"/>
      <c r="VCN193" s="694"/>
      <c r="VCO193" s="138"/>
      <c r="VCP193" s="692"/>
      <c r="VCQ193" s="690"/>
      <c r="VCR193" s="691"/>
      <c r="VCS193" s="692"/>
      <c r="VCT193" s="693"/>
      <c r="VCU193" s="694"/>
      <c r="VCV193" s="138"/>
      <c r="VCW193" s="692"/>
      <c r="VCX193" s="690"/>
      <c r="VCY193" s="691"/>
      <c r="VCZ193" s="692"/>
      <c r="VDA193" s="693"/>
      <c r="VDB193" s="694"/>
      <c r="VDC193" s="138"/>
      <c r="VDD193" s="692"/>
      <c r="VDE193" s="690"/>
      <c r="VDF193" s="691"/>
      <c r="VDG193" s="692"/>
      <c r="VDH193" s="693"/>
      <c r="VDI193" s="694"/>
      <c r="VDJ193" s="138"/>
      <c r="VDK193" s="692"/>
      <c r="VDL193" s="690"/>
      <c r="VDM193" s="691"/>
      <c r="VDN193" s="692"/>
      <c r="VDO193" s="693"/>
      <c r="VDP193" s="694"/>
      <c r="VDQ193" s="138"/>
      <c r="VDR193" s="692"/>
      <c r="VDS193" s="690"/>
      <c r="VDT193" s="691"/>
      <c r="VDU193" s="692"/>
      <c r="VDV193" s="693"/>
      <c r="VDW193" s="694"/>
      <c r="VDX193" s="138"/>
      <c r="VDY193" s="692"/>
      <c r="VDZ193" s="690"/>
      <c r="VEA193" s="691"/>
      <c r="VEB193" s="692"/>
      <c r="VEC193" s="693"/>
      <c r="VED193" s="694"/>
      <c r="VEE193" s="138"/>
      <c r="VEF193" s="692"/>
      <c r="VEG193" s="690"/>
      <c r="VEH193" s="691"/>
      <c r="VEI193" s="692"/>
      <c r="VEJ193" s="693"/>
      <c r="VEK193" s="694"/>
      <c r="VEL193" s="138"/>
      <c r="VEM193" s="692"/>
      <c r="VEN193" s="690"/>
      <c r="VEO193" s="691"/>
      <c r="VEP193" s="692"/>
      <c r="VEQ193" s="693"/>
      <c r="VER193" s="694"/>
      <c r="VES193" s="138"/>
      <c r="VET193" s="692"/>
      <c r="VEU193" s="690"/>
      <c r="VEV193" s="691"/>
      <c r="VEW193" s="692"/>
      <c r="VEX193" s="693"/>
      <c r="VEY193" s="694"/>
      <c r="VEZ193" s="138"/>
      <c r="VFA193" s="692"/>
      <c r="VFB193" s="690"/>
      <c r="VFC193" s="691"/>
      <c r="VFD193" s="692"/>
      <c r="VFE193" s="693"/>
      <c r="VFF193" s="694"/>
      <c r="VFG193" s="138"/>
      <c r="VFH193" s="692"/>
      <c r="VFI193" s="690"/>
      <c r="VFJ193" s="691"/>
      <c r="VFK193" s="692"/>
      <c r="VFL193" s="693"/>
      <c r="VFM193" s="694"/>
      <c r="VFN193" s="138"/>
      <c r="VFO193" s="692"/>
      <c r="VFP193" s="690"/>
      <c r="VFQ193" s="691"/>
      <c r="VFR193" s="692"/>
      <c r="VFS193" s="693"/>
      <c r="VFT193" s="694"/>
      <c r="VFU193" s="138"/>
      <c r="VFV193" s="692"/>
      <c r="VFW193" s="690"/>
      <c r="VFX193" s="691"/>
      <c r="VFY193" s="692"/>
      <c r="VFZ193" s="693"/>
      <c r="VGA193" s="694"/>
      <c r="VGB193" s="138"/>
      <c r="VGC193" s="692"/>
      <c r="VGD193" s="690"/>
      <c r="VGE193" s="691"/>
      <c r="VGF193" s="692"/>
      <c r="VGG193" s="693"/>
      <c r="VGH193" s="694"/>
      <c r="VGI193" s="138"/>
      <c r="VGJ193" s="692"/>
      <c r="VGK193" s="690"/>
      <c r="VGL193" s="691"/>
      <c r="VGM193" s="692"/>
      <c r="VGN193" s="693"/>
      <c r="VGO193" s="694"/>
      <c r="VGP193" s="138"/>
      <c r="VGQ193" s="692"/>
      <c r="VGR193" s="690"/>
      <c r="VGS193" s="691"/>
      <c r="VGT193" s="692"/>
      <c r="VGU193" s="693"/>
      <c r="VGV193" s="694"/>
      <c r="VGW193" s="138"/>
      <c r="VGX193" s="692"/>
      <c r="VGY193" s="690"/>
      <c r="VGZ193" s="691"/>
      <c r="VHA193" s="692"/>
      <c r="VHB193" s="693"/>
      <c r="VHC193" s="694"/>
      <c r="VHD193" s="138"/>
      <c r="VHE193" s="692"/>
      <c r="VHF193" s="690"/>
      <c r="VHG193" s="691"/>
      <c r="VHH193" s="692"/>
      <c r="VHI193" s="693"/>
      <c r="VHJ193" s="694"/>
      <c r="VHK193" s="138"/>
      <c r="VHL193" s="692"/>
      <c r="VHM193" s="690"/>
      <c r="VHN193" s="691"/>
      <c r="VHO193" s="692"/>
      <c r="VHP193" s="693"/>
      <c r="VHQ193" s="694"/>
      <c r="VHR193" s="138"/>
      <c r="VHS193" s="692"/>
      <c r="VHT193" s="690"/>
      <c r="VHU193" s="691"/>
      <c r="VHV193" s="692"/>
      <c r="VHW193" s="693"/>
      <c r="VHX193" s="694"/>
      <c r="VHY193" s="138"/>
      <c r="VHZ193" s="692"/>
      <c r="VIA193" s="690"/>
      <c r="VIB193" s="691"/>
      <c r="VIC193" s="692"/>
      <c r="VID193" s="693"/>
      <c r="VIE193" s="694"/>
      <c r="VIF193" s="138"/>
      <c r="VIG193" s="692"/>
      <c r="VIH193" s="690"/>
      <c r="VII193" s="691"/>
      <c r="VIJ193" s="692"/>
      <c r="VIK193" s="693"/>
      <c r="VIL193" s="694"/>
      <c r="VIM193" s="138"/>
      <c r="VIN193" s="692"/>
      <c r="VIO193" s="690"/>
      <c r="VIP193" s="691"/>
      <c r="VIQ193" s="692"/>
      <c r="VIR193" s="693"/>
      <c r="VIS193" s="694"/>
      <c r="VIT193" s="138"/>
      <c r="VIU193" s="692"/>
      <c r="VIV193" s="690"/>
      <c r="VIW193" s="691"/>
      <c r="VIX193" s="692"/>
      <c r="VIY193" s="693"/>
      <c r="VIZ193" s="694"/>
      <c r="VJA193" s="138"/>
      <c r="VJB193" s="692"/>
      <c r="VJC193" s="690"/>
      <c r="VJD193" s="691"/>
      <c r="VJE193" s="692"/>
      <c r="VJF193" s="693"/>
      <c r="VJG193" s="694"/>
      <c r="VJH193" s="138"/>
      <c r="VJI193" s="692"/>
      <c r="VJJ193" s="690"/>
      <c r="VJK193" s="691"/>
      <c r="VJL193" s="692"/>
      <c r="VJM193" s="693"/>
      <c r="VJN193" s="694"/>
      <c r="VJO193" s="138"/>
      <c r="VJP193" s="692"/>
      <c r="VJQ193" s="690"/>
      <c r="VJR193" s="691"/>
      <c r="VJS193" s="692"/>
      <c r="VJT193" s="693"/>
      <c r="VJU193" s="694"/>
      <c r="VJV193" s="138"/>
      <c r="VJW193" s="692"/>
      <c r="VJX193" s="690"/>
      <c r="VJY193" s="691"/>
      <c r="VJZ193" s="692"/>
      <c r="VKA193" s="693"/>
      <c r="VKB193" s="694"/>
      <c r="VKC193" s="138"/>
      <c r="VKD193" s="692"/>
      <c r="VKE193" s="690"/>
      <c r="VKF193" s="691"/>
      <c r="VKG193" s="692"/>
      <c r="VKH193" s="693"/>
      <c r="VKI193" s="694"/>
      <c r="VKJ193" s="138"/>
      <c r="VKK193" s="692"/>
      <c r="VKL193" s="690"/>
      <c r="VKM193" s="691"/>
      <c r="VKN193" s="692"/>
      <c r="VKO193" s="693"/>
      <c r="VKP193" s="694"/>
      <c r="VKQ193" s="138"/>
      <c r="VKR193" s="692"/>
      <c r="VKS193" s="690"/>
      <c r="VKT193" s="691"/>
      <c r="VKU193" s="692"/>
      <c r="VKV193" s="693"/>
      <c r="VKW193" s="694"/>
      <c r="VKX193" s="138"/>
      <c r="VKY193" s="692"/>
      <c r="VKZ193" s="690"/>
      <c r="VLA193" s="691"/>
      <c r="VLB193" s="692"/>
      <c r="VLC193" s="693"/>
      <c r="VLD193" s="694"/>
      <c r="VLE193" s="138"/>
      <c r="VLF193" s="692"/>
      <c r="VLG193" s="690"/>
      <c r="VLH193" s="691"/>
      <c r="VLI193" s="692"/>
      <c r="VLJ193" s="693"/>
      <c r="VLK193" s="694"/>
      <c r="VLL193" s="138"/>
      <c r="VLM193" s="692"/>
      <c r="VLN193" s="690"/>
      <c r="VLO193" s="691"/>
      <c r="VLP193" s="692"/>
      <c r="VLQ193" s="693"/>
      <c r="VLR193" s="694"/>
      <c r="VLS193" s="138"/>
      <c r="VLT193" s="692"/>
      <c r="VLU193" s="690"/>
      <c r="VLV193" s="691"/>
      <c r="VLW193" s="692"/>
      <c r="VLX193" s="693"/>
      <c r="VLY193" s="694"/>
      <c r="VLZ193" s="138"/>
      <c r="VMA193" s="692"/>
      <c r="VMB193" s="690"/>
      <c r="VMC193" s="691"/>
      <c r="VMD193" s="692"/>
      <c r="VME193" s="693"/>
      <c r="VMF193" s="694"/>
      <c r="VMG193" s="138"/>
      <c r="VMH193" s="692"/>
      <c r="VMI193" s="690"/>
      <c r="VMJ193" s="691"/>
      <c r="VMK193" s="692"/>
      <c r="VML193" s="693"/>
      <c r="VMM193" s="694"/>
      <c r="VMN193" s="138"/>
      <c r="VMO193" s="692"/>
      <c r="VMP193" s="690"/>
      <c r="VMQ193" s="691"/>
      <c r="VMR193" s="692"/>
      <c r="VMS193" s="693"/>
      <c r="VMT193" s="694"/>
      <c r="VMU193" s="138"/>
      <c r="VMV193" s="692"/>
      <c r="VMW193" s="690"/>
      <c r="VMX193" s="691"/>
      <c r="VMY193" s="692"/>
      <c r="VMZ193" s="693"/>
      <c r="VNA193" s="694"/>
      <c r="VNB193" s="138"/>
      <c r="VNC193" s="692"/>
      <c r="VND193" s="690"/>
      <c r="VNE193" s="691"/>
      <c r="VNF193" s="692"/>
      <c r="VNG193" s="693"/>
      <c r="VNH193" s="694"/>
      <c r="VNI193" s="138"/>
      <c r="VNJ193" s="692"/>
      <c r="VNK193" s="690"/>
      <c r="VNL193" s="691"/>
      <c r="VNM193" s="692"/>
      <c r="VNN193" s="693"/>
      <c r="VNO193" s="694"/>
      <c r="VNP193" s="138"/>
      <c r="VNQ193" s="692"/>
      <c r="VNR193" s="690"/>
      <c r="VNS193" s="691"/>
      <c r="VNT193" s="692"/>
      <c r="VNU193" s="693"/>
      <c r="VNV193" s="694"/>
      <c r="VNW193" s="138"/>
      <c r="VNX193" s="692"/>
      <c r="VNY193" s="690"/>
      <c r="VNZ193" s="691"/>
      <c r="VOA193" s="692"/>
      <c r="VOB193" s="693"/>
      <c r="VOC193" s="694"/>
      <c r="VOD193" s="138"/>
      <c r="VOE193" s="692"/>
      <c r="VOF193" s="690"/>
      <c r="VOG193" s="691"/>
      <c r="VOH193" s="692"/>
      <c r="VOI193" s="693"/>
      <c r="VOJ193" s="694"/>
      <c r="VOK193" s="138"/>
      <c r="VOL193" s="692"/>
      <c r="VOM193" s="690"/>
      <c r="VON193" s="691"/>
      <c r="VOO193" s="692"/>
      <c r="VOP193" s="693"/>
      <c r="VOQ193" s="694"/>
      <c r="VOR193" s="138"/>
      <c r="VOS193" s="692"/>
      <c r="VOT193" s="690"/>
      <c r="VOU193" s="691"/>
      <c r="VOV193" s="692"/>
      <c r="VOW193" s="693"/>
      <c r="VOX193" s="694"/>
      <c r="VOY193" s="138"/>
      <c r="VOZ193" s="692"/>
      <c r="VPA193" s="690"/>
      <c r="VPB193" s="691"/>
      <c r="VPC193" s="692"/>
      <c r="VPD193" s="693"/>
      <c r="VPE193" s="694"/>
      <c r="VPF193" s="138"/>
      <c r="VPG193" s="692"/>
      <c r="VPH193" s="690"/>
      <c r="VPI193" s="691"/>
      <c r="VPJ193" s="692"/>
      <c r="VPK193" s="693"/>
      <c r="VPL193" s="694"/>
      <c r="VPM193" s="138"/>
      <c r="VPN193" s="692"/>
      <c r="VPO193" s="690"/>
      <c r="VPP193" s="691"/>
      <c r="VPQ193" s="692"/>
      <c r="VPR193" s="693"/>
      <c r="VPS193" s="694"/>
      <c r="VPT193" s="138"/>
      <c r="VPU193" s="692"/>
      <c r="VPV193" s="690"/>
      <c r="VPW193" s="691"/>
      <c r="VPX193" s="692"/>
      <c r="VPY193" s="693"/>
      <c r="VPZ193" s="694"/>
      <c r="VQA193" s="138"/>
      <c r="VQB193" s="692"/>
      <c r="VQC193" s="690"/>
      <c r="VQD193" s="691"/>
      <c r="VQE193" s="692"/>
      <c r="VQF193" s="693"/>
      <c r="VQG193" s="694"/>
      <c r="VQH193" s="138"/>
      <c r="VQI193" s="692"/>
      <c r="VQJ193" s="690"/>
      <c r="VQK193" s="691"/>
      <c r="VQL193" s="692"/>
      <c r="VQM193" s="693"/>
      <c r="VQN193" s="694"/>
      <c r="VQO193" s="138"/>
      <c r="VQP193" s="692"/>
      <c r="VQQ193" s="690"/>
      <c r="VQR193" s="691"/>
      <c r="VQS193" s="692"/>
      <c r="VQT193" s="693"/>
      <c r="VQU193" s="694"/>
      <c r="VQV193" s="138"/>
      <c r="VQW193" s="692"/>
      <c r="VQX193" s="690"/>
      <c r="VQY193" s="691"/>
      <c r="VQZ193" s="692"/>
      <c r="VRA193" s="693"/>
      <c r="VRB193" s="694"/>
      <c r="VRC193" s="138"/>
      <c r="VRD193" s="692"/>
      <c r="VRE193" s="690"/>
      <c r="VRF193" s="691"/>
      <c r="VRG193" s="692"/>
      <c r="VRH193" s="693"/>
      <c r="VRI193" s="694"/>
      <c r="VRJ193" s="138"/>
      <c r="VRK193" s="692"/>
      <c r="VRL193" s="690"/>
      <c r="VRM193" s="691"/>
      <c r="VRN193" s="692"/>
      <c r="VRO193" s="693"/>
      <c r="VRP193" s="694"/>
      <c r="VRQ193" s="138"/>
      <c r="VRR193" s="692"/>
      <c r="VRS193" s="690"/>
      <c r="VRT193" s="691"/>
      <c r="VRU193" s="692"/>
      <c r="VRV193" s="693"/>
      <c r="VRW193" s="694"/>
      <c r="VRX193" s="138"/>
      <c r="VRY193" s="692"/>
      <c r="VRZ193" s="690"/>
      <c r="VSA193" s="691"/>
      <c r="VSB193" s="692"/>
      <c r="VSC193" s="693"/>
      <c r="VSD193" s="694"/>
      <c r="VSE193" s="138"/>
      <c r="VSF193" s="692"/>
      <c r="VSG193" s="690"/>
      <c r="VSH193" s="691"/>
      <c r="VSI193" s="692"/>
      <c r="VSJ193" s="693"/>
      <c r="VSK193" s="694"/>
      <c r="VSL193" s="138"/>
      <c r="VSM193" s="692"/>
      <c r="VSN193" s="690"/>
      <c r="VSO193" s="691"/>
      <c r="VSP193" s="692"/>
      <c r="VSQ193" s="693"/>
      <c r="VSR193" s="694"/>
      <c r="VSS193" s="138"/>
      <c r="VST193" s="692"/>
      <c r="VSU193" s="690"/>
      <c r="VSV193" s="691"/>
      <c r="VSW193" s="692"/>
      <c r="VSX193" s="693"/>
      <c r="VSY193" s="694"/>
      <c r="VSZ193" s="138"/>
      <c r="VTA193" s="692"/>
      <c r="VTB193" s="690"/>
      <c r="VTC193" s="691"/>
      <c r="VTD193" s="692"/>
      <c r="VTE193" s="693"/>
      <c r="VTF193" s="694"/>
      <c r="VTG193" s="138"/>
      <c r="VTH193" s="692"/>
      <c r="VTI193" s="690"/>
      <c r="VTJ193" s="691"/>
      <c r="VTK193" s="692"/>
      <c r="VTL193" s="693"/>
      <c r="VTM193" s="694"/>
      <c r="VTN193" s="138"/>
      <c r="VTO193" s="692"/>
      <c r="VTP193" s="690"/>
      <c r="VTQ193" s="691"/>
      <c r="VTR193" s="692"/>
      <c r="VTS193" s="693"/>
      <c r="VTT193" s="694"/>
      <c r="VTU193" s="138"/>
      <c r="VTV193" s="692"/>
      <c r="VTW193" s="690"/>
      <c r="VTX193" s="691"/>
      <c r="VTY193" s="692"/>
      <c r="VTZ193" s="693"/>
      <c r="VUA193" s="694"/>
      <c r="VUB193" s="138"/>
      <c r="VUC193" s="692"/>
      <c r="VUD193" s="690"/>
      <c r="VUE193" s="691"/>
      <c r="VUF193" s="692"/>
      <c r="VUG193" s="693"/>
      <c r="VUH193" s="694"/>
      <c r="VUI193" s="138"/>
      <c r="VUJ193" s="692"/>
      <c r="VUK193" s="690"/>
      <c r="VUL193" s="691"/>
      <c r="VUM193" s="692"/>
      <c r="VUN193" s="693"/>
      <c r="VUO193" s="694"/>
      <c r="VUP193" s="138"/>
      <c r="VUQ193" s="692"/>
      <c r="VUR193" s="690"/>
      <c r="VUS193" s="691"/>
      <c r="VUT193" s="692"/>
      <c r="VUU193" s="693"/>
      <c r="VUV193" s="694"/>
      <c r="VUW193" s="138"/>
      <c r="VUX193" s="692"/>
      <c r="VUY193" s="690"/>
      <c r="VUZ193" s="691"/>
      <c r="VVA193" s="692"/>
      <c r="VVB193" s="693"/>
      <c r="VVC193" s="694"/>
      <c r="VVD193" s="138"/>
      <c r="VVE193" s="692"/>
      <c r="VVF193" s="690"/>
      <c r="VVG193" s="691"/>
      <c r="VVH193" s="692"/>
      <c r="VVI193" s="693"/>
      <c r="VVJ193" s="694"/>
      <c r="VVK193" s="138"/>
      <c r="VVL193" s="692"/>
      <c r="VVM193" s="690"/>
      <c r="VVN193" s="691"/>
      <c r="VVO193" s="692"/>
      <c r="VVP193" s="693"/>
      <c r="VVQ193" s="694"/>
      <c r="VVR193" s="138"/>
      <c r="VVS193" s="692"/>
      <c r="VVT193" s="690"/>
      <c r="VVU193" s="691"/>
      <c r="VVV193" s="692"/>
      <c r="VVW193" s="693"/>
      <c r="VVX193" s="694"/>
      <c r="VVY193" s="138"/>
      <c r="VVZ193" s="692"/>
      <c r="VWA193" s="690"/>
      <c r="VWB193" s="691"/>
      <c r="VWC193" s="692"/>
      <c r="VWD193" s="693"/>
      <c r="VWE193" s="694"/>
      <c r="VWF193" s="138"/>
      <c r="VWG193" s="692"/>
      <c r="VWH193" s="690"/>
      <c r="VWI193" s="691"/>
      <c r="VWJ193" s="692"/>
      <c r="VWK193" s="693"/>
      <c r="VWL193" s="694"/>
      <c r="VWM193" s="138"/>
      <c r="VWN193" s="692"/>
      <c r="VWO193" s="690"/>
      <c r="VWP193" s="691"/>
      <c r="VWQ193" s="692"/>
      <c r="VWR193" s="693"/>
      <c r="VWS193" s="694"/>
      <c r="VWT193" s="138"/>
      <c r="VWU193" s="692"/>
      <c r="VWV193" s="690"/>
      <c r="VWW193" s="691"/>
      <c r="VWX193" s="692"/>
      <c r="VWY193" s="693"/>
      <c r="VWZ193" s="694"/>
      <c r="VXA193" s="138"/>
      <c r="VXB193" s="692"/>
      <c r="VXC193" s="690"/>
      <c r="VXD193" s="691"/>
      <c r="VXE193" s="692"/>
      <c r="VXF193" s="693"/>
      <c r="VXG193" s="694"/>
      <c r="VXH193" s="138"/>
      <c r="VXI193" s="692"/>
      <c r="VXJ193" s="690"/>
      <c r="VXK193" s="691"/>
      <c r="VXL193" s="692"/>
      <c r="VXM193" s="693"/>
      <c r="VXN193" s="694"/>
      <c r="VXO193" s="138"/>
      <c r="VXP193" s="692"/>
      <c r="VXQ193" s="690"/>
      <c r="VXR193" s="691"/>
      <c r="VXS193" s="692"/>
      <c r="VXT193" s="693"/>
      <c r="VXU193" s="694"/>
      <c r="VXV193" s="138"/>
      <c r="VXW193" s="692"/>
      <c r="VXX193" s="690"/>
      <c r="VXY193" s="691"/>
      <c r="VXZ193" s="692"/>
      <c r="VYA193" s="693"/>
      <c r="VYB193" s="694"/>
      <c r="VYC193" s="138"/>
      <c r="VYD193" s="692"/>
      <c r="VYE193" s="690"/>
      <c r="VYF193" s="691"/>
      <c r="VYG193" s="692"/>
      <c r="VYH193" s="693"/>
      <c r="VYI193" s="694"/>
      <c r="VYJ193" s="138"/>
      <c r="VYK193" s="692"/>
      <c r="VYL193" s="690"/>
      <c r="VYM193" s="691"/>
      <c r="VYN193" s="692"/>
      <c r="VYO193" s="693"/>
      <c r="VYP193" s="694"/>
      <c r="VYQ193" s="138"/>
      <c r="VYR193" s="692"/>
      <c r="VYS193" s="690"/>
      <c r="VYT193" s="691"/>
      <c r="VYU193" s="692"/>
      <c r="VYV193" s="693"/>
      <c r="VYW193" s="694"/>
      <c r="VYX193" s="138"/>
      <c r="VYY193" s="692"/>
      <c r="VYZ193" s="690"/>
      <c r="VZA193" s="691"/>
      <c r="VZB193" s="692"/>
      <c r="VZC193" s="693"/>
      <c r="VZD193" s="694"/>
      <c r="VZE193" s="138"/>
      <c r="VZF193" s="692"/>
      <c r="VZG193" s="690"/>
      <c r="VZH193" s="691"/>
      <c r="VZI193" s="692"/>
      <c r="VZJ193" s="693"/>
      <c r="VZK193" s="694"/>
      <c r="VZL193" s="138"/>
      <c r="VZM193" s="692"/>
      <c r="VZN193" s="690"/>
      <c r="VZO193" s="691"/>
      <c r="VZP193" s="692"/>
      <c r="VZQ193" s="693"/>
      <c r="VZR193" s="694"/>
      <c r="VZS193" s="138"/>
      <c r="VZT193" s="692"/>
      <c r="VZU193" s="690"/>
      <c r="VZV193" s="691"/>
      <c r="VZW193" s="692"/>
      <c r="VZX193" s="693"/>
      <c r="VZY193" s="694"/>
      <c r="VZZ193" s="138"/>
      <c r="WAA193" s="692"/>
      <c r="WAB193" s="690"/>
      <c r="WAC193" s="691"/>
      <c r="WAD193" s="692"/>
      <c r="WAE193" s="693"/>
      <c r="WAF193" s="694"/>
      <c r="WAG193" s="138"/>
      <c r="WAH193" s="692"/>
      <c r="WAI193" s="690"/>
      <c r="WAJ193" s="691"/>
      <c r="WAK193" s="692"/>
      <c r="WAL193" s="693"/>
      <c r="WAM193" s="694"/>
      <c r="WAN193" s="138"/>
      <c r="WAO193" s="692"/>
      <c r="WAP193" s="690"/>
      <c r="WAQ193" s="691"/>
      <c r="WAR193" s="692"/>
      <c r="WAS193" s="693"/>
      <c r="WAT193" s="694"/>
      <c r="WAU193" s="138"/>
      <c r="WAV193" s="692"/>
      <c r="WAW193" s="690"/>
      <c r="WAX193" s="691"/>
      <c r="WAY193" s="692"/>
      <c r="WAZ193" s="693"/>
      <c r="WBA193" s="694"/>
      <c r="WBB193" s="138"/>
      <c r="WBC193" s="692"/>
      <c r="WBD193" s="690"/>
      <c r="WBE193" s="691"/>
      <c r="WBF193" s="692"/>
      <c r="WBG193" s="693"/>
      <c r="WBH193" s="694"/>
      <c r="WBI193" s="138"/>
      <c r="WBJ193" s="692"/>
      <c r="WBK193" s="690"/>
      <c r="WBL193" s="691"/>
      <c r="WBM193" s="692"/>
      <c r="WBN193" s="693"/>
      <c r="WBO193" s="694"/>
      <c r="WBP193" s="138"/>
      <c r="WBQ193" s="692"/>
      <c r="WBR193" s="690"/>
      <c r="WBS193" s="691"/>
      <c r="WBT193" s="692"/>
      <c r="WBU193" s="693"/>
      <c r="WBV193" s="694"/>
      <c r="WBW193" s="138"/>
      <c r="WBX193" s="692"/>
      <c r="WBY193" s="690"/>
      <c r="WBZ193" s="691"/>
      <c r="WCA193" s="692"/>
      <c r="WCB193" s="693"/>
      <c r="WCC193" s="694"/>
      <c r="WCD193" s="138"/>
      <c r="WCE193" s="692"/>
      <c r="WCF193" s="690"/>
      <c r="WCG193" s="691"/>
      <c r="WCH193" s="692"/>
      <c r="WCI193" s="693"/>
      <c r="WCJ193" s="694"/>
      <c r="WCK193" s="138"/>
      <c r="WCL193" s="692"/>
      <c r="WCM193" s="690"/>
      <c r="WCN193" s="691"/>
      <c r="WCO193" s="692"/>
      <c r="WCP193" s="693"/>
      <c r="WCQ193" s="694"/>
      <c r="WCR193" s="138"/>
      <c r="WCS193" s="692"/>
      <c r="WCT193" s="690"/>
      <c r="WCU193" s="691"/>
      <c r="WCV193" s="692"/>
      <c r="WCW193" s="693"/>
      <c r="WCX193" s="694"/>
      <c r="WCY193" s="138"/>
      <c r="WCZ193" s="692"/>
      <c r="WDA193" s="690"/>
      <c r="WDB193" s="691"/>
      <c r="WDC193" s="692"/>
      <c r="WDD193" s="693"/>
      <c r="WDE193" s="694"/>
      <c r="WDF193" s="138"/>
      <c r="WDG193" s="692"/>
      <c r="WDH193" s="690"/>
      <c r="WDI193" s="691"/>
      <c r="WDJ193" s="692"/>
      <c r="WDK193" s="693"/>
      <c r="WDL193" s="694"/>
      <c r="WDM193" s="138"/>
      <c r="WDN193" s="692"/>
      <c r="WDO193" s="690"/>
      <c r="WDP193" s="691"/>
      <c r="WDQ193" s="692"/>
      <c r="WDR193" s="693"/>
      <c r="WDS193" s="694"/>
      <c r="WDT193" s="138"/>
      <c r="WDU193" s="692"/>
      <c r="WDV193" s="690"/>
      <c r="WDW193" s="691"/>
      <c r="WDX193" s="692"/>
      <c r="WDY193" s="693"/>
      <c r="WDZ193" s="694"/>
      <c r="WEA193" s="138"/>
      <c r="WEB193" s="692"/>
      <c r="WEC193" s="690"/>
      <c r="WED193" s="691"/>
      <c r="WEE193" s="692"/>
      <c r="WEF193" s="693"/>
      <c r="WEG193" s="694"/>
      <c r="WEH193" s="138"/>
      <c r="WEI193" s="692"/>
      <c r="WEJ193" s="690"/>
      <c r="WEK193" s="691"/>
      <c r="WEL193" s="692"/>
      <c r="WEM193" s="693"/>
      <c r="WEN193" s="694"/>
      <c r="WEO193" s="138"/>
      <c r="WEP193" s="692"/>
      <c r="WEQ193" s="690"/>
      <c r="WER193" s="691"/>
      <c r="WES193" s="692"/>
      <c r="WET193" s="693"/>
      <c r="WEU193" s="694"/>
      <c r="WEV193" s="138"/>
      <c r="WEW193" s="692"/>
      <c r="WEX193" s="690"/>
      <c r="WEY193" s="691"/>
      <c r="WEZ193" s="692"/>
      <c r="WFA193" s="693"/>
      <c r="WFB193" s="694"/>
      <c r="WFC193" s="138"/>
      <c r="WFD193" s="692"/>
      <c r="WFE193" s="690"/>
      <c r="WFF193" s="691"/>
      <c r="WFG193" s="692"/>
      <c r="WFH193" s="693"/>
      <c r="WFI193" s="694"/>
      <c r="WFJ193" s="138"/>
      <c r="WFK193" s="692"/>
      <c r="WFL193" s="690"/>
      <c r="WFM193" s="691"/>
      <c r="WFN193" s="692"/>
      <c r="WFO193" s="693"/>
      <c r="WFP193" s="694"/>
      <c r="WFQ193" s="138"/>
      <c r="WFR193" s="692"/>
      <c r="WFS193" s="690"/>
      <c r="WFT193" s="691"/>
      <c r="WFU193" s="692"/>
      <c r="WFV193" s="693"/>
      <c r="WFW193" s="694"/>
      <c r="WFX193" s="138"/>
      <c r="WFY193" s="692"/>
      <c r="WFZ193" s="690"/>
      <c r="WGA193" s="691"/>
      <c r="WGB193" s="692"/>
      <c r="WGC193" s="693"/>
      <c r="WGD193" s="694"/>
      <c r="WGE193" s="138"/>
      <c r="WGF193" s="692"/>
      <c r="WGG193" s="690"/>
      <c r="WGH193" s="691"/>
      <c r="WGI193" s="692"/>
      <c r="WGJ193" s="693"/>
      <c r="WGK193" s="694"/>
      <c r="WGL193" s="138"/>
      <c r="WGM193" s="692"/>
      <c r="WGN193" s="690"/>
      <c r="WGO193" s="691"/>
      <c r="WGP193" s="692"/>
      <c r="WGQ193" s="693"/>
      <c r="WGR193" s="694"/>
      <c r="WGS193" s="138"/>
      <c r="WGT193" s="692"/>
      <c r="WGU193" s="690"/>
      <c r="WGV193" s="691"/>
      <c r="WGW193" s="692"/>
      <c r="WGX193" s="693"/>
      <c r="WGY193" s="694"/>
      <c r="WGZ193" s="138"/>
      <c r="WHA193" s="692"/>
      <c r="WHB193" s="690"/>
      <c r="WHC193" s="691"/>
      <c r="WHD193" s="692"/>
      <c r="WHE193" s="693"/>
      <c r="WHF193" s="694"/>
      <c r="WHG193" s="138"/>
      <c r="WHH193" s="692"/>
      <c r="WHI193" s="690"/>
      <c r="WHJ193" s="691"/>
      <c r="WHK193" s="692"/>
      <c r="WHL193" s="693"/>
      <c r="WHM193" s="694"/>
      <c r="WHN193" s="138"/>
      <c r="WHO193" s="692"/>
      <c r="WHP193" s="690"/>
      <c r="WHQ193" s="691"/>
      <c r="WHR193" s="692"/>
      <c r="WHS193" s="693"/>
      <c r="WHT193" s="694"/>
      <c r="WHU193" s="138"/>
      <c r="WHV193" s="692"/>
      <c r="WHW193" s="690"/>
      <c r="WHX193" s="691"/>
      <c r="WHY193" s="692"/>
      <c r="WHZ193" s="693"/>
      <c r="WIA193" s="694"/>
      <c r="WIB193" s="138"/>
      <c r="WIC193" s="692"/>
      <c r="WID193" s="690"/>
      <c r="WIE193" s="691"/>
      <c r="WIF193" s="692"/>
      <c r="WIG193" s="693"/>
      <c r="WIH193" s="694"/>
      <c r="WII193" s="138"/>
      <c r="WIJ193" s="692"/>
      <c r="WIK193" s="690"/>
      <c r="WIL193" s="691"/>
      <c r="WIM193" s="692"/>
      <c r="WIN193" s="693"/>
      <c r="WIO193" s="694"/>
      <c r="WIP193" s="138"/>
      <c r="WIQ193" s="692"/>
      <c r="WIR193" s="690"/>
      <c r="WIS193" s="691"/>
      <c r="WIT193" s="692"/>
      <c r="WIU193" s="693"/>
      <c r="WIV193" s="694"/>
      <c r="WIW193" s="138"/>
      <c r="WIX193" s="692"/>
      <c r="WIY193" s="690"/>
      <c r="WIZ193" s="691"/>
      <c r="WJA193" s="692"/>
      <c r="WJB193" s="693"/>
      <c r="WJC193" s="694"/>
      <c r="WJD193" s="138"/>
      <c r="WJE193" s="692"/>
      <c r="WJF193" s="690"/>
      <c r="WJG193" s="691"/>
      <c r="WJH193" s="692"/>
      <c r="WJI193" s="693"/>
      <c r="WJJ193" s="694"/>
      <c r="WJK193" s="138"/>
      <c r="WJL193" s="692"/>
      <c r="WJM193" s="690"/>
      <c r="WJN193" s="691"/>
      <c r="WJO193" s="692"/>
      <c r="WJP193" s="693"/>
      <c r="WJQ193" s="694"/>
      <c r="WJR193" s="138"/>
      <c r="WJS193" s="692"/>
      <c r="WJT193" s="690"/>
      <c r="WJU193" s="691"/>
      <c r="WJV193" s="692"/>
      <c r="WJW193" s="693"/>
      <c r="WJX193" s="694"/>
      <c r="WJY193" s="138"/>
      <c r="WJZ193" s="692"/>
      <c r="WKA193" s="690"/>
      <c r="WKB193" s="691"/>
      <c r="WKC193" s="692"/>
      <c r="WKD193" s="693"/>
      <c r="WKE193" s="694"/>
      <c r="WKF193" s="138"/>
      <c r="WKG193" s="692"/>
      <c r="WKH193" s="690"/>
      <c r="WKI193" s="691"/>
      <c r="WKJ193" s="692"/>
      <c r="WKK193" s="693"/>
      <c r="WKL193" s="694"/>
      <c r="WKM193" s="138"/>
      <c r="WKN193" s="692"/>
      <c r="WKO193" s="690"/>
      <c r="WKP193" s="691"/>
      <c r="WKQ193" s="692"/>
      <c r="WKR193" s="693"/>
      <c r="WKS193" s="694"/>
      <c r="WKT193" s="138"/>
      <c r="WKU193" s="692"/>
      <c r="WKV193" s="690"/>
      <c r="WKW193" s="691"/>
      <c r="WKX193" s="692"/>
      <c r="WKY193" s="693"/>
      <c r="WKZ193" s="694"/>
      <c r="WLA193" s="138"/>
      <c r="WLB193" s="692"/>
      <c r="WLC193" s="690"/>
      <c r="WLD193" s="691"/>
      <c r="WLE193" s="692"/>
      <c r="WLF193" s="693"/>
      <c r="WLG193" s="694"/>
      <c r="WLH193" s="138"/>
      <c r="WLI193" s="692"/>
      <c r="WLJ193" s="690"/>
      <c r="WLK193" s="691"/>
      <c r="WLL193" s="692"/>
      <c r="WLM193" s="693"/>
      <c r="WLN193" s="694"/>
      <c r="WLO193" s="138"/>
      <c r="WLP193" s="692"/>
      <c r="WLQ193" s="690"/>
      <c r="WLR193" s="691"/>
      <c r="WLS193" s="692"/>
      <c r="WLT193" s="693"/>
      <c r="WLU193" s="694"/>
      <c r="WLV193" s="138"/>
      <c r="WLW193" s="692"/>
      <c r="WLX193" s="690"/>
      <c r="WLY193" s="691"/>
      <c r="WLZ193" s="692"/>
      <c r="WMA193" s="693"/>
      <c r="WMB193" s="694"/>
      <c r="WMC193" s="138"/>
      <c r="WMD193" s="692"/>
      <c r="WME193" s="690"/>
      <c r="WMF193" s="691"/>
      <c r="WMG193" s="692"/>
      <c r="WMH193" s="693"/>
      <c r="WMI193" s="694"/>
      <c r="WMJ193" s="138"/>
      <c r="WMK193" s="692"/>
      <c r="WML193" s="690"/>
      <c r="WMM193" s="691"/>
      <c r="WMN193" s="692"/>
      <c r="WMO193" s="693"/>
      <c r="WMP193" s="694"/>
      <c r="WMQ193" s="138"/>
      <c r="WMR193" s="692"/>
      <c r="WMS193" s="690"/>
      <c r="WMT193" s="691"/>
      <c r="WMU193" s="692"/>
      <c r="WMV193" s="693"/>
      <c r="WMW193" s="694"/>
      <c r="WMX193" s="138"/>
      <c r="WMY193" s="692"/>
      <c r="WMZ193" s="690"/>
      <c r="WNA193" s="691"/>
      <c r="WNB193" s="692"/>
      <c r="WNC193" s="693"/>
      <c r="WND193" s="694"/>
      <c r="WNE193" s="138"/>
      <c r="WNF193" s="692"/>
      <c r="WNG193" s="690"/>
      <c r="WNH193" s="691"/>
      <c r="WNI193" s="692"/>
      <c r="WNJ193" s="693"/>
      <c r="WNK193" s="694"/>
      <c r="WNL193" s="138"/>
      <c r="WNM193" s="692"/>
      <c r="WNN193" s="690"/>
      <c r="WNO193" s="691"/>
      <c r="WNP193" s="692"/>
      <c r="WNQ193" s="693"/>
      <c r="WNR193" s="694"/>
      <c r="WNS193" s="138"/>
      <c r="WNT193" s="692"/>
      <c r="WNU193" s="690"/>
      <c r="WNV193" s="691"/>
      <c r="WNW193" s="692"/>
      <c r="WNX193" s="693"/>
      <c r="WNY193" s="694"/>
      <c r="WNZ193" s="138"/>
      <c r="WOA193" s="692"/>
      <c r="WOB193" s="690"/>
      <c r="WOC193" s="691"/>
      <c r="WOD193" s="692"/>
      <c r="WOE193" s="693"/>
      <c r="WOF193" s="694"/>
      <c r="WOG193" s="138"/>
      <c r="WOH193" s="692"/>
      <c r="WOI193" s="690"/>
      <c r="WOJ193" s="691"/>
      <c r="WOK193" s="692"/>
      <c r="WOL193" s="693"/>
      <c r="WOM193" s="694"/>
      <c r="WON193" s="138"/>
      <c r="WOO193" s="692"/>
      <c r="WOP193" s="690"/>
      <c r="WOQ193" s="691"/>
      <c r="WOR193" s="692"/>
      <c r="WOS193" s="693"/>
      <c r="WOT193" s="694"/>
      <c r="WOU193" s="138"/>
      <c r="WOV193" s="692"/>
      <c r="WOW193" s="690"/>
      <c r="WOX193" s="691"/>
      <c r="WOY193" s="692"/>
      <c r="WOZ193" s="693"/>
      <c r="WPA193" s="694"/>
      <c r="WPB193" s="138"/>
      <c r="WPC193" s="692"/>
      <c r="WPD193" s="690"/>
      <c r="WPE193" s="691"/>
      <c r="WPF193" s="692"/>
      <c r="WPG193" s="693"/>
      <c r="WPH193" s="694"/>
      <c r="WPI193" s="138"/>
      <c r="WPJ193" s="692"/>
      <c r="WPK193" s="690"/>
      <c r="WPL193" s="691"/>
      <c r="WPM193" s="692"/>
      <c r="WPN193" s="693"/>
      <c r="WPO193" s="694"/>
      <c r="WPP193" s="138"/>
      <c r="WPQ193" s="692"/>
      <c r="WPR193" s="690"/>
      <c r="WPS193" s="691"/>
      <c r="WPT193" s="692"/>
      <c r="WPU193" s="693"/>
      <c r="WPV193" s="694"/>
      <c r="WPW193" s="138"/>
      <c r="WPX193" s="692"/>
      <c r="WPY193" s="690"/>
      <c r="WPZ193" s="691"/>
      <c r="WQA193" s="692"/>
      <c r="WQB193" s="693"/>
      <c r="WQC193" s="694"/>
      <c r="WQD193" s="138"/>
      <c r="WQE193" s="692"/>
      <c r="WQF193" s="690"/>
      <c r="WQG193" s="691"/>
      <c r="WQH193" s="692"/>
      <c r="WQI193" s="693"/>
      <c r="WQJ193" s="694"/>
      <c r="WQK193" s="138"/>
      <c r="WQL193" s="692"/>
      <c r="WQM193" s="690"/>
      <c r="WQN193" s="691"/>
      <c r="WQO193" s="692"/>
      <c r="WQP193" s="693"/>
      <c r="WQQ193" s="694"/>
      <c r="WQR193" s="138"/>
      <c r="WQS193" s="692"/>
      <c r="WQT193" s="690"/>
      <c r="WQU193" s="691"/>
      <c r="WQV193" s="692"/>
      <c r="WQW193" s="693"/>
      <c r="WQX193" s="694"/>
      <c r="WQY193" s="138"/>
      <c r="WQZ193" s="692"/>
      <c r="WRA193" s="690"/>
      <c r="WRB193" s="691"/>
      <c r="WRC193" s="692"/>
      <c r="WRD193" s="693"/>
      <c r="WRE193" s="694"/>
      <c r="WRF193" s="138"/>
      <c r="WRG193" s="692"/>
      <c r="WRH193" s="690"/>
      <c r="WRI193" s="691"/>
      <c r="WRJ193" s="692"/>
      <c r="WRK193" s="693"/>
      <c r="WRL193" s="694"/>
      <c r="WRM193" s="138"/>
      <c r="WRN193" s="692"/>
      <c r="WRO193" s="690"/>
      <c r="WRP193" s="691"/>
      <c r="WRQ193" s="692"/>
      <c r="WRR193" s="693"/>
      <c r="WRS193" s="694"/>
      <c r="WRT193" s="138"/>
      <c r="WRU193" s="692"/>
      <c r="WRV193" s="690"/>
      <c r="WRW193" s="691"/>
      <c r="WRX193" s="692"/>
      <c r="WRY193" s="693"/>
      <c r="WRZ193" s="694"/>
      <c r="WSA193" s="138"/>
      <c r="WSB193" s="692"/>
      <c r="WSC193" s="690"/>
      <c r="WSD193" s="691"/>
      <c r="WSE193" s="692"/>
      <c r="WSF193" s="693"/>
      <c r="WSG193" s="694"/>
      <c r="WSH193" s="138"/>
      <c r="WSI193" s="692"/>
      <c r="WSJ193" s="690"/>
      <c r="WSK193" s="691"/>
      <c r="WSL193" s="692"/>
      <c r="WSM193" s="693"/>
      <c r="WSN193" s="694"/>
      <c r="WSO193" s="138"/>
      <c r="WSP193" s="692"/>
      <c r="WSQ193" s="690"/>
      <c r="WSR193" s="691"/>
      <c r="WSS193" s="692"/>
      <c r="WST193" s="693"/>
      <c r="WSU193" s="694"/>
      <c r="WSV193" s="138"/>
      <c r="WSW193" s="692"/>
      <c r="WSX193" s="690"/>
      <c r="WSY193" s="691"/>
      <c r="WSZ193" s="692"/>
      <c r="WTA193" s="693"/>
      <c r="WTB193" s="694"/>
      <c r="WTC193" s="138"/>
      <c r="WTD193" s="692"/>
      <c r="WTE193" s="690"/>
      <c r="WTF193" s="691"/>
      <c r="WTG193" s="692"/>
      <c r="WTH193" s="693"/>
      <c r="WTI193" s="694"/>
      <c r="WTJ193" s="138"/>
      <c r="WTK193" s="692"/>
      <c r="WTL193" s="690"/>
      <c r="WTM193" s="691"/>
      <c r="WTN193" s="692"/>
      <c r="WTO193" s="693"/>
      <c r="WTP193" s="694"/>
      <c r="WTQ193" s="138"/>
      <c r="WTR193" s="692"/>
      <c r="WTS193" s="690"/>
      <c r="WTT193" s="691"/>
      <c r="WTU193" s="692"/>
      <c r="WTV193" s="693"/>
      <c r="WTW193" s="694"/>
      <c r="WTX193" s="138"/>
      <c r="WTY193" s="692"/>
      <c r="WTZ193" s="690"/>
      <c r="WUA193" s="691"/>
      <c r="WUB193" s="692"/>
      <c r="WUC193" s="693"/>
      <c r="WUD193" s="694"/>
      <c r="WUE193" s="138"/>
      <c r="WUF193" s="692"/>
      <c r="WUG193" s="690"/>
      <c r="WUH193" s="691"/>
      <c r="WUI193" s="692"/>
      <c r="WUJ193" s="693"/>
      <c r="WUK193" s="694"/>
      <c r="WUL193" s="138"/>
      <c r="WUM193" s="692"/>
      <c r="WUN193" s="690"/>
      <c r="WUO193" s="691"/>
      <c r="WUP193" s="692"/>
      <c r="WUQ193" s="693"/>
      <c r="WUR193" s="694"/>
      <c r="WUS193" s="138"/>
      <c r="WUT193" s="692"/>
      <c r="WUU193" s="690"/>
      <c r="WUV193" s="691"/>
      <c r="WUW193" s="692"/>
      <c r="WUX193" s="693"/>
      <c r="WUY193" s="694"/>
      <c r="WUZ193" s="138"/>
      <c r="WVA193" s="692"/>
      <c r="WVB193" s="690"/>
      <c r="WVC193" s="691"/>
      <c r="WVD193" s="692"/>
      <c r="WVE193" s="693"/>
      <c r="WVF193" s="694"/>
      <c r="WVG193" s="138"/>
      <c r="WVH193" s="692"/>
      <c r="WVI193" s="690"/>
      <c r="WVJ193" s="691"/>
      <c r="WVK193" s="692"/>
      <c r="WVL193" s="693"/>
      <c r="WVM193" s="694"/>
      <c r="WVN193" s="138"/>
      <c r="WVO193" s="692"/>
      <c r="WVP193" s="690"/>
      <c r="WVQ193" s="691"/>
      <c r="WVR193" s="692"/>
      <c r="WVS193" s="693"/>
      <c r="WVT193" s="694"/>
      <c r="WVU193" s="138"/>
      <c r="WVV193" s="692"/>
      <c r="WVW193" s="690"/>
      <c r="WVX193" s="691"/>
      <c r="WVY193" s="692"/>
      <c r="WVZ193" s="693"/>
      <c r="WWA193" s="694"/>
      <c r="WWB193" s="138"/>
      <c r="WWC193" s="692"/>
      <c r="WWD193" s="690"/>
      <c r="WWE193" s="691"/>
      <c r="WWF193" s="692"/>
      <c r="WWG193" s="693"/>
      <c r="WWH193" s="694"/>
      <c r="WWI193" s="138"/>
      <c r="WWJ193" s="692"/>
      <c r="WWK193" s="690"/>
      <c r="WWL193" s="691"/>
      <c r="WWM193" s="692"/>
      <c r="WWN193" s="693"/>
      <c r="WWO193" s="694"/>
      <c r="WWP193" s="138"/>
      <c r="WWQ193" s="692"/>
      <c r="WWR193" s="690"/>
      <c r="WWS193" s="691"/>
      <c r="WWT193" s="692"/>
      <c r="WWU193" s="693"/>
      <c r="WWV193" s="694"/>
      <c r="WWW193" s="138"/>
      <c r="WWX193" s="692"/>
      <c r="WWY193" s="690"/>
      <c r="WWZ193" s="691"/>
      <c r="WXA193" s="692"/>
      <c r="WXB193" s="693"/>
      <c r="WXC193" s="694"/>
      <c r="WXD193" s="138"/>
      <c r="WXE193" s="692"/>
      <c r="WXF193" s="690"/>
      <c r="WXG193" s="691"/>
      <c r="WXH193" s="692"/>
      <c r="WXI193" s="693"/>
      <c r="WXJ193" s="694"/>
      <c r="WXK193" s="138"/>
      <c r="WXL193" s="692"/>
      <c r="WXM193" s="690"/>
      <c r="WXN193" s="691"/>
      <c r="WXO193" s="692"/>
      <c r="WXP193" s="693"/>
      <c r="WXQ193" s="694"/>
      <c r="WXR193" s="138"/>
      <c r="WXS193" s="692"/>
      <c r="WXT193" s="690"/>
      <c r="WXU193" s="691"/>
      <c r="WXV193" s="692"/>
      <c r="WXW193" s="693"/>
      <c r="WXX193" s="694"/>
      <c r="WXY193" s="138"/>
      <c r="WXZ193" s="692"/>
      <c r="WYA193" s="690"/>
      <c r="WYB193" s="691"/>
      <c r="WYC193" s="692"/>
      <c r="WYD193" s="693"/>
      <c r="WYE193" s="694"/>
      <c r="WYF193" s="138"/>
      <c r="WYG193" s="692"/>
      <c r="WYH193" s="690"/>
      <c r="WYI193" s="691"/>
      <c r="WYJ193" s="692"/>
      <c r="WYK193" s="693"/>
      <c r="WYL193" s="694"/>
      <c r="WYM193" s="138"/>
      <c r="WYN193" s="692"/>
      <c r="WYO193" s="690"/>
      <c r="WYP193" s="691"/>
      <c r="WYQ193" s="692"/>
      <c r="WYR193" s="693"/>
      <c r="WYS193" s="694"/>
      <c r="WYT193" s="138"/>
      <c r="WYU193" s="692"/>
      <c r="WYV193" s="690"/>
      <c r="WYW193" s="691"/>
      <c r="WYX193" s="692"/>
      <c r="WYY193" s="693"/>
      <c r="WYZ193" s="694"/>
      <c r="WZA193" s="138"/>
      <c r="WZB193" s="692"/>
      <c r="WZC193" s="690"/>
      <c r="WZD193" s="691"/>
      <c r="WZE193" s="692"/>
      <c r="WZF193" s="693"/>
      <c r="WZG193" s="694"/>
      <c r="WZH193" s="138"/>
      <c r="WZI193" s="692"/>
      <c r="WZJ193" s="690"/>
      <c r="WZK193" s="691"/>
      <c r="WZL193" s="692"/>
      <c r="WZM193" s="693"/>
      <c r="WZN193" s="694"/>
      <c r="WZO193" s="138"/>
      <c r="WZP193" s="692"/>
      <c r="WZQ193" s="690"/>
      <c r="WZR193" s="691"/>
      <c r="WZS193" s="692"/>
      <c r="WZT193" s="693"/>
      <c r="WZU193" s="694"/>
      <c r="WZV193" s="138"/>
      <c r="WZW193" s="692"/>
      <c r="WZX193" s="690"/>
      <c r="WZY193" s="691"/>
      <c r="WZZ193" s="692"/>
      <c r="XAA193" s="693"/>
      <c r="XAB193" s="694"/>
      <c r="XAC193" s="138"/>
      <c r="XAD193" s="692"/>
      <c r="XAE193" s="690"/>
      <c r="XAF193" s="691"/>
      <c r="XAG193" s="692"/>
      <c r="XAH193" s="693"/>
      <c r="XAI193" s="694"/>
      <c r="XAJ193" s="138"/>
      <c r="XAK193" s="692"/>
      <c r="XAL193" s="690"/>
      <c r="XAM193" s="691"/>
      <c r="XAN193" s="692"/>
      <c r="XAO193" s="693"/>
      <c r="XAP193" s="694"/>
      <c r="XAQ193" s="138"/>
      <c r="XAR193" s="692"/>
      <c r="XAS193" s="690"/>
      <c r="XAT193" s="691"/>
      <c r="XAU193" s="692"/>
      <c r="XAV193" s="693"/>
      <c r="XAW193" s="694"/>
      <c r="XAX193" s="138"/>
      <c r="XAY193" s="692"/>
      <c r="XAZ193" s="690"/>
      <c r="XBA193" s="691"/>
      <c r="XBB193" s="692"/>
      <c r="XBC193" s="693"/>
      <c r="XBD193" s="694"/>
      <c r="XBE193" s="138"/>
      <c r="XBF193" s="692"/>
      <c r="XBG193" s="690"/>
      <c r="XBH193" s="691"/>
      <c r="XBI193" s="692"/>
      <c r="XBJ193" s="693"/>
      <c r="XBK193" s="694"/>
      <c r="XBL193" s="138"/>
      <c r="XBM193" s="692"/>
      <c r="XBN193" s="690"/>
      <c r="XBO193" s="691"/>
      <c r="XBP193" s="692"/>
      <c r="XBQ193" s="693"/>
      <c r="XBR193" s="694"/>
      <c r="XBS193" s="138"/>
      <c r="XBT193" s="692"/>
      <c r="XBU193" s="690"/>
      <c r="XBV193" s="691"/>
      <c r="XBW193" s="692"/>
      <c r="XBX193" s="693"/>
      <c r="XBY193" s="694"/>
      <c r="XBZ193" s="138"/>
      <c r="XCA193" s="692"/>
      <c r="XCB193" s="690"/>
      <c r="XCC193" s="691"/>
      <c r="XCD193" s="692"/>
      <c r="XCE193" s="693"/>
      <c r="XCF193" s="694"/>
      <c r="XCG193" s="138"/>
      <c r="XCH193" s="692"/>
      <c r="XCI193" s="690"/>
      <c r="XCJ193" s="691"/>
      <c r="XCK193" s="692"/>
      <c r="XCL193" s="693"/>
      <c r="XCM193" s="694"/>
      <c r="XCN193" s="138"/>
      <c r="XCO193" s="692"/>
      <c r="XCP193" s="690"/>
      <c r="XCQ193" s="691"/>
      <c r="XCR193" s="692"/>
      <c r="XCS193" s="693"/>
      <c r="XCT193" s="694"/>
      <c r="XCU193" s="138"/>
      <c r="XCV193" s="692"/>
      <c r="XCW193" s="690"/>
      <c r="XCX193" s="691"/>
      <c r="XCY193" s="692"/>
      <c r="XCZ193" s="693"/>
      <c r="XDA193" s="694"/>
      <c r="XDB193" s="138"/>
      <c r="XDC193" s="692"/>
      <c r="XDD193" s="690"/>
      <c r="XDE193" s="691"/>
      <c r="XDF193" s="692"/>
      <c r="XDG193" s="693"/>
      <c r="XDH193" s="694"/>
      <c r="XDI193" s="138"/>
      <c r="XDJ193" s="692"/>
      <c r="XDK193" s="690"/>
      <c r="XDL193" s="691"/>
      <c r="XDM193" s="692"/>
      <c r="XDN193" s="693"/>
      <c r="XDO193" s="694"/>
      <c r="XDP193" s="138"/>
      <c r="XDQ193" s="692"/>
      <c r="XDR193" s="690"/>
      <c r="XDS193" s="691"/>
      <c r="XDT193" s="692"/>
      <c r="XDU193" s="693"/>
      <c r="XDV193" s="694"/>
      <c r="XDW193" s="138"/>
      <c r="XDX193" s="692"/>
      <c r="XDY193" s="690"/>
      <c r="XDZ193" s="691"/>
      <c r="XEA193" s="692"/>
      <c r="XEB193" s="693"/>
      <c r="XEC193" s="694"/>
      <c r="XED193" s="138"/>
      <c r="XEE193" s="692"/>
      <c r="XEF193" s="690"/>
      <c r="XEG193" s="691"/>
      <c r="XEH193" s="692"/>
      <c r="XEI193" s="693"/>
      <c r="XEJ193" s="694"/>
      <c r="XEK193" s="138"/>
      <c r="XEL193" s="692"/>
      <c r="XEM193" s="690"/>
      <c r="XEN193" s="691"/>
      <c r="XEO193" s="692"/>
      <c r="XEP193" s="693"/>
      <c r="XEQ193" s="694"/>
      <c r="XER193" s="138"/>
      <c r="XES193" s="692"/>
      <c r="XET193" s="690"/>
      <c r="XEU193" s="691"/>
      <c r="XEV193" s="692"/>
      <c r="XEW193" s="693"/>
      <c r="XEX193" s="694"/>
      <c r="XEY193" s="138"/>
      <c r="XEZ193" s="692"/>
      <c r="XFA193" s="690"/>
      <c r="XFB193" s="691"/>
      <c r="XFC193" s="692"/>
      <c r="XFD193" s="693"/>
    </row>
    <row r="194" spans="1:16384" s="270" customFormat="1" ht="33" customHeight="1" thickBot="1" x14ac:dyDescent="0.3">
      <c r="A194" s="664"/>
      <c r="B194" s="664"/>
      <c r="C194" s="533" t="s">
        <v>514</v>
      </c>
      <c r="D194" s="534">
        <v>2376265</v>
      </c>
      <c r="E194" s="535">
        <v>4893.49</v>
      </c>
      <c r="F194" s="272"/>
      <c r="G194" s="289"/>
    </row>
    <row r="195" spans="1:16384" s="270" customFormat="1" ht="33" customHeight="1" thickTop="1" x14ac:dyDescent="0.25">
      <c r="A195" s="664"/>
      <c r="B195" s="664"/>
      <c r="C195" s="299"/>
      <c r="D195" s="536"/>
      <c r="E195" s="301"/>
      <c r="F195" s="272"/>
      <c r="G195" s="289"/>
    </row>
    <row r="196" spans="1:16384" s="270" customFormat="1" ht="33" customHeight="1" x14ac:dyDescent="0.2">
      <c r="A196" s="664"/>
      <c r="B196" s="664"/>
      <c r="D196" s="254"/>
      <c r="E196" s="271"/>
      <c r="F196" s="272"/>
      <c r="G196" s="289"/>
    </row>
    <row r="197" spans="1:16384" s="270" customFormat="1" ht="33" customHeight="1" x14ac:dyDescent="0.25">
      <c r="B197" s="268"/>
      <c r="C197" s="279" t="s">
        <v>7</v>
      </c>
      <c r="D197" s="272"/>
      <c r="E197" s="670"/>
      <c r="F197" s="272"/>
      <c r="G197" s="279" t="s">
        <v>8</v>
      </c>
    </row>
    <row r="198" spans="1:16384" s="270" customFormat="1" ht="31.5" customHeight="1" x14ac:dyDescent="0.25">
      <c r="B198" s="695"/>
      <c r="C198" s="271"/>
      <c r="D198" s="696"/>
      <c r="E198" s="670"/>
      <c r="F198" s="272"/>
      <c r="G198" s="289"/>
    </row>
    <row r="199" spans="1:16384" s="270" customFormat="1" ht="31.5" customHeight="1" x14ac:dyDescent="0.25">
      <c r="B199" s="695"/>
      <c r="C199" s="271"/>
      <c r="D199" s="696"/>
      <c r="E199" s="670"/>
      <c r="F199" s="272"/>
      <c r="G199" s="289"/>
    </row>
    <row r="200" spans="1:16384" s="270" customFormat="1" ht="31.5" customHeight="1" x14ac:dyDescent="0.25">
      <c r="A200" s="278"/>
      <c r="B200" s="695"/>
      <c r="C200" s="529"/>
      <c r="D200" s="529"/>
      <c r="E200" s="537"/>
      <c r="F200" s="272"/>
    </row>
    <row r="201" spans="1:16384" s="270" customFormat="1" ht="31.5" customHeight="1" thickBot="1" x14ac:dyDescent="0.3">
      <c r="A201" s="278"/>
      <c r="B201" s="695"/>
      <c r="C201" s="281" t="s">
        <v>329</v>
      </c>
      <c r="D201" s="529"/>
      <c r="E201" s="537"/>
      <c r="F201" s="272"/>
      <c r="G201" s="530" t="s">
        <v>443</v>
      </c>
    </row>
    <row r="202" spans="1:16384" s="270" customFormat="1" ht="31.5" customHeight="1" x14ac:dyDescent="0.25">
      <c r="A202" s="279"/>
      <c r="B202" s="696"/>
      <c r="C202" s="279" t="s">
        <v>330</v>
      </c>
      <c r="D202" s="254"/>
      <c r="E202" s="531"/>
      <c r="F202" s="272"/>
      <c r="G202" s="532" t="s">
        <v>429</v>
      </c>
    </row>
    <row r="203" spans="1:16384" s="270" customFormat="1" ht="33" customHeight="1" x14ac:dyDescent="0.25">
      <c r="B203" s="525"/>
      <c r="C203" s="526"/>
      <c r="D203" s="518"/>
      <c r="E203" s="697"/>
      <c r="F203" s="272"/>
    </row>
    <row r="204" spans="1:16384" s="270" customFormat="1" ht="33" customHeight="1" x14ac:dyDescent="0.25">
      <c r="B204" s="254"/>
      <c r="C204" s="271"/>
      <c r="D204" s="272"/>
      <c r="E204" s="698"/>
      <c r="F204" s="272"/>
      <c r="G204" s="289"/>
    </row>
    <row r="205" spans="1:16384" s="270" customFormat="1" ht="33" customHeight="1" x14ac:dyDescent="0.2">
      <c r="A205" s="664"/>
      <c r="B205" s="664"/>
      <c r="D205" s="254"/>
      <c r="E205" s="399"/>
      <c r="F205" s="272"/>
      <c r="G205" s="289"/>
    </row>
    <row r="206" spans="1:16384" s="270" customFormat="1" ht="33" customHeight="1" x14ac:dyDescent="0.2">
      <c r="A206" s="664"/>
      <c r="B206" s="664"/>
      <c r="D206" s="254"/>
      <c r="E206" s="399"/>
      <c r="F206" s="272"/>
      <c r="G206" s="289"/>
    </row>
  </sheetData>
  <mergeCells count="7">
    <mergeCell ref="A10:G10"/>
    <mergeCell ref="A11:G11"/>
    <mergeCell ref="A7:G7"/>
    <mergeCell ref="A5:G5"/>
    <mergeCell ref="A8:G8"/>
    <mergeCell ref="A9:G9"/>
    <mergeCell ref="A6:G6"/>
  </mergeCells>
  <phoneticPr fontId="56" type="noConversion"/>
  <pageMargins left="0.51" right="0.34" top="0.47" bottom="0.47" header="0.43" footer="0.3"/>
  <pageSetup scale="55" fitToWidth="0" fitToHeight="0" orientation="landscape" r:id="rId1"/>
  <ignoredErrors>
    <ignoredError sqref="B16:B192 E16:E192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0E41-9073-4CB2-A1B2-950829809290}">
  <sheetPr>
    <tabColor rgb="FF996600"/>
    <pageSetUpPr fitToPage="1"/>
  </sheetPr>
  <dimension ref="A1:J33"/>
  <sheetViews>
    <sheetView topLeftCell="A26" zoomScale="66" zoomScaleNormal="66" workbookViewId="0">
      <selection sqref="A1:G32"/>
    </sheetView>
  </sheetViews>
  <sheetFormatPr baseColWidth="10" defaultColWidth="11.42578125" defaultRowHeight="30" customHeight="1" x14ac:dyDescent="0.2"/>
  <cols>
    <col min="1" max="1" width="14.7109375" style="42" customWidth="1"/>
    <col min="2" max="2" width="20" style="43" customWidth="1"/>
    <col min="3" max="3" width="20" style="25" customWidth="1"/>
    <col min="4" max="4" width="27" style="43" customWidth="1"/>
    <col min="5" max="5" width="37.5703125" style="22" customWidth="1"/>
    <col min="6" max="6" width="18.85546875" style="24" customWidth="1"/>
    <col min="7" max="7" width="14.5703125" style="25" customWidth="1"/>
    <col min="8" max="8" width="19.42578125" style="25" customWidth="1"/>
    <col min="9" max="9" width="15.7109375" style="25" customWidth="1"/>
    <col min="10" max="16384" width="11.42578125" style="25"/>
  </cols>
  <sheetData>
    <row r="1" spans="1:8" ht="32.25" customHeight="1" x14ac:dyDescent="0.2">
      <c r="A1" s="3"/>
      <c r="B1" s="2"/>
      <c r="C1" s="3"/>
      <c r="D1" s="3"/>
      <c r="E1" s="3"/>
      <c r="F1" s="3"/>
      <c r="G1" s="3"/>
    </row>
    <row r="2" spans="1:8" ht="32.25" customHeight="1" x14ac:dyDescent="0.2">
      <c r="A2" s="52"/>
      <c r="B2" s="10"/>
      <c r="C2" s="88"/>
      <c r="D2" s="6"/>
      <c r="E2" s="52"/>
      <c r="F2" s="52"/>
      <c r="G2" s="52"/>
    </row>
    <row r="3" spans="1:8" ht="32.25" customHeight="1" x14ac:dyDescent="0.2">
      <c r="A3" s="52"/>
      <c r="B3" s="10"/>
      <c r="C3" s="88"/>
      <c r="D3" s="6"/>
      <c r="E3" s="52"/>
      <c r="F3" s="52"/>
      <c r="G3" s="52"/>
    </row>
    <row r="4" spans="1:8" ht="32.25" customHeight="1" x14ac:dyDescent="0.25">
      <c r="A4" s="89"/>
      <c r="B4" s="90"/>
      <c r="C4" s="91"/>
      <c r="D4" s="92"/>
      <c r="E4" s="89"/>
      <c r="F4" s="89"/>
      <c r="G4" s="89"/>
    </row>
    <row r="5" spans="1:8" ht="24" customHeight="1" x14ac:dyDescent="0.2">
      <c r="A5" s="741" t="s">
        <v>9</v>
      </c>
      <c r="B5" s="741"/>
      <c r="C5" s="741"/>
      <c r="D5" s="741"/>
      <c r="E5" s="741"/>
      <c r="F5" s="741"/>
      <c r="G5" s="741"/>
    </row>
    <row r="6" spans="1:8" ht="24" customHeight="1" x14ac:dyDescent="0.2">
      <c r="A6" s="741" t="s">
        <v>10</v>
      </c>
      <c r="B6" s="741"/>
      <c r="C6" s="741"/>
      <c r="D6" s="741"/>
      <c r="E6" s="741"/>
      <c r="F6" s="741"/>
      <c r="G6" s="741"/>
    </row>
    <row r="7" spans="1:8" ht="24" customHeight="1" x14ac:dyDescent="0.25">
      <c r="A7" s="742" t="s">
        <v>11</v>
      </c>
      <c r="B7" s="742"/>
      <c r="C7" s="742"/>
      <c r="D7" s="742"/>
      <c r="E7" s="742"/>
      <c r="F7" s="742"/>
      <c r="G7" s="742"/>
    </row>
    <row r="8" spans="1:8" ht="24" customHeight="1" x14ac:dyDescent="0.2">
      <c r="A8" s="741" t="s">
        <v>12</v>
      </c>
      <c r="B8" s="741"/>
      <c r="C8" s="741"/>
      <c r="D8" s="741"/>
      <c r="E8" s="741"/>
      <c r="F8" s="741"/>
      <c r="G8" s="741"/>
    </row>
    <row r="9" spans="1:8" ht="24" customHeight="1" x14ac:dyDescent="0.25">
      <c r="A9" s="742" t="s">
        <v>13</v>
      </c>
      <c r="B9" s="742"/>
      <c r="C9" s="742"/>
      <c r="D9" s="742"/>
      <c r="E9" s="742"/>
      <c r="F9" s="742"/>
      <c r="G9" s="742"/>
    </row>
    <row r="10" spans="1:8" ht="24" customHeight="1" x14ac:dyDescent="0.25">
      <c r="A10" s="742" t="s">
        <v>495</v>
      </c>
      <c r="B10" s="742"/>
      <c r="C10" s="742"/>
      <c r="D10" s="742"/>
      <c r="E10" s="742"/>
      <c r="F10" s="742"/>
      <c r="G10" s="742"/>
    </row>
    <row r="11" spans="1:8" ht="24" customHeight="1" x14ac:dyDescent="0.25">
      <c r="A11" s="743" t="s">
        <v>530</v>
      </c>
      <c r="B11" s="743"/>
      <c r="C11" s="743"/>
      <c r="D11" s="743"/>
      <c r="E11" s="743"/>
      <c r="F11" s="743"/>
      <c r="G11" s="743"/>
    </row>
    <row r="12" spans="1:8" ht="26.25" customHeight="1" x14ac:dyDescent="0.25">
      <c r="A12" s="87"/>
      <c r="B12" s="87"/>
      <c r="C12" s="87"/>
      <c r="D12" s="87"/>
      <c r="E12" s="87"/>
      <c r="F12" s="87"/>
      <c r="G12" s="87"/>
    </row>
    <row r="13" spans="1:8" ht="26.25" customHeight="1" x14ac:dyDescent="0.25">
      <c r="A13" s="573"/>
      <c r="B13" s="573"/>
      <c r="C13" s="251"/>
      <c r="D13" s="251"/>
      <c r="E13" s="251"/>
      <c r="F13" s="251"/>
      <c r="G13" s="508"/>
    </row>
    <row r="14" spans="1:8" ht="26.25" customHeight="1" x14ac:dyDescent="0.25">
      <c r="A14" s="93"/>
      <c r="B14" s="87"/>
      <c r="C14" s="87"/>
      <c r="D14" s="87"/>
      <c r="E14" s="94"/>
      <c r="F14" s="87"/>
      <c r="G14" s="87"/>
    </row>
    <row r="15" spans="1:8" ht="36.75" customHeight="1" x14ac:dyDescent="0.35">
      <c r="A15" s="400"/>
      <c r="B15" s="87"/>
      <c r="C15" s="87"/>
      <c r="D15" s="453" t="s">
        <v>14</v>
      </c>
      <c r="E15" s="507" t="s">
        <v>15</v>
      </c>
      <c r="F15" s="87"/>
      <c r="G15" s="87"/>
      <c r="H15" s="466"/>
    </row>
    <row r="16" spans="1:8" ht="36.75" customHeight="1" x14ac:dyDescent="0.25">
      <c r="A16" s="140"/>
      <c r="B16" s="105"/>
      <c r="C16" s="87"/>
      <c r="D16" s="454" t="s">
        <v>85</v>
      </c>
      <c r="E16" s="579">
        <v>2219650</v>
      </c>
      <c r="F16" s="463"/>
      <c r="G16" s="598"/>
    </row>
    <row r="17" spans="1:10" ht="36.75" customHeight="1" x14ac:dyDescent="0.25">
      <c r="A17" s="658"/>
      <c r="B17" s="657"/>
      <c r="C17" s="87"/>
      <c r="D17" s="454" t="s">
        <v>79</v>
      </c>
      <c r="E17" s="579">
        <v>69595.56</v>
      </c>
      <c r="F17" s="463"/>
      <c r="H17" s="398"/>
    </row>
    <row r="18" spans="1:10" ht="40.5" customHeight="1" x14ac:dyDescent="0.25">
      <c r="A18" s="376"/>
      <c r="B18" s="657"/>
      <c r="C18" s="87"/>
      <c r="D18" s="454" t="s">
        <v>64</v>
      </c>
      <c r="E18" s="579">
        <v>2845.26</v>
      </c>
      <c r="F18" s="463"/>
      <c r="G18"/>
    </row>
    <row r="19" spans="1:10" ht="36.75" customHeight="1" x14ac:dyDescent="0.25">
      <c r="A19" s="93"/>
      <c r="B19" s="87"/>
      <c r="C19" s="87"/>
      <c r="D19" s="454" t="s">
        <v>378</v>
      </c>
      <c r="E19" s="579">
        <v>5208000</v>
      </c>
      <c r="F19" s="463"/>
      <c r="G19" s="87"/>
      <c r="H19"/>
      <c r="I19" s="106"/>
      <c r="J19" s="106"/>
    </row>
    <row r="20" spans="1:10" ht="36" customHeight="1" x14ac:dyDescent="0.25">
      <c r="A20" s="35"/>
      <c r="B20" s="95"/>
      <c r="D20" s="223" t="s">
        <v>456</v>
      </c>
      <c r="E20" s="506">
        <f>SUM(E16:E19)</f>
        <v>7500090.8200000003</v>
      </c>
      <c r="F20" s="464"/>
      <c r="G20"/>
      <c r="H20" s="141"/>
    </row>
    <row r="21" spans="1:10" ht="36" customHeight="1" x14ac:dyDescent="0.25">
      <c r="A21" s="35"/>
      <c r="B21" s="35"/>
      <c r="D21" s="25"/>
      <c r="E21" s="304"/>
      <c r="F21" s="303"/>
      <c r="G21" s="121"/>
      <c r="H21" s="141"/>
    </row>
    <row r="22" spans="1:10" ht="40.5" customHeight="1" x14ac:dyDescent="0.25">
      <c r="A22" s="35"/>
      <c r="B22" s="95"/>
      <c r="C22" s="98"/>
      <c r="D22" s="99"/>
      <c r="E22" s="100"/>
      <c r="F22" s="35"/>
      <c r="G22" s="121"/>
      <c r="H22" s="141"/>
    </row>
    <row r="23" spans="1:10" ht="86.25" customHeight="1" x14ac:dyDescent="0.25">
      <c r="A23" s="35"/>
      <c r="B23" s="744" t="s">
        <v>1064</v>
      </c>
      <c r="C23" s="744"/>
      <c r="D23" s="107">
        <f>E20</f>
        <v>7500090.8200000003</v>
      </c>
      <c r="E23" s="109"/>
      <c r="F23" s="35"/>
      <c r="G23" s="121"/>
      <c r="H23" s="104"/>
    </row>
    <row r="24" spans="1:10" ht="30.75" customHeight="1" x14ac:dyDescent="0.2">
      <c r="A24" s="41"/>
      <c r="B24" s="101"/>
      <c r="C24" s="41"/>
      <c r="D24" s="48"/>
      <c r="E24" s="41"/>
      <c r="F24" s="41"/>
      <c r="G24" s="121"/>
    </row>
    <row r="25" spans="1:10" ht="30.75" customHeight="1" x14ac:dyDescent="0.2">
      <c r="C25" s="41"/>
      <c r="D25" s="41"/>
      <c r="E25" s="41"/>
    </row>
    <row r="26" spans="1:10" ht="30.75" customHeight="1" x14ac:dyDescent="0.2">
      <c r="A26" s="9"/>
      <c r="B26" s="725" t="s">
        <v>7</v>
      </c>
      <c r="C26" s="725"/>
      <c r="D26" s="102"/>
      <c r="E26" s="102"/>
      <c r="F26" s="726" t="s">
        <v>8</v>
      </c>
      <c r="G26" s="726"/>
    </row>
    <row r="27" spans="1:10" ht="30.75" customHeight="1" x14ac:dyDescent="0.2">
      <c r="A27" s="9"/>
      <c r="B27" s="9"/>
      <c r="C27" s="12"/>
      <c r="D27" s="102"/>
      <c r="E27" s="102"/>
      <c r="F27" s="41"/>
      <c r="G27" s="41"/>
    </row>
    <row r="28" spans="1:10" ht="30.75" customHeight="1" x14ac:dyDescent="0.2">
      <c r="A28" s="9"/>
      <c r="B28" s="9"/>
      <c r="C28" s="12"/>
      <c r="D28" s="102"/>
      <c r="E28" s="102"/>
      <c r="F28" s="41"/>
      <c r="G28" s="41"/>
    </row>
    <row r="29" spans="1:10" ht="30.75" customHeight="1" thickBot="1" x14ac:dyDescent="0.25">
      <c r="A29" s="103"/>
      <c r="B29" s="740"/>
      <c r="C29" s="740"/>
      <c r="D29" s="103"/>
      <c r="E29" s="103"/>
      <c r="F29" s="41"/>
      <c r="G29" s="41"/>
    </row>
    <row r="30" spans="1:10" ht="30.75" customHeight="1" x14ac:dyDescent="0.2">
      <c r="A30" s="41"/>
      <c r="B30" s="725" t="s">
        <v>329</v>
      </c>
      <c r="C30" s="725"/>
      <c r="D30" s="41"/>
      <c r="E30" s="41"/>
      <c r="F30" s="737" t="s">
        <v>457</v>
      </c>
      <c r="G30" s="737"/>
    </row>
    <row r="31" spans="1:10" ht="30" customHeight="1" x14ac:dyDescent="0.2">
      <c r="A31" s="41"/>
      <c r="B31" s="738" t="s">
        <v>330</v>
      </c>
      <c r="C31" s="738"/>
      <c r="D31" s="41"/>
      <c r="E31" s="41"/>
      <c r="F31" s="739" t="s">
        <v>458</v>
      </c>
      <c r="G31" s="739"/>
    </row>
    <row r="32" spans="1:10" ht="30" customHeight="1" x14ac:dyDescent="0.2">
      <c r="A32" s="41"/>
      <c r="B32" s="101"/>
      <c r="C32" s="41"/>
      <c r="D32" s="41"/>
      <c r="E32" s="41"/>
      <c r="F32" s="41"/>
      <c r="G32" s="41"/>
    </row>
    <row r="33" spans="1:7" ht="30" customHeight="1" x14ac:dyDescent="0.2">
      <c r="A33" s="3"/>
      <c r="B33" s="2"/>
      <c r="C33" s="3"/>
      <c r="D33" s="3"/>
      <c r="E33" s="3"/>
      <c r="F33" s="3"/>
      <c r="G33" s="3"/>
    </row>
  </sheetData>
  <mergeCells count="15">
    <mergeCell ref="A8:G8"/>
    <mergeCell ref="A9:G9"/>
    <mergeCell ref="A11:G11"/>
    <mergeCell ref="B23:C23"/>
    <mergeCell ref="A5:G5"/>
    <mergeCell ref="A6:G6"/>
    <mergeCell ref="A7:G7"/>
    <mergeCell ref="A10:G10"/>
    <mergeCell ref="B26:C26"/>
    <mergeCell ref="B30:C30"/>
    <mergeCell ref="F30:G30"/>
    <mergeCell ref="B31:C31"/>
    <mergeCell ref="F31:G31"/>
    <mergeCell ref="F26:G26"/>
    <mergeCell ref="B29:C29"/>
  </mergeCells>
  <conditionalFormatting sqref="C22">
    <cfRule type="duplicateValues" dxfId="10" priority="1"/>
  </conditionalFormatting>
  <pageMargins left="0.59" right="0.44" top="0.86" bottom="0.46" header="0.3" footer="0.12"/>
  <pageSetup scale="63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D86A7-3373-4190-A4F0-97C12CA4F72B}">
  <sheetPr>
    <tabColor rgb="FF996600"/>
    <pageSetUpPr fitToPage="1"/>
  </sheetPr>
  <dimension ref="A1:XFC126"/>
  <sheetViews>
    <sheetView topLeftCell="A64" zoomScale="59" zoomScaleNormal="59" workbookViewId="0">
      <selection sqref="A1:G72"/>
    </sheetView>
  </sheetViews>
  <sheetFormatPr baseColWidth="10" defaultColWidth="11.42578125" defaultRowHeight="45.75" customHeight="1" x14ac:dyDescent="0.2"/>
  <cols>
    <col min="1" max="1" width="26.28515625" style="42" customWidth="1"/>
    <col min="2" max="2" width="26.28515625" style="430" customWidth="1"/>
    <col min="3" max="3" width="56.7109375" style="25" customWidth="1"/>
    <col min="4" max="4" width="22.7109375" style="227" customWidth="1"/>
    <col min="5" max="5" width="25.28515625" style="22" customWidth="1"/>
    <col min="6" max="6" width="27.42578125" style="24" customWidth="1"/>
    <col min="7" max="7" width="93.140625" style="270" customWidth="1"/>
    <col min="8" max="8" width="407.7109375" style="25" customWidth="1"/>
    <col min="9" max="16384" width="11.42578125" style="25"/>
  </cols>
  <sheetData>
    <row r="1" spans="1:8" ht="33.75" customHeight="1" x14ac:dyDescent="0.2">
      <c r="A1" s="44"/>
      <c r="B1" s="447"/>
      <c r="C1" s="45"/>
      <c r="D1" s="34"/>
      <c r="E1" s="15"/>
      <c r="F1" s="23"/>
      <c r="G1" s="457"/>
    </row>
    <row r="2" spans="1:8" ht="33.75" customHeight="1" x14ac:dyDescent="0.2">
      <c r="A2" s="44"/>
      <c r="B2" s="447"/>
      <c r="C2" s="45"/>
      <c r="D2" s="34"/>
      <c r="E2" s="15"/>
      <c r="F2" s="23"/>
      <c r="G2" s="457"/>
    </row>
    <row r="3" spans="1:8" ht="33.75" customHeight="1" x14ac:dyDescent="0.2">
      <c r="A3" s="44"/>
      <c r="B3" s="447"/>
      <c r="C3" s="45"/>
      <c r="D3" s="34"/>
      <c r="E3" s="15"/>
      <c r="F3" s="23"/>
      <c r="G3" s="457"/>
    </row>
    <row r="4" spans="1:8" ht="30.75" customHeight="1" x14ac:dyDescent="0.25">
      <c r="A4" s="747" t="s">
        <v>9</v>
      </c>
      <c r="B4" s="747"/>
      <c r="C4" s="747"/>
      <c r="D4" s="747"/>
      <c r="E4" s="747"/>
      <c r="F4" s="747"/>
      <c r="G4" s="747"/>
    </row>
    <row r="5" spans="1:8" s="595" customFormat="1" ht="30.75" customHeight="1" x14ac:dyDescent="0.3">
      <c r="A5" s="745" t="s">
        <v>10</v>
      </c>
      <c r="B5" s="745"/>
      <c r="C5" s="745"/>
      <c r="D5" s="745"/>
      <c r="E5" s="745"/>
      <c r="F5" s="745"/>
      <c r="G5" s="745"/>
    </row>
    <row r="6" spans="1:8" s="595" customFormat="1" ht="30.75" customHeight="1" x14ac:dyDescent="0.3">
      <c r="A6" s="746" t="s">
        <v>11</v>
      </c>
      <c r="B6" s="746"/>
      <c r="C6" s="746"/>
      <c r="D6" s="746"/>
      <c r="E6" s="746"/>
      <c r="F6" s="746"/>
      <c r="G6" s="746"/>
    </row>
    <row r="7" spans="1:8" s="595" customFormat="1" ht="30.75" customHeight="1" x14ac:dyDescent="0.3">
      <c r="A7" s="745" t="s">
        <v>12</v>
      </c>
      <c r="B7" s="745"/>
      <c r="C7" s="745"/>
      <c r="D7" s="745"/>
      <c r="E7" s="745"/>
      <c r="F7" s="745"/>
      <c r="G7" s="745"/>
    </row>
    <row r="8" spans="1:8" s="595" customFormat="1" ht="30.75" customHeight="1" x14ac:dyDescent="0.3">
      <c r="A8" s="746" t="s">
        <v>13</v>
      </c>
      <c r="B8" s="746"/>
      <c r="C8" s="746"/>
      <c r="D8" s="746"/>
      <c r="E8" s="746"/>
      <c r="F8" s="746"/>
      <c r="G8" s="746"/>
    </row>
    <row r="9" spans="1:8" s="595" customFormat="1" ht="30.75" customHeight="1" x14ac:dyDescent="0.3">
      <c r="A9" s="746" t="s">
        <v>410</v>
      </c>
      <c r="B9" s="746"/>
      <c r="C9" s="746"/>
      <c r="D9" s="746"/>
      <c r="E9" s="746"/>
      <c r="F9" s="746"/>
      <c r="G9" s="746"/>
    </row>
    <row r="10" spans="1:8" s="595" customFormat="1" ht="30.75" customHeight="1" x14ac:dyDescent="0.3">
      <c r="A10" s="745" t="s">
        <v>1063</v>
      </c>
      <c r="B10" s="745"/>
      <c r="C10" s="745"/>
      <c r="D10" s="745"/>
      <c r="E10" s="745"/>
      <c r="F10" s="745"/>
      <c r="G10" s="745"/>
    </row>
    <row r="11" spans="1:8" s="595" customFormat="1" ht="30.75" customHeight="1" x14ac:dyDescent="0.3">
      <c r="A11" s="745" t="s">
        <v>623</v>
      </c>
      <c r="B11" s="745"/>
      <c r="C11" s="745"/>
      <c r="D11" s="745"/>
      <c r="E11" s="745"/>
      <c r="F11" s="745"/>
      <c r="G11" s="745"/>
    </row>
    <row r="12" spans="1:8" ht="30.75" customHeight="1" x14ac:dyDescent="0.2">
      <c r="A12" s="389"/>
      <c r="B12" s="389"/>
      <c r="C12" s="389"/>
      <c r="D12" s="388"/>
      <c r="E12" s="388"/>
      <c r="F12" s="388"/>
      <c r="G12" s="225"/>
    </row>
    <row r="13" spans="1:8" s="14" customFormat="1" ht="52.5" customHeight="1" x14ac:dyDescent="0.25">
      <c r="A13" s="378" t="s">
        <v>0</v>
      </c>
      <c r="B13" s="378" t="s">
        <v>1</v>
      </c>
      <c r="C13" s="427" t="s">
        <v>2</v>
      </c>
      <c r="D13" s="379" t="s">
        <v>4</v>
      </c>
      <c r="E13" s="380" t="s">
        <v>5</v>
      </c>
      <c r="F13" s="381" t="s">
        <v>6</v>
      </c>
      <c r="G13" s="222" t="s">
        <v>3</v>
      </c>
    </row>
    <row r="14" spans="1:8" s="457" customFormat="1" ht="43.5" customHeight="1" x14ac:dyDescent="0.25">
      <c r="A14" s="587">
        <v>45901</v>
      </c>
      <c r="B14" s="588" t="s">
        <v>536</v>
      </c>
      <c r="C14" s="589" t="s">
        <v>1005</v>
      </c>
      <c r="D14" s="590"/>
      <c r="E14" s="590">
        <v>0</v>
      </c>
      <c r="F14" s="590">
        <v>0</v>
      </c>
      <c r="G14" s="589" t="s">
        <v>1005</v>
      </c>
    </row>
    <row r="15" spans="1:8" s="457" customFormat="1" ht="43.5" customHeight="1" x14ac:dyDescent="0.25">
      <c r="A15" s="587">
        <v>45901</v>
      </c>
      <c r="B15" s="588" t="s">
        <v>533</v>
      </c>
      <c r="C15" s="589" t="s">
        <v>1005</v>
      </c>
      <c r="D15" s="590"/>
      <c r="E15" s="590">
        <v>0</v>
      </c>
      <c r="F15" s="590">
        <v>0</v>
      </c>
      <c r="G15" s="589" t="s">
        <v>1005</v>
      </c>
    </row>
    <row r="16" spans="1:8" s="270" customFormat="1" ht="56.25" customHeight="1" x14ac:dyDescent="0.25">
      <c r="A16" s="524">
        <v>45903</v>
      </c>
      <c r="B16" s="365">
        <v>16142</v>
      </c>
      <c r="C16" s="522" t="s">
        <v>539</v>
      </c>
      <c r="D16" s="596" t="s">
        <v>624</v>
      </c>
      <c r="E16" s="596">
        <v>12000</v>
      </c>
      <c r="F16" s="596">
        <v>12000</v>
      </c>
      <c r="G16" s="391" t="s">
        <v>540</v>
      </c>
      <c r="H16" s="121"/>
    </row>
    <row r="17" spans="1:8" s="457" customFormat="1" ht="63.75" customHeight="1" x14ac:dyDescent="0.25">
      <c r="A17" s="586">
        <v>45904</v>
      </c>
      <c r="B17" s="588" t="s">
        <v>577</v>
      </c>
      <c r="C17" s="591" t="s">
        <v>461</v>
      </c>
      <c r="D17" s="592" t="s">
        <v>985</v>
      </c>
      <c r="E17" s="602">
        <v>103000</v>
      </c>
      <c r="F17" s="602">
        <v>103000</v>
      </c>
      <c r="G17" s="593" t="s">
        <v>578</v>
      </c>
    </row>
    <row r="18" spans="1:8" s="270" customFormat="1" ht="78.75" customHeight="1" x14ac:dyDescent="0.25">
      <c r="A18" s="516">
        <v>45904</v>
      </c>
      <c r="B18" s="365">
        <v>16143</v>
      </c>
      <c r="C18" s="522" t="s">
        <v>541</v>
      </c>
      <c r="D18" s="596" t="s">
        <v>624</v>
      </c>
      <c r="E18" s="596">
        <v>28000</v>
      </c>
      <c r="F18" s="596">
        <v>28000</v>
      </c>
      <c r="G18" s="391" t="s">
        <v>542</v>
      </c>
      <c r="H18" s="121"/>
    </row>
    <row r="19" spans="1:8" s="270" customFormat="1" ht="73.5" customHeight="1" x14ac:dyDescent="0.25">
      <c r="A19" s="516">
        <v>45904</v>
      </c>
      <c r="B19" s="365">
        <v>16144</v>
      </c>
      <c r="C19" s="522" t="s">
        <v>543</v>
      </c>
      <c r="D19" s="596" t="s">
        <v>624</v>
      </c>
      <c r="E19" s="596">
        <v>82000</v>
      </c>
      <c r="F19" s="596">
        <v>82000</v>
      </c>
      <c r="G19" s="391" t="s">
        <v>544</v>
      </c>
      <c r="H19" s="121"/>
    </row>
    <row r="20" spans="1:8" s="270" customFormat="1" ht="71.25" customHeight="1" x14ac:dyDescent="0.25">
      <c r="A20" s="516">
        <v>45904</v>
      </c>
      <c r="B20" s="365">
        <v>16145</v>
      </c>
      <c r="C20" s="522" t="s">
        <v>545</v>
      </c>
      <c r="D20" s="596" t="s">
        <v>624</v>
      </c>
      <c r="E20" s="596">
        <v>30000</v>
      </c>
      <c r="F20" s="596">
        <v>30000</v>
      </c>
      <c r="G20" s="391" t="s">
        <v>546</v>
      </c>
      <c r="H20" s="121"/>
    </row>
    <row r="21" spans="1:8" s="270" customFormat="1" ht="71.25" customHeight="1" x14ac:dyDescent="0.25">
      <c r="A21" s="516">
        <v>45904</v>
      </c>
      <c r="B21" s="365">
        <v>16146</v>
      </c>
      <c r="C21" s="522" t="s">
        <v>547</v>
      </c>
      <c r="D21" s="596" t="s">
        <v>624</v>
      </c>
      <c r="E21" s="596">
        <v>10000</v>
      </c>
      <c r="F21" s="596">
        <v>10000</v>
      </c>
      <c r="G21" s="391" t="s">
        <v>548</v>
      </c>
      <c r="H21" s="121"/>
    </row>
    <row r="22" spans="1:8" s="270" customFormat="1" ht="71.25" customHeight="1" x14ac:dyDescent="0.25">
      <c r="A22" s="516">
        <v>45904</v>
      </c>
      <c r="B22" s="365">
        <v>16147</v>
      </c>
      <c r="C22" s="522" t="s">
        <v>549</v>
      </c>
      <c r="D22" s="596" t="s">
        <v>624</v>
      </c>
      <c r="E22" s="596">
        <v>124000</v>
      </c>
      <c r="F22" s="596">
        <v>124000</v>
      </c>
      <c r="G22" s="391" t="s">
        <v>550</v>
      </c>
      <c r="H22" s="121"/>
    </row>
    <row r="23" spans="1:8" s="270" customFormat="1" ht="71.25" customHeight="1" x14ac:dyDescent="0.25">
      <c r="A23" s="516">
        <v>45904</v>
      </c>
      <c r="B23" s="365">
        <v>16148</v>
      </c>
      <c r="C23" s="522" t="s">
        <v>551</v>
      </c>
      <c r="D23" s="596" t="s">
        <v>624</v>
      </c>
      <c r="E23" s="596">
        <v>28000</v>
      </c>
      <c r="F23" s="596">
        <v>28000</v>
      </c>
      <c r="G23" s="391" t="s">
        <v>552</v>
      </c>
      <c r="H23" s="121"/>
    </row>
    <row r="24" spans="1:8" s="270" customFormat="1" ht="71.25" customHeight="1" x14ac:dyDescent="0.25">
      <c r="A24" s="516">
        <v>45904</v>
      </c>
      <c r="B24" s="365">
        <v>16149</v>
      </c>
      <c r="C24" s="522" t="s">
        <v>553</v>
      </c>
      <c r="D24" s="596" t="s">
        <v>624</v>
      </c>
      <c r="E24" s="596">
        <v>30000</v>
      </c>
      <c r="F24" s="596">
        <v>30000</v>
      </c>
      <c r="G24" s="391" t="s">
        <v>554</v>
      </c>
      <c r="H24" s="121"/>
    </row>
    <row r="25" spans="1:8" s="270" customFormat="1" ht="78.75" customHeight="1" x14ac:dyDescent="0.25">
      <c r="A25" s="516">
        <v>45904</v>
      </c>
      <c r="B25" s="365">
        <v>16150</v>
      </c>
      <c r="C25" s="522" t="s">
        <v>555</v>
      </c>
      <c r="D25" s="596" t="s">
        <v>624</v>
      </c>
      <c r="E25" s="596">
        <v>6000</v>
      </c>
      <c r="F25" s="596">
        <v>6000</v>
      </c>
      <c r="G25" s="391" t="s">
        <v>556</v>
      </c>
      <c r="H25" s="121"/>
    </row>
    <row r="26" spans="1:8" s="270" customFormat="1" ht="48" customHeight="1" x14ac:dyDescent="0.25">
      <c r="A26" s="516">
        <v>45904</v>
      </c>
      <c r="B26" s="365">
        <v>16151</v>
      </c>
      <c r="C26" s="522" t="s">
        <v>557</v>
      </c>
      <c r="D26" s="596" t="s">
        <v>624</v>
      </c>
      <c r="E26" s="596">
        <v>12000</v>
      </c>
      <c r="F26" s="596">
        <v>12000</v>
      </c>
      <c r="G26" s="391" t="s">
        <v>558</v>
      </c>
      <c r="H26" s="121"/>
    </row>
    <row r="27" spans="1:8" s="270" customFormat="1" ht="79.5" customHeight="1" x14ac:dyDescent="0.25">
      <c r="A27" s="516">
        <v>45904</v>
      </c>
      <c r="B27" s="365">
        <v>16152</v>
      </c>
      <c r="C27" s="522" t="s">
        <v>559</v>
      </c>
      <c r="D27" s="596" t="s">
        <v>624</v>
      </c>
      <c r="E27" s="596">
        <v>20000</v>
      </c>
      <c r="F27" s="596">
        <v>20000</v>
      </c>
      <c r="G27" s="391" t="s">
        <v>560</v>
      </c>
      <c r="H27" s="121"/>
    </row>
    <row r="28" spans="1:8" s="270" customFormat="1" ht="48" customHeight="1" x14ac:dyDescent="0.25">
      <c r="A28" s="516">
        <v>45904</v>
      </c>
      <c r="B28" s="365">
        <v>16153</v>
      </c>
      <c r="C28" s="522" t="s">
        <v>561</v>
      </c>
      <c r="D28" s="596" t="s">
        <v>624</v>
      </c>
      <c r="E28" s="596">
        <v>28000</v>
      </c>
      <c r="F28" s="596">
        <v>28000</v>
      </c>
      <c r="G28" s="391" t="s">
        <v>562</v>
      </c>
      <c r="H28" s="121"/>
    </row>
    <row r="29" spans="1:8" s="270" customFormat="1" ht="75.75" customHeight="1" x14ac:dyDescent="0.25">
      <c r="A29" s="516">
        <v>45904</v>
      </c>
      <c r="B29" s="365">
        <v>16154</v>
      </c>
      <c r="C29" s="522" t="s">
        <v>563</v>
      </c>
      <c r="D29" s="596" t="s">
        <v>624</v>
      </c>
      <c r="E29" s="596">
        <v>54000</v>
      </c>
      <c r="F29" s="596">
        <v>54000</v>
      </c>
      <c r="G29" s="391" t="s">
        <v>564</v>
      </c>
      <c r="H29" s="121"/>
    </row>
    <row r="30" spans="1:8" s="270" customFormat="1" ht="63" customHeight="1" x14ac:dyDescent="0.25">
      <c r="A30" s="516">
        <v>45904</v>
      </c>
      <c r="B30" s="365">
        <v>16155</v>
      </c>
      <c r="C30" s="522" t="s">
        <v>565</v>
      </c>
      <c r="D30" s="596" t="s">
        <v>624</v>
      </c>
      <c r="E30" s="596">
        <v>28000</v>
      </c>
      <c r="F30" s="596">
        <v>28000</v>
      </c>
      <c r="G30" s="391" t="s">
        <v>566</v>
      </c>
      <c r="H30" s="121"/>
    </row>
    <row r="31" spans="1:8" s="270" customFormat="1" ht="81" customHeight="1" x14ac:dyDescent="0.25">
      <c r="A31" s="516">
        <v>45904</v>
      </c>
      <c r="B31" s="365">
        <v>16156</v>
      </c>
      <c r="C31" s="522" t="s">
        <v>567</v>
      </c>
      <c r="D31" s="596" t="s">
        <v>624</v>
      </c>
      <c r="E31" s="596">
        <v>52000</v>
      </c>
      <c r="F31" s="596">
        <v>52000</v>
      </c>
      <c r="G31" s="391" t="s">
        <v>568</v>
      </c>
      <c r="H31" s="121"/>
    </row>
    <row r="32" spans="1:8" s="121" customFormat="1" ht="69.75" customHeight="1" x14ac:dyDescent="0.25">
      <c r="A32" s="516">
        <v>45904</v>
      </c>
      <c r="B32" s="365">
        <v>16157</v>
      </c>
      <c r="C32" s="522" t="s">
        <v>569</v>
      </c>
      <c r="D32" s="596" t="s">
        <v>624</v>
      </c>
      <c r="E32" s="596">
        <v>10000</v>
      </c>
      <c r="F32" s="596">
        <v>10000</v>
      </c>
      <c r="G32" s="391" t="s">
        <v>570</v>
      </c>
    </row>
    <row r="33" spans="1:8" s="121" customFormat="1" ht="69.75" customHeight="1" x14ac:dyDescent="0.25">
      <c r="A33" s="516">
        <v>45904</v>
      </c>
      <c r="B33" s="365">
        <v>16158</v>
      </c>
      <c r="C33" s="522" t="s">
        <v>571</v>
      </c>
      <c r="D33" s="596" t="s">
        <v>624</v>
      </c>
      <c r="E33" s="596">
        <v>32000</v>
      </c>
      <c r="F33" s="596">
        <v>32000</v>
      </c>
      <c r="G33" s="391" t="s">
        <v>572</v>
      </c>
    </row>
    <row r="34" spans="1:8" s="121" customFormat="1" ht="76.5" customHeight="1" x14ac:dyDescent="0.25">
      <c r="A34" s="516">
        <v>45904</v>
      </c>
      <c r="B34" s="365">
        <v>16159</v>
      </c>
      <c r="C34" s="522" t="s">
        <v>573</v>
      </c>
      <c r="D34" s="596" t="s">
        <v>624</v>
      </c>
      <c r="E34" s="596">
        <v>24000</v>
      </c>
      <c r="F34" s="596">
        <v>24000</v>
      </c>
      <c r="G34" s="391" t="s">
        <v>574</v>
      </c>
    </row>
    <row r="35" spans="1:8" s="121" customFormat="1" ht="69.75" customHeight="1" x14ac:dyDescent="0.25">
      <c r="A35" s="516">
        <v>45904</v>
      </c>
      <c r="B35" s="365">
        <v>16160</v>
      </c>
      <c r="C35" s="522" t="s">
        <v>575</v>
      </c>
      <c r="D35" s="596" t="s">
        <v>624</v>
      </c>
      <c r="E35" s="596">
        <v>70000</v>
      </c>
      <c r="F35" s="596">
        <v>70000</v>
      </c>
      <c r="G35" s="391" t="s">
        <v>576</v>
      </c>
    </row>
    <row r="36" spans="1:8" s="270" customFormat="1" ht="90" customHeight="1" x14ac:dyDescent="0.25">
      <c r="A36" s="516">
        <v>45908</v>
      </c>
      <c r="B36" s="365">
        <v>16161</v>
      </c>
      <c r="C36" s="522" t="s">
        <v>579</v>
      </c>
      <c r="D36" s="596" t="s">
        <v>624</v>
      </c>
      <c r="E36" s="596">
        <v>22000</v>
      </c>
      <c r="F36" s="596">
        <v>22000</v>
      </c>
      <c r="G36" s="391" t="s">
        <v>580</v>
      </c>
      <c r="H36" s="597"/>
    </row>
    <row r="37" spans="1:8" s="270" customFormat="1" ht="58.5" customHeight="1" x14ac:dyDescent="0.25">
      <c r="A37" s="516">
        <v>45908</v>
      </c>
      <c r="B37" s="365">
        <v>16162</v>
      </c>
      <c r="C37" s="522" t="s">
        <v>581</v>
      </c>
      <c r="D37" s="596" t="s">
        <v>624</v>
      </c>
      <c r="E37" s="596">
        <v>197000</v>
      </c>
      <c r="F37" s="596">
        <v>197000</v>
      </c>
      <c r="G37" s="391" t="s">
        <v>582</v>
      </c>
      <c r="H37" s="597"/>
    </row>
    <row r="38" spans="1:8" s="270" customFormat="1" ht="58.5" customHeight="1" x14ac:dyDescent="0.25">
      <c r="A38" s="516">
        <v>45908</v>
      </c>
      <c r="B38" s="365">
        <v>16163</v>
      </c>
      <c r="C38" s="522" t="s">
        <v>583</v>
      </c>
      <c r="D38" s="596" t="s">
        <v>624</v>
      </c>
      <c r="E38" s="517">
        <v>24000</v>
      </c>
      <c r="F38" s="517">
        <v>24000</v>
      </c>
      <c r="G38" s="391" t="s">
        <v>584</v>
      </c>
      <c r="H38" s="597"/>
    </row>
    <row r="39" spans="1:8" s="270" customFormat="1" ht="66" customHeight="1" x14ac:dyDescent="0.25">
      <c r="A39" s="516">
        <v>45908</v>
      </c>
      <c r="B39" s="365">
        <v>16164</v>
      </c>
      <c r="C39" s="522" t="s">
        <v>585</v>
      </c>
      <c r="D39" s="596" t="s">
        <v>624</v>
      </c>
      <c r="E39" s="517">
        <v>24000</v>
      </c>
      <c r="F39" s="517">
        <v>24000</v>
      </c>
      <c r="G39" s="391" t="s">
        <v>586</v>
      </c>
    </row>
    <row r="40" spans="1:8" s="270" customFormat="1" ht="58.5" customHeight="1" x14ac:dyDescent="0.25">
      <c r="A40" s="516">
        <v>45908</v>
      </c>
      <c r="B40" s="365">
        <v>16165</v>
      </c>
      <c r="C40" s="522" t="s">
        <v>587</v>
      </c>
      <c r="D40" s="596" t="s">
        <v>624</v>
      </c>
      <c r="E40" s="596">
        <v>51000</v>
      </c>
      <c r="F40" s="596">
        <v>51000</v>
      </c>
      <c r="G40" s="391" t="s">
        <v>588</v>
      </c>
    </row>
    <row r="41" spans="1:8" s="270" customFormat="1" ht="58.5" customHeight="1" x14ac:dyDescent="0.25">
      <c r="A41" s="516">
        <v>45908</v>
      </c>
      <c r="B41" s="365">
        <v>16166</v>
      </c>
      <c r="C41" s="522" t="s">
        <v>589</v>
      </c>
      <c r="D41" s="596" t="s">
        <v>624</v>
      </c>
      <c r="E41" s="596">
        <v>51000</v>
      </c>
      <c r="F41" s="596">
        <v>51000</v>
      </c>
      <c r="G41" s="391" t="s">
        <v>590</v>
      </c>
    </row>
    <row r="42" spans="1:8" s="270" customFormat="1" ht="58.5" customHeight="1" x14ac:dyDescent="0.25">
      <c r="A42" s="516">
        <v>45908</v>
      </c>
      <c r="B42" s="365">
        <v>16167</v>
      </c>
      <c r="C42" s="522" t="s">
        <v>591</v>
      </c>
      <c r="D42" s="596" t="s">
        <v>624</v>
      </c>
      <c r="E42" s="596">
        <v>6000</v>
      </c>
      <c r="F42" s="596">
        <v>6000</v>
      </c>
      <c r="G42" s="391" t="s">
        <v>592</v>
      </c>
      <c r="H42" s="597"/>
    </row>
    <row r="43" spans="1:8" s="270" customFormat="1" ht="58.5" customHeight="1" x14ac:dyDescent="0.25">
      <c r="A43" s="516">
        <v>45908</v>
      </c>
      <c r="B43" s="365">
        <v>16168</v>
      </c>
      <c r="C43" s="522" t="s">
        <v>593</v>
      </c>
      <c r="D43" s="596" t="s">
        <v>624</v>
      </c>
      <c r="E43" s="596">
        <v>78000</v>
      </c>
      <c r="F43" s="596">
        <v>78000</v>
      </c>
      <c r="G43" s="391" t="s">
        <v>594</v>
      </c>
      <c r="H43" s="597"/>
    </row>
    <row r="44" spans="1:8" s="270" customFormat="1" ht="80.25" customHeight="1" x14ac:dyDescent="0.25">
      <c r="A44" s="516">
        <v>45908</v>
      </c>
      <c r="B44" s="365">
        <v>16169</v>
      </c>
      <c r="C44" s="522" t="s">
        <v>595</v>
      </c>
      <c r="D44" s="596" t="s">
        <v>624</v>
      </c>
      <c r="E44" s="596">
        <v>12000</v>
      </c>
      <c r="F44" s="596">
        <v>12000</v>
      </c>
      <c r="G44" s="391" t="s">
        <v>596</v>
      </c>
      <c r="H44" s="597"/>
    </row>
    <row r="45" spans="1:8" s="270" customFormat="1" ht="60" customHeight="1" x14ac:dyDescent="0.25">
      <c r="A45" s="516">
        <v>45908</v>
      </c>
      <c r="B45" s="365">
        <v>16170</v>
      </c>
      <c r="C45" s="522" t="s">
        <v>597</v>
      </c>
      <c r="D45" s="596" t="s">
        <v>624</v>
      </c>
      <c r="E45" s="596">
        <v>36000</v>
      </c>
      <c r="F45" s="596">
        <v>36000</v>
      </c>
      <c r="G45" s="391" t="s">
        <v>598</v>
      </c>
      <c r="H45" s="121"/>
    </row>
    <row r="46" spans="1:8" s="270" customFormat="1" ht="50.25" customHeight="1" x14ac:dyDescent="0.25">
      <c r="A46" s="516">
        <v>45908</v>
      </c>
      <c r="B46" s="365">
        <v>16171</v>
      </c>
      <c r="C46" s="522" t="s">
        <v>599</v>
      </c>
      <c r="D46" s="596" t="s">
        <v>624</v>
      </c>
      <c r="E46" s="596">
        <v>609000</v>
      </c>
      <c r="F46" s="596">
        <v>609000</v>
      </c>
      <c r="G46" s="391" t="s">
        <v>600</v>
      </c>
      <c r="H46" s="121"/>
    </row>
    <row r="47" spans="1:8" ht="58.5" customHeight="1" x14ac:dyDescent="0.25">
      <c r="A47" s="516">
        <v>45908</v>
      </c>
      <c r="B47" s="365">
        <v>16172</v>
      </c>
      <c r="C47" s="522" t="s">
        <v>601</v>
      </c>
      <c r="D47" s="596" t="s">
        <v>624</v>
      </c>
      <c r="E47" s="596">
        <v>6000</v>
      </c>
      <c r="F47" s="596">
        <v>6000</v>
      </c>
      <c r="G47" s="391" t="s">
        <v>602</v>
      </c>
    </row>
    <row r="48" spans="1:8" ht="57.75" customHeight="1" x14ac:dyDescent="0.25">
      <c r="A48" s="516">
        <v>45908</v>
      </c>
      <c r="B48" s="365">
        <v>16173</v>
      </c>
      <c r="C48" s="522" t="s">
        <v>603</v>
      </c>
      <c r="D48" s="596" t="s">
        <v>624</v>
      </c>
      <c r="E48" s="596">
        <v>26000</v>
      </c>
      <c r="F48" s="596">
        <v>26000</v>
      </c>
      <c r="G48" s="391" t="s">
        <v>604</v>
      </c>
    </row>
    <row r="49" spans="1:16383" ht="57.75" customHeight="1" x14ac:dyDescent="0.25">
      <c r="A49" s="516">
        <v>45908</v>
      </c>
      <c r="B49" s="365">
        <v>16174</v>
      </c>
      <c r="C49" s="522" t="s">
        <v>605</v>
      </c>
      <c r="D49" s="596" t="s">
        <v>624</v>
      </c>
      <c r="E49" s="596">
        <v>33000</v>
      </c>
      <c r="F49" s="596">
        <v>33000</v>
      </c>
      <c r="G49" s="391" t="s">
        <v>606</v>
      </c>
    </row>
    <row r="50" spans="1:16383" ht="57.75" customHeight="1" x14ac:dyDescent="0.25">
      <c r="A50" s="516">
        <v>45908</v>
      </c>
      <c r="B50" s="365">
        <v>16175</v>
      </c>
      <c r="C50" s="522" t="s">
        <v>607</v>
      </c>
      <c r="D50" s="596" t="s">
        <v>624</v>
      </c>
      <c r="E50" s="596">
        <v>12000</v>
      </c>
      <c r="F50" s="596">
        <v>12000</v>
      </c>
      <c r="G50" s="391" t="s">
        <v>608</v>
      </c>
    </row>
    <row r="51" spans="1:16383" ht="57.75" customHeight="1" x14ac:dyDescent="0.25">
      <c r="A51" s="516">
        <v>45908</v>
      </c>
      <c r="B51" s="365">
        <v>16176</v>
      </c>
      <c r="C51" s="522" t="s">
        <v>609</v>
      </c>
      <c r="D51" s="596" t="s">
        <v>624</v>
      </c>
      <c r="E51" s="596">
        <v>677000</v>
      </c>
      <c r="F51" s="596">
        <v>677000</v>
      </c>
      <c r="G51" s="391" t="s">
        <v>610</v>
      </c>
    </row>
    <row r="52" spans="1:16383" ht="57.75" customHeight="1" x14ac:dyDescent="0.25">
      <c r="A52" s="516">
        <v>45908</v>
      </c>
      <c r="B52" s="365">
        <v>16177</v>
      </c>
      <c r="C52" s="522" t="s">
        <v>611</v>
      </c>
      <c r="D52" s="596" t="s">
        <v>624</v>
      </c>
      <c r="E52" s="596">
        <v>830000</v>
      </c>
      <c r="F52" s="596">
        <v>830000</v>
      </c>
      <c r="G52" s="391" t="s">
        <v>612</v>
      </c>
    </row>
    <row r="53" spans="1:16383" ht="57.75" customHeight="1" x14ac:dyDescent="0.25">
      <c r="A53" s="516">
        <v>45908</v>
      </c>
      <c r="B53" s="365">
        <v>16178</v>
      </c>
      <c r="C53" s="522" t="s">
        <v>613</v>
      </c>
      <c r="D53" s="596" t="s">
        <v>624</v>
      </c>
      <c r="E53" s="596">
        <v>30000</v>
      </c>
      <c r="F53" s="596">
        <v>30000</v>
      </c>
      <c r="G53" s="391" t="s">
        <v>614</v>
      </c>
    </row>
    <row r="54" spans="1:16383" ht="57.75" customHeight="1" x14ac:dyDescent="0.25">
      <c r="A54" s="516">
        <v>45908</v>
      </c>
      <c r="B54" s="365">
        <v>16179</v>
      </c>
      <c r="C54" s="522" t="s">
        <v>615</v>
      </c>
      <c r="D54" s="596" t="s">
        <v>624</v>
      </c>
      <c r="E54" s="596">
        <v>314000</v>
      </c>
      <c r="F54" s="596">
        <v>314000</v>
      </c>
      <c r="G54" s="391" t="s">
        <v>616</v>
      </c>
    </row>
    <row r="55" spans="1:16383" ht="57.75" customHeight="1" x14ac:dyDescent="0.25">
      <c r="A55" s="516">
        <v>45908</v>
      </c>
      <c r="B55" s="365">
        <v>16180</v>
      </c>
      <c r="C55" s="522" t="s">
        <v>617</v>
      </c>
      <c r="D55" s="596" t="s">
        <v>624</v>
      </c>
      <c r="E55" s="596">
        <v>408000</v>
      </c>
      <c r="F55" s="596">
        <v>408000</v>
      </c>
      <c r="G55" s="391" t="s">
        <v>618</v>
      </c>
    </row>
    <row r="56" spans="1:16383" ht="57.75" customHeight="1" x14ac:dyDescent="0.25">
      <c r="A56" s="516">
        <v>45908</v>
      </c>
      <c r="B56" s="365">
        <v>16181</v>
      </c>
      <c r="C56" s="522" t="s">
        <v>619</v>
      </c>
      <c r="D56" s="596" t="s">
        <v>624</v>
      </c>
      <c r="E56" s="596">
        <v>1082000</v>
      </c>
      <c r="F56" s="596">
        <v>1082000</v>
      </c>
      <c r="G56" s="391" t="s">
        <v>620</v>
      </c>
    </row>
    <row r="57" spans="1:16383" customFormat="1" ht="57" customHeight="1" x14ac:dyDescent="0.25">
      <c r="A57" s="516">
        <v>45925</v>
      </c>
      <c r="B57" s="365">
        <v>16182</v>
      </c>
      <c r="C57" s="493" t="s">
        <v>625</v>
      </c>
      <c r="D57" s="596" t="s">
        <v>985</v>
      </c>
      <c r="E57" s="564">
        <v>1810250</v>
      </c>
      <c r="F57" s="564">
        <v>1810250</v>
      </c>
      <c r="G57" s="391" t="s">
        <v>626</v>
      </c>
      <c r="H57" s="365"/>
      <c r="I57" s="493"/>
      <c r="J57" s="596"/>
      <c r="K57" s="515"/>
      <c r="L57" s="515"/>
      <c r="M57" s="391"/>
      <c r="N57" s="516"/>
      <c r="O57" s="365"/>
      <c r="P57" s="493"/>
      <c r="Q57" s="596"/>
      <c r="R57" s="515"/>
      <c r="S57" s="515"/>
      <c r="T57" s="391"/>
      <c r="U57" s="516"/>
      <c r="V57" s="365"/>
      <c r="W57" s="493"/>
      <c r="X57" s="596"/>
      <c r="Y57" s="515"/>
      <c r="Z57" s="515"/>
      <c r="AA57" s="391"/>
      <c r="AB57" s="516"/>
      <c r="AC57" s="365"/>
      <c r="AD57" s="493"/>
      <c r="AE57" s="596"/>
      <c r="AF57" s="515"/>
      <c r="AG57" s="515"/>
      <c r="AH57" s="391"/>
      <c r="AI57" s="516"/>
      <c r="AJ57" s="365"/>
      <c r="AK57" s="493"/>
      <c r="AL57" s="596"/>
      <c r="AM57" s="515"/>
      <c r="AN57" s="515"/>
      <c r="AO57" s="391"/>
      <c r="AP57" s="516"/>
      <c r="AQ57" s="365"/>
      <c r="AR57" s="493"/>
      <c r="AS57" s="596"/>
      <c r="AT57" s="515"/>
      <c r="AU57" s="515"/>
      <c r="AV57" s="391"/>
      <c r="AW57" s="516"/>
      <c r="AX57" s="365"/>
      <c r="AY57" s="493"/>
      <c r="AZ57" s="596"/>
      <c r="BA57" s="515"/>
      <c r="BB57" s="515"/>
      <c r="BC57" s="391"/>
      <c r="BD57" s="516"/>
      <c r="BE57" s="365"/>
      <c r="BF57" s="493"/>
      <c r="BG57" s="596"/>
      <c r="BH57" s="515"/>
      <c r="BI57" s="515"/>
      <c r="BJ57" s="391"/>
      <c r="BK57" s="516"/>
      <c r="BL57" s="365"/>
      <c r="BM57" s="493"/>
      <c r="BN57" s="596"/>
      <c r="BO57" s="515"/>
      <c r="BP57" s="515"/>
      <c r="BQ57" s="391"/>
      <c r="BR57" s="516"/>
      <c r="BS57" s="365"/>
      <c r="BT57" s="493"/>
      <c r="BU57" s="596"/>
      <c r="BV57" s="515"/>
      <c r="BW57" s="515"/>
      <c r="BX57" s="391"/>
      <c r="BY57" s="516"/>
      <c r="BZ57" s="365"/>
      <c r="CA57" s="493"/>
      <c r="CB57" s="596"/>
      <c r="CC57" s="515"/>
      <c r="CD57" s="515"/>
      <c r="CE57" s="391"/>
      <c r="CF57" s="516"/>
      <c r="CG57" s="365"/>
      <c r="CH57" s="493"/>
      <c r="CI57" s="596"/>
      <c r="CJ57" s="515"/>
      <c r="CK57" s="515"/>
      <c r="CL57" s="391"/>
      <c r="CM57" s="516"/>
      <c r="CN57" s="365"/>
      <c r="CO57" s="493"/>
      <c r="CP57" s="596"/>
      <c r="CQ57" s="515"/>
      <c r="CR57" s="515"/>
      <c r="CS57" s="391"/>
      <c r="CT57" s="516"/>
      <c r="CU57" s="365"/>
      <c r="CV57" s="493"/>
      <c r="CW57" s="596"/>
      <c r="CX57" s="515"/>
      <c r="CY57" s="515"/>
      <c r="CZ57" s="391"/>
      <c r="DA57" s="516"/>
      <c r="DB57" s="365"/>
      <c r="DC57" s="493"/>
      <c r="DD57" s="596"/>
      <c r="DE57" s="515"/>
      <c r="DF57" s="515"/>
      <c r="DG57" s="391"/>
      <c r="DH57" s="516"/>
      <c r="DI57" s="365"/>
      <c r="DJ57" s="493"/>
      <c r="DK57" s="596"/>
      <c r="DL57" s="515"/>
      <c r="DM57" s="515"/>
      <c r="DN57" s="391"/>
      <c r="DO57" s="516"/>
      <c r="DP57" s="365"/>
      <c r="DQ57" s="493"/>
      <c r="DR57" s="596"/>
      <c r="DS57" s="515"/>
      <c r="DT57" s="515"/>
      <c r="DU57" s="391"/>
      <c r="DV57" s="516"/>
      <c r="DW57" s="365"/>
      <c r="DX57" s="493"/>
      <c r="DY57" s="596"/>
      <c r="DZ57" s="515"/>
      <c r="EA57" s="515"/>
      <c r="EB57" s="391"/>
      <c r="EC57" s="516"/>
      <c r="ED57" s="365"/>
      <c r="EE57" s="493"/>
      <c r="EF57" s="596"/>
      <c r="EG57" s="515"/>
      <c r="EH57" s="515"/>
      <c r="EI57" s="391"/>
      <c r="EJ57" s="516"/>
      <c r="EK57" s="365"/>
      <c r="EL57" s="493"/>
      <c r="EM57" s="596"/>
      <c r="EN57" s="515"/>
      <c r="EO57" s="515"/>
      <c r="EP57" s="391"/>
      <c r="EQ57" s="516"/>
      <c r="ER57" s="365"/>
      <c r="ES57" s="493"/>
      <c r="ET57" s="596"/>
      <c r="EU57" s="515"/>
      <c r="EV57" s="515"/>
      <c r="EW57" s="391"/>
      <c r="EX57" s="516"/>
      <c r="EY57" s="365"/>
      <c r="EZ57" s="493"/>
      <c r="FA57" s="596"/>
      <c r="FB57" s="515"/>
      <c r="FC57" s="515"/>
      <c r="FD57" s="391"/>
      <c r="FE57" s="516"/>
      <c r="FF57" s="365"/>
      <c r="FG57" s="493"/>
      <c r="FH57" s="596"/>
      <c r="FI57" s="515"/>
      <c r="FJ57" s="515"/>
      <c r="FK57" s="391"/>
      <c r="FL57" s="516"/>
      <c r="FM57" s="365"/>
      <c r="FN57" s="493"/>
      <c r="FO57" s="596"/>
      <c r="FP57" s="515"/>
      <c r="FQ57" s="515"/>
      <c r="FR57" s="391"/>
      <c r="FS57" s="516"/>
      <c r="FT57" s="365"/>
      <c r="FU57" s="493"/>
      <c r="FV57" s="596"/>
      <c r="FW57" s="515"/>
      <c r="FX57" s="515"/>
      <c r="FY57" s="391"/>
      <c r="FZ57" s="516"/>
      <c r="GA57" s="365"/>
      <c r="GB57" s="493"/>
      <c r="GC57" s="596"/>
      <c r="GD57" s="515"/>
      <c r="GE57" s="515"/>
      <c r="GF57" s="391"/>
      <c r="GG57" s="516"/>
      <c r="GH57" s="365"/>
      <c r="GI57" s="493"/>
      <c r="GJ57" s="596"/>
      <c r="GK57" s="515"/>
      <c r="GL57" s="515"/>
      <c r="GM57" s="391"/>
      <c r="GN57" s="516"/>
      <c r="GO57" s="365"/>
      <c r="GP57" s="493"/>
      <c r="GQ57" s="596"/>
      <c r="GR57" s="515"/>
      <c r="GS57" s="515"/>
      <c r="GT57" s="391"/>
      <c r="GU57" s="516"/>
      <c r="GV57" s="365"/>
      <c r="GW57" s="493"/>
      <c r="GX57" s="596"/>
      <c r="GY57" s="515"/>
      <c r="GZ57" s="515"/>
      <c r="HA57" s="391"/>
      <c r="HB57" s="516"/>
      <c r="HC57" s="365"/>
      <c r="HD57" s="493"/>
      <c r="HE57" s="596"/>
      <c r="HF57" s="515"/>
      <c r="HG57" s="515"/>
      <c r="HH57" s="391"/>
      <c r="HI57" s="516"/>
      <c r="HJ57" s="365"/>
      <c r="HK57" s="493"/>
      <c r="HL57" s="596"/>
      <c r="HM57" s="515"/>
      <c r="HN57" s="515"/>
      <c r="HO57" s="391"/>
      <c r="HP57" s="516"/>
      <c r="HQ57" s="365"/>
      <c r="HR57" s="493"/>
      <c r="HS57" s="596"/>
      <c r="HT57" s="515"/>
      <c r="HU57" s="515"/>
      <c r="HV57" s="391"/>
      <c r="HW57" s="516"/>
      <c r="HX57" s="365"/>
      <c r="HY57" s="493"/>
      <c r="HZ57" s="596"/>
      <c r="IA57" s="515"/>
      <c r="IB57" s="515"/>
      <c r="IC57" s="391"/>
      <c r="ID57" s="516"/>
      <c r="IE57" s="365"/>
      <c r="IF57" s="493"/>
      <c r="IG57" s="596"/>
      <c r="IH57" s="515"/>
      <c r="II57" s="515"/>
      <c r="IJ57" s="391"/>
      <c r="IK57" s="516"/>
      <c r="IL57" s="365"/>
      <c r="IM57" s="493"/>
      <c r="IN57" s="596"/>
      <c r="IO57" s="515"/>
      <c r="IP57" s="515"/>
      <c r="IQ57" s="391"/>
      <c r="IR57" s="516"/>
      <c r="IS57" s="365"/>
      <c r="IT57" s="493"/>
      <c r="IU57" s="596"/>
      <c r="IV57" s="515"/>
      <c r="IW57" s="515"/>
      <c r="IX57" s="391"/>
      <c r="IY57" s="516"/>
      <c r="IZ57" s="365"/>
      <c r="JA57" s="493"/>
      <c r="JB57" s="596"/>
      <c r="JC57" s="515"/>
      <c r="JD57" s="515"/>
      <c r="JE57" s="391"/>
      <c r="JF57" s="516"/>
      <c r="JG57" s="365"/>
      <c r="JH57" s="493"/>
      <c r="JI57" s="596"/>
      <c r="JJ57" s="515"/>
      <c r="JK57" s="515"/>
      <c r="JL57" s="391"/>
      <c r="JM57" s="516"/>
      <c r="JN57" s="365"/>
      <c r="JO57" s="493"/>
      <c r="JP57" s="596"/>
      <c r="JQ57" s="515"/>
      <c r="JR57" s="515"/>
      <c r="JS57" s="391"/>
      <c r="JT57" s="516"/>
      <c r="JU57" s="365"/>
      <c r="JV57" s="493"/>
      <c r="JW57" s="596"/>
      <c r="JX57" s="515"/>
      <c r="JY57" s="515"/>
      <c r="JZ57" s="391"/>
      <c r="KA57" s="516"/>
      <c r="KB57" s="365"/>
      <c r="KC57" s="493"/>
      <c r="KD57" s="596"/>
      <c r="KE57" s="515"/>
      <c r="KF57" s="515"/>
      <c r="KG57" s="391"/>
      <c r="KH57" s="516"/>
      <c r="KI57" s="365"/>
      <c r="KJ57" s="493"/>
      <c r="KK57" s="596"/>
      <c r="KL57" s="515"/>
      <c r="KM57" s="515"/>
      <c r="KN57" s="391"/>
      <c r="KO57" s="516"/>
      <c r="KP57" s="365"/>
      <c r="KQ57" s="493"/>
      <c r="KR57" s="596"/>
      <c r="KS57" s="515"/>
      <c r="KT57" s="515"/>
      <c r="KU57" s="391"/>
      <c r="KV57" s="516"/>
      <c r="KW57" s="365"/>
      <c r="KX57" s="493"/>
      <c r="KY57" s="596"/>
      <c r="KZ57" s="515"/>
      <c r="LA57" s="515"/>
      <c r="LB57" s="391"/>
      <c r="LC57" s="516"/>
      <c r="LD57" s="365"/>
      <c r="LE57" s="493"/>
      <c r="LF57" s="596"/>
      <c r="LG57" s="515"/>
      <c r="LH57" s="515"/>
      <c r="LI57" s="391"/>
      <c r="LJ57" s="516"/>
      <c r="LK57" s="365"/>
      <c r="LL57" s="493"/>
      <c r="LM57" s="596"/>
      <c r="LN57" s="515"/>
      <c r="LO57" s="515"/>
      <c r="LP57" s="391"/>
      <c r="LQ57" s="516"/>
      <c r="LR57" s="365"/>
      <c r="LS57" s="493"/>
      <c r="LT57" s="596"/>
      <c r="LU57" s="515"/>
      <c r="LV57" s="515"/>
      <c r="LW57" s="391"/>
      <c r="LX57" s="516"/>
      <c r="LY57" s="365"/>
      <c r="LZ57" s="493"/>
      <c r="MA57" s="596"/>
      <c r="MB57" s="515"/>
      <c r="MC57" s="515"/>
      <c r="MD57" s="391"/>
      <c r="ME57" s="516"/>
      <c r="MF57" s="365"/>
      <c r="MG57" s="493"/>
      <c r="MH57" s="596"/>
      <c r="MI57" s="515"/>
      <c r="MJ57" s="515"/>
      <c r="MK57" s="391"/>
      <c r="ML57" s="516"/>
      <c r="MM57" s="365"/>
      <c r="MN57" s="493"/>
      <c r="MO57" s="596"/>
      <c r="MP57" s="515"/>
      <c r="MQ57" s="515"/>
      <c r="MR57" s="391"/>
      <c r="MS57" s="516"/>
      <c r="MT57" s="365"/>
      <c r="MU57" s="493"/>
      <c r="MV57" s="596"/>
      <c r="MW57" s="515"/>
      <c r="MX57" s="515"/>
      <c r="MY57" s="391"/>
      <c r="MZ57" s="516"/>
      <c r="NA57" s="365"/>
      <c r="NB57" s="493"/>
      <c r="NC57" s="596"/>
      <c r="ND57" s="515"/>
      <c r="NE57" s="515"/>
      <c r="NF57" s="391"/>
      <c r="NG57" s="516"/>
      <c r="NH57" s="365"/>
      <c r="NI57" s="493"/>
      <c r="NJ57" s="596"/>
      <c r="NK57" s="515"/>
      <c r="NL57" s="515"/>
      <c r="NM57" s="391"/>
      <c r="NN57" s="516"/>
      <c r="NO57" s="365"/>
      <c r="NP57" s="493"/>
      <c r="NQ57" s="596"/>
      <c r="NR57" s="515"/>
      <c r="NS57" s="515"/>
      <c r="NT57" s="391"/>
      <c r="NU57" s="516"/>
      <c r="NV57" s="365"/>
      <c r="NW57" s="493"/>
      <c r="NX57" s="596"/>
      <c r="NY57" s="515"/>
      <c r="NZ57" s="515"/>
      <c r="OA57" s="391"/>
      <c r="OB57" s="516"/>
      <c r="OC57" s="365"/>
      <c r="OD57" s="493"/>
      <c r="OE57" s="596"/>
      <c r="OF57" s="515"/>
      <c r="OG57" s="515"/>
      <c r="OH57" s="391"/>
      <c r="OI57" s="516"/>
      <c r="OJ57" s="365"/>
      <c r="OK57" s="493"/>
      <c r="OL57" s="596"/>
      <c r="OM57" s="515"/>
      <c r="ON57" s="515"/>
      <c r="OO57" s="391"/>
      <c r="OP57" s="516"/>
      <c r="OQ57" s="365"/>
      <c r="OR57" s="493"/>
      <c r="OS57" s="596"/>
      <c r="OT57" s="515"/>
      <c r="OU57" s="515"/>
      <c r="OV57" s="391"/>
      <c r="OW57" s="516"/>
      <c r="OX57" s="365"/>
      <c r="OY57" s="493"/>
      <c r="OZ57" s="596"/>
      <c r="PA57" s="515"/>
      <c r="PB57" s="515"/>
      <c r="PC57" s="391"/>
      <c r="PD57" s="516"/>
      <c r="PE57" s="365"/>
      <c r="PF57" s="493"/>
      <c r="PG57" s="596"/>
      <c r="PH57" s="515"/>
      <c r="PI57" s="515"/>
      <c r="PJ57" s="391"/>
      <c r="PK57" s="516"/>
      <c r="PL57" s="365"/>
      <c r="PM57" s="493"/>
      <c r="PN57" s="596"/>
      <c r="PO57" s="515"/>
      <c r="PP57" s="515"/>
      <c r="PQ57" s="391"/>
      <c r="PR57" s="516"/>
      <c r="PS57" s="365"/>
      <c r="PT57" s="493"/>
      <c r="PU57" s="596"/>
      <c r="PV57" s="515"/>
      <c r="PW57" s="515"/>
      <c r="PX57" s="391"/>
      <c r="PY57" s="516"/>
      <c r="PZ57" s="365"/>
      <c r="QA57" s="493"/>
      <c r="QB57" s="596"/>
      <c r="QC57" s="515"/>
      <c r="QD57" s="515"/>
      <c r="QE57" s="391"/>
      <c r="QF57" s="516"/>
      <c r="QG57" s="365"/>
      <c r="QH57" s="493"/>
      <c r="QI57" s="596"/>
      <c r="QJ57" s="515"/>
      <c r="QK57" s="515"/>
      <c r="QL57" s="391"/>
      <c r="QM57" s="516"/>
      <c r="QN57" s="365"/>
      <c r="QO57" s="493"/>
      <c r="QP57" s="596"/>
      <c r="QQ57" s="515"/>
      <c r="QR57" s="515"/>
      <c r="QS57" s="391"/>
      <c r="QT57" s="516"/>
      <c r="QU57" s="365"/>
      <c r="QV57" s="493"/>
      <c r="QW57" s="596"/>
      <c r="QX57" s="515"/>
      <c r="QY57" s="515"/>
      <c r="QZ57" s="391"/>
      <c r="RA57" s="516"/>
      <c r="RB57" s="365"/>
      <c r="RC57" s="493"/>
      <c r="RD57" s="596"/>
      <c r="RE57" s="515"/>
      <c r="RF57" s="515"/>
      <c r="RG57" s="391"/>
      <c r="RH57" s="516"/>
      <c r="RI57" s="365"/>
      <c r="RJ57" s="493"/>
      <c r="RK57" s="596"/>
      <c r="RL57" s="515"/>
      <c r="RM57" s="515"/>
      <c r="RN57" s="391"/>
      <c r="RO57" s="516"/>
      <c r="RP57" s="365"/>
      <c r="RQ57" s="493"/>
      <c r="RR57" s="596"/>
      <c r="RS57" s="515"/>
      <c r="RT57" s="515"/>
      <c r="RU57" s="391"/>
      <c r="RV57" s="516"/>
      <c r="RW57" s="365"/>
      <c r="RX57" s="493"/>
      <c r="RY57" s="596"/>
      <c r="RZ57" s="515"/>
      <c r="SA57" s="515"/>
      <c r="SB57" s="391"/>
      <c r="SC57" s="516"/>
      <c r="SD57" s="365"/>
      <c r="SE57" s="493"/>
      <c r="SF57" s="596"/>
      <c r="SG57" s="515"/>
      <c r="SH57" s="515"/>
      <c r="SI57" s="391"/>
      <c r="SJ57" s="516"/>
      <c r="SK57" s="365"/>
      <c r="SL57" s="493"/>
      <c r="SM57" s="596"/>
      <c r="SN57" s="515"/>
      <c r="SO57" s="515"/>
      <c r="SP57" s="391"/>
      <c r="SQ57" s="516"/>
      <c r="SR57" s="365"/>
      <c r="SS57" s="493"/>
      <c r="ST57" s="596"/>
      <c r="SU57" s="515"/>
      <c r="SV57" s="515"/>
      <c r="SW57" s="391"/>
      <c r="SX57" s="516"/>
      <c r="SY57" s="365"/>
      <c r="SZ57" s="493"/>
      <c r="TA57" s="596"/>
      <c r="TB57" s="515"/>
      <c r="TC57" s="515"/>
      <c r="TD57" s="391"/>
      <c r="TE57" s="516"/>
      <c r="TF57" s="365"/>
      <c r="TG57" s="493"/>
      <c r="TH57" s="596"/>
      <c r="TI57" s="515"/>
      <c r="TJ57" s="515"/>
      <c r="TK57" s="391"/>
      <c r="TL57" s="516"/>
      <c r="TM57" s="365"/>
      <c r="TN57" s="493"/>
      <c r="TO57" s="596"/>
      <c r="TP57" s="515"/>
      <c r="TQ57" s="515"/>
      <c r="TR57" s="391"/>
      <c r="TS57" s="516"/>
      <c r="TT57" s="365"/>
      <c r="TU57" s="493"/>
      <c r="TV57" s="596"/>
      <c r="TW57" s="515"/>
      <c r="TX57" s="515"/>
      <c r="TY57" s="391"/>
      <c r="TZ57" s="516"/>
      <c r="UA57" s="365"/>
      <c r="UB57" s="493"/>
      <c r="UC57" s="596"/>
      <c r="UD57" s="515"/>
      <c r="UE57" s="515"/>
      <c r="UF57" s="391"/>
      <c r="UG57" s="516"/>
      <c r="UH57" s="365"/>
      <c r="UI57" s="493"/>
      <c r="UJ57" s="596"/>
      <c r="UK57" s="515"/>
      <c r="UL57" s="515"/>
      <c r="UM57" s="391"/>
      <c r="UN57" s="516"/>
      <c r="UO57" s="365"/>
      <c r="UP57" s="493"/>
      <c r="UQ57" s="596"/>
      <c r="UR57" s="515"/>
      <c r="US57" s="515"/>
      <c r="UT57" s="391"/>
      <c r="UU57" s="516"/>
      <c r="UV57" s="365"/>
      <c r="UW57" s="493"/>
      <c r="UX57" s="596"/>
      <c r="UY57" s="515"/>
      <c r="UZ57" s="515"/>
      <c r="VA57" s="391"/>
      <c r="VB57" s="516"/>
      <c r="VC57" s="365"/>
      <c r="VD57" s="493"/>
      <c r="VE57" s="596"/>
      <c r="VF57" s="515"/>
      <c r="VG57" s="515"/>
      <c r="VH57" s="391"/>
      <c r="VI57" s="516"/>
      <c r="VJ57" s="365"/>
      <c r="VK57" s="493"/>
      <c r="VL57" s="596"/>
      <c r="VM57" s="515"/>
      <c r="VN57" s="515"/>
      <c r="VO57" s="391"/>
      <c r="VP57" s="516"/>
      <c r="VQ57" s="365"/>
      <c r="VR57" s="493"/>
      <c r="VS57" s="596"/>
      <c r="VT57" s="515"/>
      <c r="VU57" s="515"/>
      <c r="VV57" s="391"/>
      <c r="VW57" s="516"/>
      <c r="VX57" s="365"/>
      <c r="VY57" s="493"/>
      <c r="VZ57" s="596"/>
      <c r="WA57" s="515"/>
      <c r="WB57" s="515"/>
      <c r="WC57" s="391"/>
      <c r="WD57" s="516"/>
      <c r="WE57" s="365"/>
      <c r="WF57" s="493"/>
      <c r="WG57" s="596"/>
      <c r="WH57" s="515"/>
      <c r="WI57" s="515"/>
      <c r="WJ57" s="391"/>
      <c r="WK57" s="516"/>
      <c r="WL57" s="365"/>
      <c r="WM57" s="493"/>
      <c r="WN57" s="596"/>
      <c r="WO57" s="515"/>
      <c r="WP57" s="515"/>
      <c r="WQ57" s="391"/>
      <c r="WR57" s="516"/>
      <c r="WS57" s="365"/>
      <c r="WT57" s="493"/>
      <c r="WU57" s="596"/>
      <c r="WV57" s="515"/>
      <c r="WW57" s="515"/>
      <c r="WX57" s="391"/>
      <c r="WY57" s="516"/>
      <c r="WZ57" s="365"/>
      <c r="XA57" s="493"/>
      <c r="XB57" s="596"/>
      <c r="XC57" s="515"/>
      <c r="XD57" s="515"/>
      <c r="XE57" s="391"/>
      <c r="XF57" s="516"/>
      <c r="XG57" s="365"/>
      <c r="XH57" s="493"/>
      <c r="XI57" s="596"/>
      <c r="XJ57" s="515"/>
      <c r="XK57" s="515"/>
      <c r="XL57" s="391"/>
      <c r="XM57" s="516"/>
      <c r="XN57" s="365"/>
      <c r="XO57" s="493"/>
      <c r="XP57" s="596"/>
      <c r="XQ57" s="515"/>
      <c r="XR57" s="515"/>
      <c r="XS57" s="391"/>
      <c r="XT57" s="516"/>
      <c r="XU57" s="365"/>
      <c r="XV57" s="493"/>
      <c r="XW57" s="596"/>
      <c r="XX57" s="515"/>
      <c r="XY57" s="515"/>
      <c r="XZ57" s="391"/>
      <c r="YA57" s="516"/>
      <c r="YB57" s="365"/>
      <c r="YC57" s="493"/>
      <c r="YD57" s="596"/>
      <c r="YE57" s="515"/>
      <c r="YF57" s="515"/>
      <c r="YG57" s="391"/>
      <c r="YH57" s="516"/>
      <c r="YI57" s="365"/>
      <c r="YJ57" s="493"/>
      <c r="YK57" s="596"/>
      <c r="YL57" s="515"/>
      <c r="YM57" s="515"/>
      <c r="YN57" s="391"/>
      <c r="YO57" s="516"/>
      <c r="YP57" s="365"/>
      <c r="YQ57" s="493"/>
      <c r="YR57" s="596"/>
      <c r="YS57" s="515"/>
      <c r="YT57" s="515"/>
      <c r="YU57" s="391"/>
      <c r="YV57" s="516"/>
      <c r="YW57" s="365"/>
      <c r="YX57" s="493"/>
      <c r="YY57" s="596"/>
      <c r="YZ57" s="515"/>
      <c r="ZA57" s="515"/>
      <c r="ZB57" s="391"/>
      <c r="ZC57" s="516"/>
      <c r="ZD57" s="365"/>
      <c r="ZE57" s="493"/>
      <c r="ZF57" s="596"/>
      <c r="ZG57" s="515"/>
      <c r="ZH57" s="515"/>
      <c r="ZI57" s="391"/>
      <c r="ZJ57" s="516"/>
      <c r="ZK57" s="365"/>
      <c r="ZL57" s="493"/>
      <c r="ZM57" s="596"/>
      <c r="ZN57" s="515"/>
      <c r="ZO57" s="515"/>
      <c r="ZP57" s="391"/>
      <c r="ZQ57" s="516"/>
      <c r="ZR57" s="365"/>
      <c r="ZS57" s="493"/>
      <c r="ZT57" s="596"/>
      <c r="ZU57" s="515"/>
      <c r="ZV57" s="515"/>
      <c r="ZW57" s="391"/>
      <c r="ZX57" s="516"/>
      <c r="ZY57" s="365"/>
      <c r="ZZ57" s="493"/>
      <c r="AAA57" s="596"/>
      <c r="AAB57" s="515"/>
      <c r="AAC57" s="515"/>
      <c r="AAD57" s="391"/>
      <c r="AAE57" s="516"/>
      <c r="AAF57" s="365"/>
      <c r="AAG57" s="493"/>
      <c r="AAH57" s="596"/>
      <c r="AAI57" s="515"/>
      <c r="AAJ57" s="515"/>
      <c r="AAK57" s="391"/>
      <c r="AAL57" s="516"/>
      <c r="AAM57" s="365"/>
      <c r="AAN57" s="493"/>
      <c r="AAO57" s="596"/>
      <c r="AAP57" s="515"/>
      <c r="AAQ57" s="515"/>
      <c r="AAR57" s="391"/>
      <c r="AAS57" s="516"/>
      <c r="AAT57" s="365"/>
      <c r="AAU57" s="493"/>
      <c r="AAV57" s="596"/>
      <c r="AAW57" s="515"/>
      <c r="AAX57" s="515"/>
      <c r="AAY57" s="391"/>
      <c r="AAZ57" s="516"/>
      <c r="ABA57" s="365"/>
      <c r="ABB57" s="493"/>
      <c r="ABC57" s="596"/>
      <c r="ABD57" s="515"/>
      <c r="ABE57" s="515"/>
      <c r="ABF57" s="391"/>
      <c r="ABG57" s="516"/>
      <c r="ABH57" s="365"/>
      <c r="ABI57" s="493"/>
      <c r="ABJ57" s="596"/>
      <c r="ABK57" s="515"/>
      <c r="ABL57" s="515"/>
      <c r="ABM57" s="391"/>
      <c r="ABN57" s="516"/>
      <c r="ABO57" s="365"/>
      <c r="ABP57" s="493"/>
      <c r="ABQ57" s="596"/>
      <c r="ABR57" s="515"/>
      <c r="ABS57" s="515"/>
      <c r="ABT57" s="391"/>
      <c r="ABU57" s="516"/>
      <c r="ABV57" s="365"/>
      <c r="ABW57" s="493"/>
      <c r="ABX57" s="596"/>
      <c r="ABY57" s="515"/>
      <c r="ABZ57" s="515"/>
      <c r="ACA57" s="391"/>
      <c r="ACB57" s="516"/>
      <c r="ACC57" s="365"/>
      <c r="ACD57" s="493"/>
      <c r="ACE57" s="596"/>
      <c r="ACF57" s="515"/>
      <c r="ACG57" s="515"/>
      <c r="ACH57" s="391"/>
      <c r="ACI57" s="516"/>
      <c r="ACJ57" s="365"/>
      <c r="ACK57" s="493"/>
      <c r="ACL57" s="596"/>
      <c r="ACM57" s="515"/>
      <c r="ACN57" s="515"/>
      <c r="ACO57" s="391"/>
      <c r="ACP57" s="516"/>
      <c r="ACQ57" s="365"/>
      <c r="ACR57" s="493"/>
      <c r="ACS57" s="596"/>
      <c r="ACT57" s="515"/>
      <c r="ACU57" s="515"/>
      <c r="ACV57" s="391"/>
      <c r="ACW57" s="516"/>
      <c r="ACX57" s="365"/>
      <c r="ACY57" s="493"/>
      <c r="ACZ57" s="596"/>
      <c r="ADA57" s="515"/>
      <c r="ADB57" s="515"/>
      <c r="ADC57" s="391"/>
      <c r="ADD57" s="516"/>
      <c r="ADE57" s="365"/>
      <c r="ADF57" s="493"/>
      <c r="ADG57" s="596"/>
      <c r="ADH57" s="515"/>
      <c r="ADI57" s="515"/>
      <c r="ADJ57" s="391"/>
      <c r="ADK57" s="516"/>
      <c r="ADL57" s="365"/>
      <c r="ADM57" s="493"/>
      <c r="ADN57" s="596"/>
      <c r="ADO57" s="515"/>
      <c r="ADP57" s="515"/>
      <c r="ADQ57" s="391"/>
      <c r="ADR57" s="516"/>
      <c r="ADS57" s="365"/>
      <c r="ADT57" s="493"/>
      <c r="ADU57" s="596"/>
      <c r="ADV57" s="515"/>
      <c r="ADW57" s="515"/>
      <c r="ADX57" s="391"/>
      <c r="ADY57" s="516"/>
      <c r="ADZ57" s="365"/>
      <c r="AEA57" s="493"/>
      <c r="AEB57" s="596"/>
      <c r="AEC57" s="515"/>
      <c r="AED57" s="515"/>
      <c r="AEE57" s="391"/>
      <c r="AEF57" s="516"/>
      <c r="AEG57" s="365"/>
      <c r="AEH57" s="493"/>
      <c r="AEI57" s="596"/>
      <c r="AEJ57" s="515"/>
      <c r="AEK57" s="515"/>
      <c r="AEL57" s="391"/>
      <c r="AEM57" s="516"/>
      <c r="AEN57" s="365"/>
      <c r="AEO57" s="493"/>
      <c r="AEP57" s="596"/>
      <c r="AEQ57" s="515"/>
      <c r="AER57" s="515"/>
      <c r="AES57" s="391"/>
      <c r="AET57" s="516"/>
      <c r="AEU57" s="365"/>
      <c r="AEV57" s="493"/>
      <c r="AEW57" s="596"/>
      <c r="AEX57" s="515"/>
      <c r="AEY57" s="515"/>
      <c r="AEZ57" s="391"/>
      <c r="AFA57" s="516"/>
      <c r="AFB57" s="365"/>
      <c r="AFC57" s="493"/>
      <c r="AFD57" s="596"/>
      <c r="AFE57" s="515"/>
      <c r="AFF57" s="515"/>
      <c r="AFG57" s="391"/>
      <c r="AFH57" s="516"/>
      <c r="AFI57" s="365"/>
      <c r="AFJ57" s="493"/>
      <c r="AFK57" s="596"/>
      <c r="AFL57" s="515"/>
      <c r="AFM57" s="515"/>
      <c r="AFN57" s="391"/>
      <c r="AFO57" s="516"/>
      <c r="AFP57" s="365"/>
      <c r="AFQ57" s="493"/>
      <c r="AFR57" s="596"/>
      <c r="AFS57" s="515"/>
      <c r="AFT57" s="515"/>
      <c r="AFU57" s="391"/>
      <c r="AFV57" s="516"/>
      <c r="AFW57" s="365"/>
      <c r="AFX57" s="493"/>
      <c r="AFY57" s="596"/>
      <c r="AFZ57" s="515"/>
      <c r="AGA57" s="515"/>
      <c r="AGB57" s="391"/>
      <c r="AGC57" s="516"/>
      <c r="AGD57" s="365"/>
      <c r="AGE57" s="493"/>
      <c r="AGF57" s="596"/>
      <c r="AGG57" s="515"/>
      <c r="AGH57" s="515"/>
      <c r="AGI57" s="391"/>
      <c r="AGJ57" s="516"/>
      <c r="AGK57" s="365"/>
      <c r="AGL57" s="493"/>
      <c r="AGM57" s="596"/>
      <c r="AGN57" s="515"/>
      <c r="AGO57" s="515"/>
      <c r="AGP57" s="391"/>
      <c r="AGQ57" s="516"/>
      <c r="AGR57" s="365"/>
      <c r="AGS57" s="493"/>
      <c r="AGT57" s="596"/>
      <c r="AGU57" s="515"/>
      <c r="AGV57" s="515"/>
      <c r="AGW57" s="391"/>
      <c r="AGX57" s="516"/>
      <c r="AGY57" s="365"/>
      <c r="AGZ57" s="493"/>
      <c r="AHA57" s="596"/>
      <c r="AHB57" s="515"/>
      <c r="AHC57" s="515"/>
      <c r="AHD57" s="391"/>
      <c r="AHE57" s="516"/>
      <c r="AHF57" s="365"/>
      <c r="AHG57" s="493"/>
      <c r="AHH57" s="596"/>
      <c r="AHI57" s="515"/>
      <c r="AHJ57" s="515"/>
      <c r="AHK57" s="391"/>
      <c r="AHL57" s="516"/>
      <c r="AHM57" s="365"/>
      <c r="AHN57" s="493"/>
      <c r="AHO57" s="596"/>
      <c r="AHP57" s="515"/>
      <c r="AHQ57" s="515"/>
      <c r="AHR57" s="391"/>
      <c r="AHS57" s="516"/>
      <c r="AHT57" s="365"/>
      <c r="AHU57" s="493"/>
      <c r="AHV57" s="596"/>
      <c r="AHW57" s="515"/>
      <c r="AHX57" s="515"/>
      <c r="AHY57" s="391"/>
      <c r="AHZ57" s="516"/>
      <c r="AIA57" s="365"/>
      <c r="AIB57" s="493"/>
      <c r="AIC57" s="596"/>
      <c r="AID57" s="515"/>
      <c r="AIE57" s="515"/>
      <c r="AIF57" s="391"/>
      <c r="AIG57" s="516"/>
      <c r="AIH57" s="365"/>
      <c r="AII57" s="493"/>
      <c r="AIJ57" s="596"/>
      <c r="AIK57" s="515"/>
      <c r="AIL57" s="515"/>
      <c r="AIM57" s="391"/>
      <c r="AIN57" s="516"/>
      <c r="AIO57" s="365"/>
      <c r="AIP57" s="493"/>
      <c r="AIQ57" s="596"/>
      <c r="AIR57" s="515"/>
      <c r="AIS57" s="515"/>
      <c r="AIT57" s="391"/>
      <c r="AIU57" s="516"/>
      <c r="AIV57" s="365"/>
      <c r="AIW57" s="493"/>
      <c r="AIX57" s="596"/>
      <c r="AIY57" s="515"/>
      <c r="AIZ57" s="515"/>
      <c r="AJA57" s="391"/>
      <c r="AJB57" s="516"/>
      <c r="AJC57" s="365"/>
      <c r="AJD57" s="493"/>
      <c r="AJE57" s="596"/>
      <c r="AJF57" s="515"/>
      <c r="AJG57" s="515"/>
      <c r="AJH57" s="391"/>
      <c r="AJI57" s="516"/>
      <c r="AJJ57" s="365"/>
      <c r="AJK57" s="493"/>
      <c r="AJL57" s="596"/>
      <c r="AJM57" s="515"/>
      <c r="AJN57" s="515"/>
      <c r="AJO57" s="391"/>
      <c r="AJP57" s="516"/>
      <c r="AJQ57" s="365"/>
      <c r="AJR57" s="493"/>
      <c r="AJS57" s="596"/>
      <c r="AJT57" s="515"/>
      <c r="AJU57" s="515"/>
      <c r="AJV57" s="391"/>
      <c r="AJW57" s="516"/>
      <c r="AJX57" s="365"/>
      <c r="AJY57" s="493"/>
      <c r="AJZ57" s="596"/>
      <c r="AKA57" s="515"/>
      <c r="AKB57" s="515"/>
      <c r="AKC57" s="391"/>
      <c r="AKD57" s="516"/>
      <c r="AKE57" s="365"/>
      <c r="AKF57" s="493"/>
      <c r="AKG57" s="596"/>
      <c r="AKH57" s="515"/>
      <c r="AKI57" s="515"/>
      <c r="AKJ57" s="391"/>
      <c r="AKK57" s="516"/>
      <c r="AKL57" s="365"/>
      <c r="AKM57" s="493"/>
      <c r="AKN57" s="596"/>
      <c r="AKO57" s="515"/>
      <c r="AKP57" s="515"/>
      <c r="AKQ57" s="391"/>
      <c r="AKR57" s="516"/>
      <c r="AKS57" s="365"/>
      <c r="AKT57" s="493"/>
      <c r="AKU57" s="596"/>
      <c r="AKV57" s="515"/>
      <c r="AKW57" s="515"/>
      <c r="AKX57" s="391"/>
      <c r="AKY57" s="516"/>
      <c r="AKZ57" s="365"/>
      <c r="ALA57" s="493"/>
      <c r="ALB57" s="596"/>
      <c r="ALC57" s="515"/>
      <c r="ALD57" s="515"/>
      <c r="ALE57" s="391"/>
      <c r="ALF57" s="516"/>
      <c r="ALG57" s="365"/>
      <c r="ALH57" s="493"/>
      <c r="ALI57" s="596"/>
      <c r="ALJ57" s="515"/>
      <c r="ALK57" s="515"/>
      <c r="ALL57" s="391"/>
      <c r="ALM57" s="516"/>
      <c r="ALN57" s="365"/>
      <c r="ALO57" s="493"/>
      <c r="ALP57" s="596"/>
      <c r="ALQ57" s="515"/>
      <c r="ALR57" s="515"/>
      <c r="ALS57" s="391"/>
      <c r="ALT57" s="516"/>
      <c r="ALU57" s="365"/>
      <c r="ALV57" s="493"/>
      <c r="ALW57" s="596"/>
      <c r="ALX57" s="515"/>
      <c r="ALY57" s="515"/>
      <c r="ALZ57" s="391"/>
      <c r="AMA57" s="516"/>
      <c r="AMB57" s="365"/>
      <c r="AMC57" s="493"/>
      <c r="AMD57" s="596"/>
      <c r="AME57" s="515"/>
      <c r="AMF57" s="515"/>
      <c r="AMG57" s="391"/>
      <c r="AMH57" s="516"/>
      <c r="AMI57" s="365"/>
      <c r="AMJ57" s="493"/>
      <c r="AMK57" s="596"/>
      <c r="AML57" s="515"/>
      <c r="AMM57" s="515"/>
      <c r="AMN57" s="391"/>
      <c r="AMO57" s="516"/>
      <c r="AMP57" s="365"/>
      <c r="AMQ57" s="493"/>
      <c r="AMR57" s="596"/>
      <c r="AMS57" s="515"/>
      <c r="AMT57" s="515"/>
      <c r="AMU57" s="391"/>
      <c r="AMV57" s="516"/>
      <c r="AMW57" s="365"/>
      <c r="AMX57" s="493"/>
      <c r="AMY57" s="596"/>
      <c r="AMZ57" s="515"/>
      <c r="ANA57" s="515"/>
      <c r="ANB57" s="391"/>
      <c r="ANC57" s="516"/>
      <c r="AND57" s="365"/>
      <c r="ANE57" s="493"/>
      <c r="ANF57" s="596"/>
      <c r="ANG57" s="515"/>
      <c r="ANH57" s="515"/>
      <c r="ANI57" s="391"/>
      <c r="ANJ57" s="516"/>
      <c r="ANK57" s="365"/>
      <c r="ANL57" s="493"/>
      <c r="ANM57" s="596"/>
      <c r="ANN57" s="515"/>
      <c r="ANO57" s="515"/>
      <c r="ANP57" s="391"/>
      <c r="ANQ57" s="516"/>
      <c r="ANR57" s="365"/>
      <c r="ANS57" s="493"/>
      <c r="ANT57" s="596"/>
      <c r="ANU57" s="515"/>
      <c r="ANV57" s="515"/>
      <c r="ANW57" s="391"/>
      <c r="ANX57" s="516"/>
      <c r="ANY57" s="365"/>
      <c r="ANZ57" s="493"/>
      <c r="AOA57" s="596"/>
      <c r="AOB57" s="515"/>
      <c r="AOC57" s="515"/>
      <c r="AOD57" s="391"/>
      <c r="AOE57" s="516"/>
      <c r="AOF57" s="365"/>
      <c r="AOG57" s="493"/>
      <c r="AOH57" s="596"/>
      <c r="AOI57" s="515"/>
      <c r="AOJ57" s="515"/>
      <c r="AOK57" s="391"/>
      <c r="AOL57" s="516"/>
      <c r="AOM57" s="365"/>
      <c r="AON57" s="493"/>
      <c r="AOO57" s="596"/>
      <c r="AOP57" s="515"/>
      <c r="AOQ57" s="515"/>
      <c r="AOR57" s="391"/>
      <c r="AOS57" s="516"/>
      <c r="AOT57" s="365"/>
      <c r="AOU57" s="493"/>
      <c r="AOV57" s="596"/>
      <c r="AOW57" s="515"/>
      <c r="AOX57" s="515"/>
      <c r="AOY57" s="391"/>
      <c r="AOZ57" s="516"/>
      <c r="APA57" s="365"/>
      <c r="APB57" s="493"/>
      <c r="APC57" s="596"/>
      <c r="APD57" s="515"/>
      <c r="APE57" s="515"/>
      <c r="APF57" s="391"/>
      <c r="APG57" s="516"/>
      <c r="APH57" s="365"/>
      <c r="API57" s="493"/>
      <c r="APJ57" s="596"/>
      <c r="APK57" s="515"/>
      <c r="APL57" s="515"/>
      <c r="APM57" s="391"/>
      <c r="APN57" s="516"/>
      <c r="APO57" s="365"/>
      <c r="APP57" s="493"/>
      <c r="APQ57" s="596"/>
      <c r="APR57" s="515"/>
      <c r="APS57" s="515"/>
      <c r="APT57" s="391"/>
      <c r="APU57" s="516"/>
      <c r="APV57" s="365"/>
      <c r="APW57" s="493"/>
      <c r="APX57" s="596"/>
      <c r="APY57" s="515"/>
      <c r="APZ57" s="515"/>
      <c r="AQA57" s="391"/>
      <c r="AQB57" s="516"/>
      <c r="AQC57" s="365"/>
      <c r="AQD57" s="493"/>
      <c r="AQE57" s="596"/>
      <c r="AQF57" s="515"/>
      <c r="AQG57" s="515"/>
      <c r="AQH57" s="391"/>
      <c r="AQI57" s="516"/>
      <c r="AQJ57" s="365"/>
      <c r="AQK57" s="493"/>
      <c r="AQL57" s="596"/>
      <c r="AQM57" s="515"/>
      <c r="AQN57" s="515"/>
      <c r="AQO57" s="391"/>
      <c r="AQP57" s="516"/>
      <c r="AQQ57" s="365"/>
      <c r="AQR57" s="493"/>
      <c r="AQS57" s="596"/>
      <c r="AQT57" s="515"/>
      <c r="AQU57" s="515"/>
      <c r="AQV57" s="391"/>
      <c r="AQW57" s="516"/>
      <c r="AQX57" s="365"/>
      <c r="AQY57" s="493"/>
      <c r="AQZ57" s="596"/>
      <c r="ARA57" s="515"/>
      <c r="ARB57" s="515"/>
      <c r="ARC57" s="391"/>
      <c r="ARD57" s="516"/>
      <c r="ARE57" s="365"/>
      <c r="ARF57" s="493"/>
      <c r="ARG57" s="596"/>
      <c r="ARH57" s="515"/>
      <c r="ARI57" s="515"/>
      <c r="ARJ57" s="391"/>
      <c r="ARK57" s="516"/>
      <c r="ARL57" s="365"/>
      <c r="ARM57" s="493"/>
      <c r="ARN57" s="596"/>
      <c r="ARO57" s="515"/>
      <c r="ARP57" s="515"/>
      <c r="ARQ57" s="391"/>
      <c r="ARR57" s="516"/>
      <c r="ARS57" s="365"/>
      <c r="ART57" s="493"/>
      <c r="ARU57" s="596"/>
      <c r="ARV57" s="515"/>
      <c r="ARW57" s="515"/>
      <c r="ARX57" s="391"/>
      <c r="ARY57" s="516"/>
      <c r="ARZ57" s="365"/>
      <c r="ASA57" s="493"/>
      <c r="ASB57" s="596"/>
      <c r="ASC57" s="515"/>
      <c r="ASD57" s="515"/>
      <c r="ASE57" s="391"/>
      <c r="ASF57" s="516"/>
      <c r="ASG57" s="365"/>
      <c r="ASH57" s="493"/>
      <c r="ASI57" s="596"/>
      <c r="ASJ57" s="515"/>
      <c r="ASK57" s="515"/>
      <c r="ASL57" s="391"/>
      <c r="ASM57" s="516"/>
      <c r="ASN57" s="365"/>
      <c r="ASO57" s="493"/>
      <c r="ASP57" s="596"/>
      <c r="ASQ57" s="515"/>
      <c r="ASR57" s="515"/>
      <c r="ASS57" s="391"/>
      <c r="AST57" s="516"/>
      <c r="ASU57" s="365"/>
      <c r="ASV57" s="493"/>
      <c r="ASW57" s="596"/>
      <c r="ASX57" s="515"/>
      <c r="ASY57" s="515"/>
      <c r="ASZ57" s="391"/>
      <c r="ATA57" s="516"/>
      <c r="ATB57" s="365"/>
      <c r="ATC57" s="493"/>
      <c r="ATD57" s="596"/>
      <c r="ATE57" s="515"/>
      <c r="ATF57" s="515"/>
      <c r="ATG57" s="391"/>
      <c r="ATH57" s="516"/>
      <c r="ATI57" s="365"/>
      <c r="ATJ57" s="493"/>
      <c r="ATK57" s="596"/>
      <c r="ATL57" s="515"/>
      <c r="ATM57" s="515"/>
      <c r="ATN57" s="391"/>
      <c r="ATO57" s="516"/>
      <c r="ATP57" s="365"/>
      <c r="ATQ57" s="493"/>
      <c r="ATR57" s="596"/>
      <c r="ATS57" s="515"/>
      <c r="ATT57" s="515"/>
      <c r="ATU57" s="391"/>
      <c r="ATV57" s="516"/>
      <c r="ATW57" s="365"/>
      <c r="ATX57" s="493"/>
      <c r="ATY57" s="596"/>
      <c r="ATZ57" s="515"/>
      <c r="AUA57" s="515"/>
      <c r="AUB57" s="391"/>
      <c r="AUC57" s="516"/>
      <c r="AUD57" s="365"/>
      <c r="AUE57" s="493"/>
      <c r="AUF57" s="596"/>
      <c r="AUG57" s="515"/>
      <c r="AUH57" s="515"/>
      <c r="AUI57" s="391"/>
      <c r="AUJ57" s="516"/>
      <c r="AUK57" s="365"/>
      <c r="AUL57" s="493"/>
      <c r="AUM57" s="596"/>
      <c r="AUN57" s="515"/>
      <c r="AUO57" s="515"/>
      <c r="AUP57" s="391"/>
      <c r="AUQ57" s="516"/>
      <c r="AUR57" s="365"/>
      <c r="AUS57" s="493"/>
      <c r="AUT57" s="596"/>
      <c r="AUU57" s="515"/>
      <c r="AUV57" s="515"/>
      <c r="AUW57" s="391"/>
      <c r="AUX57" s="516"/>
      <c r="AUY57" s="365"/>
      <c r="AUZ57" s="493"/>
      <c r="AVA57" s="596"/>
      <c r="AVB57" s="515"/>
      <c r="AVC57" s="515"/>
      <c r="AVD57" s="391"/>
      <c r="AVE57" s="516"/>
      <c r="AVF57" s="365"/>
      <c r="AVG57" s="493"/>
      <c r="AVH57" s="596"/>
      <c r="AVI57" s="515"/>
      <c r="AVJ57" s="515"/>
      <c r="AVK57" s="391"/>
      <c r="AVL57" s="516"/>
      <c r="AVM57" s="365"/>
      <c r="AVN57" s="493"/>
      <c r="AVO57" s="596"/>
      <c r="AVP57" s="515"/>
      <c r="AVQ57" s="515"/>
      <c r="AVR57" s="391"/>
      <c r="AVS57" s="516"/>
      <c r="AVT57" s="365"/>
      <c r="AVU57" s="493"/>
      <c r="AVV57" s="596"/>
      <c r="AVW57" s="515"/>
      <c r="AVX57" s="515"/>
      <c r="AVY57" s="391"/>
      <c r="AVZ57" s="516"/>
      <c r="AWA57" s="365"/>
      <c r="AWB57" s="493"/>
      <c r="AWC57" s="596"/>
      <c r="AWD57" s="515"/>
      <c r="AWE57" s="515"/>
      <c r="AWF57" s="391"/>
      <c r="AWG57" s="516"/>
      <c r="AWH57" s="365"/>
      <c r="AWI57" s="493"/>
      <c r="AWJ57" s="596"/>
      <c r="AWK57" s="515"/>
      <c r="AWL57" s="515"/>
      <c r="AWM57" s="391"/>
      <c r="AWN57" s="516"/>
      <c r="AWO57" s="365"/>
      <c r="AWP57" s="493"/>
      <c r="AWQ57" s="596"/>
      <c r="AWR57" s="515"/>
      <c r="AWS57" s="515"/>
      <c r="AWT57" s="391"/>
      <c r="AWU57" s="516"/>
      <c r="AWV57" s="365"/>
      <c r="AWW57" s="493"/>
      <c r="AWX57" s="596"/>
      <c r="AWY57" s="515"/>
      <c r="AWZ57" s="515"/>
      <c r="AXA57" s="391"/>
      <c r="AXB57" s="516"/>
      <c r="AXC57" s="365"/>
      <c r="AXD57" s="493"/>
      <c r="AXE57" s="596"/>
      <c r="AXF57" s="515"/>
      <c r="AXG57" s="515"/>
      <c r="AXH57" s="391"/>
      <c r="AXI57" s="516"/>
      <c r="AXJ57" s="365"/>
      <c r="AXK57" s="493"/>
      <c r="AXL57" s="596"/>
      <c r="AXM57" s="515"/>
      <c r="AXN57" s="515"/>
      <c r="AXO57" s="391"/>
      <c r="AXP57" s="516"/>
      <c r="AXQ57" s="365"/>
      <c r="AXR57" s="493"/>
      <c r="AXS57" s="596"/>
      <c r="AXT57" s="515"/>
      <c r="AXU57" s="515"/>
      <c r="AXV57" s="391"/>
      <c r="AXW57" s="516"/>
      <c r="AXX57" s="365"/>
      <c r="AXY57" s="493"/>
      <c r="AXZ57" s="596"/>
      <c r="AYA57" s="515"/>
      <c r="AYB57" s="515"/>
      <c r="AYC57" s="391"/>
      <c r="AYD57" s="516"/>
      <c r="AYE57" s="365"/>
      <c r="AYF57" s="493"/>
      <c r="AYG57" s="596"/>
      <c r="AYH57" s="515"/>
      <c r="AYI57" s="515"/>
      <c r="AYJ57" s="391"/>
      <c r="AYK57" s="516"/>
      <c r="AYL57" s="365"/>
      <c r="AYM57" s="493"/>
      <c r="AYN57" s="596"/>
      <c r="AYO57" s="515"/>
      <c r="AYP57" s="515"/>
      <c r="AYQ57" s="391"/>
      <c r="AYR57" s="516"/>
      <c r="AYS57" s="365"/>
      <c r="AYT57" s="493"/>
      <c r="AYU57" s="596"/>
      <c r="AYV57" s="515"/>
      <c r="AYW57" s="515"/>
      <c r="AYX57" s="391"/>
      <c r="AYY57" s="516"/>
      <c r="AYZ57" s="365"/>
      <c r="AZA57" s="493"/>
      <c r="AZB57" s="596"/>
      <c r="AZC57" s="515"/>
      <c r="AZD57" s="515"/>
      <c r="AZE57" s="391"/>
      <c r="AZF57" s="516"/>
      <c r="AZG57" s="365"/>
      <c r="AZH57" s="493"/>
      <c r="AZI57" s="596"/>
      <c r="AZJ57" s="515"/>
      <c r="AZK57" s="515"/>
      <c r="AZL57" s="391"/>
      <c r="AZM57" s="516"/>
      <c r="AZN57" s="365"/>
      <c r="AZO57" s="493"/>
      <c r="AZP57" s="596"/>
      <c r="AZQ57" s="515"/>
      <c r="AZR57" s="515"/>
      <c r="AZS57" s="391"/>
      <c r="AZT57" s="516"/>
      <c r="AZU57" s="365"/>
      <c r="AZV57" s="493"/>
      <c r="AZW57" s="596"/>
      <c r="AZX57" s="515"/>
      <c r="AZY57" s="515"/>
      <c r="AZZ57" s="391"/>
      <c r="BAA57" s="516"/>
      <c r="BAB57" s="365"/>
      <c r="BAC57" s="493"/>
      <c r="BAD57" s="596"/>
      <c r="BAE57" s="515"/>
      <c r="BAF57" s="515"/>
      <c r="BAG57" s="391"/>
      <c r="BAH57" s="516"/>
      <c r="BAI57" s="365"/>
      <c r="BAJ57" s="493"/>
      <c r="BAK57" s="596"/>
      <c r="BAL57" s="515"/>
      <c r="BAM57" s="515"/>
      <c r="BAN57" s="391"/>
      <c r="BAO57" s="516"/>
      <c r="BAP57" s="365"/>
      <c r="BAQ57" s="493"/>
      <c r="BAR57" s="596"/>
      <c r="BAS57" s="515"/>
      <c r="BAT57" s="515"/>
      <c r="BAU57" s="391"/>
      <c r="BAV57" s="516"/>
      <c r="BAW57" s="365"/>
      <c r="BAX57" s="493"/>
      <c r="BAY57" s="596"/>
      <c r="BAZ57" s="515"/>
      <c r="BBA57" s="515"/>
      <c r="BBB57" s="391"/>
      <c r="BBC57" s="516"/>
      <c r="BBD57" s="365"/>
      <c r="BBE57" s="493"/>
      <c r="BBF57" s="596"/>
      <c r="BBG57" s="515"/>
      <c r="BBH57" s="515"/>
      <c r="BBI57" s="391"/>
      <c r="BBJ57" s="516"/>
      <c r="BBK57" s="365"/>
      <c r="BBL57" s="493"/>
      <c r="BBM57" s="596"/>
      <c r="BBN57" s="515"/>
      <c r="BBO57" s="515"/>
      <c r="BBP57" s="391"/>
      <c r="BBQ57" s="516"/>
      <c r="BBR57" s="365"/>
      <c r="BBS57" s="493"/>
      <c r="BBT57" s="596"/>
      <c r="BBU57" s="515"/>
      <c r="BBV57" s="515"/>
      <c r="BBW57" s="391"/>
      <c r="BBX57" s="516"/>
      <c r="BBY57" s="365"/>
      <c r="BBZ57" s="493"/>
      <c r="BCA57" s="596"/>
      <c r="BCB57" s="515"/>
      <c r="BCC57" s="515"/>
      <c r="BCD57" s="391"/>
      <c r="BCE57" s="516"/>
      <c r="BCF57" s="365"/>
      <c r="BCG57" s="493"/>
      <c r="BCH57" s="596"/>
      <c r="BCI57" s="515"/>
      <c r="BCJ57" s="515"/>
      <c r="BCK57" s="391"/>
      <c r="BCL57" s="516"/>
      <c r="BCM57" s="365"/>
      <c r="BCN57" s="493"/>
      <c r="BCO57" s="596"/>
      <c r="BCP57" s="515"/>
      <c r="BCQ57" s="515"/>
      <c r="BCR57" s="391"/>
      <c r="BCS57" s="516"/>
      <c r="BCT57" s="365"/>
      <c r="BCU57" s="493"/>
      <c r="BCV57" s="596"/>
      <c r="BCW57" s="515"/>
      <c r="BCX57" s="515"/>
      <c r="BCY57" s="391"/>
      <c r="BCZ57" s="516"/>
      <c r="BDA57" s="365"/>
      <c r="BDB57" s="493"/>
      <c r="BDC57" s="596"/>
      <c r="BDD57" s="515"/>
      <c r="BDE57" s="515"/>
      <c r="BDF57" s="391"/>
      <c r="BDG57" s="516"/>
      <c r="BDH57" s="365"/>
      <c r="BDI57" s="493"/>
      <c r="BDJ57" s="596"/>
      <c r="BDK57" s="515"/>
      <c r="BDL57" s="515"/>
      <c r="BDM57" s="391"/>
      <c r="BDN57" s="516"/>
      <c r="BDO57" s="365"/>
      <c r="BDP57" s="493"/>
      <c r="BDQ57" s="596"/>
      <c r="BDR57" s="515"/>
      <c r="BDS57" s="515"/>
      <c r="BDT57" s="391"/>
      <c r="BDU57" s="516"/>
      <c r="BDV57" s="365"/>
      <c r="BDW57" s="493"/>
      <c r="BDX57" s="596"/>
      <c r="BDY57" s="515"/>
      <c r="BDZ57" s="515"/>
      <c r="BEA57" s="391"/>
      <c r="BEB57" s="516"/>
      <c r="BEC57" s="365"/>
      <c r="BED57" s="493"/>
      <c r="BEE57" s="596"/>
      <c r="BEF57" s="515"/>
      <c r="BEG57" s="515"/>
      <c r="BEH57" s="391"/>
      <c r="BEI57" s="516"/>
      <c r="BEJ57" s="365"/>
      <c r="BEK57" s="493"/>
      <c r="BEL57" s="596"/>
      <c r="BEM57" s="515"/>
      <c r="BEN57" s="515"/>
      <c r="BEO57" s="391"/>
      <c r="BEP57" s="516"/>
      <c r="BEQ57" s="365"/>
      <c r="BER57" s="493"/>
      <c r="BES57" s="596"/>
      <c r="BET57" s="515"/>
      <c r="BEU57" s="515"/>
      <c r="BEV57" s="391"/>
      <c r="BEW57" s="516"/>
      <c r="BEX57" s="365"/>
      <c r="BEY57" s="493"/>
      <c r="BEZ57" s="596"/>
      <c r="BFA57" s="515"/>
      <c r="BFB57" s="515"/>
      <c r="BFC57" s="391"/>
      <c r="BFD57" s="516"/>
      <c r="BFE57" s="365"/>
      <c r="BFF57" s="493"/>
      <c r="BFG57" s="596"/>
      <c r="BFH57" s="515"/>
      <c r="BFI57" s="515"/>
      <c r="BFJ57" s="391"/>
      <c r="BFK57" s="516"/>
      <c r="BFL57" s="365"/>
      <c r="BFM57" s="493"/>
      <c r="BFN57" s="596"/>
      <c r="BFO57" s="515"/>
      <c r="BFP57" s="515"/>
      <c r="BFQ57" s="391"/>
      <c r="BFR57" s="516"/>
      <c r="BFS57" s="365"/>
      <c r="BFT57" s="493"/>
      <c r="BFU57" s="596"/>
      <c r="BFV57" s="515"/>
      <c r="BFW57" s="515"/>
      <c r="BFX57" s="391"/>
      <c r="BFY57" s="516"/>
      <c r="BFZ57" s="365"/>
      <c r="BGA57" s="493"/>
      <c r="BGB57" s="596"/>
      <c r="BGC57" s="515"/>
      <c r="BGD57" s="515"/>
      <c r="BGE57" s="391"/>
      <c r="BGF57" s="516"/>
      <c r="BGG57" s="365"/>
      <c r="BGH57" s="493"/>
      <c r="BGI57" s="596"/>
      <c r="BGJ57" s="515"/>
      <c r="BGK57" s="515"/>
      <c r="BGL57" s="391"/>
      <c r="BGM57" s="516"/>
      <c r="BGN57" s="365"/>
      <c r="BGO57" s="493"/>
      <c r="BGP57" s="596"/>
      <c r="BGQ57" s="515"/>
      <c r="BGR57" s="515"/>
      <c r="BGS57" s="391"/>
      <c r="BGT57" s="516"/>
      <c r="BGU57" s="365"/>
      <c r="BGV57" s="493"/>
      <c r="BGW57" s="596"/>
      <c r="BGX57" s="515"/>
      <c r="BGY57" s="515"/>
      <c r="BGZ57" s="391"/>
      <c r="BHA57" s="516"/>
      <c r="BHB57" s="365"/>
      <c r="BHC57" s="493"/>
      <c r="BHD57" s="596"/>
      <c r="BHE57" s="515"/>
      <c r="BHF57" s="515"/>
      <c r="BHG57" s="391"/>
      <c r="BHH57" s="516"/>
      <c r="BHI57" s="365"/>
      <c r="BHJ57" s="493"/>
      <c r="BHK57" s="596"/>
      <c r="BHL57" s="515"/>
      <c r="BHM57" s="515"/>
      <c r="BHN57" s="391"/>
      <c r="BHO57" s="516"/>
      <c r="BHP57" s="365"/>
      <c r="BHQ57" s="493"/>
      <c r="BHR57" s="596"/>
      <c r="BHS57" s="515"/>
      <c r="BHT57" s="515"/>
      <c r="BHU57" s="391"/>
      <c r="BHV57" s="516"/>
      <c r="BHW57" s="365"/>
      <c r="BHX57" s="493"/>
      <c r="BHY57" s="596"/>
      <c r="BHZ57" s="515"/>
      <c r="BIA57" s="515"/>
      <c r="BIB57" s="391"/>
      <c r="BIC57" s="516"/>
      <c r="BID57" s="365"/>
      <c r="BIE57" s="493"/>
      <c r="BIF57" s="596"/>
      <c r="BIG57" s="515"/>
      <c r="BIH57" s="515"/>
      <c r="BII57" s="391"/>
      <c r="BIJ57" s="516"/>
      <c r="BIK57" s="365"/>
      <c r="BIL57" s="493"/>
      <c r="BIM57" s="596"/>
      <c r="BIN57" s="515"/>
      <c r="BIO57" s="515"/>
      <c r="BIP57" s="391"/>
      <c r="BIQ57" s="516"/>
      <c r="BIR57" s="365"/>
      <c r="BIS57" s="493"/>
      <c r="BIT57" s="596"/>
      <c r="BIU57" s="515"/>
      <c r="BIV57" s="515"/>
      <c r="BIW57" s="391"/>
      <c r="BIX57" s="516"/>
      <c r="BIY57" s="365"/>
      <c r="BIZ57" s="493"/>
      <c r="BJA57" s="596"/>
      <c r="BJB57" s="515"/>
      <c r="BJC57" s="515"/>
      <c r="BJD57" s="391"/>
      <c r="BJE57" s="516"/>
      <c r="BJF57" s="365"/>
      <c r="BJG57" s="493"/>
      <c r="BJH57" s="596"/>
      <c r="BJI57" s="515"/>
      <c r="BJJ57" s="515"/>
      <c r="BJK57" s="391"/>
      <c r="BJL57" s="516"/>
      <c r="BJM57" s="365"/>
      <c r="BJN57" s="493"/>
      <c r="BJO57" s="596"/>
      <c r="BJP57" s="515"/>
      <c r="BJQ57" s="515"/>
      <c r="BJR57" s="391"/>
      <c r="BJS57" s="516"/>
      <c r="BJT57" s="365"/>
      <c r="BJU57" s="493"/>
      <c r="BJV57" s="596"/>
      <c r="BJW57" s="515"/>
      <c r="BJX57" s="515"/>
      <c r="BJY57" s="391"/>
      <c r="BJZ57" s="516"/>
      <c r="BKA57" s="365"/>
      <c r="BKB57" s="493"/>
      <c r="BKC57" s="596"/>
      <c r="BKD57" s="515"/>
      <c r="BKE57" s="515"/>
      <c r="BKF57" s="391"/>
      <c r="BKG57" s="516"/>
      <c r="BKH57" s="365"/>
      <c r="BKI57" s="493"/>
      <c r="BKJ57" s="596"/>
      <c r="BKK57" s="515"/>
      <c r="BKL57" s="515"/>
      <c r="BKM57" s="391"/>
      <c r="BKN57" s="516"/>
      <c r="BKO57" s="365"/>
      <c r="BKP57" s="493"/>
      <c r="BKQ57" s="596"/>
      <c r="BKR57" s="515"/>
      <c r="BKS57" s="515"/>
      <c r="BKT57" s="391"/>
      <c r="BKU57" s="516"/>
      <c r="BKV57" s="365"/>
      <c r="BKW57" s="493"/>
      <c r="BKX57" s="596"/>
      <c r="BKY57" s="515"/>
      <c r="BKZ57" s="515"/>
      <c r="BLA57" s="391"/>
      <c r="BLB57" s="516"/>
      <c r="BLC57" s="365"/>
      <c r="BLD57" s="493"/>
      <c r="BLE57" s="596"/>
      <c r="BLF57" s="515"/>
      <c r="BLG57" s="515"/>
      <c r="BLH57" s="391"/>
      <c r="BLI57" s="516"/>
      <c r="BLJ57" s="365"/>
      <c r="BLK57" s="493"/>
      <c r="BLL57" s="596"/>
      <c r="BLM57" s="515"/>
      <c r="BLN57" s="515"/>
      <c r="BLO57" s="391"/>
      <c r="BLP57" s="516"/>
      <c r="BLQ57" s="365"/>
      <c r="BLR57" s="493"/>
      <c r="BLS57" s="596"/>
      <c r="BLT57" s="515"/>
      <c r="BLU57" s="515"/>
      <c r="BLV57" s="391"/>
      <c r="BLW57" s="516"/>
      <c r="BLX57" s="365"/>
      <c r="BLY57" s="493"/>
      <c r="BLZ57" s="596"/>
      <c r="BMA57" s="515"/>
      <c r="BMB57" s="515"/>
      <c r="BMC57" s="391"/>
      <c r="BMD57" s="516"/>
      <c r="BME57" s="365"/>
      <c r="BMF57" s="493"/>
      <c r="BMG57" s="596"/>
      <c r="BMH57" s="515"/>
      <c r="BMI57" s="515"/>
      <c r="BMJ57" s="391"/>
      <c r="BMK57" s="516"/>
      <c r="BML57" s="365"/>
      <c r="BMM57" s="493"/>
      <c r="BMN57" s="596"/>
      <c r="BMO57" s="515"/>
      <c r="BMP57" s="515"/>
      <c r="BMQ57" s="391"/>
      <c r="BMR57" s="516"/>
      <c r="BMS57" s="365"/>
      <c r="BMT57" s="493"/>
      <c r="BMU57" s="596"/>
      <c r="BMV57" s="515"/>
      <c r="BMW57" s="515"/>
      <c r="BMX57" s="391"/>
      <c r="BMY57" s="516"/>
      <c r="BMZ57" s="365"/>
      <c r="BNA57" s="493"/>
      <c r="BNB57" s="596"/>
      <c r="BNC57" s="515"/>
      <c r="BND57" s="515"/>
      <c r="BNE57" s="391"/>
      <c r="BNF57" s="516"/>
      <c r="BNG57" s="365"/>
      <c r="BNH57" s="493"/>
      <c r="BNI57" s="596"/>
      <c r="BNJ57" s="515"/>
      <c r="BNK57" s="515"/>
      <c r="BNL57" s="391"/>
      <c r="BNM57" s="516"/>
      <c r="BNN57" s="365"/>
      <c r="BNO57" s="493"/>
      <c r="BNP57" s="596"/>
      <c r="BNQ57" s="515"/>
      <c r="BNR57" s="515"/>
      <c r="BNS57" s="391"/>
      <c r="BNT57" s="516"/>
      <c r="BNU57" s="365"/>
      <c r="BNV57" s="493"/>
      <c r="BNW57" s="596"/>
      <c r="BNX57" s="515"/>
      <c r="BNY57" s="515"/>
      <c r="BNZ57" s="391"/>
      <c r="BOA57" s="516"/>
      <c r="BOB57" s="365"/>
      <c r="BOC57" s="493"/>
      <c r="BOD57" s="596"/>
      <c r="BOE57" s="515"/>
      <c r="BOF57" s="515"/>
      <c r="BOG57" s="391"/>
      <c r="BOH57" s="516"/>
      <c r="BOI57" s="365"/>
      <c r="BOJ57" s="493"/>
      <c r="BOK57" s="596"/>
      <c r="BOL57" s="515"/>
      <c r="BOM57" s="515"/>
      <c r="BON57" s="391"/>
      <c r="BOO57" s="516"/>
      <c r="BOP57" s="365"/>
      <c r="BOQ57" s="493"/>
      <c r="BOR57" s="596"/>
      <c r="BOS57" s="515"/>
      <c r="BOT57" s="515"/>
      <c r="BOU57" s="391"/>
      <c r="BOV57" s="516"/>
      <c r="BOW57" s="365"/>
      <c r="BOX57" s="493"/>
      <c r="BOY57" s="596"/>
      <c r="BOZ57" s="515"/>
      <c r="BPA57" s="515"/>
      <c r="BPB57" s="391"/>
      <c r="BPC57" s="516"/>
      <c r="BPD57" s="365"/>
      <c r="BPE57" s="493"/>
      <c r="BPF57" s="596"/>
      <c r="BPG57" s="515"/>
      <c r="BPH57" s="515"/>
      <c r="BPI57" s="391"/>
      <c r="BPJ57" s="516"/>
      <c r="BPK57" s="365"/>
      <c r="BPL57" s="493"/>
      <c r="BPM57" s="596"/>
      <c r="BPN57" s="515"/>
      <c r="BPO57" s="515"/>
      <c r="BPP57" s="391"/>
      <c r="BPQ57" s="516"/>
      <c r="BPR57" s="365"/>
      <c r="BPS57" s="493"/>
      <c r="BPT57" s="596"/>
      <c r="BPU57" s="515"/>
      <c r="BPV57" s="515"/>
      <c r="BPW57" s="391"/>
      <c r="BPX57" s="516"/>
      <c r="BPY57" s="365"/>
      <c r="BPZ57" s="493"/>
      <c r="BQA57" s="596"/>
      <c r="BQB57" s="515"/>
      <c r="BQC57" s="515"/>
      <c r="BQD57" s="391"/>
      <c r="BQE57" s="516"/>
      <c r="BQF57" s="365"/>
      <c r="BQG57" s="493"/>
      <c r="BQH57" s="596"/>
      <c r="BQI57" s="515"/>
      <c r="BQJ57" s="515"/>
      <c r="BQK57" s="391"/>
      <c r="BQL57" s="516"/>
      <c r="BQM57" s="365"/>
      <c r="BQN57" s="493"/>
      <c r="BQO57" s="596"/>
      <c r="BQP57" s="515"/>
      <c r="BQQ57" s="515"/>
      <c r="BQR57" s="391"/>
      <c r="BQS57" s="516"/>
      <c r="BQT57" s="365"/>
      <c r="BQU57" s="493"/>
      <c r="BQV57" s="596"/>
      <c r="BQW57" s="515"/>
      <c r="BQX57" s="515"/>
      <c r="BQY57" s="391"/>
      <c r="BQZ57" s="516"/>
      <c r="BRA57" s="365"/>
      <c r="BRB57" s="493"/>
      <c r="BRC57" s="596"/>
      <c r="BRD57" s="515"/>
      <c r="BRE57" s="515"/>
      <c r="BRF57" s="391"/>
      <c r="BRG57" s="516"/>
      <c r="BRH57" s="365"/>
      <c r="BRI57" s="493"/>
      <c r="BRJ57" s="596"/>
      <c r="BRK57" s="515"/>
      <c r="BRL57" s="515"/>
      <c r="BRM57" s="391"/>
      <c r="BRN57" s="516"/>
      <c r="BRO57" s="365"/>
      <c r="BRP57" s="493"/>
      <c r="BRQ57" s="596"/>
      <c r="BRR57" s="515"/>
      <c r="BRS57" s="515"/>
      <c r="BRT57" s="391"/>
      <c r="BRU57" s="516"/>
      <c r="BRV57" s="365"/>
      <c r="BRW57" s="493"/>
      <c r="BRX57" s="596"/>
      <c r="BRY57" s="515"/>
      <c r="BRZ57" s="515"/>
      <c r="BSA57" s="391"/>
      <c r="BSB57" s="516"/>
      <c r="BSC57" s="365"/>
      <c r="BSD57" s="493"/>
      <c r="BSE57" s="596"/>
      <c r="BSF57" s="515"/>
      <c r="BSG57" s="515"/>
      <c r="BSH57" s="391"/>
      <c r="BSI57" s="516"/>
      <c r="BSJ57" s="365"/>
      <c r="BSK57" s="493"/>
      <c r="BSL57" s="596"/>
      <c r="BSM57" s="515"/>
      <c r="BSN57" s="515"/>
      <c r="BSO57" s="391"/>
      <c r="BSP57" s="516"/>
      <c r="BSQ57" s="365"/>
      <c r="BSR57" s="493"/>
      <c r="BSS57" s="596"/>
      <c r="BST57" s="515"/>
      <c r="BSU57" s="515"/>
      <c r="BSV57" s="391"/>
      <c r="BSW57" s="516"/>
      <c r="BSX57" s="365"/>
      <c r="BSY57" s="493"/>
      <c r="BSZ57" s="596"/>
      <c r="BTA57" s="515"/>
      <c r="BTB57" s="515"/>
      <c r="BTC57" s="391"/>
      <c r="BTD57" s="516"/>
      <c r="BTE57" s="365"/>
      <c r="BTF57" s="493"/>
      <c r="BTG57" s="596"/>
      <c r="BTH57" s="515"/>
      <c r="BTI57" s="515"/>
      <c r="BTJ57" s="391"/>
      <c r="BTK57" s="516"/>
      <c r="BTL57" s="365"/>
      <c r="BTM57" s="493"/>
      <c r="BTN57" s="596"/>
      <c r="BTO57" s="515"/>
      <c r="BTP57" s="515"/>
      <c r="BTQ57" s="391"/>
      <c r="BTR57" s="516"/>
      <c r="BTS57" s="365"/>
      <c r="BTT57" s="493"/>
      <c r="BTU57" s="596"/>
      <c r="BTV57" s="515"/>
      <c r="BTW57" s="515"/>
      <c r="BTX57" s="391"/>
      <c r="BTY57" s="516"/>
      <c r="BTZ57" s="365"/>
      <c r="BUA57" s="493"/>
      <c r="BUB57" s="596"/>
      <c r="BUC57" s="515"/>
      <c r="BUD57" s="515"/>
      <c r="BUE57" s="391"/>
      <c r="BUF57" s="516"/>
      <c r="BUG57" s="365"/>
      <c r="BUH57" s="493"/>
      <c r="BUI57" s="596"/>
      <c r="BUJ57" s="515"/>
      <c r="BUK57" s="515"/>
      <c r="BUL57" s="391"/>
      <c r="BUM57" s="516"/>
      <c r="BUN57" s="365"/>
      <c r="BUO57" s="493"/>
      <c r="BUP57" s="596"/>
      <c r="BUQ57" s="515"/>
      <c r="BUR57" s="515"/>
      <c r="BUS57" s="391"/>
      <c r="BUT57" s="516"/>
      <c r="BUU57" s="365"/>
      <c r="BUV57" s="493"/>
      <c r="BUW57" s="596"/>
      <c r="BUX57" s="515"/>
      <c r="BUY57" s="515"/>
      <c r="BUZ57" s="391"/>
      <c r="BVA57" s="516"/>
      <c r="BVB57" s="365"/>
      <c r="BVC57" s="493"/>
      <c r="BVD57" s="596"/>
      <c r="BVE57" s="515"/>
      <c r="BVF57" s="515"/>
      <c r="BVG57" s="391"/>
      <c r="BVH57" s="516"/>
      <c r="BVI57" s="365"/>
      <c r="BVJ57" s="493"/>
      <c r="BVK57" s="596"/>
      <c r="BVL57" s="515"/>
      <c r="BVM57" s="515"/>
      <c r="BVN57" s="391"/>
      <c r="BVO57" s="516"/>
      <c r="BVP57" s="365"/>
      <c r="BVQ57" s="493"/>
      <c r="BVR57" s="596"/>
      <c r="BVS57" s="515"/>
      <c r="BVT57" s="515"/>
      <c r="BVU57" s="391"/>
      <c r="BVV57" s="516"/>
      <c r="BVW57" s="365"/>
      <c r="BVX57" s="493"/>
      <c r="BVY57" s="596"/>
      <c r="BVZ57" s="515"/>
      <c r="BWA57" s="515"/>
      <c r="BWB57" s="391"/>
      <c r="BWC57" s="516"/>
      <c r="BWD57" s="365"/>
      <c r="BWE57" s="493"/>
      <c r="BWF57" s="596"/>
      <c r="BWG57" s="515"/>
      <c r="BWH57" s="515"/>
      <c r="BWI57" s="391"/>
      <c r="BWJ57" s="516"/>
      <c r="BWK57" s="365"/>
      <c r="BWL57" s="493"/>
      <c r="BWM57" s="596"/>
      <c r="BWN57" s="515"/>
      <c r="BWO57" s="515"/>
      <c r="BWP57" s="391"/>
      <c r="BWQ57" s="516"/>
      <c r="BWR57" s="365"/>
      <c r="BWS57" s="493"/>
      <c r="BWT57" s="596"/>
      <c r="BWU57" s="515"/>
      <c r="BWV57" s="515"/>
      <c r="BWW57" s="391"/>
      <c r="BWX57" s="516"/>
      <c r="BWY57" s="365"/>
      <c r="BWZ57" s="493"/>
      <c r="BXA57" s="596"/>
      <c r="BXB57" s="515"/>
      <c r="BXC57" s="515"/>
      <c r="BXD57" s="391"/>
      <c r="BXE57" s="516"/>
      <c r="BXF57" s="365"/>
      <c r="BXG57" s="493"/>
      <c r="BXH57" s="596"/>
      <c r="BXI57" s="515"/>
      <c r="BXJ57" s="515"/>
      <c r="BXK57" s="391"/>
      <c r="BXL57" s="516"/>
      <c r="BXM57" s="365"/>
      <c r="BXN57" s="493"/>
      <c r="BXO57" s="596"/>
      <c r="BXP57" s="515"/>
      <c r="BXQ57" s="515"/>
      <c r="BXR57" s="391"/>
      <c r="BXS57" s="516"/>
      <c r="BXT57" s="365"/>
      <c r="BXU57" s="493"/>
      <c r="BXV57" s="596"/>
      <c r="BXW57" s="515"/>
      <c r="BXX57" s="515"/>
      <c r="BXY57" s="391"/>
      <c r="BXZ57" s="516"/>
      <c r="BYA57" s="365"/>
      <c r="BYB57" s="493"/>
      <c r="BYC57" s="596"/>
      <c r="BYD57" s="515"/>
      <c r="BYE57" s="515"/>
      <c r="BYF57" s="391"/>
      <c r="BYG57" s="516"/>
      <c r="BYH57" s="365"/>
      <c r="BYI57" s="493"/>
      <c r="BYJ57" s="596"/>
      <c r="BYK57" s="515"/>
      <c r="BYL57" s="515"/>
      <c r="BYM57" s="391"/>
      <c r="BYN57" s="516"/>
      <c r="BYO57" s="365"/>
      <c r="BYP57" s="493"/>
      <c r="BYQ57" s="596"/>
      <c r="BYR57" s="515"/>
      <c r="BYS57" s="515"/>
      <c r="BYT57" s="391"/>
      <c r="BYU57" s="516"/>
      <c r="BYV57" s="365"/>
      <c r="BYW57" s="493"/>
      <c r="BYX57" s="596"/>
      <c r="BYY57" s="515"/>
      <c r="BYZ57" s="515"/>
      <c r="BZA57" s="391"/>
      <c r="BZB57" s="516"/>
      <c r="BZC57" s="365"/>
      <c r="BZD57" s="493"/>
      <c r="BZE57" s="596"/>
      <c r="BZF57" s="515"/>
      <c r="BZG57" s="515"/>
      <c r="BZH57" s="391"/>
      <c r="BZI57" s="516"/>
      <c r="BZJ57" s="365"/>
      <c r="BZK57" s="493"/>
      <c r="BZL57" s="596"/>
      <c r="BZM57" s="515"/>
      <c r="BZN57" s="515"/>
      <c r="BZO57" s="391"/>
      <c r="BZP57" s="516"/>
      <c r="BZQ57" s="365"/>
      <c r="BZR57" s="493"/>
      <c r="BZS57" s="596"/>
      <c r="BZT57" s="515"/>
      <c r="BZU57" s="515"/>
      <c r="BZV57" s="391"/>
      <c r="BZW57" s="516"/>
      <c r="BZX57" s="365"/>
      <c r="BZY57" s="493"/>
      <c r="BZZ57" s="596"/>
      <c r="CAA57" s="515"/>
      <c r="CAB57" s="515"/>
      <c r="CAC57" s="391"/>
      <c r="CAD57" s="516"/>
      <c r="CAE57" s="365"/>
      <c r="CAF57" s="493"/>
      <c r="CAG57" s="596"/>
      <c r="CAH57" s="515"/>
      <c r="CAI57" s="515"/>
      <c r="CAJ57" s="391"/>
      <c r="CAK57" s="516"/>
      <c r="CAL57" s="365"/>
      <c r="CAM57" s="493"/>
      <c r="CAN57" s="596"/>
      <c r="CAO57" s="515"/>
      <c r="CAP57" s="515"/>
      <c r="CAQ57" s="391"/>
      <c r="CAR57" s="516"/>
      <c r="CAS57" s="365"/>
      <c r="CAT57" s="493"/>
      <c r="CAU57" s="596"/>
      <c r="CAV57" s="515"/>
      <c r="CAW57" s="515"/>
      <c r="CAX57" s="391"/>
      <c r="CAY57" s="516"/>
      <c r="CAZ57" s="365"/>
      <c r="CBA57" s="493"/>
      <c r="CBB57" s="596"/>
      <c r="CBC57" s="515"/>
      <c r="CBD57" s="515"/>
      <c r="CBE57" s="391"/>
      <c r="CBF57" s="516"/>
      <c r="CBG57" s="365"/>
      <c r="CBH57" s="493"/>
      <c r="CBI57" s="596"/>
      <c r="CBJ57" s="515"/>
      <c r="CBK57" s="515"/>
      <c r="CBL57" s="391"/>
      <c r="CBM57" s="516"/>
      <c r="CBN57" s="365"/>
      <c r="CBO57" s="493"/>
      <c r="CBP57" s="596"/>
      <c r="CBQ57" s="515"/>
      <c r="CBR57" s="515"/>
      <c r="CBS57" s="391"/>
      <c r="CBT57" s="516"/>
      <c r="CBU57" s="365"/>
      <c r="CBV57" s="493"/>
      <c r="CBW57" s="596"/>
      <c r="CBX57" s="515"/>
      <c r="CBY57" s="515"/>
      <c r="CBZ57" s="391"/>
      <c r="CCA57" s="516"/>
      <c r="CCB57" s="365"/>
      <c r="CCC57" s="493"/>
      <c r="CCD57" s="596"/>
      <c r="CCE57" s="515"/>
      <c r="CCF57" s="515"/>
      <c r="CCG57" s="391"/>
      <c r="CCH57" s="516"/>
      <c r="CCI57" s="365"/>
      <c r="CCJ57" s="493"/>
      <c r="CCK57" s="596"/>
      <c r="CCL57" s="515"/>
      <c r="CCM57" s="515"/>
      <c r="CCN57" s="391"/>
      <c r="CCO57" s="516"/>
      <c r="CCP57" s="365"/>
      <c r="CCQ57" s="493"/>
      <c r="CCR57" s="596"/>
      <c r="CCS57" s="515"/>
      <c r="CCT57" s="515"/>
      <c r="CCU57" s="391"/>
      <c r="CCV57" s="516"/>
      <c r="CCW57" s="365"/>
      <c r="CCX57" s="493"/>
      <c r="CCY57" s="596"/>
      <c r="CCZ57" s="515"/>
      <c r="CDA57" s="515"/>
      <c r="CDB57" s="391"/>
      <c r="CDC57" s="516"/>
      <c r="CDD57" s="365"/>
      <c r="CDE57" s="493"/>
      <c r="CDF57" s="596"/>
      <c r="CDG57" s="515"/>
      <c r="CDH57" s="515"/>
      <c r="CDI57" s="391"/>
      <c r="CDJ57" s="516"/>
      <c r="CDK57" s="365"/>
      <c r="CDL57" s="493"/>
      <c r="CDM57" s="596"/>
      <c r="CDN57" s="515"/>
      <c r="CDO57" s="515"/>
      <c r="CDP57" s="391"/>
      <c r="CDQ57" s="516"/>
      <c r="CDR57" s="365"/>
      <c r="CDS57" s="493"/>
      <c r="CDT57" s="596"/>
      <c r="CDU57" s="515"/>
      <c r="CDV57" s="515"/>
      <c r="CDW57" s="391"/>
      <c r="CDX57" s="516"/>
      <c r="CDY57" s="365"/>
      <c r="CDZ57" s="493"/>
      <c r="CEA57" s="596"/>
      <c r="CEB57" s="515"/>
      <c r="CEC57" s="515"/>
      <c r="CED57" s="391"/>
      <c r="CEE57" s="516"/>
      <c r="CEF57" s="365"/>
      <c r="CEG57" s="493"/>
      <c r="CEH57" s="596"/>
      <c r="CEI57" s="515"/>
      <c r="CEJ57" s="515"/>
      <c r="CEK57" s="391"/>
      <c r="CEL57" s="516"/>
      <c r="CEM57" s="365"/>
      <c r="CEN57" s="493"/>
      <c r="CEO57" s="596"/>
      <c r="CEP57" s="515"/>
      <c r="CEQ57" s="515"/>
      <c r="CER57" s="391"/>
      <c r="CES57" s="516"/>
      <c r="CET57" s="365"/>
      <c r="CEU57" s="493"/>
      <c r="CEV57" s="596"/>
      <c r="CEW57" s="515"/>
      <c r="CEX57" s="515"/>
      <c r="CEY57" s="391"/>
      <c r="CEZ57" s="516"/>
      <c r="CFA57" s="365"/>
      <c r="CFB57" s="493"/>
      <c r="CFC57" s="596"/>
      <c r="CFD57" s="515"/>
      <c r="CFE57" s="515"/>
      <c r="CFF57" s="391"/>
      <c r="CFG57" s="516"/>
      <c r="CFH57" s="365"/>
      <c r="CFI57" s="493"/>
      <c r="CFJ57" s="596"/>
      <c r="CFK57" s="515"/>
      <c r="CFL57" s="515"/>
      <c r="CFM57" s="391"/>
      <c r="CFN57" s="516"/>
      <c r="CFO57" s="365"/>
      <c r="CFP57" s="493"/>
      <c r="CFQ57" s="596"/>
      <c r="CFR57" s="515"/>
      <c r="CFS57" s="515"/>
      <c r="CFT57" s="391"/>
      <c r="CFU57" s="516"/>
      <c r="CFV57" s="365"/>
      <c r="CFW57" s="493"/>
      <c r="CFX57" s="596"/>
      <c r="CFY57" s="515"/>
      <c r="CFZ57" s="515"/>
      <c r="CGA57" s="391"/>
      <c r="CGB57" s="516"/>
      <c r="CGC57" s="365"/>
      <c r="CGD57" s="493"/>
      <c r="CGE57" s="596"/>
      <c r="CGF57" s="515"/>
      <c r="CGG57" s="515"/>
      <c r="CGH57" s="391"/>
      <c r="CGI57" s="516"/>
      <c r="CGJ57" s="365"/>
      <c r="CGK57" s="493"/>
      <c r="CGL57" s="596"/>
      <c r="CGM57" s="515"/>
      <c r="CGN57" s="515"/>
      <c r="CGO57" s="391"/>
      <c r="CGP57" s="516"/>
      <c r="CGQ57" s="365"/>
      <c r="CGR57" s="493"/>
      <c r="CGS57" s="596"/>
      <c r="CGT57" s="515"/>
      <c r="CGU57" s="515"/>
      <c r="CGV57" s="391"/>
      <c r="CGW57" s="516"/>
      <c r="CGX57" s="365"/>
      <c r="CGY57" s="493"/>
      <c r="CGZ57" s="596"/>
      <c r="CHA57" s="515"/>
      <c r="CHB57" s="515"/>
      <c r="CHC57" s="391"/>
      <c r="CHD57" s="516"/>
      <c r="CHE57" s="365"/>
      <c r="CHF57" s="493"/>
      <c r="CHG57" s="596"/>
      <c r="CHH57" s="515"/>
      <c r="CHI57" s="515"/>
      <c r="CHJ57" s="391"/>
      <c r="CHK57" s="516"/>
      <c r="CHL57" s="365"/>
      <c r="CHM57" s="493"/>
      <c r="CHN57" s="596"/>
      <c r="CHO57" s="515"/>
      <c r="CHP57" s="515"/>
      <c r="CHQ57" s="391"/>
      <c r="CHR57" s="516"/>
      <c r="CHS57" s="365"/>
      <c r="CHT57" s="493"/>
      <c r="CHU57" s="596"/>
      <c r="CHV57" s="515"/>
      <c r="CHW57" s="515"/>
      <c r="CHX57" s="391"/>
      <c r="CHY57" s="516"/>
      <c r="CHZ57" s="365"/>
      <c r="CIA57" s="493"/>
      <c r="CIB57" s="596"/>
      <c r="CIC57" s="515"/>
      <c r="CID57" s="515"/>
      <c r="CIE57" s="391"/>
      <c r="CIF57" s="516"/>
      <c r="CIG57" s="365"/>
      <c r="CIH57" s="493"/>
      <c r="CII57" s="596"/>
      <c r="CIJ57" s="515"/>
      <c r="CIK57" s="515"/>
      <c r="CIL57" s="391"/>
      <c r="CIM57" s="516"/>
      <c r="CIN57" s="365"/>
      <c r="CIO57" s="493"/>
      <c r="CIP57" s="596"/>
      <c r="CIQ57" s="515"/>
      <c r="CIR57" s="515"/>
      <c r="CIS57" s="391"/>
      <c r="CIT57" s="516"/>
      <c r="CIU57" s="365"/>
      <c r="CIV57" s="493"/>
      <c r="CIW57" s="596"/>
      <c r="CIX57" s="515"/>
      <c r="CIY57" s="515"/>
      <c r="CIZ57" s="391"/>
      <c r="CJA57" s="516"/>
      <c r="CJB57" s="365"/>
      <c r="CJC57" s="493"/>
      <c r="CJD57" s="596"/>
      <c r="CJE57" s="515"/>
      <c r="CJF57" s="515"/>
      <c r="CJG57" s="391"/>
      <c r="CJH57" s="516"/>
      <c r="CJI57" s="365"/>
      <c r="CJJ57" s="493"/>
      <c r="CJK57" s="596"/>
      <c r="CJL57" s="515"/>
      <c r="CJM57" s="515"/>
      <c r="CJN57" s="391"/>
      <c r="CJO57" s="516"/>
      <c r="CJP57" s="365"/>
      <c r="CJQ57" s="493"/>
      <c r="CJR57" s="596"/>
      <c r="CJS57" s="515"/>
      <c r="CJT57" s="515"/>
      <c r="CJU57" s="391"/>
      <c r="CJV57" s="516"/>
      <c r="CJW57" s="365"/>
      <c r="CJX57" s="493"/>
      <c r="CJY57" s="596"/>
      <c r="CJZ57" s="515"/>
      <c r="CKA57" s="515"/>
      <c r="CKB57" s="391"/>
      <c r="CKC57" s="516"/>
      <c r="CKD57" s="365"/>
      <c r="CKE57" s="493"/>
      <c r="CKF57" s="596"/>
      <c r="CKG57" s="515"/>
      <c r="CKH57" s="515"/>
      <c r="CKI57" s="391"/>
      <c r="CKJ57" s="516"/>
      <c r="CKK57" s="365"/>
      <c r="CKL57" s="493"/>
      <c r="CKM57" s="596"/>
      <c r="CKN57" s="515"/>
      <c r="CKO57" s="515"/>
      <c r="CKP57" s="391"/>
      <c r="CKQ57" s="516"/>
      <c r="CKR57" s="365"/>
      <c r="CKS57" s="493"/>
      <c r="CKT57" s="596"/>
      <c r="CKU57" s="515"/>
      <c r="CKV57" s="515"/>
      <c r="CKW57" s="391"/>
      <c r="CKX57" s="516"/>
      <c r="CKY57" s="365"/>
      <c r="CKZ57" s="493"/>
      <c r="CLA57" s="596"/>
      <c r="CLB57" s="515"/>
      <c r="CLC57" s="515"/>
      <c r="CLD57" s="391"/>
      <c r="CLE57" s="516"/>
      <c r="CLF57" s="365"/>
      <c r="CLG57" s="493"/>
      <c r="CLH57" s="596"/>
      <c r="CLI57" s="515"/>
      <c r="CLJ57" s="515"/>
      <c r="CLK57" s="391"/>
      <c r="CLL57" s="516"/>
      <c r="CLM57" s="365"/>
      <c r="CLN57" s="493"/>
      <c r="CLO57" s="596"/>
      <c r="CLP57" s="515"/>
      <c r="CLQ57" s="515"/>
      <c r="CLR57" s="391"/>
      <c r="CLS57" s="516"/>
      <c r="CLT57" s="365"/>
      <c r="CLU57" s="493"/>
      <c r="CLV57" s="596"/>
      <c r="CLW57" s="515"/>
      <c r="CLX57" s="515"/>
      <c r="CLY57" s="391"/>
      <c r="CLZ57" s="516"/>
      <c r="CMA57" s="365"/>
      <c r="CMB57" s="493"/>
      <c r="CMC57" s="596"/>
      <c r="CMD57" s="515"/>
      <c r="CME57" s="515"/>
      <c r="CMF57" s="391"/>
      <c r="CMG57" s="516"/>
      <c r="CMH57" s="365"/>
      <c r="CMI57" s="493"/>
      <c r="CMJ57" s="596"/>
      <c r="CMK57" s="515"/>
      <c r="CML57" s="515"/>
      <c r="CMM57" s="391"/>
      <c r="CMN57" s="516"/>
      <c r="CMO57" s="365"/>
      <c r="CMP57" s="493"/>
      <c r="CMQ57" s="596"/>
      <c r="CMR57" s="515"/>
      <c r="CMS57" s="515"/>
      <c r="CMT57" s="391"/>
      <c r="CMU57" s="516"/>
      <c r="CMV57" s="365"/>
      <c r="CMW57" s="493"/>
      <c r="CMX57" s="596"/>
      <c r="CMY57" s="515"/>
      <c r="CMZ57" s="515"/>
      <c r="CNA57" s="391"/>
      <c r="CNB57" s="516"/>
      <c r="CNC57" s="365"/>
      <c r="CND57" s="493"/>
      <c r="CNE57" s="596"/>
      <c r="CNF57" s="515"/>
      <c r="CNG57" s="515"/>
      <c r="CNH57" s="391"/>
      <c r="CNI57" s="516"/>
      <c r="CNJ57" s="365"/>
      <c r="CNK57" s="493"/>
      <c r="CNL57" s="596"/>
      <c r="CNM57" s="515"/>
      <c r="CNN57" s="515"/>
      <c r="CNO57" s="391"/>
      <c r="CNP57" s="516"/>
      <c r="CNQ57" s="365"/>
      <c r="CNR57" s="493"/>
      <c r="CNS57" s="596"/>
      <c r="CNT57" s="515"/>
      <c r="CNU57" s="515"/>
      <c r="CNV57" s="391"/>
      <c r="CNW57" s="516"/>
      <c r="CNX57" s="365"/>
      <c r="CNY57" s="493"/>
      <c r="CNZ57" s="596"/>
      <c r="COA57" s="515"/>
      <c r="COB57" s="515"/>
      <c r="COC57" s="391"/>
      <c r="COD57" s="516"/>
      <c r="COE57" s="365"/>
      <c r="COF57" s="493"/>
      <c r="COG57" s="596"/>
      <c r="COH57" s="515"/>
      <c r="COI57" s="515"/>
      <c r="COJ57" s="391"/>
      <c r="COK57" s="516"/>
      <c r="COL57" s="365"/>
      <c r="COM57" s="493"/>
      <c r="CON57" s="596"/>
      <c r="COO57" s="515"/>
      <c r="COP57" s="515"/>
      <c r="COQ57" s="391"/>
      <c r="COR57" s="516"/>
      <c r="COS57" s="365"/>
      <c r="COT57" s="493"/>
      <c r="COU57" s="596"/>
      <c r="COV57" s="515"/>
      <c r="COW57" s="515"/>
      <c r="COX57" s="391"/>
      <c r="COY57" s="516"/>
      <c r="COZ57" s="365"/>
      <c r="CPA57" s="493"/>
      <c r="CPB57" s="596"/>
      <c r="CPC57" s="515"/>
      <c r="CPD57" s="515"/>
      <c r="CPE57" s="391"/>
      <c r="CPF57" s="516"/>
      <c r="CPG57" s="365"/>
      <c r="CPH57" s="493"/>
      <c r="CPI57" s="596"/>
      <c r="CPJ57" s="515"/>
      <c r="CPK57" s="515"/>
      <c r="CPL57" s="391"/>
      <c r="CPM57" s="516"/>
      <c r="CPN57" s="365"/>
      <c r="CPO57" s="493"/>
      <c r="CPP57" s="596"/>
      <c r="CPQ57" s="515"/>
      <c r="CPR57" s="515"/>
      <c r="CPS57" s="391"/>
      <c r="CPT57" s="516"/>
      <c r="CPU57" s="365"/>
      <c r="CPV57" s="493"/>
      <c r="CPW57" s="596"/>
      <c r="CPX57" s="515"/>
      <c r="CPY57" s="515"/>
      <c r="CPZ57" s="391"/>
      <c r="CQA57" s="516"/>
      <c r="CQB57" s="365"/>
      <c r="CQC57" s="493"/>
      <c r="CQD57" s="596"/>
      <c r="CQE57" s="515"/>
      <c r="CQF57" s="515"/>
      <c r="CQG57" s="391"/>
      <c r="CQH57" s="516"/>
      <c r="CQI57" s="365"/>
      <c r="CQJ57" s="493"/>
      <c r="CQK57" s="596"/>
      <c r="CQL57" s="515"/>
      <c r="CQM57" s="515"/>
      <c r="CQN57" s="391"/>
      <c r="CQO57" s="516"/>
      <c r="CQP57" s="365"/>
      <c r="CQQ57" s="493"/>
      <c r="CQR57" s="596"/>
      <c r="CQS57" s="515"/>
      <c r="CQT57" s="515"/>
      <c r="CQU57" s="391"/>
      <c r="CQV57" s="516"/>
      <c r="CQW57" s="365"/>
      <c r="CQX57" s="493"/>
      <c r="CQY57" s="596"/>
      <c r="CQZ57" s="515"/>
      <c r="CRA57" s="515"/>
      <c r="CRB57" s="391"/>
      <c r="CRC57" s="516"/>
      <c r="CRD57" s="365"/>
      <c r="CRE57" s="493"/>
      <c r="CRF57" s="596"/>
      <c r="CRG57" s="515"/>
      <c r="CRH57" s="515"/>
      <c r="CRI57" s="391"/>
      <c r="CRJ57" s="516"/>
      <c r="CRK57" s="365"/>
      <c r="CRL57" s="493"/>
      <c r="CRM57" s="596"/>
      <c r="CRN57" s="515"/>
      <c r="CRO57" s="515"/>
      <c r="CRP57" s="391"/>
      <c r="CRQ57" s="516"/>
      <c r="CRR57" s="365"/>
      <c r="CRS57" s="493"/>
      <c r="CRT57" s="596"/>
      <c r="CRU57" s="515"/>
      <c r="CRV57" s="515"/>
      <c r="CRW57" s="391"/>
      <c r="CRX57" s="516"/>
      <c r="CRY57" s="365"/>
      <c r="CRZ57" s="493"/>
      <c r="CSA57" s="596"/>
      <c r="CSB57" s="515"/>
      <c r="CSC57" s="515"/>
      <c r="CSD57" s="391"/>
      <c r="CSE57" s="516"/>
      <c r="CSF57" s="365"/>
      <c r="CSG57" s="493"/>
      <c r="CSH57" s="596"/>
      <c r="CSI57" s="515"/>
      <c r="CSJ57" s="515"/>
      <c r="CSK57" s="391"/>
      <c r="CSL57" s="516"/>
      <c r="CSM57" s="365"/>
      <c r="CSN57" s="493"/>
      <c r="CSO57" s="596"/>
      <c r="CSP57" s="515"/>
      <c r="CSQ57" s="515"/>
      <c r="CSR57" s="391"/>
      <c r="CSS57" s="516"/>
      <c r="CST57" s="365"/>
      <c r="CSU57" s="493"/>
      <c r="CSV57" s="596"/>
      <c r="CSW57" s="515"/>
      <c r="CSX57" s="515"/>
      <c r="CSY57" s="391"/>
      <c r="CSZ57" s="516"/>
      <c r="CTA57" s="365"/>
      <c r="CTB57" s="493"/>
      <c r="CTC57" s="596"/>
      <c r="CTD57" s="515"/>
      <c r="CTE57" s="515"/>
      <c r="CTF57" s="391"/>
      <c r="CTG57" s="516"/>
      <c r="CTH57" s="365"/>
      <c r="CTI57" s="493"/>
      <c r="CTJ57" s="596"/>
      <c r="CTK57" s="515"/>
      <c r="CTL57" s="515"/>
      <c r="CTM57" s="391"/>
      <c r="CTN57" s="516"/>
      <c r="CTO57" s="365"/>
      <c r="CTP57" s="493"/>
      <c r="CTQ57" s="596"/>
      <c r="CTR57" s="515"/>
      <c r="CTS57" s="515"/>
      <c r="CTT57" s="391"/>
      <c r="CTU57" s="516"/>
      <c r="CTV57" s="365"/>
      <c r="CTW57" s="493"/>
      <c r="CTX57" s="596"/>
      <c r="CTY57" s="515"/>
      <c r="CTZ57" s="515"/>
      <c r="CUA57" s="391"/>
      <c r="CUB57" s="516"/>
      <c r="CUC57" s="365"/>
      <c r="CUD57" s="493"/>
      <c r="CUE57" s="596"/>
      <c r="CUF57" s="515"/>
      <c r="CUG57" s="515"/>
      <c r="CUH57" s="391"/>
      <c r="CUI57" s="516"/>
      <c r="CUJ57" s="365"/>
      <c r="CUK57" s="493"/>
      <c r="CUL57" s="596"/>
      <c r="CUM57" s="515"/>
      <c r="CUN57" s="515"/>
      <c r="CUO57" s="391"/>
      <c r="CUP57" s="516"/>
      <c r="CUQ57" s="365"/>
      <c r="CUR57" s="493"/>
      <c r="CUS57" s="596"/>
      <c r="CUT57" s="515"/>
      <c r="CUU57" s="515"/>
      <c r="CUV57" s="391"/>
      <c r="CUW57" s="516"/>
      <c r="CUX57" s="365"/>
      <c r="CUY57" s="493"/>
      <c r="CUZ57" s="596"/>
      <c r="CVA57" s="515"/>
      <c r="CVB57" s="515"/>
      <c r="CVC57" s="391"/>
      <c r="CVD57" s="516"/>
      <c r="CVE57" s="365"/>
      <c r="CVF57" s="493"/>
      <c r="CVG57" s="596"/>
      <c r="CVH57" s="515"/>
      <c r="CVI57" s="515"/>
      <c r="CVJ57" s="391"/>
      <c r="CVK57" s="516"/>
      <c r="CVL57" s="365"/>
      <c r="CVM57" s="493"/>
      <c r="CVN57" s="596"/>
      <c r="CVO57" s="515"/>
      <c r="CVP57" s="515"/>
      <c r="CVQ57" s="391"/>
      <c r="CVR57" s="516"/>
      <c r="CVS57" s="365"/>
      <c r="CVT57" s="493"/>
      <c r="CVU57" s="596"/>
      <c r="CVV57" s="515"/>
      <c r="CVW57" s="515"/>
      <c r="CVX57" s="391"/>
      <c r="CVY57" s="516"/>
      <c r="CVZ57" s="365"/>
      <c r="CWA57" s="493"/>
      <c r="CWB57" s="596"/>
      <c r="CWC57" s="515"/>
      <c r="CWD57" s="515"/>
      <c r="CWE57" s="391"/>
      <c r="CWF57" s="516"/>
      <c r="CWG57" s="365"/>
      <c r="CWH57" s="493"/>
      <c r="CWI57" s="596"/>
      <c r="CWJ57" s="515"/>
      <c r="CWK57" s="515"/>
      <c r="CWL57" s="391"/>
      <c r="CWM57" s="516"/>
      <c r="CWN57" s="365"/>
      <c r="CWO57" s="493"/>
      <c r="CWP57" s="596"/>
      <c r="CWQ57" s="515"/>
      <c r="CWR57" s="515"/>
      <c r="CWS57" s="391"/>
      <c r="CWT57" s="516"/>
      <c r="CWU57" s="365"/>
      <c r="CWV57" s="493"/>
      <c r="CWW57" s="596"/>
      <c r="CWX57" s="515"/>
      <c r="CWY57" s="515"/>
      <c r="CWZ57" s="391"/>
      <c r="CXA57" s="516"/>
      <c r="CXB57" s="365"/>
      <c r="CXC57" s="493"/>
      <c r="CXD57" s="596"/>
      <c r="CXE57" s="515"/>
      <c r="CXF57" s="515"/>
      <c r="CXG57" s="391"/>
      <c r="CXH57" s="516"/>
      <c r="CXI57" s="365"/>
      <c r="CXJ57" s="493"/>
      <c r="CXK57" s="596"/>
      <c r="CXL57" s="515"/>
      <c r="CXM57" s="515"/>
      <c r="CXN57" s="391"/>
      <c r="CXO57" s="516"/>
      <c r="CXP57" s="365"/>
      <c r="CXQ57" s="493"/>
      <c r="CXR57" s="596"/>
      <c r="CXS57" s="515"/>
      <c r="CXT57" s="515"/>
      <c r="CXU57" s="391"/>
      <c r="CXV57" s="516"/>
      <c r="CXW57" s="365"/>
      <c r="CXX57" s="493"/>
      <c r="CXY57" s="596"/>
      <c r="CXZ57" s="515"/>
      <c r="CYA57" s="515"/>
      <c r="CYB57" s="391"/>
      <c r="CYC57" s="516"/>
      <c r="CYD57" s="365"/>
      <c r="CYE57" s="493"/>
      <c r="CYF57" s="596"/>
      <c r="CYG57" s="515"/>
      <c r="CYH57" s="515"/>
      <c r="CYI57" s="391"/>
      <c r="CYJ57" s="516"/>
      <c r="CYK57" s="365"/>
      <c r="CYL57" s="493"/>
      <c r="CYM57" s="596"/>
      <c r="CYN57" s="515"/>
      <c r="CYO57" s="515"/>
      <c r="CYP57" s="391"/>
      <c r="CYQ57" s="516"/>
      <c r="CYR57" s="365"/>
      <c r="CYS57" s="493"/>
      <c r="CYT57" s="596"/>
      <c r="CYU57" s="515"/>
      <c r="CYV57" s="515"/>
      <c r="CYW57" s="391"/>
      <c r="CYX57" s="516"/>
      <c r="CYY57" s="365"/>
      <c r="CYZ57" s="493"/>
      <c r="CZA57" s="596"/>
      <c r="CZB57" s="515"/>
      <c r="CZC57" s="515"/>
      <c r="CZD57" s="391"/>
      <c r="CZE57" s="516"/>
      <c r="CZF57" s="365"/>
      <c r="CZG57" s="493"/>
      <c r="CZH57" s="596"/>
      <c r="CZI57" s="515"/>
      <c r="CZJ57" s="515"/>
      <c r="CZK57" s="391"/>
      <c r="CZL57" s="516"/>
      <c r="CZM57" s="365"/>
      <c r="CZN57" s="493"/>
      <c r="CZO57" s="596"/>
      <c r="CZP57" s="515"/>
      <c r="CZQ57" s="515"/>
      <c r="CZR57" s="391"/>
      <c r="CZS57" s="516"/>
      <c r="CZT57" s="365"/>
      <c r="CZU57" s="493"/>
      <c r="CZV57" s="596"/>
      <c r="CZW57" s="515"/>
      <c r="CZX57" s="515"/>
      <c r="CZY57" s="391"/>
      <c r="CZZ57" s="516"/>
      <c r="DAA57" s="365"/>
      <c r="DAB57" s="493"/>
      <c r="DAC57" s="596"/>
      <c r="DAD57" s="515"/>
      <c r="DAE57" s="515"/>
      <c r="DAF57" s="391"/>
      <c r="DAG57" s="516"/>
      <c r="DAH57" s="365"/>
      <c r="DAI57" s="493"/>
      <c r="DAJ57" s="596"/>
      <c r="DAK57" s="515"/>
      <c r="DAL57" s="515"/>
      <c r="DAM57" s="391"/>
      <c r="DAN57" s="516"/>
      <c r="DAO57" s="365"/>
      <c r="DAP57" s="493"/>
      <c r="DAQ57" s="596"/>
      <c r="DAR57" s="515"/>
      <c r="DAS57" s="515"/>
      <c r="DAT57" s="391"/>
      <c r="DAU57" s="516"/>
      <c r="DAV57" s="365"/>
      <c r="DAW57" s="493"/>
      <c r="DAX57" s="596"/>
      <c r="DAY57" s="515"/>
      <c r="DAZ57" s="515"/>
      <c r="DBA57" s="391"/>
      <c r="DBB57" s="516"/>
      <c r="DBC57" s="365"/>
      <c r="DBD57" s="493"/>
      <c r="DBE57" s="596"/>
      <c r="DBF57" s="515"/>
      <c r="DBG57" s="515"/>
      <c r="DBH57" s="391"/>
      <c r="DBI57" s="516"/>
      <c r="DBJ57" s="365"/>
      <c r="DBK57" s="493"/>
      <c r="DBL57" s="596"/>
      <c r="DBM57" s="515"/>
      <c r="DBN57" s="515"/>
      <c r="DBO57" s="391"/>
      <c r="DBP57" s="516"/>
      <c r="DBQ57" s="365"/>
      <c r="DBR57" s="493"/>
      <c r="DBS57" s="596"/>
      <c r="DBT57" s="515"/>
      <c r="DBU57" s="515"/>
      <c r="DBV57" s="391"/>
      <c r="DBW57" s="516"/>
      <c r="DBX57" s="365"/>
      <c r="DBY57" s="493"/>
      <c r="DBZ57" s="596"/>
      <c r="DCA57" s="515"/>
      <c r="DCB57" s="515"/>
      <c r="DCC57" s="391"/>
      <c r="DCD57" s="516"/>
      <c r="DCE57" s="365"/>
      <c r="DCF57" s="493"/>
      <c r="DCG57" s="596"/>
      <c r="DCH57" s="515"/>
      <c r="DCI57" s="515"/>
      <c r="DCJ57" s="391"/>
      <c r="DCK57" s="516"/>
      <c r="DCL57" s="365"/>
      <c r="DCM57" s="493"/>
      <c r="DCN57" s="596"/>
      <c r="DCO57" s="515"/>
      <c r="DCP57" s="515"/>
      <c r="DCQ57" s="391"/>
      <c r="DCR57" s="516"/>
      <c r="DCS57" s="365"/>
      <c r="DCT57" s="493"/>
      <c r="DCU57" s="596"/>
      <c r="DCV57" s="515"/>
      <c r="DCW57" s="515"/>
      <c r="DCX57" s="391"/>
      <c r="DCY57" s="516"/>
      <c r="DCZ57" s="365"/>
      <c r="DDA57" s="493"/>
      <c r="DDB57" s="596"/>
      <c r="DDC57" s="515"/>
      <c r="DDD57" s="515"/>
      <c r="DDE57" s="391"/>
      <c r="DDF57" s="516"/>
      <c r="DDG57" s="365"/>
      <c r="DDH57" s="493"/>
      <c r="DDI57" s="596"/>
      <c r="DDJ57" s="515"/>
      <c r="DDK57" s="515"/>
      <c r="DDL57" s="391"/>
      <c r="DDM57" s="516"/>
      <c r="DDN57" s="365"/>
      <c r="DDO57" s="493"/>
      <c r="DDP57" s="596"/>
      <c r="DDQ57" s="515"/>
      <c r="DDR57" s="515"/>
      <c r="DDS57" s="391"/>
      <c r="DDT57" s="516"/>
      <c r="DDU57" s="365"/>
      <c r="DDV57" s="493"/>
      <c r="DDW57" s="596"/>
      <c r="DDX57" s="515"/>
      <c r="DDY57" s="515"/>
      <c r="DDZ57" s="391"/>
      <c r="DEA57" s="516"/>
      <c r="DEB57" s="365"/>
      <c r="DEC57" s="493"/>
      <c r="DED57" s="596"/>
      <c r="DEE57" s="515"/>
      <c r="DEF57" s="515"/>
      <c r="DEG57" s="391"/>
      <c r="DEH57" s="516"/>
      <c r="DEI57" s="365"/>
      <c r="DEJ57" s="493"/>
      <c r="DEK57" s="596"/>
      <c r="DEL57" s="515"/>
      <c r="DEM57" s="515"/>
      <c r="DEN57" s="391"/>
      <c r="DEO57" s="516"/>
      <c r="DEP57" s="365"/>
      <c r="DEQ57" s="493"/>
      <c r="DER57" s="596"/>
      <c r="DES57" s="515"/>
      <c r="DET57" s="515"/>
      <c r="DEU57" s="391"/>
      <c r="DEV57" s="516"/>
      <c r="DEW57" s="365"/>
      <c r="DEX57" s="493"/>
      <c r="DEY57" s="596"/>
      <c r="DEZ57" s="515"/>
      <c r="DFA57" s="515"/>
      <c r="DFB57" s="391"/>
      <c r="DFC57" s="516"/>
      <c r="DFD57" s="365"/>
      <c r="DFE57" s="493"/>
      <c r="DFF57" s="596"/>
      <c r="DFG57" s="515"/>
      <c r="DFH57" s="515"/>
      <c r="DFI57" s="391"/>
      <c r="DFJ57" s="516"/>
      <c r="DFK57" s="365"/>
      <c r="DFL57" s="493"/>
      <c r="DFM57" s="596"/>
      <c r="DFN57" s="515"/>
      <c r="DFO57" s="515"/>
      <c r="DFP57" s="391"/>
      <c r="DFQ57" s="516"/>
      <c r="DFR57" s="365"/>
      <c r="DFS57" s="493"/>
      <c r="DFT57" s="596"/>
      <c r="DFU57" s="515"/>
      <c r="DFV57" s="515"/>
      <c r="DFW57" s="391"/>
      <c r="DFX57" s="516"/>
      <c r="DFY57" s="365"/>
      <c r="DFZ57" s="493"/>
      <c r="DGA57" s="596"/>
      <c r="DGB57" s="515"/>
      <c r="DGC57" s="515"/>
      <c r="DGD57" s="391"/>
      <c r="DGE57" s="516"/>
      <c r="DGF57" s="365"/>
      <c r="DGG57" s="493"/>
      <c r="DGH57" s="596"/>
      <c r="DGI57" s="515"/>
      <c r="DGJ57" s="515"/>
      <c r="DGK57" s="391"/>
      <c r="DGL57" s="516"/>
      <c r="DGM57" s="365"/>
      <c r="DGN57" s="493"/>
      <c r="DGO57" s="596"/>
      <c r="DGP57" s="515"/>
      <c r="DGQ57" s="515"/>
      <c r="DGR57" s="391"/>
      <c r="DGS57" s="516"/>
      <c r="DGT57" s="365"/>
      <c r="DGU57" s="493"/>
      <c r="DGV57" s="596"/>
      <c r="DGW57" s="515"/>
      <c r="DGX57" s="515"/>
      <c r="DGY57" s="391"/>
      <c r="DGZ57" s="516"/>
      <c r="DHA57" s="365"/>
      <c r="DHB57" s="493"/>
      <c r="DHC57" s="596"/>
      <c r="DHD57" s="515"/>
      <c r="DHE57" s="515"/>
      <c r="DHF57" s="391"/>
      <c r="DHG57" s="516"/>
      <c r="DHH57" s="365"/>
      <c r="DHI57" s="493"/>
      <c r="DHJ57" s="596"/>
      <c r="DHK57" s="515"/>
      <c r="DHL57" s="515"/>
      <c r="DHM57" s="391"/>
      <c r="DHN57" s="516"/>
      <c r="DHO57" s="365"/>
      <c r="DHP57" s="493"/>
      <c r="DHQ57" s="596"/>
      <c r="DHR57" s="515"/>
      <c r="DHS57" s="515"/>
      <c r="DHT57" s="391"/>
      <c r="DHU57" s="516"/>
      <c r="DHV57" s="365"/>
      <c r="DHW57" s="493"/>
      <c r="DHX57" s="596"/>
      <c r="DHY57" s="515"/>
      <c r="DHZ57" s="515"/>
      <c r="DIA57" s="391"/>
      <c r="DIB57" s="516"/>
      <c r="DIC57" s="365"/>
      <c r="DID57" s="493"/>
      <c r="DIE57" s="596"/>
      <c r="DIF57" s="515"/>
      <c r="DIG57" s="515"/>
      <c r="DIH57" s="391"/>
      <c r="DII57" s="516"/>
      <c r="DIJ57" s="365"/>
      <c r="DIK57" s="493"/>
      <c r="DIL57" s="596"/>
      <c r="DIM57" s="515"/>
      <c r="DIN57" s="515"/>
      <c r="DIO57" s="391"/>
      <c r="DIP57" s="516"/>
      <c r="DIQ57" s="365"/>
      <c r="DIR57" s="493"/>
      <c r="DIS57" s="596"/>
      <c r="DIT57" s="515"/>
      <c r="DIU57" s="515"/>
      <c r="DIV57" s="391"/>
      <c r="DIW57" s="516"/>
      <c r="DIX57" s="365"/>
      <c r="DIY57" s="493"/>
      <c r="DIZ57" s="596"/>
      <c r="DJA57" s="515"/>
      <c r="DJB57" s="515"/>
      <c r="DJC57" s="391"/>
      <c r="DJD57" s="516"/>
      <c r="DJE57" s="365"/>
      <c r="DJF57" s="493"/>
      <c r="DJG57" s="596"/>
      <c r="DJH57" s="515"/>
      <c r="DJI57" s="515"/>
      <c r="DJJ57" s="391"/>
      <c r="DJK57" s="516"/>
      <c r="DJL57" s="365"/>
      <c r="DJM57" s="493"/>
      <c r="DJN57" s="596"/>
      <c r="DJO57" s="515"/>
      <c r="DJP57" s="515"/>
      <c r="DJQ57" s="391"/>
      <c r="DJR57" s="516"/>
      <c r="DJS57" s="365"/>
      <c r="DJT57" s="493"/>
      <c r="DJU57" s="596"/>
      <c r="DJV57" s="515"/>
      <c r="DJW57" s="515"/>
      <c r="DJX57" s="391"/>
      <c r="DJY57" s="516"/>
      <c r="DJZ57" s="365"/>
      <c r="DKA57" s="493"/>
      <c r="DKB57" s="596"/>
      <c r="DKC57" s="515"/>
      <c r="DKD57" s="515"/>
      <c r="DKE57" s="391"/>
      <c r="DKF57" s="516"/>
      <c r="DKG57" s="365"/>
      <c r="DKH57" s="493"/>
      <c r="DKI57" s="596"/>
      <c r="DKJ57" s="515"/>
      <c r="DKK57" s="515"/>
      <c r="DKL57" s="391"/>
      <c r="DKM57" s="516"/>
      <c r="DKN57" s="365"/>
      <c r="DKO57" s="493"/>
      <c r="DKP57" s="596"/>
      <c r="DKQ57" s="515"/>
      <c r="DKR57" s="515"/>
      <c r="DKS57" s="391"/>
      <c r="DKT57" s="516"/>
      <c r="DKU57" s="365"/>
      <c r="DKV57" s="493"/>
      <c r="DKW57" s="596"/>
      <c r="DKX57" s="515"/>
      <c r="DKY57" s="515"/>
      <c r="DKZ57" s="391"/>
      <c r="DLA57" s="516"/>
      <c r="DLB57" s="365"/>
      <c r="DLC57" s="493"/>
      <c r="DLD57" s="596"/>
      <c r="DLE57" s="515"/>
      <c r="DLF57" s="515"/>
      <c r="DLG57" s="391"/>
      <c r="DLH57" s="516"/>
      <c r="DLI57" s="365"/>
      <c r="DLJ57" s="493"/>
      <c r="DLK57" s="596"/>
      <c r="DLL57" s="515"/>
      <c r="DLM57" s="515"/>
      <c r="DLN57" s="391"/>
      <c r="DLO57" s="516"/>
      <c r="DLP57" s="365"/>
      <c r="DLQ57" s="493"/>
      <c r="DLR57" s="596"/>
      <c r="DLS57" s="515"/>
      <c r="DLT57" s="515"/>
      <c r="DLU57" s="391"/>
      <c r="DLV57" s="516"/>
      <c r="DLW57" s="365"/>
      <c r="DLX57" s="493"/>
      <c r="DLY57" s="596"/>
      <c r="DLZ57" s="515"/>
      <c r="DMA57" s="515"/>
      <c r="DMB57" s="391"/>
      <c r="DMC57" s="516"/>
      <c r="DMD57" s="365"/>
      <c r="DME57" s="493"/>
      <c r="DMF57" s="596"/>
      <c r="DMG57" s="515"/>
      <c r="DMH57" s="515"/>
      <c r="DMI57" s="391"/>
      <c r="DMJ57" s="516"/>
      <c r="DMK57" s="365"/>
      <c r="DML57" s="493"/>
      <c r="DMM57" s="596"/>
      <c r="DMN57" s="515"/>
      <c r="DMO57" s="515"/>
      <c r="DMP57" s="391"/>
      <c r="DMQ57" s="516"/>
      <c r="DMR57" s="365"/>
      <c r="DMS57" s="493"/>
      <c r="DMT57" s="596"/>
      <c r="DMU57" s="515"/>
      <c r="DMV57" s="515"/>
      <c r="DMW57" s="391"/>
      <c r="DMX57" s="516"/>
      <c r="DMY57" s="365"/>
      <c r="DMZ57" s="493"/>
      <c r="DNA57" s="596"/>
      <c r="DNB57" s="515"/>
      <c r="DNC57" s="515"/>
      <c r="DND57" s="391"/>
      <c r="DNE57" s="516"/>
      <c r="DNF57" s="365"/>
      <c r="DNG57" s="493"/>
      <c r="DNH57" s="596"/>
      <c r="DNI57" s="515"/>
      <c r="DNJ57" s="515"/>
      <c r="DNK57" s="391"/>
      <c r="DNL57" s="516"/>
      <c r="DNM57" s="365"/>
      <c r="DNN57" s="493"/>
      <c r="DNO57" s="596"/>
      <c r="DNP57" s="515"/>
      <c r="DNQ57" s="515"/>
      <c r="DNR57" s="391"/>
      <c r="DNS57" s="516"/>
      <c r="DNT57" s="365"/>
      <c r="DNU57" s="493"/>
      <c r="DNV57" s="596"/>
      <c r="DNW57" s="515"/>
      <c r="DNX57" s="515"/>
      <c r="DNY57" s="391"/>
      <c r="DNZ57" s="516"/>
      <c r="DOA57" s="365"/>
      <c r="DOB57" s="493"/>
      <c r="DOC57" s="596"/>
      <c r="DOD57" s="515"/>
      <c r="DOE57" s="515"/>
      <c r="DOF57" s="391"/>
      <c r="DOG57" s="516"/>
      <c r="DOH57" s="365"/>
      <c r="DOI57" s="493"/>
      <c r="DOJ57" s="596"/>
      <c r="DOK57" s="515"/>
      <c r="DOL57" s="515"/>
      <c r="DOM57" s="391"/>
      <c r="DON57" s="516"/>
      <c r="DOO57" s="365"/>
      <c r="DOP57" s="493"/>
      <c r="DOQ57" s="596"/>
      <c r="DOR57" s="515"/>
      <c r="DOS57" s="515"/>
      <c r="DOT57" s="391"/>
      <c r="DOU57" s="516"/>
      <c r="DOV57" s="365"/>
      <c r="DOW57" s="493"/>
      <c r="DOX57" s="596"/>
      <c r="DOY57" s="515"/>
      <c r="DOZ57" s="515"/>
      <c r="DPA57" s="391"/>
      <c r="DPB57" s="516"/>
      <c r="DPC57" s="365"/>
      <c r="DPD57" s="493"/>
      <c r="DPE57" s="596"/>
      <c r="DPF57" s="515"/>
      <c r="DPG57" s="515"/>
      <c r="DPH57" s="391"/>
      <c r="DPI57" s="516"/>
      <c r="DPJ57" s="365"/>
      <c r="DPK57" s="493"/>
      <c r="DPL57" s="596"/>
      <c r="DPM57" s="515"/>
      <c r="DPN57" s="515"/>
      <c r="DPO57" s="391"/>
      <c r="DPP57" s="516"/>
      <c r="DPQ57" s="365"/>
      <c r="DPR57" s="493"/>
      <c r="DPS57" s="596"/>
      <c r="DPT57" s="515"/>
      <c r="DPU57" s="515"/>
      <c r="DPV57" s="391"/>
      <c r="DPW57" s="516"/>
      <c r="DPX57" s="365"/>
      <c r="DPY57" s="493"/>
      <c r="DPZ57" s="596"/>
      <c r="DQA57" s="515"/>
      <c r="DQB57" s="515"/>
      <c r="DQC57" s="391"/>
      <c r="DQD57" s="516"/>
      <c r="DQE57" s="365"/>
      <c r="DQF57" s="493"/>
      <c r="DQG57" s="596"/>
      <c r="DQH57" s="515"/>
      <c r="DQI57" s="515"/>
      <c r="DQJ57" s="391"/>
      <c r="DQK57" s="516"/>
      <c r="DQL57" s="365"/>
      <c r="DQM57" s="493"/>
      <c r="DQN57" s="596"/>
      <c r="DQO57" s="515"/>
      <c r="DQP57" s="515"/>
      <c r="DQQ57" s="391"/>
      <c r="DQR57" s="516"/>
      <c r="DQS57" s="365"/>
      <c r="DQT57" s="493"/>
      <c r="DQU57" s="596"/>
      <c r="DQV57" s="515"/>
      <c r="DQW57" s="515"/>
      <c r="DQX57" s="391"/>
      <c r="DQY57" s="516"/>
      <c r="DQZ57" s="365"/>
      <c r="DRA57" s="493"/>
      <c r="DRB57" s="596"/>
      <c r="DRC57" s="515"/>
      <c r="DRD57" s="515"/>
      <c r="DRE57" s="391"/>
      <c r="DRF57" s="516"/>
      <c r="DRG57" s="365"/>
      <c r="DRH57" s="493"/>
      <c r="DRI57" s="596"/>
      <c r="DRJ57" s="515"/>
      <c r="DRK57" s="515"/>
      <c r="DRL57" s="391"/>
      <c r="DRM57" s="516"/>
      <c r="DRN57" s="365"/>
      <c r="DRO57" s="493"/>
      <c r="DRP57" s="596"/>
      <c r="DRQ57" s="515"/>
      <c r="DRR57" s="515"/>
      <c r="DRS57" s="391"/>
      <c r="DRT57" s="516"/>
      <c r="DRU57" s="365"/>
      <c r="DRV57" s="493"/>
      <c r="DRW57" s="596"/>
      <c r="DRX57" s="515"/>
      <c r="DRY57" s="515"/>
      <c r="DRZ57" s="391"/>
      <c r="DSA57" s="516"/>
      <c r="DSB57" s="365"/>
      <c r="DSC57" s="493"/>
      <c r="DSD57" s="596"/>
      <c r="DSE57" s="515"/>
      <c r="DSF57" s="515"/>
      <c r="DSG57" s="391"/>
      <c r="DSH57" s="516"/>
      <c r="DSI57" s="365"/>
      <c r="DSJ57" s="493"/>
      <c r="DSK57" s="596"/>
      <c r="DSL57" s="515"/>
      <c r="DSM57" s="515"/>
      <c r="DSN57" s="391"/>
      <c r="DSO57" s="516"/>
      <c r="DSP57" s="365"/>
      <c r="DSQ57" s="493"/>
      <c r="DSR57" s="596"/>
      <c r="DSS57" s="515"/>
      <c r="DST57" s="515"/>
      <c r="DSU57" s="391"/>
      <c r="DSV57" s="516"/>
      <c r="DSW57" s="365"/>
      <c r="DSX57" s="493"/>
      <c r="DSY57" s="596"/>
      <c r="DSZ57" s="515"/>
      <c r="DTA57" s="515"/>
      <c r="DTB57" s="391"/>
      <c r="DTC57" s="516"/>
      <c r="DTD57" s="365"/>
      <c r="DTE57" s="493"/>
      <c r="DTF57" s="596"/>
      <c r="DTG57" s="515"/>
      <c r="DTH57" s="515"/>
      <c r="DTI57" s="391"/>
      <c r="DTJ57" s="516"/>
      <c r="DTK57" s="365"/>
      <c r="DTL57" s="493"/>
      <c r="DTM57" s="596"/>
      <c r="DTN57" s="515"/>
      <c r="DTO57" s="515"/>
      <c r="DTP57" s="391"/>
      <c r="DTQ57" s="516"/>
      <c r="DTR57" s="365"/>
      <c r="DTS57" s="493"/>
      <c r="DTT57" s="596"/>
      <c r="DTU57" s="515"/>
      <c r="DTV57" s="515"/>
      <c r="DTW57" s="391"/>
      <c r="DTX57" s="516"/>
      <c r="DTY57" s="365"/>
      <c r="DTZ57" s="493"/>
      <c r="DUA57" s="596"/>
      <c r="DUB57" s="515"/>
      <c r="DUC57" s="515"/>
      <c r="DUD57" s="391"/>
      <c r="DUE57" s="516"/>
      <c r="DUF57" s="365"/>
      <c r="DUG57" s="493"/>
      <c r="DUH57" s="596"/>
      <c r="DUI57" s="515"/>
      <c r="DUJ57" s="515"/>
      <c r="DUK57" s="391"/>
      <c r="DUL57" s="516"/>
      <c r="DUM57" s="365"/>
      <c r="DUN57" s="493"/>
      <c r="DUO57" s="596"/>
      <c r="DUP57" s="515"/>
      <c r="DUQ57" s="515"/>
      <c r="DUR57" s="391"/>
      <c r="DUS57" s="516"/>
      <c r="DUT57" s="365"/>
      <c r="DUU57" s="493"/>
      <c r="DUV57" s="596"/>
      <c r="DUW57" s="515"/>
      <c r="DUX57" s="515"/>
      <c r="DUY57" s="391"/>
      <c r="DUZ57" s="516"/>
      <c r="DVA57" s="365"/>
      <c r="DVB57" s="493"/>
      <c r="DVC57" s="596"/>
      <c r="DVD57" s="515"/>
      <c r="DVE57" s="515"/>
      <c r="DVF57" s="391"/>
      <c r="DVG57" s="516"/>
      <c r="DVH57" s="365"/>
      <c r="DVI57" s="493"/>
      <c r="DVJ57" s="596"/>
      <c r="DVK57" s="515"/>
      <c r="DVL57" s="515"/>
      <c r="DVM57" s="391"/>
      <c r="DVN57" s="516"/>
      <c r="DVO57" s="365"/>
      <c r="DVP57" s="493"/>
      <c r="DVQ57" s="596"/>
      <c r="DVR57" s="515"/>
      <c r="DVS57" s="515"/>
      <c r="DVT57" s="391"/>
      <c r="DVU57" s="516"/>
      <c r="DVV57" s="365"/>
      <c r="DVW57" s="493"/>
      <c r="DVX57" s="596"/>
      <c r="DVY57" s="515"/>
      <c r="DVZ57" s="515"/>
      <c r="DWA57" s="391"/>
      <c r="DWB57" s="516"/>
      <c r="DWC57" s="365"/>
      <c r="DWD57" s="493"/>
      <c r="DWE57" s="596"/>
      <c r="DWF57" s="515"/>
      <c r="DWG57" s="515"/>
      <c r="DWH57" s="391"/>
      <c r="DWI57" s="516"/>
      <c r="DWJ57" s="365"/>
      <c r="DWK57" s="493"/>
      <c r="DWL57" s="596"/>
      <c r="DWM57" s="515"/>
      <c r="DWN57" s="515"/>
      <c r="DWO57" s="391"/>
      <c r="DWP57" s="516"/>
      <c r="DWQ57" s="365"/>
      <c r="DWR57" s="493"/>
      <c r="DWS57" s="596"/>
      <c r="DWT57" s="515"/>
      <c r="DWU57" s="515"/>
      <c r="DWV57" s="391"/>
      <c r="DWW57" s="516"/>
      <c r="DWX57" s="365"/>
      <c r="DWY57" s="493"/>
      <c r="DWZ57" s="596"/>
      <c r="DXA57" s="515"/>
      <c r="DXB57" s="515"/>
      <c r="DXC57" s="391"/>
      <c r="DXD57" s="516"/>
      <c r="DXE57" s="365"/>
      <c r="DXF57" s="493"/>
      <c r="DXG57" s="596"/>
      <c r="DXH57" s="515"/>
      <c r="DXI57" s="515"/>
      <c r="DXJ57" s="391"/>
      <c r="DXK57" s="516"/>
      <c r="DXL57" s="365"/>
      <c r="DXM57" s="493"/>
      <c r="DXN57" s="596"/>
      <c r="DXO57" s="515"/>
      <c r="DXP57" s="515"/>
      <c r="DXQ57" s="391"/>
      <c r="DXR57" s="516"/>
      <c r="DXS57" s="365"/>
      <c r="DXT57" s="493"/>
      <c r="DXU57" s="596"/>
      <c r="DXV57" s="515"/>
      <c r="DXW57" s="515"/>
      <c r="DXX57" s="391"/>
      <c r="DXY57" s="516"/>
      <c r="DXZ57" s="365"/>
      <c r="DYA57" s="493"/>
      <c r="DYB57" s="596"/>
      <c r="DYC57" s="515"/>
      <c r="DYD57" s="515"/>
      <c r="DYE57" s="391"/>
      <c r="DYF57" s="516"/>
      <c r="DYG57" s="365"/>
      <c r="DYH57" s="493"/>
      <c r="DYI57" s="596"/>
      <c r="DYJ57" s="515"/>
      <c r="DYK57" s="515"/>
      <c r="DYL57" s="391"/>
      <c r="DYM57" s="516"/>
      <c r="DYN57" s="365"/>
      <c r="DYO57" s="493"/>
      <c r="DYP57" s="596"/>
      <c r="DYQ57" s="515"/>
      <c r="DYR57" s="515"/>
      <c r="DYS57" s="391"/>
      <c r="DYT57" s="516"/>
      <c r="DYU57" s="365"/>
      <c r="DYV57" s="493"/>
      <c r="DYW57" s="596"/>
      <c r="DYX57" s="515"/>
      <c r="DYY57" s="515"/>
      <c r="DYZ57" s="391"/>
      <c r="DZA57" s="516"/>
      <c r="DZB57" s="365"/>
      <c r="DZC57" s="493"/>
      <c r="DZD57" s="596"/>
      <c r="DZE57" s="515"/>
      <c r="DZF57" s="515"/>
      <c r="DZG57" s="391"/>
      <c r="DZH57" s="516"/>
      <c r="DZI57" s="365"/>
      <c r="DZJ57" s="493"/>
      <c r="DZK57" s="596"/>
      <c r="DZL57" s="515"/>
      <c r="DZM57" s="515"/>
      <c r="DZN57" s="391"/>
      <c r="DZO57" s="516"/>
      <c r="DZP57" s="365"/>
      <c r="DZQ57" s="493"/>
      <c r="DZR57" s="596"/>
      <c r="DZS57" s="515"/>
      <c r="DZT57" s="515"/>
      <c r="DZU57" s="391"/>
      <c r="DZV57" s="516"/>
      <c r="DZW57" s="365"/>
      <c r="DZX57" s="493"/>
      <c r="DZY57" s="596"/>
      <c r="DZZ57" s="515"/>
      <c r="EAA57" s="515"/>
      <c r="EAB57" s="391"/>
      <c r="EAC57" s="516"/>
      <c r="EAD57" s="365"/>
      <c r="EAE57" s="493"/>
      <c r="EAF57" s="596"/>
      <c r="EAG57" s="515"/>
      <c r="EAH57" s="515"/>
      <c r="EAI57" s="391"/>
      <c r="EAJ57" s="516"/>
      <c r="EAK57" s="365"/>
      <c r="EAL57" s="493"/>
      <c r="EAM57" s="596"/>
      <c r="EAN57" s="515"/>
      <c r="EAO57" s="515"/>
      <c r="EAP57" s="391"/>
      <c r="EAQ57" s="516"/>
      <c r="EAR57" s="365"/>
      <c r="EAS57" s="493"/>
      <c r="EAT57" s="596"/>
      <c r="EAU57" s="515"/>
      <c r="EAV57" s="515"/>
      <c r="EAW57" s="391"/>
      <c r="EAX57" s="516"/>
      <c r="EAY57" s="365"/>
      <c r="EAZ57" s="493"/>
      <c r="EBA57" s="596"/>
      <c r="EBB57" s="515"/>
      <c r="EBC57" s="515"/>
      <c r="EBD57" s="391"/>
      <c r="EBE57" s="516"/>
      <c r="EBF57" s="365"/>
      <c r="EBG57" s="493"/>
      <c r="EBH57" s="596"/>
      <c r="EBI57" s="515"/>
      <c r="EBJ57" s="515"/>
      <c r="EBK57" s="391"/>
      <c r="EBL57" s="516"/>
      <c r="EBM57" s="365"/>
      <c r="EBN57" s="493"/>
      <c r="EBO57" s="596"/>
      <c r="EBP57" s="515"/>
      <c r="EBQ57" s="515"/>
      <c r="EBR57" s="391"/>
      <c r="EBS57" s="516"/>
      <c r="EBT57" s="365"/>
      <c r="EBU57" s="493"/>
      <c r="EBV57" s="596"/>
      <c r="EBW57" s="515"/>
      <c r="EBX57" s="515"/>
      <c r="EBY57" s="391"/>
      <c r="EBZ57" s="516"/>
      <c r="ECA57" s="365"/>
      <c r="ECB57" s="493"/>
      <c r="ECC57" s="596"/>
      <c r="ECD57" s="515"/>
      <c r="ECE57" s="515"/>
      <c r="ECF57" s="391"/>
      <c r="ECG57" s="516"/>
      <c r="ECH57" s="365"/>
      <c r="ECI57" s="493"/>
      <c r="ECJ57" s="596"/>
      <c r="ECK57" s="515"/>
      <c r="ECL57" s="515"/>
      <c r="ECM57" s="391"/>
      <c r="ECN57" s="516"/>
      <c r="ECO57" s="365"/>
      <c r="ECP57" s="493"/>
      <c r="ECQ57" s="596"/>
      <c r="ECR57" s="515"/>
      <c r="ECS57" s="515"/>
      <c r="ECT57" s="391"/>
      <c r="ECU57" s="516"/>
      <c r="ECV57" s="365"/>
      <c r="ECW57" s="493"/>
      <c r="ECX57" s="596"/>
      <c r="ECY57" s="515"/>
      <c r="ECZ57" s="515"/>
      <c r="EDA57" s="391"/>
      <c r="EDB57" s="516"/>
      <c r="EDC57" s="365"/>
      <c r="EDD57" s="493"/>
      <c r="EDE57" s="596"/>
      <c r="EDF57" s="515"/>
      <c r="EDG57" s="515"/>
      <c r="EDH57" s="391"/>
      <c r="EDI57" s="516"/>
      <c r="EDJ57" s="365"/>
      <c r="EDK57" s="493"/>
      <c r="EDL57" s="596"/>
      <c r="EDM57" s="515"/>
      <c r="EDN57" s="515"/>
      <c r="EDO57" s="391"/>
      <c r="EDP57" s="516"/>
      <c r="EDQ57" s="365"/>
      <c r="EDR57" s="493"/>
      <c r="EDS57" s="596"/>
      <c r="EDT57" s="515"/>
      <c r="EDU57" s="515"/>
      <c r="EDV57" s="391"/>
      <c r="EDW57" s="516"/>
      <c r="EDX57" s="365"/>
      <c r="EDY57" s="493"/>
      <c r="EDZ57" s="596"/>
      <c r="EEA57" s="515"/>
      <c r="EEB57" s="515"/>
      <c r="EEC57" s="391"/>
      <c r="EED57" s="516"/>
      <c r="EEE57" s="365"/>
      <c r="EEF57" s="493"/>
      <c r="EEG57" s="596"/>
      <c r="EEH57" s="515"/>
      <c r="EEI57" s="515"/>
      <c r="EEJ57" s="391"/>
      <c r="EEK57" s="516"/>
      <c r="EEL57" s="365"/>
      <c r="EEM57" s="493"/>
      <c r="EEN57" s="596"/>
      <c r="EEO57" s="515"/>
      <c r="EEP57" s="515"/>
      <c r="EEQ57" s="391"/>
      <c r="EER57" s="516"/>
      <c r="EES57" s="365"/>
      <c r="EET57" s="493"/>
      <c r="EEU57" s="596"/>
      <c r="EEV57" s="515"/>
      <c r="EEW57" s="515"/>
      <c r="EEX57" s="391"/>
      <c r="EEY57" s="516"/>
      <c r="EEZ57" s="365"/>
      <c r="EFA57" s="493"/>
      <c r="EFB57" s="596"/>
      <c r="EFC57" s="515"/>
      <c r="EFD57" s="515"/>
      <c r="EFE57" s="391"/>
      <c r="EFF57" s="516"/>
      <c r="EFG57" s="365"/>
      <c r="EFH57" s="493"/>
      <c r="EFI57" s="596"/>
      <c r="EFJ57" s="515"/>
      <c r="EFK57" s="515"/>
      <c r="EFL57" s="391"/>
      <c r="EFM57" s="516"/>
      <c r="EFN57" s="365"/>
      <c r="EFO57" s="493"/>
      <c r="EFP57" s="596"/>
      <c r="EFQ57" s="515"/>
      <c r="EFR57" s="515"/>
      <c r="EFS57" s="391"/>
      <c r="EFT57" s="516"/>
      <c r="EFU57" s="365"/>
      <c r="EFV57" s="493"/>
      <c r="EFW57" s="596"/>
      <c r="EFX57" s="515"/>
      <c r="EFY57" s="515"/>
      <c r="EFZ57" s="391"/>
      <c r="EGA57" s="516"/>
      <c r="EGB57" s="365"/>
      <c r="EGC57" s="493"/>
      <c r="EGD57" s="596"/>
      <c r="EGE57" s="515"/>
      <c r="EGF57" s="515"/>
      <c r="EGG57" s="391"/>
      <c r="EGH57" s="516"/>
      <c r="EGI57" s="365"/>
      <c r="EGJ57" s="493"/>
      <c r="EGK57" s="596"/>
      <c r="EGL57" s="515"/>
      <c r="EGM57" s="515"/>
      <c r="EGN57" s="391"/>
      <c r="EGO57" s="516"/>
      <c r="EGP57" s="365"/>
      <c r="EGQ57" s="493"/>
      <c r="EGR57" s="596"/>
      <c r="EGS57" s="515"/>
      <c r="EGT57" s="515"/>
      <c r="EGU57" s="391"/>
      <c r="EGV57" s="516"/>
      <c r="EGW57" s="365"/>
      <c r="EGX57" s="493"/>
      <c r="EGY57" s="596"/>
      <c r="EGZ57" s="515"/>
      <c r="EHA57" s="515"/>
      <c r="EHB57" s="391"/>
      <c r="EHC57" s="516"/>
      <c r="EHD57" s="365"/>
      <c r="EHE57" s="493"/>
      <c r="EHF57" s="596"/>
      <c r="EHG57" s="515"/>
      <c r="EHH57" s="515"/>
      <c r="EHI57" s="391"/>
      <c r="EHJ57" s="516"/>
      <c r="EHK57" s="365"/>
      <c r="EHL57" s="493"/>
      <c r="EHM57" s="596"/>
      <c r="EHN57" s="515"/>
      <c r="EHO57" s="515"/>
      <c r="EHP57" s="391"/>
      <c r="EHQ57" s="516"/>
      <c r="EHR57" s="365"/>
      <c r="EHS57" s="493"/>
      <c r="EHT57" s="596"/>
      <c r="EHU57" s="515"/>
      <c r="EHV57" s="515"/>
      <c r="EHW57" s="391"/>
      <c r="EHX57" s="516"/>
      <c r="EHY57" s="365"/>
      <c r="EHZ57" s="493"/>
      <c r="EIA57" s="596"/>
      <c r="EIB57" s="515"/>
      <c r="EIC57" s="515"/>
      <c r="EID57" s="391"/>
      <c r="EIE57" s="516"/>
      <c r="EIF57" s="365"/>
      <c r="EIG57" s="493"/>
      <c r="EIH57" s="596"/>
      <c r="EII57" s="515"/>
      <c r="EIJ57" s="515"/>
      <c r="EIK57" s="391"/>
      <c r="EIL57" s="516"/>
      <c r="EIM57" s="365"/>
      <c r="EIN57" s="493"/>
      <c r="EIO57" s="596"/>
      <c r="EIP57" s="515"/>
      <c r="EIQ57" s="515"/>
      <c r="EIR57" s="391"/>
      <c r="EIS57" s="516"/>
      <c r="EIT57" s="365"/>
      <c r="EIU57" s="493"/>
      <c r="EIV57" s="596"/>
      <c r="EIW57" s="515"/>
      <c r="EIX57" s="515"/>
      <c r="EIY57" s="391"/>
      <c r="EIZ57" s="516"/>
      <c r="EJA57" s="365"/>
      <c r="EJB57" s="493"/>
      <c r="EJC57" s="596"/>
      <c r="EJD57" s="515"/>
      <c r="EJE57" s="515"/>
      <c r="EJF57" s="391"/>
      <c r="EJG57" s="516"/>
      <c r="EJH57" s="365"/>
      <c r="EJI57" s="493"/>
      <c r="EJJ57" s="596"/>
      <c r="EJK57" s="515"/>
      <c r="EJL57" s="515"/>
      <c r="EJM57" s="391"/>
      <c r="EJN57" s="516"/>
      <c r="EJO57" s="365"/>
      <c r="EJP57" s="493"/>
      <c r="EJQ57" s="596"/>
      <c r="EJR57" s="515"/>
      <c r="EJS57" s="515"/>
      <c r="EJT57" s="391"/>
      <c r="EJU57" s="516"/>
      <c r="EJV57" s="365"/>
      <c r="EJW57" s="493"/>
      <c r="EJX57" s="596"/>
      <c r="EJY57" s="515"/>
      <c r="EJZ57" s="515"/>
      <c r="EKA57" s="391"/>
      <c r="EKB57" s="516"/>
      <c r="EKC57" s="365"/>
      <c r="EKD57" s="493"/>
      <c r="EKE57" s="596"/>
      <c r="EKF57" s="515"/>
      <c r="EKG57" s="515"/>
      <c r="EKH57" s="391"/>
      <c r="EKI57" s="516"/>
      <c r="EKJ57" s="365"/>
      <c r="EKK57" s="493"/>
      <c r="EKL57" s="596"/>
      <c r="EKM57" s="515"/>
      <c r="EKN57" s="515"/>
      <c r="EKO57" s="391"/>
      <c r="EKP57" s="516"/>
      <c r="EKQ57" s="365"/>
      <c r="EKR57" s="493"/>
      <c r="EKS57" s="596"/>
      <c r="EKT57" s="515"/>
      <c r="EKU57" s="515"/>
      <c r="EKV57" s="391"/>
      <c r="EKW57" s="516"/>
      <c r="EKX57" s="365"/>
      <c r="EKY57" s="493"/>
      <c r="EKZ57" s="596"/>
      <c r="ELA57" s="515"/>
      <c r="ELB57" s="515"/>
      <c r="ELC57" s="391"/>
      <c r="ELD57" s="516"/>
      <c r="ELE57" s="365"/>
      <c r="ELF57" s="493"/>
      <c r="ELG57" s="596"/>
      <c r="ELH57" s="515"/>
      <c r="ELI57" s="515"/>
      <c r="ELJ57" s="391"/>
      <c r="ELK57" s="516"/>
      <c r="ELL57" s="365"/>
      <c r="ELM57" s="493"/>
      <c r="ELN57" s="596"/>
      <c r="ELO57" s="515"/>
      <c r="ELP57" s="515"/>
      <c r="ELQ57" s="391"/>
      <c r="ELR57" s="516"/>
      <c r="ELS57" s="365"/>
      <c r="ELT57" s="493"/>
      <c r="ELU57" s="596"/>
      <c r="ELV57" s="515"/>
      <c r="ELW57" s="515"/>
      <c r="ELX57" s="391"/>
      <c r="ELY57" s="516"/>
      <c r="ELZ57" s="365"/>
      <c r="EMA57" s="493"/>
      <c r="EMB57" s="596"/>
      <c r="EMC57" s="515"/>
      <c r="EMD57" s="515"/>
      <c r="EME57" s="391"/>
      <c r="EMF57" s="516"/>
      <c r="EMG57" s="365"/>
      <c r="EMH57" s="493"/>
      <c r="EMI57" s="596"/>
      <c r="EMJ57" s="515"/>
      <c r="EMK57" s="515"/>
      <c r="EML57" s="391"/>
      <c r="EMM57" s="516"/>
      <c r="EMN57" s="365"/>
      <c r="EMO57" s="493"/>
      <c r="EMP57" s="596"/>
      <c r="EMQ57" s="515"/>
      <c r="EMR57" s="515"/>
      <c r="EMS57" s="391"/>
      <c r="EMT57" s="516"/>
      <c r="EMU57" s="365"/>
      <c r="EMV57" s="493"/>
      <c r="EMW57" s="596"/>
      <c r="EMX57" s="515"/>
      <c r="EMY57" s="515"/>
      <c r="EMZ57" s="391"/>
      <c r="ENA57" s="516"/>
      <c r="ENB57" s="365"/>
      <c r="ENC57" s="493"/>
      <c r="END57" s="596"/>
      <c r="ENE57" s="515"/>
      <c r="ENF57" s="515"/>
      <c r="ENG57" s="391"/>
      <c r="ENH57" s="516"/>
      <c r="ENI57" s="365"/>
      <c r="ENJ57" s="493"/>
      <c r="ENK57" s="596"/>
      <c r="ENL57" s="515"/>
      <c r="ENM57" s="515"/>
      <c r="ENN57" s="391"/>
      <c r="ENO57" s="516"/>
      <c r="ENP57" s="365"/>
      <c r="ENQ57" s="493"/>
      <c r="ENR57" s="596"/>
      <c r="ENS57" s="515"/>
      <c r="ENT57" s="515"/>
      <c r="ENU57" s="391"/>
      <c r="ENV57" s="516"/>
      <c r="ENW57" s="365"/>
      <c r="ENX57" s="493"/>
      <c r="ENY57" s="596"/>
      <c r="ENZ57" s="515"/>
      <c r="EOA57" s="515"/>
      <c r="EOB57" s="391"/>
      <c r="EOC57" s="516"/>
      <c r="EOD57" s="365"/>
      <c r="EOE57" s="493"/>
      <c r="EOF57" s="596"/>
      <c r="EOG57" s="515"/>
      <c r="EOH57" s="515"/>
      <c r="EOI57" s="391"/>
      <c r="EOJ57" s="516"/>
      <c r="EOK57" s="365"/>
      <c r="EOL57" s="493"/>
      <c r="EOM57" s="596"/>
      <c r="EON57" s="515"/>
      <c r="EOO57" s="515"/>
      <c r="EOP57" s="391"/>
      <c r="EOQ57" s="516"/>
      <c r="EOR57" s="365"/>
      <c r="EOS57" s="493"/>
      <c r="EOT57" s="596"/>
      <c r="EOU57" s="515"/>
      <c r="EOV57" s="515"/>
      <c r="EOW57" s="391"/>
      <c r="EOX57" s="516"/>
      <c r="EOY57" s="365"/>
      <c r="EOZ57" s="493"/>
      <c r="EPA57" s="596"/>
      <c r="EPB57" s="515"/>
      <c r="EPC57" s="515"/>
      <c r="EPD57" s="391"/>
      <c r="EPE57" s="516"/>
      <c r="EPF57" s="365"/>
      <c r="EPG57" s="493"/>
      <c r="EPH57" s="596"/>
      <c r="EPI57" s="515"/>
      <c r="EPJ57" s="515"/>
      <c r="EPK57" s="391"/>
      <c r="EPL57" s="516"/>
      <c r="EPM57" s="365"/>
      <c r="EPN57" s="493"/>
      <c r="EPO57" s="596"/>
      <c r="EPP57" s="515"/>
      <c r="EPQ57" s="515"/>
      <c r="EPR57" s="391"/>
      <c r="EPS57" s="516"/>
      <c r="EPT57" s="365"/>
      <c r="EPU57" s="493"/>
      <c r="EPV57" s="596"/>
      <c r="EPW57" s="515"/>
      <c r="EPX57" s="515"/>
      <c r="EPY57" s="391"/>
      <c r="EPZ57" s="516"/>
      <c r="EQA57" s="365"/>
      <c r="EQB57" s="493"/>
      <c r="EQC57" s="596"/>
      <c r="EQD57" s="515"/>
      <c r="EQE57" s="515"/>
      <c r="EQF57" s="391"/>
      <c r="EQG57" s="516"/>
      <c r="EQH57" s="365"/>
      <c r="EQI57" s="493"/>
      <c r="EQJ57" s="596"/>
      <c r="EQK57" s="515"/>
      <c r="EQL57" s="515"/>
      <c r="EQM57" s="391"/>
      <c r="EQN57" s="516"/>
      <c r="EQO57" s="365"/>
      <c r="EQP57" s="493"/>
      <c r="EQQ57" s="596"/>
      <c r="EQR57" s="515"/>
      <c r="EQS57" s="515"/>
      <c r="EQT57" s="391"/>
      <c r="EQU57" s="516"/>
      <c r="EQV57" s="365"/>
      <c r="EQW57" s="493"/>
      <c r="EQX57" s="596"/>
      <c r="EQY57" s="515"/>
      <c r="EQZ57" s="515"/>
      <c r="ERA57" s="391"/>
      <c r="ERB57" s="516"/>
      <c r="ERC57" s="365"/>
      <c r="ERD57" s="493"/>
      <c r="ERE57" s="596"/>
      <c r="ERF57" s="515"/>
      <c r="ERG57" s="515"/>
      <c r="ERH57" s="391"/>
      <c r="ERI57" s="516"/>
      <c r="ERJ57" s="365"/>
      <c r="ERK57" s="493"/>
      <c r="ERL57" s="596"/>
      <c r="ERM57" s="515"/>
      <c r="ERN57" s="515"/>
      <c r="ERO57" s="391"/>
      <c r="ERP57" s="516"/>
      <c r="ERQ57" s="365"/>
      <c r="ERR57" s="493"/>
      <c r="ERS57" s="596"/>
      <c r="ERT57" s="515"/>
      <c r="ERU57" s="515"/>
      <c r="ERV57" s="391"/>
      <c r="ERW57" s="516"/>
      <c r="ERX57" s="365"/>
      <c r="ERY57" s="493"/>
      <c r="ERZ57" s="596"/>
      <c r="ESA57" s="515"/>
      <c r="ESB57" s="515"/>
      <c r="ESC57" s="391"/>
      <c r="ESD57" s="516"/>
      <c r="ESE57" s="365"/>
      <c r="ESF57" s="493"/>
      <c r="ESG57" s="596"/>
      <c r="ESH57" s="515"/>
      <c r="ESI57" s="515"/>
      <c r="ESJ57" s="391"/>
      <c r="ESK57" s="516"/>
      <c r="ESL57" s="365"/>
      <c r="ESM57" s="493"/>
      <c r="ESN57" s="596"/>
      <c r="ESO57" s="515"/>
      <c r="ESP57" s="515"/>
      <c r="ESQ57" s="391"/>
      <c r="ESR57" s="516"/>
      <c r="ESS57" s="365"/>
      <c r="EST57" s="493"/>
      <c r="ESU57" s="596"/>
      <c r="ESV57" s="515"/>
      <c r="ESW57" s="515"/>
      <c r="ESX57" s="391"/>
      <c r="ESY57" s="516"/>
      <c r="ESZ57" s="365"/>
      <c r="ETA57" s="493"/>
      <c r="ETB57" s="596"/>
      <c r="ETC57" s="515"/>
      <c r="ETD57" s="515"/>
      <c r="ETE57" s="391"/>
      <c r="ETF57" s="516"/>
      <c r="ETG57" s="365"/>
      <c r="ETH57" s="493"/>
      <c r="ETI57" s="596"/>
      <c r="ETJ57" s="515"/>
      <c r="ETK57" s="515"/>
      <c r="ETL57" s="391"/>
      <c r="ETM57" s="516"/>
      <c r="ETN57" s="365"/>
      <c r="ETO57" s="493"/>
      <c r="ETP57" s="596"/>
      <c r="ETQ57" s="515"/>
      <c r="ETR57" s="515"/>
      <c r="ETS57" s="391"/>
      <c r="ETT57" s="516"/>
      <c r="ETU57" s="365"/>
      <c r="ETV57" s="493"/>
      <c r="ETW57" s="596"/>
      <c r="ETX57" s="515"/>
      <c r="ETY57" s="515"/>
      <c r="ETZ57" s="391"/>
      <c r="EUA57" s="516"/>
      <c r="EUB57" s="365"/>
      <c r="EUC57" s="493"/>
      <c r="EUD57" s="596"/>
      <c r="EUE57" s="515"/>
      <c r="EUF57" s="515"/>
      <c r="EUG57" s="391"/>
      <c r="EUH57" s="516"/>
      <c r="EUI57" s="365"/>
      <c r="EUJ57" s="493"/>
      <c r="EUK57" s="596"/>
      <c r="EUL57" s="515"/>
      <c r="EUM57" s="515"/>
      <c r="EUN57" s="391"/>
      <c r="EUO57" s="516"/>
      <c r="EUP57" s="365"/>
      <c r="EUQ57" s="493"/>
      <c r="EUR57" s="596"/>
      <c r="EUS57" s="515"/>
      <c r="EUT57" s="515"/>
      <c r="EUU57" s="391"/>
      <c r="EUV57" s="516"/>
      <c r="EUW57" s="365"/>
      <c r="EUX57" s="493"/>
      <c r="EUY57" s="596"/>
      <c r="EUZ57" s="515"/>
      <c r="EVA57" s="515"/>
      <c r="EVB57" s="391"/>
      <c r="EVC57" s="516"/>
      <c r="EVD57" s="365"/>
      <c r="EVE57" s="493"/>
      <c r="EVF57" s="596"/>
      <c r="EVG57" s="515"/>
      <c r="EVH57" s="515"/>
      <c r="EVI57" s="391"/>
      <c r="EVJ57" s="516"/>
      <c r="EVK57" s="365"/>
      <c r="EVL57" s="493"/>
      <c r="EVM57" s="596"/>
      <c r="EVN57" s="515"/>
      <c r="EVO57" s="515"/>
      <c r="EVP57" s="391"/>
      <c r="EVQ57" s="516"/>
      <c r="EVR57" s="365"/>
      <c r="EVS57" s="493"/>
      <c r="EVT57" s="596"/>
      <c r="EVU57" s="515"/>
      <c r="EVV57" s="515"/>
      <c r="EVW57" s="391"/>
      <c r="EVX57" s="516"/>
      <c r="EVY57" s="365"/>
      <c r="EVZ57" s="493"/>
      <c r="EWA57" s="596"/>
      <c r="EWB57" s="515"/>
      <c r="EWC57" s="515"/>
      <c r="EWD57" s="391"/>
      <c r="EWE57" s="516"/>
      <c r="EWF57" s="365"/>
      <c r="EWG57" s="493"/>
      <c r="EWH57" s="596"/>
      <c r="EWI57" s="515"/>
      <c r="EWJ57" s="515"/>
      <c r="EWK57" s="391"/>
      <c r="EWL57" s="516"/>
      <c r="EWM57" s="365"/>
      <c r="EWN57" s="493"/>
      <c r="EWO57" s="596"/>
      <c r="EWP57" s="515"/>
      <c r="EWQ57" s="515"/>
      <c r="EWR57" s="391"/>
      <c r="EWS57" s="516"/>
      <c r="EWT57" s="365"/>
      <c r="EWU57" s="493"/>
      <c r="EWV57" s="596"/>
      <c r="EWW57" s="515"/>
      <c r="EWX57" s="515"/>
      <c r="EWY57" s="391"/>
      <c r="EWZ57" s="516"/>
      <c r="EXA57" s="365"/>
      <c r="EXB57" s="493"/>
      <c r="EXC57" s="596"/>
      <c r="EXD57" s="515"/>
      <c r="EXE57" s="515"/>
      <c r="EXF57" s="391"/>
      <c r="EXG57" s="516"/>
      <c r="EXH57" s="365"/>
      <c r="EXI57" s="493"/>
      <c r="EXJ57" s="596"/>
      <c r="EXK57" s="515"/>
      <c r="EXL57" s="515"/>
      <c r="EXM57" s="391"/>
      <c r="EXN57" s="516"/>
      <c r="EXO57" s="365"/>
      <c r="EXP57" s="493"/>
      <c r="EXQ57" s="596"/>
      <c r="EXR57" s="515"/>
      <c r="EXS57" s="515"/>
      <c r="EXT57" s="391"/>
      <c r="EXU57" s="516"/>
      <c r="EXV57" s="365"/>
      <c r="EXW57" s="493"/>
      <c r="EXX57" s="596"/>
      <c r="EXY57" s="515"/>
      <c r="EXZ57" s="515"/>
      <c r="EYA57" s="391"/>
      <c r="EYB57" s="516"/>
      <c r="EYC57" s="365"/>
      <c r="EYD57" s="493"/>
      <c r="EYE57" s="596"/>
      <c r="EYF57" s="515"/>
      <c r="EYG57" s="515"/>
      <c r="EYH57" s="391"/>
      <c r="EYI57" s="516"/>
      <c r="EYJ57" s="365"/>
      <c r="EYK57" s="493"/>
      <c r="EYL57" s="596"/>
      <c r="EYM57" s="515"/>
      <c r="EYN57" s="515"/>
      <c r="EYO57" s="391"/>
      <c r="EYP57" s="516"/>
      <c r="EYQ57" s="365"/>
      <c r="EYR57" s="493"/>
      <c r="EYS57" s="596"/>
      <c r="EYT57" s="515"/>
      <c r="EYU57" s="515"/>
      <c r="EYV57" s="391"/>
      <c r="EYW57" s="516"/>
      <c r="EYX57" s="365"/>
      <c r="EYY57" s="493"/>
      <c r="EYZ57" s="596"/>
      <c r="EZA57" s="515"/>
      <c r="EZB57" s="515"/>
      <c r="EZC57" s="391"/>
      <c r="EZD57" s="516"/>
      <c r="EZE57" s="365"/>
      <c r="EZF57" s="493"/>
      <c r="EZG57" s="596"/>
      <c r="EZH57" s="515"/>
      <c r="EZI57" s="515"/>
      <c r="EZJ57" s="391"/>
      <c r="EZK57" s="516"/>
      <c r="EZL57" s="365"/>
      <c r="EZM57" s="493"/>
      <c r="EZN57" s="596"/>
      <c r="EZO57" s="515"/>
      <c r="EZP57" s="515"/>
      <c r="EZQ57" s="391"/>
      <c r="EZR57" s="516"/>
      <c r="EZS57" s="365"/>
      <c r="EZT57" s="493"/>
      <c r="EZU57" s="596"/>
      <c r="EZV57" s="515"/>
      <c r="EZW57" s="515"/>
      <c r="EZX57" s="391"/>
      <c r="EZY57" s="516"/>
      <c r="EZZ57" s="365"/>
      <c r="FAA57" s="493"/>
      <c r="FAB57" s="596"/>
      <c r="FAC57" s="515"/>
      <c r="FAD57" s="515"/>
      <c r="FAE57" s="391"/>
      <c r="FAF57" s="516"/>
      <c r="FAG57" s="365"/>
      <c r="FAH57" s="493"/>
      <c r="FAI57" s="596"/>
      <c r="FAJ57" s="515"/>
      <c r="FAK57" s="515"/>
      <c r="FAL57" s="391"/>
      <c r="FAM57" s="516"/>
      <c r="FAN57" s="365"/>
      <c r="FAO57" s="493"/>
      <c r="FAP57" s="596"/>
      <c r="FAQ57" s="515"/>
      <c r="FAR57" s="515"/>
      <c r="FAS57" s="391"/>
      <c r="FAT57" s="516"/>
      <c r="FAU57" s="365"/>
      <c r="FAV57" s="493"/>
      <c r="FAW57" s="596"/>
      <c r="FAX57" s="515"/>
      <c r="FAY57" s="515"/>
      <c r="FAZ57" s="391"/>
      <c r="FBA57" s="516"/>
      <c r="FBB57" s="365"/>
      <c r="FBC57" s="493"/>
      <c r="FBD57" s="596"/>
      <c r="FBE57" s="515"/>
      <c r="FBF57" s="515"/>
      <c r="FBG57" s="391"/>
      <c r="FBH57" s="516"/>
      <c r="FBI57" s="365"/>
      <c r="FBJ57" s="493"/>
      <c r="FBK57" s="596"/>
      <c r="FBL57" s="515"/>
      <c r="FBM57" s="515"/>
      <c r="FBN57" s="391"/>
      <c r="FBO57" s="516"/>
      <c r="FBP57" s="365"/>
      <c r="FBQ57" s="493"/>
      <c r="FBR57" s="596"/>
      <c r="FBS57" s="515"/>
      <c r="FBT57" s="515"/>
      <c r="FBU57" s="391"/>
      <c r="FBV57" s="516"/>
      <c r="FBW57" s="365"/>
      <c r="FBX57" s="493"/>
      <c r="FBY57" s="596"/>
      <c r="FBZ57" s="515"/>
      <c r="FCA57" s="515"/>
      <c r="FCB57" s="391"/>
      <c r="FCC57" s="516"/>
      <c r="FCD57" s="365"/>
      <c r="FCE57" s="493"/>
      <c r="FCF57" s="596"/>
      <c r="FCG57" s="515"/>
      <c r="FCH57" s="515"/>
      <c r="FCI57" s="391"/>
      <c r="FCJ57" s="516"/>
      <c r="FCK57" s="365"/>
      <c r="FCL57" s="493"/>
      <c r="FCM57" s="596"/>
      <c r="FCN57" s="515"/>
      <c r="FCO57" s="515"/>
      <c r="FCP57" s="391"/>
      <c r="FCQ57" s="516"/>
      <c r="FCR57" s="365"/>
      <c r="FCS57" s="493"/>
      <c r="FCT57" s="596"/>
      <c r="FCU57" s="515"/>
      <c r="FCV57" s="515"/>
      <c r="FCW57" s="391"/>
      <c r="FCX57" s="516"/>
      <c r="FCY57" s="365"/>
      <c r="FCZ57" s="493"/>
      <c r="FDA57" s="596"/>
      <c r="FDB57" s="515"/>
      <c r="FDC57" s="515"/>
      <c r="FDD57" s="391"/>
      <c r="FDE57" s="516"/>
      <c r="FDF57" s="365"/>
      <c r="FDG57" s="493"/>
      <c r="FDH57" s="596"/>
      <c r="FDI57" s="515"/>
      <c r="FDJ57" s="515"/>
      <c r="FDK57" s="391"/>
      <c r="FDL57" s="516"/>
      <c r="FDM57" s="365"/>
      <c r="FDN57" s="493"/>
      <c r="FDO57" s="596"/>
      <c r="FDP57" s="515"/>
      <c r="FDQ57" s="515"/>
      <c r="FDR57" s="391"/>
      <c r="FDS57" s="516"/>
      <c r="FDT57" s="365"/>
      <c r="FDU57" s="493"/>
      <c r="FDV57" s="596"/>
      <c r="FDW57" s="515"/>
      <c r="FDX57" s="515"/>
      <c r="FDY57" s="391"/>
      <c r="FDZ57" s="516"/>
      <c r="FEA57" s="365"/>
      <c r="FEB57" s="493"/>
      <c r="FEC57" s="596"/>
      <c r="FED57" s="515"/>
      <c r="FEE57" s="515"/>
      <c r="FEF57" s="391"/>
      <c r="FEG57" s="516"/>
      <c r="FEH57" s="365"/>
      <c r="FEI57" s="493"/>
      <c r="FEJ57" s="596"/>
      <c r="FEK57" s="515"/>
      <c r="FEL57" s="515"/>
      <c r="FEM57" s="391"/>
      <c r="FEN57" s="516"/>
      <c r="FEO57" s="365"/>
      <c r="FEP57" s="493"/>
      <c r="FEQ57" s="596"/>
      <c r="FER57" s="515"/>
      <c r="FES57" s="515"/>
      <c r="FET57" s="391"/>
      <c r="FEU57" s="516"/>
      <c r="FEV57" s="365"/>
      <c r="FEW57" s="493"/>
      <c r="FEX57" s="596"/>
      <c r="FEY57" s="515"/>
      <c r="FEZ57" s="515"/>
      <c r="FFA57" s="391"/>
      <c r="FFB57" s="516"/>
      <c r="FFC57" s="365"/>
      <c r="FFD57" s="493"/>
      <c r="FFE57" s="596"/>
      <c r="FFF57" s="515"/>
      <c r="FFG57" s="515"/>
      <c r="FFH57" s="391"/>
      <c r="FFI57" s="516"/>
      <c r="FFJ57" s="365"/>
      <c r="FFK57" s="493"/>
      <c r="FFL57" s="596"/>
      <c r="FFM57" s="515"/>
      <c r="FFN57" s="515"/>
      <c r="FFO57" s="391"/>
      <c r="FFP57" s="516"/>
      <c r="FFQ57" s="365"/>
      <c r="FFR57" s="493"/>
      <c r="FFS57" s="596"/>
      <c r="FFT57" s="515"/>
      <c r="FFU57" s="515"/>
      <c r="FFV57" s="391"/>
      <c r="FFW57" s="516"/>
      <c r="FFX57" s="365"/>
      <c r="FFY57" s="493"/>
      <c r="FFZ57" s="596"/>
      <c r="FGA57" s="515"/>
      <c r="FGB57" s="515"/>
      <c r="FGC57" s="391"/>
      <c r="FGD57" s="516"/>
      <c r="FGE57" s="365"/>
      <c r="FGF57" s="493"/>
      <c r="FGG57" s="596"/>
      <c r="FGH57" s="515"/>
      <c r="FGI57" s="515"/>
      <c r="FGJ57" s="391"/>
      <c r="FGK57" s="516"/>
      <c r="FGL57" s="365"/>
      <c r="FGM57" s="493"/>
      <c r="FGN57" s="596"/>
      <c r="FGO57" s="515"/>
      <c r="FGP57" s="515"/>
      <c r="FGQ57" s="391"/>
      <c r="FGR57" s="516"/>
      <c r="FGS57" s="365"/>
      <c r="FGT57" s="493"/>
      <c r="FGU57" s="596"/>
      <c r="FGV57" s="515"/>
      <c r="FGW57" s="515"/>
      <c r="FGX57" s="391"/>
      <c r="FGY57" s="516"/>
      <c r="FGZ57" s="365"/>
      <c r="FHA57" s="493"/>
      <c r="FHB57" s="596"/>
      <c r="FHC57" s="515"/>
      <c r="FHD57" s="515"/>
      <c r="FHE57" s="391"/>
      <c r="FHF57" s="516"/>
      <c r="FHG57" s="365"/>
      <c r="FHH57" s="493"/>
      <c r="FHI57" s="596"/>
      <c r="FHJ57" s="515"/>
      <c r="FHK57" s="515"/>
      <c r="FHL57" s="391"/>
      <c r="FHM57" s="516"/>
      <c r="FHN57" s="365"/>
      <c r="FHO57" s="493"/>
      <c r="FHP57" s="596"/>
      <c r="FHQ57" s="515"/>
      <c r="FHR57" s="515"/>
      <c r="FHS57" s="391"/>
      <c r="FHT57" s="516"/>
      <c r="FHU57" s="365"/>
      <c r="FHV57" s="493"/>
      <c r="FHW57" s="596"/>
      <c r="FHX57" s="515"/>
      <c r="FHY57" s="515"/>
      <c r="FHZ57" s="391"/>
      <c r="FIA57" s="516"/>
      <c r="FIB57" s="365"/>
      <c r="FIC57" s="493"/>
      <c r="FID57" s="596"/>
      <c r="FIE57" s="515"/>
      <c r="FIF57" s="515"/>
      <c r="FIG57" s="391"/>
      <c r="FIH57" s="516"/>
      <c r="FII57" s="365"/>
      <c r="FIJ57" s="493"/>
      <c r="FIK57" s="596"/>
      <c r="FIL57" s="515"/>
      <c r="FIM57" s="515"/>
      <c r="FIN57" s="391"/>
      <c r="FIO57" s="516"/>
      <c r="FIP57" s="365"/>
      <c r="FIQ57" s="493"/>
      <c r="FIR57" s="596"/>
      <c r="FIS57" s="515"/>
      <c r="FIT57" s="515"/>
      <c r="FIU57" s="391"/>
      <c r="FIV57" s="516"/>
      <c r="FIW57" s="365"/>
      <c r="FIX57" s="493"/>
      <c r="FIY57" s="596"/>
      <c r="FIZ57" s="515"/>
      <c r="FJA57" s="515"/>
      <c r="FJB57" s="391"/>
      <c r="FJC57" s="516"/>
      <c r="FJD57" s="365"/>
      <c r="FJE57" s="493"/>
      <c r="FJF57" s="596"/>
      <c r="FJG57" s="515"/>
      <c r="FJH57" s="515"/>
      <c r="FJI57" s="391"/>
      <c r="FJJ57" s="516"/>
      <c r="FJK57" s="365"/>
      <c r="FJL57" s="493"/>
      <c r="FJM57" s="596"/>
      <c r="FJN57" s="515"/>
      <c r="FJO57" s="515"/>
      <c r="FJP57" s="391"/>
      <c r="FJQ57" s="516"/>
      <c r="FJR57" s="365"/>
      <c r="FJS57" s="493"/>
      <c r="FJT57" s="596"/>
      <c r="FJU57" s="515"/>
      <c r="FJV57" s="515"/>
      <c r="FJW57" s="391"/>
      <c r="FJX57" s="516"/>
      <c r="FJY57" s="365"/>
      <c r="FJZ57" s="493"/>
      <c r="FKA57" s="596"/>
      <c r="FKB57" s="515"/>
      <c r="FKC57" s="515"/>
      <c r="FKD57" s="391"/>
      <c r="FKE57" s="516"/>
      <c r="FKF57" s="365"/>
      <c r="FKG57" s="493"/>
      <c r="FKH57" s="596"/>
      <c r="FKI57" s="515"/>
      <c r="FKJ57" s="515"/>
      <c r="FKK57" s="391"/>
      <c r="FKL57" s="516"/>
      <c r="FKM57" s="365"/>
      <c r="FKN57" s="493"/>
      <c r="FKO57" s="596"/>
      <c r="FKP57" s="515"/>
      <c r="FKQ57" s="515"/>
      <c r="FKR57" s="391"/>
      <c r="FKS57" s="516"/>
      <c r="FKT57" s="365"/>
      <c r="FKU57" s="493"/>
      <c r="FKV57" s="596"/>
      <c r="FKW57" s="515"/>
      <c r="FKX57" s="515"/>
      <c r="FKY57" s="391"/>
      <c r="FKZ57" s="516"/>
      <c r="FLA57" s="365"/>
      <c r="FLB57" s="493"/>
      <c r="FLC57" s="596"/>
      <c r="FLD57" s="515"/>
      <c r="FLE57" s="515"/>
      <c r="FLF57" s="391"/>
      <c r="FLG57" s="516"/>
      <c r="FLH57" s="365"/>
      <c r="FLI57" s="493"/>
      <c r="FLJ57" s="596"/>
      <c r="FLK57" s="515"/>
      <c r="FLL57" s="515"/>
      <c r="FLM57" s="391"/>
      <c r="FLN57" s="516"/>
      <c r="FLO57" s="365"/>
      <c r="FLP57" s="493"/>
      <c r="FLQ57" s="596"/>
      <c r="FLR57" s="515"/>
      <c r="FLS57" s="515"/>
      <c r="FLT57" s="391"/>
      <c r="FLU57" s="516"/>
      <c r="FLV57" s="365"/>
      <c r="FLW57" s="493"/>
      <c r="FLX57" s="596"/>
      <c r="FLY57" s="515"/>
      <c r="FLZ57" s="515"/>
      <c r="FMA57" s="391"/>
      <c r="FMB57" s="516"/>
      <c r="FMC57" s="365"/>
      <c r="FMD57" s="493"/>
      <c r="FME57" s="596"/>
      <c r="FMF57" s="515"/>
      <c r="FMG57" s="515"/>
      <c r="FMH57" s="391"/>
      <c r="FMI57" s="516"/>
      <c r="FMJ57" s="365"/>
      <c r="FMK57" s="493"/>
      <c r="FML57" s="596"/>
      <c r="FMM57" s="515"/>
      <c r="FMN57" s="515"/>
      <c r="FMO57" s="391"/>
      <c r="FMP57" s="516"/>
      <c r="FMQ57" s="365"/>
      <c r="FMR57" s="493"/>
      <c r="FMS57" s="596"/>
      <c r="FMT57" s="515"/>
      <c r="FMU57" s="515"/>
      <c r="FMV57" s="391"/>
      <c r="FMW57" s="516"/>
      <c r="FMX57" s="365"/>
      <c r="FMY57" s="493"/>
      <c r="FMZ57" s="596"/>
      <c r="FNA57" s="515"/>
      <c r="FNB57" s="515"/>
      <c r="FNC57" s="391"/>
      <c r="FND57" s="516"/>
      <c r="FNE57" s="365"/>
      <c r="FNF57" s="493"/>
      <c r="FNG57" s="596"/>
      <c r="FNH57" s="515"/>
      <c r="FNI57" s="515"/>
      <c r="FNJ57" s="391"/>
      <c r="FNK57" s="516"/>
      <c r="FNL57" s="365"/>
      <c r="FNM57" s="493"/>
      <c r="FNN57" s="596"/>
      <c r="FNO57" s="515"/>
      <c r="FNP57" s="515"/>
      <c r="FNQ57" s="391"/>
      <c r="FNR57" s="516"/>
      <c r="FNS57" s="365"/>
      <c r="FNT57" s="493"/>
      <c r="FNU57" s="596"/>
      <c r="FNV57" s="515"/>
      <c r="FNW57" s="515"/>
      <c r="FNX57" s="391"/>
      <c r="FNY57" s="516"/>
      <c r="FNZ57" s="365"/>
      <c r="FOA57" s="493"/>
      <c r="FOB57" s="596"/>
      <c r="FOC57" s="515"/>
      <c r="FOD57" s="515"/>
      <c r="FOE57" s="391"/>
      <c r="FOF57" s="516"/>
      <c r="FOG57" s="365"/>
      <c r="FOH57" s="493"/>
      <c r="FOI57" s="596"/>
      <c r="FOJ57" s="515"/>
      <c r="FOK57" s="515"/>
      <c r="FOL57" s="391"/>
      <c r="FOM57" s="516"/>
      <c r="FON57" s="365"/>
      <c r="FOO57" s="493"/>
      <c r="FOP57" s="596"/>
      <c r="FOQ57" s="515"/>
      <c r="FOR57" s="515"/>
      <c r="FOS57" s="391"/>
      <c r="FOT57" s="516"/>
      <c r="FOU57" s="365"/>
      <c r="FOV57" s="493"/>
      <c r="FOW57" s="596"/>
      <c r="FOX57" s="515"/>
      <c r="FOY57" s="515"/>
      <c r="FOZ57" s="391"/>
      <c r="FPA57" s="516"/>
      <c r="FPB57" s="365"/>
      <c r="FPC57" s="493"/>
      <c r="FPD57" s="596"/>
      <c r="FPE57" s="515"/>
      <c r="FPF57" s="515"/>
      <c r="FPG57" s="391"/>
      <c r="FPH57" s="516"/>
      <c r="FPI57" s="365"/>
      <c r="FPJ57" s="493"/>
      <c r="FPK57" s="596"/>
      <c r="FPL57" s="515"/>
      <c r="FPM57" s="515"/>
      <c r="FPN57" s="391"/>
      <c r="FPO57" s="516"/>
      <c r="FPP57" s="365"/>
      <c r="FPQ57" s="493"/>
      <c r="FPR57" s="596"/>
      <c r="FPS57" s="515"/>
      <c r="FPT57" s="515"/>
      <c r="FPU57" s="391"/>
      <c r="FPV57" s="516"/>
      <c r="FPW57" s="365"/>
      <c r="FPX57" s="493"/>
      <c r="FPY57" s="596"/>
      <c r="FPZ57" s="515"/>
      <c r="FQA57" s="515"/>
      <c r="FQB57" s="391"/>
      <c r="FQC57" s="516"/>
      <c r="FQD57" s="365"/>
      <c r="FQE57" s="493"/>
      <c r="FQF57" s="596"/>
      <c r="FQG57" s="515"/>
      <c r="FQH57" s="515"/>
      <c r="FQI57" s="391"/>
      <c r="FQJ57" s="516"/>
      <c r="FQK57" s="365"/>
      <c r="FQL57" s="493"/>
      <c r="FQM57" s="596"/>
      <c r="FQN57" s="515"/>
      <c r="FQO57" s="515"/>
      <c r="FQP57" s="391"/>
      <c r="FQQ57" s="516"/>
      <c r="FQR57" s="365"/>
      <c r="FQS57" s="493"/>
      <c r="FQT57" s="596"/>
      <c r="FQU57" s="515"/>
      <c r="FQV57" s="515"/>
      <c r="FQW57" s="391"/>
      <c r="FQX57" s="516"/>
      <c r="FQY57" s="365"/>
      <c r="FQZ57" s="493"/>
      <c r="FRA57" s="596"/>
      <c r="FRB57" s="515"/>
      <c r="FRC57" s="515"/>
      <c r="FRD57" s="391"/>
      <c r="FRE57" s="516"/>
      <c r="FRF57" s="365"/>
      <c r="FRG57" s="493"/>
      <c r="FRH57" s="596"/>
      <c r="FRI57" s="515"/>
      <c r="FRJ57" s="515"/>
      <c r="FRK57" s="391"/>
      <c r="FRL57" s="516"/>
      <c r="FRM57" s="365"/>
      <c r="FRN57" s="493"/>
      <c r="FRO57" s="596"/>
      <c r="FRP57" s="515"/>
      <c r="FRQ57" s="515"/>
      <c r="FRR57" s="391"/>
      <c r="FRS57" s="516"/>
      <c r="FRT57" s="365"/>
      <c r="FRU57" s="493"/>
      <c r="FRV57" s="596"/>
      <c r="FRW57" s="515"/>
      <c r="FRX57" s="515"/>
      <c r="FRY57" s="391"/>
      <c r="FRZ57" s="516"/>
      <c r="FSA57" s="365"/>
      <c r="FSB57" s="493"/>
      <c r="FSC57" s="596"/>
      <c r="FSD57" s="515"/>
      <c r="FSE57" s="515"/>
      <c r="FSF57" s="391"/>
      <c r="FSG57" s="516"/>
      <c r="FSH57" s="365"/>
      <c r="FSI57" s="493"/>
      <c r="FSJ57" s="596"/>
      <c r="FSK57" s="515"/>
      <c r="FSL57" s="515"/>
      <c r="FSM57" s="391"/>
      <c r="FSN57" s="516"/>
      <c r="FSO57" s="365"/>
      <c r="FSP57" s="493"/>
      <c r="FSQ57" s="596"/>
      <c r="FSR57" s="515"/>
      <c r="FSS57" s="515"/>
      <c r="FST57" s="391"/>
      <c r="FSU57" s="516"/>
      <c r="FSV57" s="365"/>
      <c r="FSW57" s="493"/>
      <c r="FSX57" s="596"/>
      <c r="FSY57" s="515"/>
      <c r="FSZ57" s="515"/>
      <c r="FTA57" s="391"/>
      <c r="FTB57" s="516"/>
      <c r="FTC57" s="365"/>
      <c r="FTD57" s="493"/>
      <c r="FTE57" s="596"/>
      <c r="FTF57" s="515"/>
      <c r="FTG57" s="515"/>
      <c r="FTH57" s="391"/>
      <c r="FTI57" s="516"/>
      <c r="FTJ57" s="365"/>
      <c r="FTK57" s="493"/>
      <c r="FTL57" s="596"/>
      <c r="FTM57" s="515"/>
      <c r="FTN57" s="515"/>
      <c r="FTO57" s="391"/>
      <c r="FTP57" s="516"/>
      <c r="FTQ57" s="365"/>
      <c r="FTR57" s="493"/>
      <c r="FTS57" s="596"/>
      <c r="FTT57" s="515"/>
      <c r="FTU57" s="515"/>
      <c r="FTV57" s="391"/>
      <c r="FTW57" s="516"/>
      <c r="FTX57" s="365"/>
      <c r="FTY57" s="493"/>
      <c r="FTZ57" s="596"/>
      <c r="FUA57" s="515"/>
      <c r="FUB57" s="515"/>
      <c r="FUC57" s="391"/>
      <c r="FUD57" s="516"/>
      <c r="FUE57" s="365"/>
      <c r="FUF57" s="493"/>
      <c r="FUG57" s="596"/>
      <c r="FUH57" s="515"/>
      <c r="FUI57" s="515"/>
      <c r="FUJ57" s="391"/>
      <c r="FUK57" s="516"/>
      <c r="FUL57" s="365"/>
      <c r="FUM57" s="493"/>
      <c r="FUN57" s="596"/>
      <c r="FUO57" s="515"/>
      <c r="FUP57" s="515"/>
      <c r="FUQ57" s="391"/>
      <c r="FUR57" s="516"/>
      <c r="FUS57" s="365"/>
      <c r="FUT57" s="493"/>
      <c r="FUU57" s="596"/>
      <c r="FUV57" s="515"/>
      <c r="FUW57" s="515"/>
      <c r="FUX57" s="391"/>
      <c r="FUY57" s="516"/>
      <c r="FUZ57" s="365"/>
      <c r="FVA57" s="493"/>
      <c r="FVB57" s="596"/>
      <c r="FVC57" s="515"/>
      <c r="FVD57" s="515"/>
      <c r="FVE57" s="391"/>
      <c r="FVF57" s="516"/>
      <c r="FVG57" s="365"/>
      <c r="FVH57" s="493"/>
      <c r="FVI57" s="596"/>
      <c r="FVJ57" s="515"/>
      <c r="FVK57" s="515"/>
      <c r="FVL57" s="391"/>
      <c r="FVM57" s="516"/>
      <c r="FVN57" s="365"/>
      <c r="FVO57" s="493"/>
      <c r="FVP57" s="596"/>
      <c r="FVQ57" s="515"/>
      <c r="FVR57" s="515"/>
      <c r="FVS57" s="391"/>
      <c r="FVT57" s="516"/>
      <c r="FVU57" s="365"/>
      <c r="FVV57" s="493"/>
      <c r="FVW57" s="596"/>
      <c r="FVX57" s="515"/>
      <c r="FVY57" s="515"/>
      <c r="FVZ57" s="391"/>
      <c r="FWA57" s="516"/>
      <c r="FWB57" s="365"/>
      <c r="FWC57" s="493"/>
      <c r="FWD57" s="596"/>
      <c r="FWE57" s="515"/>
      <c r="FWF57" s="515"/>
      <c r="FWG57" s="391"/>
      <c r="FWH57" s="516"/>
      <c r="FWI57" s="365"/>
      <c r="FWJ57" s="493"/>
      <c r="FWK57" s="596"/>
      <c r="FWL57" s="515"/>
      <c r="FWM57" s="515"/>
      <c r="FWN57" s="391"/>
      <c r="FWO57" s="516"/>
      <c r="FWP57" s="365"/>
      <c r="FWQ57" s="493"/>
      <c r="FWR57" s="596"/>
      <c r="FWS57" s="515"/>
      <c r="FWT57" s="515"/>
      <c r="FWU57" s="391"/>
      <c r="FWV57" s="516"/>
      <c r="FWW57" s="365"/>
      <c r="FWX57" s="493"/>
      <c r="FWY57" s="596"/>
      <c r="FWZ57" s="515"/>
      <c r="FXA57" s="515"/>
      <c r="FXB57" s="391"/>
      <c r="FXC57" s="516"/>
      <c r="FXD57" s="365"/>
      <c r="FXE57" s="493"/>
      <c r="FXF57" s="596"/>
      <c r="FXG57" s="515"/>
      <c r="FXH57" s="515"/>
      <c r="FXI57" s="391"/>
      <c r="FXJ57" s="516"/>
      <c r="FXK57" s="365"/>
      <c r="FXL57" s="493"/>
      <c r="FXM57" s="596"/>
      <c r="FXN57" s="515"/>
      <c r="FXO57" s="515"/>
      <c r="FXP57" s="391"/>
      <c r="FXQ57" s="516"/>
      <c r="FXR57" s="365"/>
      <c r="FXS57" s="493"/>
      <c r="FXT57" s="596"/>
      <c r="FXU57" s="515"/>
      <c r="FXV57" s="515"/>
      <c r="FXW57" s="391"/>
      <c r="FXX57" s="516"/>
      <c r="FXY57" s="365"/>
      <c r="FXZ57" s="493"/>
      <c r="FYA57" s="596"/>
      <c r="FYB57" s="515"/>
      <c r="FYC57" s="515"/>
      <c r="FYD57" s="391"/>
      <c r="FYE57" s="516"/>
      <c r="FYF57" s="365"/>
      <c r="FYG57" s="493"/>
      <c r="FYH57" s="596"/>
      <c r="FYI57" s="515"/>
      <c r="FYJ57" s="515"/>
      <c r="FYK57" s="391"/>
      <c r="FYL57" s="516"/>
      <c r="FYM57" s="365"/>
      <c r="FYN57" s="493"/>
      <c r="FYO57" s="596"/>
      <c r="FYP57" s="515"/>
      <c r="FYQ57" s="515"/>
      <c r="FYR57" s="391"/>
      <c r="FYS57" s="516"/>
      <c r="FYT57" s="365"/>
      <c r="FYU57" s="493"/>
      <c r="FYV57" s="596"/>
      <c r="FYW57" s="515"/>
      <c r="FYX57" s="515"/>
      <c r="FYY57" s="391"/>
      <c r="FYZ57" s="516"/>
      <c r="FZA57" s="365"/>
      <c r="FZB57" s="493"/>
      <c r="FZC57" s="596"/>
      <c r="FZD57" s="515"/>
      <c r="FZE57" s="515"/>
      <c r="FZF57" s="391"/>
      <c r="FZG57" s="516"/>
      <c r="FZH57" s="365"/>
      <c r="FZI57" s="493"/>
      <c r="FZJ57" s="596"/>
      <c r="FZK57" s="515"/>
      <c r="FZL57" s="515"/>
      <c r="FZM57" s="391"/>
      <c r="FZN57" s="516"/>
      <c r="FZO57" s="365"/>
      <c r="FZP57" s="493"/>
      <c r="FZQ57" s="596"/>
      <c r="FZR57" s="515"/>
      <c r="FZS57" s="515"/>
      <c r="FZT57" s="391"/>
      <c r="FZU57" s="516"/>
      <c r="FZV57" s="365"/>
      <c r="FZW57" s="493"/>
      <c r="FZX57" s="596"/>
      <c r="FZY57" s="515"/>
      <c r="FZZ57" s="515"/>
      <c r="GAA57" s="391"/>
      <c r="GAB57" s="516"/>
      <c r="GAC57" s="365"/>
      <c r="GAD57" s="493"/>
      <c r="GAE57" s="596"/>
      <c r="GAF57" s="515"/>
      <c r="GAG57" s="515"/>
      <c r="GAH57" s="391"/>
      <c r="GAI57" s="516"/>
      <c r="GAJ57" s="365"/>
      <c r="GAK57" s="493"/>
      <c r="GAL57" s="596"/>
      <c r="GAM57" s="515"/>
      <c r="GAN57" s="515"/>
      <c r="GAO57" s="391"/>
      <c r="GAP57" s="516"/>
      <c r="GAQ57" s="365"/>
      <c r="GAR57" s="493"/>
      <c r="GAS57" s="596"/>
      <c r="GAT57" s="515"/>
      <c r="GAU57" s="515"/>
      <c r="GAV57" s="391"/>
      <c r="GAW57" s="516"/>
      <c r="GAX57" s="365"/>
      <c r="GAY57" s="493"/>
      <c r="GAZ57" s="596"/>
      <c r="GBA57" s="515"/>
      <c r="GBB57" s="515"/>
      <c r="GBC57" s="391"/>
      <c r="GBD57" s="516"/>
      <c r="GBE57" s="365"/>
      <c r="GBF57" s="493"/>
      <c r="GBG57" s="596"/>
      <c r="GBH57" s="515"/>
      <c r="GBI57" s="515"/>
      <c r="GBJ57" s="391"/>
      <c r="GBK57" s="516"/>
      <c r="GBL57" s="365"/>
      <c r="GBM57" s="493"/>
      <c r="GBN57" s="596"/>
      <c r="GBO57" s="515"/>
      <c r="GBP57" s="515"/>
      <c r="GBQ57" s="391"/>
      <c r="GBR57" s="516"/>
      <c r="GBS57" s="365"/>
      <c r="GBT57" s="493"/>
      <c r="GBU57" s="596"/>
      <c r="GBV57" s="515"/>
      <c r="GBW57" s="515"/>
      <c r="GBX57" s="391"/>
      <c r="GBY57" s="516"/>
      <c r="GBZ57" s="365"/>
      <c r="GCA57" s="493"/>
      <c r="GCB57" s="596"/>
      <c r="GCC57" s="515"/>
      <c r="GCD57" s="515"/>
      <c r="GCE57" s="391"/>
      <c r="GCF57" s="516"/>
      <c r="GCG57" s="365"/>
      <c r="GCH57" s="493"/>
      <c r="GCI57" s="596"/>
      <c r="GCJ57" s="515"/>
      <c r="GCK57" s="515"/>
      <c r="GCL57" s="391"/>
      <c r="GCM57" s="516"/>
      <c r="GCN57" s="365"/>
      <c r="GCO57" s="493"/>
      <c r="GCP57" s="596"/>
      <c r="GCQ57" s="515"/>
      <c r="GCR57" s="515"/>
      <c r="GCS57" s="391"/>
      <c r="GCT57" s="516"/>
      <c r="GCU57" s="365"/>
      <c r="GCV57" s="493"/>
      <c r="GCW57" s="596"/>
      <c r="GCX57" s="515"/>
      <c r="GCY57" s="515"/>
      <c r="GCZ57" s="391"/>
      <c r="GDA57" s="516"/>
      <c r="GDB57" s="365"/>
      <c r="GDC57" s="493"/>
      <c r="GDD57" s="596"/>
      <c r="GDE57" s="515"/>
      <c r="GDF57" s="515"/>
      <c r="GDG57" s="391"/>
      <c r="GDH57" s="516"/>
      <c r="GDI57" s="365"/>
      <c r="GDJ57" s="493"/>
      <c r="GDK57" s="596"/>
      <c r="GDL57" s="515"/>
      <c r="GDM57" s="515"/>
      <c r="GDN57" s="391"/>
      <c r="GDO57" s="516"/>
      <c r="GDP57" s="365"/>
      <c r="GDQ57" s="493"/>
      <c r="GDR57" s="596"/>
      <c r="GDS57" s="515"/>
      <c r="GDT57" s="515"/>
      <c r="GDU57" s="391"/>
      <c r="GDV57" s="516"/>
      <c r="GDW57" s="365"/>
      <c r="GDX57" s="493"/>
      <c r="GDY57" s="596"/>
      <c r="GDZ57" s="515"/>
      <c r="GEA57" s="515"/>
      <c r="GEB57" s="391"/>
      <c r="GEC57" s="516"/>
      <c r="GED57" s="365"/>
      <c r="GEE57" s="493"/>
      <c r="GEF57" s="596"/>
      <c r="GEG57" s="515"/>
      <c r="GEH57" s="515"/>
      <c r="GEI57" s="391"/>
      <c r="GEJ57" s="516"/>
      <c r="GEK57" s="365"/>
      <c r="GEL57" s="493"/>
      <c r="GEM57" s="596"/>
      <c r="GEN57" s="515"/>
      <c r="GEO57" s="515"/>
      <c r="GEP57" s="391"/>
      <c r="GEQ57" s="516"/>
      <c r="GER57" s="365"/>
      <c r="GES57" s="493"/>
      <c r="GET57" s="596"/>
      <c r="GEU57" s="515"/>
      <c r="GEV57" s="515"/>
      <c r="GEW57" s="391"/>
      <c r="GEX57" s="516"/>
      <c r="GEY57" s="365"/>
      <c r="GEZ57" s="493"/>
      <c r="GFA57" s="596"/>
      <c r="GFB57" s="515"/>
      <c r="GFC57" s="515"/>
      <c r="GFD57" s="391"/>
      <c r="GFE57" s="516"/>
      <c r="GFF57" s="365"/>
      <c r="GFG57" s="493"/>
      <c r="GFH57" s="596"/>
      <c r="GFI57" s="515"/>
      <c r="GFJ57" s="515"/>
      <c r="GFK57" s="391"/>
      <c r="GFL57" s="516"/>
      <c r="GFM57" s="365"/>
      <c r="GFN57" s="493"/>
      <c r="GFO57" s="596"/>
      <c r="GFP57" s="515"/>
      <c r="GFQ57" s="515"/>
      <c r="GFR57" s="391"/>
      <c r="GFS57" s="516"/>
      <c r="GFT57" s="365"/>
      <c r="GFU57" s="493"/>
      <c r="GFV57" s="596"/>
      <c r="GFW57" s="515"/>
      <c r="GFX57" s="515"/>
      <c r="GFY57" s="391"/>
      <c r="GFZ57" s="516"/>
      <c r="GGA57" s="365"/>
      <c r="GGB57" s="493"/>
      <c r="GGC57" s="596"/>
      <c r="GGD57" s="515"/>
      <c r="GGE57" s="515"/>
      <c r="GGF57" s="391"/>
      <c r="GGG57" s="516"/>
      <c r="GGH57" s="365"/>
      <c r="GGI57" s="493"/>
      <c r="GGJ57" s="596"/>
      <c r="GGK57" s="515"/>
      <c r="GGL57" s="515"/>
      <c r="GGM57" s="391"/>
      <c r="GGN57" s="516"/>
      <c r="GGO57" s="365"/>
      <c r="GGP57" s="493"/>
      <c r="GGQ57" s="596"/>
      <c r="GGR57" s="515"/>
      <c r="GGS57" s="515"/>
      <c r="GGT57" s="391"/>
      <c r="GGU57" s="516"/>
      <c r="GGV57" s="365"/>
      <c r="GGW57" s="493"/>
      <c r="GGX57" s="596"/>
      <c r="GGY57" s="515"/>
      <c r="GGZ57" s="515"/>
      <c r="GHA57" s="391"/>
      <c r="GHB57" s="516"/>
      <c r="GHC57" s="365"/>
      <c r="GHD57" s="493"/>
      <c r="GHE57" s="596"/>
      <c r="GHF57" s="515"/>
      <c r="GHG57" s="515"/>
      <c r="GHH57" s="391"/>
      <c r="GHI57" s="516"/>
      <c r="GHJ57" s="365"/>
      <c r="GHK57" s="493"/>
      <c r="GHL57" s="596"/>
      <c r="GHM57" s="515"/>
      <c r="GHN57" s="515"/>
      <c r="GHO57" s="391"/>
      <c r="GHP57" s="516"/>
      <c r="GHQ57" s="365"/>
      <c r="GHR57" s="493"/>
      <c r="GHS57" s="596"/>
      <c r="GHT57" s="515"/>
      <c r="GHU57" s="515"/>
      <c r="GHV57" s="391"/>
      <c r="GHW57" s="516"/>
      <c r="GHX57" s="365"/>
      <c r="GHY57" s="493"/>
      <c r="GHZ57" s="596"/>
      <c r="GIA57" s="515"/>
      <c r="GIB57" s="515"/>
      <c r="GIC57" s="391"/>
      <c r="GID57" s="516"/>
      <c r="GIE57" s="365"/>
      <c r="GIF57" s="493"/>
      <c r="GIG57" s="596"/>
      <c r="GIH57" s="515"/>
      <c r="GII57" s="515"/>
      <c r="GIJ57" s="391"/>
      <c r="GIK57" s="516"/>
      <c r="GIL57" s="365"/>
      <c r="GIM57" s="493"/>
      <c r="GIN57" s="596"/>
      <c r="GIO57" s="515"/>
      <c r="GIP57" s="515"/>
      <c r="GIQ57" s="391"/>
      <c r="GIR57" s="516"/>
      <c r="GIS57" s="365"/>
      <c r="GIT57" s="493"/>
      <c r="GIU57" s="596"/>
      <c r="GIV57" s="515"/>
      <c r="GIW57" s="515"/>
      <c r="GIX57" s="391"/>
      <c r="GIY57" s="516"/>
      <c r="GIZ57" s="365"/>
      <c r="GJA57" s="493"/>
      <c r="GJB57" s="596"/>
      <c r="GJC57" s="515"/>
      <c r="GJD57" s="515"/>
      <c r="GJE57" s="391"/>
      <c r="GJF57" s="516"/>
      <c r="GJG57" s="365"/>
      <c r="GJH57" s="493"/>
      <c r="GJI57" s="596"/>
      <c r="GJJ57" s="515"/>
      <c r="GJK57" s="515"/>
      <c r="GJL57" s="391"/>
      <c r="GJM57" s="516"/>
      <c r="GJN57" s="365"/>
      <c r="GJO57" s="493"/>
      <c r="GJP57" s="596"/>
      <c r="GJQ57" s="515"/>
      <c r="GJR57" s="515"/>
      <c r="GJS57" s="391"/>
      <c r="GJT57" s="516"/>
      <c r="GJU57" s="365"/>
      <c r="GJV57" s="493"/>
      <c r="GJW57" s="596"/>
      <c r="GJX57" s="515"/>
      <c r="GJY57" s="515"/>
      <c r="GJZ57" s="391"/>
      <c r="GKA57" s="516"/>
      <c r="GKB57" s="365"/>
      <c r="GKC57" s="493"/>
      <c r="GKD57" s="596"/>
      <c r="GKE57" s="515"/>
      <c r="GKF57" s="515"/>
      <c r="GKG57" s="391"/>
      <c r="GKH57" s="516"/>
      <c r="GKI57" s="365"/>
      <c r="GKJ57" s="493"/>
      <c r="GKK57" s="596"/>
      <c r="GKL57" s="515"/>
      <c r="GKM57" s="515"/>
      <c r="GKN57" s="391"/>
      <c r="GKO57" s="516"/>
      <c r="GKP57" s="365"/>
      <c r="GKQ57" s="493"/>
      <c r="GKR57" s="596"/>
      <c r="GKS57" s="515"/>
      <c r="GKT57" s="515"/>
      <c r="GKU57" s="391"/>
      <c r="GKV57" s="516"/>
      <c r="GKW57" s="365"/>
      <c r="GKX57" s="493"/>
      <c r="GKY57" s="596"/>
      <c r="GKZ57" s="515"/>
      <c r="GLA57" s="515"/>
      <c r="GLB57" s="391"/>
      <c r="GLC57" s="516"/>
      <c r="GLD57" s="365"/>
      <c r="GLE57" s="493"/>
      <c r="GLF57" s="596"/>
      <c r="GLG57" s="515"/>
      <c r="GLH57" s="515"/>
      <c r="GLI57" s="391"/>
      <c r="GLJ57" s="516"/>
      <c r="GLK57" s="365"/>
      <c r="GLL57" s="493"/>
      <c r="GLM57" s="596"/>
      <c r="GLN57" s="515"/>
      <c r="GLO57" s="515"/>
      <c r="GLP57" s="391"/>
      <c r="GLQ57" s="516"/>
      <c r="GLR57" s="365"/>
      <c r="GLS57" s="493"/>
      <c r="GLT57" s="596"/>
      <c r="GLU57" s="515"/>
      <c r="GLV57" s="515"/>
      <c r="GLW57" s="391"/>
      <c r="GLX57" s="516"/>
      <c r="GLY57" s="365"/>
      <c r="GLZ57" s="493"/>
      <c r="GMA57" s="596"/>
      <c r="GMB57" s="515"/>
      <c r="GMC57" s="515"/>
      <c r="GMD57" s="391"/>
      <c r="GME57" s="516"/>
      <c r="GMF57" s="365"/>
      <c r="GMG57" s="493"/>
      <c r="GMH57" s="596"/>
      <c r="GMI57" s="515"/>
      <c r="GMJ57" s="515"/>
      <c r="GMK57" s="391"/>
      <c r="GML57" s="516"/>
      <c r="GMM57" s="365"/>
      <c r="GMN57" s="493"/>
      <c r="GMO57" s="596"/>
      <c r="GMP57" s="515"/>
      <c r="GMQ57" s="515"/>
      <c r="GMR57" s="391"/>
      <c r="GMS57" s="516"/>
      <c r="GMT57" s="365"/>
      <c r="GMU57" s="493"/>
      <c r="GMV57" s="596"/>
      <c r="GMW57" s="515"/>
      <c r="GMX57" s="515"/>
      <c r="GMY57" s="391"/>
      <c r="GMZ57" s="516"/>
      <c r="GNA57" s="365"/>
      <c r="GNB57" s="493"/>
      <c r="GNC57" s="596"/>
      <c r="GND57" s="515"/>
      <c r="GNE57" s="515"/>
      <c r="GNF57" s="391"/>
      <c r="GNG57" s="516"/>
      <c r="GNH57" s="365"/>
      <c r="GNI57" s="493"/>
      <c r="GNJ57" s="596"/>
      <c r="GNK57" s="515"/>
      <c r="GNL57" s="515"/>
      <c r="GNM57" s="391"/>
      <c r="GNN57" s="516"/>
      <c r="GNO57" s="365"/>
      <c r="GNP57" s="493"/>
      <c r="GNQ57" s="596"/>
      <c r="GNR57" s="515"/>
      <c r="GNS57" s="515"/>
      <c r="GNT57" s="391"/>
      <c r="GNU57" s="516"/>
      <c r="GNV57" s="365"/>
      <c r="GNW57" s="493"/>
      <c r="GNX57" s="596"/>
      <c r="GNY57" s="515"/>
      <c r="GNZ57" s="515"/>
      <c r="GOA57" s="391"/>
      <c r="GOB57" s="516"/>
      <c r="GOC57" s="365"/>
      <c r="GOD57" s="493"/>
      <c r="GOE57" s="596"/>
      <c r="GOF57" s="515"/>
      <c r="GOG57" s="515"/>
      <c r="GOH57" s="391"/>
      <c r="GOI57" s="516"/>
      <c r="GOJ57" s="365"/>
      <c r="GOK57" s="493"/>
      <c r="GOL57" s="596"/>
      <c r="GOM57" s="515"/>
      <c r="GON57" s="515"/>
      <c r="GOO57" s="391"/>
      <c r="GOP57" s="516"/>
      <c r="GOQ57" s="365"/>
      <c r="GOR57" s="493"/>
      <c r="GOS57" s="596"/>
      <c r="GOT57" s="515"/>
      <c r="GOU57" s="515"/>
      <c r="GOV57" s="391"/>
      <c r="GOW57" s="516"/>
      <c r="GOX57" s="365"/>
      <c r="GOY57" s="493"/>
      <c r="GOZ57" s="596"/>
      <c r="GPA57" s="515"/>
      <c r="GPB57" s="515"/>
      <c r="GPC57" s="391"/>
      <c r="GPD57" s="516"/>
      <c r="GPE57" s="365"/>
      <c r="GPF57" s="493"/>
      <c r="GPG57" s="596"/>
      <c r="GPH57" s="515"/>
      <c r="GPI57" s="515"/>
      <c r="GPJ57" s="391"/>
      <c r="GPK57" s="516"/>
      <c r="GPL57" s="365"/>
      <c r="GPM57" s="493"/>
      <c r="GPN57" s="596"/>
      <c r="GPO57" s="515"/>
      <c r="GPP57" s="515"/>
      <c r="GPQ57" s="391"/>
      <c r="GPR57" s="516"/>
      <c r="GPS57" s="365"/>
      <c r="GPT57" s="493"/>
      <c r="GPU57" s="596"/>
      <c r="GPV57" s="515"/>
      <c r="GPW57" s="515"/>
      <c r="GPX57" s="391"/>
      <c r="GPY57" s="516"/>
      <c r="GPZ57" s="365"/>
      <c r="GQA57" s="493"/>
      <c r="GQB57" s="596"/>
      <c r="GQC57" s="515"/>
      <c r="GQD57" s="515"/>
      <c r="GQE57" s="391"/>
      <c r="GQF57" s="516"/>
      <c r="GQG57" s="365"/>
      <c r="GQH57" s="493"/>
      <c r="GQI57" s="596"/>
      <c r="GQJ57" s="515"/>
      <c r="GQK57" s="515"/>
      <c r="GQL57" s="391"/>
      <c r="GQM57" s="516"/>
      <c r="GQN57" s="365"/>
      <c r="GQO57" s="493"/>
      <c r="GQP57" s="596"/>
      <c r="GQQ57" s="515"/>
      <c r="GQR57" s="515"/>
      <c r="GQS57" s="391"/>
      <c r="GQT57" s="516"/>
      <c r="GQU57" s="365"/>
      <c r="GQV57" s="493"/>
      <c r="GQW57" s="596"/>
      <c r="GQX57" s="515"/>
      <c r="GQY57" s="515"/>
      <c r="GQZ57" s="391"/>
      <c r="GRA57" s="516"/>
      <c r="GRB57" s="365"/>
      <c r="GRC57" s="493"/>
      <c r="GRD57" s="596"/>
      <c r="GRE57" s="515"/>
      <c r="GRF57" s="515"/>
      <c r="GRG57" s="391"/>
      <c r="GRH57" s="516"/>
      <c r="GRI57" s="365"/>
      <c r="GRJ57" s="493"/>
      <c r="GRK57" s="596"/>
      <c r="GRL57" s="515"/>
      <c r="GRM57" s="515"/>
      <c r="GRN57" s="391"/>
      <c r="GRO57" s="516"/>
      <c r="GRP57" s="365"/>
      <c r="GRQ57" s="493"/>
      <c r="GRR57" s="596"/>
      <c r="GRS57" s="515"/>
      <c r="GRT57" s="515"/>
      <c r="GRU57" s="391"/>
      <c r="GRV57" s="516"/>
      <c r="GRW57" s="365"/>
      <c r="GRX57" s="493"/>
      <c r="GRY57" s="596"/>
      <c r="GRZ57" s="515"/>
      <c r="GSA57" s="515"/>
      <c r="GSB57" s="391"/>
      <c r="GSC57" s="516"/>
      <c r="GSD57" s="365"/>
      <c r="GSE57" s="493"/>
      <c r="GSF57" s="596"/>
      <c r="GSG57" s="515"/>
      <c r="GSH57" s="515"/>
      <c r="GSI57" s="391"/>
      <c r="GSJ57" s="516"/>
      <c r="GSK57" s="365"/>
      <c r="GSL57" s="493"/>
      <c r="GSM57" s="596"/>
      <c r="GSN57" s="515"/>
      <c r="GSO57" s="515"/>
      <c r="GSP57" s="391"/>
      <c r="GSQ57" s="516"/>
      <c r="GSR57" s="365"/>
      <c r="GSS57" s="493"/>
      <c r="GST57" s="596"/>
      <c r="GSU57" s="515"/>
      <c r="GSV57" s="515"/>
      <c r="GSW57" s="391"/>
      <c r="GSX57" s="516"/>
      <c r="GSY57" s="365"/>
      <c r="GSZ57" s="493"/>
      <c r="GTA57" s="596"/>
      <c r="GTB57" s="515"/>
      <c r="GTC57" s="515"/>
      <c r="GTD57" s="391"/>
      <c r="GTE57" s="516"/>
      <c r="GTF57" s="365"/>
      <c r="GTG57" s="493"/>
      <c r="GTH57" s="596"/>
      <c r="GTI57" s="515"/>
      <c r="GTJ57" s="515"/>
      <c r="GTK57" s="391"/>
      <c r="GTL57" s="516"/>
      <c r="GTM57" s="365"/>
      <c r="GTN57" s="493"/>
      <c r="GTO57" s="596"/>
      <c r="GTP57" s="515"/>
      <c r="GTQ57" s="515"/>
      <c r="GTR57" s="391"/>
      <c r="GTS57" s="516"/>
      <c r="GTT57" s="365"/>
      <c r="GTU57" s="493"/>
      <c r="GTV57" s="596"/>
      <c r="GTW57" s="515"/>
      <c r="GTX57" s="515"/>
      <c r="GTY57" s="391"/>
      <c r="GTZ57" s="516"/>
      <c r="GUA57" s="365"/>
      <c r="GUB57" s="493"/>
      <c r="GUC57" s="596"/>
      <c r="GUD57" s="515"/>
      <c r="GUE57" s="515"/>
      <c r="GUF57" s="391"/>
      <c r="GUG57" s="516"/>
      <c r="GUH57" s="365"/>
      <c r="GUI57" s="493"/>
      <c r="GUJ57" s="596"/>
      <c r="GUK57" s="515"/>
      <c r="GUL57" s="515"/>
      <c r="GUM57" s="391"/>
      <c r="GUN57" s="516"/>
      <c r="GUO57" s="365"/>
      <c r="GUP57" s="493"/>
      <c r="GUQ57" s="596"/>
      <c r="GUR57" s="515"/>
      <c r="GUS57" s="515"/>
      <c r="GUT57" s="391"/>
      <c r="GUU57" s="516"/>
      <c r="GUV57" s="365"/>
      <c r="GUW57" s="493"/>
      <c r="GUX57" s="596"/>
      <c r="GUY57" s="515"/>
      <c r="GUZ57" s="515"/>
      <c r="GVA57" s="391"/>
      <c r="GVB57" s="516"/>
      <c r="GVC57" s="365"/>
      <c r="GVD57" s="493"/>
      <c r="GVE57" s="596"/>
      <c r="GVF57" s="515"/>
      <c r="GVG57" s="515"/>
      <c r="GVH57" s="391"/>
      <c r="GVI57" s="516"/>
      <c r="GVJ57" s="365"/>
      <c r="GVK57" s="493"/>
      <c r="GVL57" s="596"/>
      <c r="GVM57" s="515"/>
      <c r="GVN57" s="515"/>
      <c r="GVO57" s="391"/>
      <c r="GVP57" s="516"/>
      <c r="GVQ57" s="365"/>
      <c r="GVR57" s="493"/>
      <c r="GVS57" s="596"/>
      <c r="GVT57" s="515"/>
      <c r="GVU57" s="515"/>
      <c r="GVV57" s="391"/>
      <c r="GVW57" s="516"/>
      <c r="GVX57" s="365"/>
      <c r="GVY57" s="493"/>
      <c r="GVZ57" s="596"/>
      <c r="GWA57" s="515"/>
      <c r="GWB57" s="515"/>
      <c r="GWC57" s="391"/>
      <c r="GWD57" s="516"/>
      <c r="GWE57" s="365"/>
      <c r="GWF57" s="493"/>
      <c r="GWG57" s="596"/>
      <c r="GWH57" s="515"/>
      <c r="GWI57" s="515"/>
      <c r="GWJ57" s="391"/>
      <c r="GWK57" s="516"/>
      <c r="GWL57" s="365"/>
      <c r="GWM57" s="493"/>
      <c r="GWN57" s="596"/>
      <c r="GWO57" s="515"/>
      <c r="GWP57" s="515"/>
      <c r="GWQ57" s="391"/>
      <c r="GWR57" s="516"/>
      <c r="GWS57" s="365"/>
      <c r="GWT57" s="493"/>
      <c r="GWU57" s="596"/>
      <c r="GWV57" s="515"/>
      <c r="GWW57" s="515"/>
      <c r="GWX57" s="391"/>
      <c r="GWY57" s="516"/>
      <c r="GWZ57" s="365"/>
      <c r="GXA57" s="493"/>
      <c r="GXB57" s="596"/>
      <c r="GXC57" s="515"/>
      <c r="GXD57" s="515"/>
      <c r="GXE57" s="391"/>
      <c r="GXF57" s="516"/>
      <c r="GXG57" s="365"/>
      <c r="GXH57" s="493"/>
      <c r="GXI57" s="596"/>
      <c r="GXJ57" s="515"/>
      <c r="GXK57" s="515"/>
      <c r="GXL57" s="391"/>
      <c r="GXM57" s="516"/>
      <c r="GXN57" s="365"/>
      <c r="GXO57" s="493"/>
      <c r="GXP57" s="596"/>
      <c r="GXQ57" s="515"/>
      <c r="GXR57" s="515"/>
      <c r="GXS57" s="391"/>
      <c r="GXT57" s="516"/>
      <c r="GXU57" s="365"/>
      <c r="GXV57" s="493"/>
      <c r="GXW57" s="596"/>
      <c r="GXX57" s="515"/>
      <c r="GXY57" s="515"/>
      <c r="GXZ57" s="391"/>
      <c r="GYA57" s="516"/>
      <c r="GYB57" s="365"/>
      <c r="GYC57" s="493"/>
      <c r="GYD57" s="596"/>
      <c r="GYE57" s="515"/>
      <c r="GYF57" s="515"/>
      <c r="GYG57" s="391"/>
      <c r="GYH57" s="516"/>
      <c r="GYI57" s="365"/>
      <c r="GYJ57" s="493"/>
      <c r="GYK57" s="596"/>
      <c r="GYL57" s="515"/>
      <c r="GYM57" s="515"/>
      <c r="GYN57" s="391"/>
      <c r="GYO57" s="516"/>
      <c r="GYP57" s="365"/>
      <c r="GYQ57" s="493"/>
      <c r="GYR57" s="596"/>
      <c r="GYS57" s="515"/>
      <c r="GYT57" s="515"/>
      <c r="GYU57" s="391"/>
      <c r="GYV57" s="516"/>
      <c r="GYW57" s="365"/>
      <c r="GYX57" s="493"/>
      <c r="GYY57" s="596"/>
      <c r="GYZ57" s="515"/>
      <c r="GZA57" s="515"/>
      <c r="GZB57" s="391"/>
      <c r="GZC57" s="516"/>
      <c r="GZD57" s="365"/>
      <c r="GZE57" s="493"/>
      <c r="GZF57" s="596"/>
      <c r="GZG57" s="515"/>
      <c r="GZH57" s="515"/>
      <c r="GZI57" s="391"/>
      <c r="GZJ57" s="516"/>
      <c r="GZK57" s="365"/>
      <c r="GZL57" s="493"/>
      <c r="GZM57" s="596"/>
      <c r="GZN57" s="515"/>
      <c r="GZO57" s="515"/>
      <c r="GZP57" s="391"/>
      <c r="GZQ57" s="516"/>
      <c r="GZR57" s="365"/>
      <c r="GZS57" s="493"/>
      <c r="GZT57" s="596"/>
      <c r="GZU57" s="515"/>
      <c r="GZV57" s="515"/>
      <c r="GZW57" s="391"/>
      <c r="GZX57" s="516"/>
      <c r="GZY57" s="365"/>
      <c r="GZZ57" s="493"/>
      <c r="HAA57" s="596"/>
      <c r="HAB57" s="515"/>
      <c r="HAC57" s="515"/>
      <c r="HAD57" s="391"/>
      <c r="HAE57" s="516"/>
      <c r="HAF57" s="365"/>
      <c r="HAG57" s="493"/>
      <c r="HAH57" s="596"/>
      <c r="HAI57" s="515"/>
      <c r="HAJ57" s="515"/>
      <c r="HAK57" s="391"/>
      <c r="HAL57" s="516"/>
      <c r="HAM57" s="365"/>
      <c r="HAN57" s="493"/>
      <c r="HAO57" s="596"/>
      <c r="HAP57" s="515"/>
      <c r="HAQ57" s="515"/>
      <c r="HAR57" s="391"/>
      <c r="HAS57" s="516"/>
      <c r="HAT57" s="365"/>
      <c r="HAU57" s="493"/>
      <c r="HAV57" s="596"/>
      <c r="HAW57" s="515"/>
      <c r="HAX57" s="515"/>
      <c r="HAY57" s="391"/>
      <c r="HAZ57" s="516"/>
      <c r="HBA57" s="365"/>
      <c r="HBB57" s="493"/>
      <c r="HBC57" s="596"/>
      <c r="HBD57" s="515"/>
      <c r="HBE57" s="515"/>
      <c r="HBF57" s="391"/>
      <c r="HBG57" s="516"/>
      <c r="HBH57" s="365"/>
      <c r="HBI57" s="493"/>
      <c r="HBJ57" s="596"/>
      <c r="HBK57" s="515"/>
      <c r="HBL57" s="515"/>
      <c r="HBM57" s="391"/>
      <c r="HBN57" s="516"/>
      <c r="HBO57" s="365"/>
      <c r="HBP57" s="493"/>
      <c r="HBQ57" s="596"/>
      <c r="HBR57" s="515"/>
      <c r="HBS57" s="515"/>
      <c r="HBT57" s="391"/>
      <c r="HBU57" s="516"/>
      <c r="HBV57" s="365"/>
      <c r="HBW57" s="493"/>
      <c r="HBX57" s="596"/>
      <c r="HBY57" s="515"/>
      <c r="HBZ57" s="515"/>
      <c r="HCA57" s="391"/>
      <c r="HCB57" s="516"/>
      <c r="HCC57" s="365"/>
      <c r="HCD57" s="493"/>
      <c r="HCE57" s="596"/>
      <c r="HCF57" s="515"/>
      <c r="HCG57" s="515"/>
      <c r="HCH57" s="391"/>
      <c r="HCI57" s="516"/>
      <c r="HCJ57" s="365"/>
      <c r="HCK57" s="493"/>
      <c r="HCL57" s="596"/>
      <c r="HCM57" s="515"/>
      <c r="HCN57" s="515"/>
      <c r="HCO57" s="391"/>
      <c r="HCP57" s="516"/>
      <c r="HCQ57" s="365"/>
      <c r="HCR57" s="493"/>
      <c r="HCS57" s="596"/>
      <c r="HCT57" s="515"/>
      <c r="HCU57" s="515"/>
      <c r="HCV57" s="391"/>
      <c r="HCW57" s="516"/>
      <c r="HCX57" s="365"/>
      <c r="HCY57" s="493"/>
      <c r="HCZ57" s="596"/>
      <c r="HDA57" s="515"/>
      <c r="HDB57" s="515"/>
      <c r="HDC57" s="391"/>
      <c r="HDD57" s="516"/>
      <c r="HDE57" s="365"/>
      <c r="HDF57" s="493"/>
      <c r="HDG57" s="596"/>
      <c r="HDH57" s="515"/>
      <c r="HDI57" s="515"/>
      <c r="HDJ57" s="391"/>
      <c r="HDK57" s="516"/>
      <c r="HDL57" s="365"/>
      <c r="HDM57" s="493"/>
      <c r="HDN57" s="596"/>
      <c r="HDO57" s="515"/>
      <c r="HDP57" s="515"/>
      <c r="HDQ57" s="391"/>
      <c r="HDR57" s="516"/>
      <c r="HDS57" s="365"/>
      <c r="HDT57" s="493"/>
      <c r="HDU57" s="596"/>
      <c r="HDV57" s="515"/>
      <c r="HDW57" s="515"/>
      <c r="HDX57" s="391"/>
      <c r="HDY57" s="516"/>
      <c r="HDZ57" s="365"/>
      <c r="HEA57" s="493"/>
      <c r="HEB57" s="596"/>
      <c r="HEC57" s="515"/>
      <c r="HED57" s="515"/>
      <c r="HEE57" s="391"/>
      <c r="HEF57" s="516"/>
      <c r="HEG57" s="365"/>
      <c r="HEH57" s="493"/>
      <c r="HEI57" s="596"/>
      <c r="HEJ57" s="515"/>
      <c r="HEK57" s="515"/>
      <c r="HEL57" s="391"/>
      <c r="HEM57" s="516"/>
      <c r="HEN57" s="365"/>
      <c r="HEO57" s="493"/>
      <c r="HEP57" s="596"/>
      <c r="HEQ57" s="515"/>
      <c r="HER57" s="515"/>
      <c r="HES57" s="391"/>
      <c r="HET57" s="516"/>
      <c r="HEU57" s="365"/>
      <c r="HEV57" s="493"/>
      <c r="HEW57" s="596"/>
      <c r="HEX57" s="515"/>
      <c r="HEY57" s="515"/>
      <c r="HEZ57" s="391"/>
      <c r="HFA57" s="516"/>
      <c r="HFB57" s="365"/>
      <c r="HFC57" s="493"/>
      <c r="HFD57" s="596"/>
      <c r="HFE57" s="515"/>
      <c r="HFF57" s="515"/>
      <c r="HFG57" s="391"/>
      <c r="HFH57" s="516"/>
      <c r="HFI57" s="365"/>
      <c r="HFJ57" s="493"/>
      <c r="HFK57" s="596"/>
      <c r="HFL57" s="515"/>
      <c r="HFM57" s="515"/>
      <c r="HFN57" s="391"/>
      <c r="HFO57" s="516"/>
      <c r="HFP57" s="365"/>
      <c r="HFQ57" s="493"/>
      <c r="HFR57" s="596"/>
      <c r="HFS57" s="515"/>
      <c r="HFT57" s="515"/>
      <c r="HFU57" s="391"/>
      <c r="HFV57" s="516"/>
      <c r="HFW57" s="365"/>
      <c r="HFX57" s="493"/>
      <c r="HFY57" s="596"/>
      <c r="HFZ57" s="515"/>
      <c r="HGA57" s="515"/>
      <c r="HGB57" s="391"/>
      <c r="HGC57" s="516"/>
      <c r="HGD57" s="365"/>
      <c r="HGE57" s="493"/>
      <c r="HGF57" s="596"/>
      <c r="HGG57" s="515"/>
      <c r="HGH57" s="515"/>
      <c r="HGI57" s="391"/>
      <c r="HGJ57" s="516"/>
      <c r="HGK57" s="365"/>
      <c r="HGL57" s="493"/>
      <c r="HGM57" s="596"/>
      <c r="HGN57" s="515"/>
      <c r="HGO57" s="515"/>
      <c r="HGP57" s="391"/>
      <c r="HGQ57" s="516"/>
      <c r="HGR57" s="365"/>
      <c r="HGS57" s="493"/>
      <c r="HGT57" s="596"/>
      <c r="HGU57" s="515"/>
      <c r="HGV57" s="515"/>
      <c r="HGW57" s="391"/>
      <c r="HGX57" s="516"/>
      <c r="HGY57" s="365"/>
      <c r="HGZ57" s="493"/>
      <c r="HHA57" s="596"/>
      <c r="HHB57" s="515"/>
      <c r="HHC57" s="515"/>
      <c r="HHD57" s="391"/>
      <c r="HHE57" s="516"/>
      <c r="HHF57" s="365"/>
      <c r="HHG57" s="493"/>
      <c r="HHH57" s="596"/>
      <c r="HHI57" s="515"/>
      <c r="HHJ57" s="515"/>
      <c r="HHK57" s="391"/>
      <c r="HHL57" s="516"/>
      <c r="HHM57" s="365"/>
      <c r="HHN57" s="493"/>
      <c r="HHO57" s="596"/>
      <c r="HHP57" s="515"/>
      <c r="HHQ57" s="515"/>
      <c r="HHR57" s="391"/>
      <c r="HHS57" s="516"/>
      <c r="HHT57" s="365"/>
      <c r="HHU57" s="493"/>
      <c r="HHV57" s="596"/>
      <c r="HHW57" s="515"/>
      <c r="HHX57" s="515"/>
      <c r="HHY57" s="391"/>
      <c r="HHZ57" s="516"/>
      <c r="HIA57" s="365"/>
      <c r="HIB57" s="493"/>
      <c r="HIC57" s="596"/>
      <c r="HID57" s="515"/>
      <c r="HIE57" s="515"/>
      <c r="HIF57" s="391"/>
      <c r="HIG57" s="516"/>
      <c r="HIH57" s="365"/>
      <c r="HII57" s="493"/>
      <c r="HIJ57" s="596"/>
      <c r="HIK57" s="515"/>
      <c r="HIL57" s="515"/>
      <c r="HIM57" s="391"/>
      <c r="HIN57" s="516"/>
      <c r="HIO57" s="365"/>
      <c r="HIP57" s="493"/>
      <c r="HIQ57" s="596"/>
      <c r="HIR57" s="515"/>
      <c r="HIS57" s="515"/>
      <c r="HIT57" s="391"/>
      <c r="HIU57" s="516"/>
      <c r="HIV57" s="365"/>
      <c r="HIW57" s="493"/>
      <c r="HIX57" s="596"/>
      <c r="HIY57" s="515"/>
      <c r="HIZ57" s="515"/>
      <c r="HJA57" s="391"/>
      <c r="HJB57" s="516"/>
      <c r="HJC57" s="365"/>
      <c r="HJD57" s="493"/>
      <c r="HJE57" s="596"/>
      <c r="HJF57" s="515"/>
      <c r="HJG57" s="515"/>
      <c r="HJH57" s="391"/>
      <c r="HJI57" s="516"/>
      <c r="HJJ57" s="365"/>
      <c r="HJK57" s="493"/>
      <c r="HJL57" s="596"/>
      <c r="HJM57" s="515"/>
      <c r="HJN57" s="515"/>
      <c r="HJO57" s="391"/>
      <c r="HJP57" s="516"/>
      <c r="HJQ57" s="365"/>
      <c r="HJR57" s="493"/>
      <c r="HJS57" s="596"/>
      <c r="HJT57" s="515"/>
      <c r="HJU57" s="515"/>
      <c r="HJV57" s="391"/>
      <c r="HJW57" s="516"/>
      <c r="HJX57" s="365"/>
      <c r="HJY57" s="493"/>
      <c r="HJZ57" s="596"/>
      <c r="HKA57" s="515"/>
      <c r="HKB57" s="515"/>
      <c r="HKC57" s="391"/>
      <c r="HKD57" s="516"/>
      <c r="HKE57" s="365"/>
      <c r="HKF57" s="493"/>
      <c r="HKG57" s="596"/>
      <c r="HKH57" s="515"/>
      <c r="HKI57" s="515"/>
      <c r="HKJ57" s="391"/>
      <c r="HKK57" s="516"/>
      <c r="HKL57" s="365"/>
      <c r="HKM57" s="493"/>
      <c r="HKN57" s="596"/>
      <c r="HKO57" s="515"/>
      <c r="HKP57" s="515"/>
      <c r="HKQ57" s="391"/>
      <c r="HKR57" s="516"/>
      <c r="HKS57" s="365"/>
      <c r="HKT57" s="493"/>
      <c r="HKU57" s="596"/>
      <c r="HKV57" s="515"/>
      <c r="HKW57" s="515"/>
      <c r="HKX57" s="391"/>
      <c r="HKY57" s="516"/>
      <c r="HKZ57" s="365"/>
      <c r="HLA57" s="493"/>
      <c r="HLB57" s="596"/>
      <c r="HLC57" s="515"/>
      <c r="HLD57" s="515"/>
      <c r="HLE57" s="391"/>
      <c r="HLF57" s="516"/>
      <c r="HLG57" s="365"/>
      <c r="HLH57" s="493"/>
      <c r="HLI57" s="596"/>
      <c r="HLJ57" s="515"/>
      <c r="HLK57" s="515"/>
      <c r="HLL57" s="391"/>
      <c r="HLM57" s="516"/>
      <c r="HLN57" s="365"/>
      <c r="HLO57" s="493"/>
      <c r="HLP57" s="596"/>
      <c r="HLQ57" s="515"/>
      <c r="HLR57" s="515"/>
      <c r="HLS57" s="391"/>
      <c r="HLT57" s="516"/>
      <c r="HLU57" s="365"/>
      <c r="HLV57" s="493"/>
      <c r="HLW57" s="596"/>
      <c r="HLX57" s="515"/>
      <c r="HLY57" s="515"/>
      <c r="HLZ57" s="391"/>
      <c r="HMA57" s="516"/>
      <c r="HMB57" s="365"/>
      <c r="HMC57" s="493"/>
      <c r="HMD57" s="596"/>
      <c r="HME57" s="515"/>
      <c r="HMF57" s="515"/>
      <c r="HMG57" s="391"/>
      <c r="HMH57" s="516"/>
      <c r="HMI57" s="365"/>
      <c r="HMJ57" s="493"/>
      <c r="HMK57" s="596"/>
      <c r="HML57" s="515"/>
      <c r="HMM57" s="515"/>
      <c r="HMN57" s="391"/>
      <c r="HMO57" s="516"/>
      <c r="HMP57" s="365"/>
      <c r="HMQ57" s="493"/>
      <c r="HMR57" s="596"/>
      <c r="HMS57" s="515"/>
      <c r="HMT57" s="515"/>
      <c r="HMU57" s="391"/>
      <c r="HMV57" s="516"/>
      <c r="HMW57" s="365"/>
      <c r="HMX57" s="493"/>
      <c r="HMY57" s="596"/>
      <c r="HMZ57" s="515"/>
      <c r="HNA57" s="515"/>
      <c r="HNB57" s="391"/>
      <c r="HNC57" s="516"/>
      <c r="HND57" s="365"/>
      <c r="HNE57" s="493"/>
      <c r="HNF57" s="596"/>
      <c r="HNG57" s="515"/>
      <c r="HNH57" s="515"/>
      <c r="HNI57" s="391"/>
      <c r="HNJ57" s="516"/>
      <c r="HNK57" s="365"/>
      <c r="HNL57" s="493"/>
      <c r="HNM57" s="596"/>
      <c r="HNN57" s="515"/>
      <c r="HNO57" s="515"/>
      <c r="HNP57" s="391"/>
      <c r="HNQ57" s="516"/>
      <c r="HNR57" s="365"/>
      <c r="HNS57" s="493"/>
      <c r="HNT57" s="596"/>
      <c r="HNU57" s="515"/>
      <c r="HNV57" s="515"/>
      <c r="HNW57" s="391"/>
      <c r="HNX57" s="516"/>
      <c r="HNY57" s="365"/>
      <c r="HNZ57" s="493"/>
      <c r="HOA57" s="596"/>
      <c r="HOB57" s="515"/>
      <c r="HOC57" s="515"/>
      <c r="HOD57" s="391"/>
      <c r="HOE57" s="516"/>
      <c r="HOF57" s="365"/>
      <c r="HOG57" s="493"/>
      <c r="HOH57" s="596"/>
      <c r="HOI57" s="515"/>
      <c r="HOJ57" s="515"/>
      <c r="HOK57" s="391"/>
      <c r="HOL57" s="516"/>
      <c r="HOM57" s="365"/>
      <c r="HON57" s="493"/>
      <c r="HOO57" s="596"/>
      <c r="HOP57" s="515"/>
      <c r="HOQ57" s="515"/>
      <c r="HOR57" s="391"/>
      <c r="HOS57" s="516"/>
      <c r="HOT57" s="365"/>
      <c r="HOU57" s="493"/>
      <c r="HOV57" s="596"/>
      <c r="HOW57" s="515"/>
      <c r="HOX57" s="515"/>
      <c r="HOY57" s="391"/>
      <c r="HOZ57" s="516"/>
      <c r="HPA57" s="365"/>
      <c r="HPB57" s="493"/>
      <c r="HPC57" s="596"/>
      <c r="HPD57" s="515"/>
      <c r="HPE57" s="515"/>
      <c r="HPF57" s="391"/>
      <c r="HPG57" s="516"/>
      <c r="HPH57" s="365"/>
      <c r="HPI57" s="493"/>
      <c r="HPJ57" s="596"/>
      <c r="HPK57" s="515"/>
      <c r="HPL57" s="515"/>
      <c r="HPM57" s="391"/>
      <c r="HPN57" s="516"/>
      <c r="HPO57" s="365"/>
      <c r="HPP57" s="493"/>
      <c r="HPQ57" s="596"/>
      <c r="HPR57" s="515"/>
      <c r="HPS57" s="515"/>
      <c r="HPT57" s="391"/>
      <c r="HPU57" s="516"/>
      <c r="HPV57" s="365"/>
      <c r="HPW57" s="493"/>
      <c r="HPX57" s="596"/>
      <c r="HPY57" s="515"/>
      <c r="HPZ57" s="515"/>
      <c r="HQA57" s="391"/>
      <c r="HQB57" s="516"/>
      <c r="HQC57" s="365"/>
      <c r="HQD57" s="493"/>
      <c r="HQE57" s="596"/>
      <c r="HQF57" s="515"/>
      <c r="HQG57" s="515"/>
      <c r="HQH57" s="391"/>
      <c r="HQI57" s="516"/>
      <c r="HQJ57" s="365"/>
      <c r="HQK57" s="493"/>
      <c r="HQL57" s="596"/>
      <c r="HQM57" s="515"/>
      <c r="HQN57" s="515"/>
      <c r="HQO57" s="391"/>
      <c r="HQP57" s="516"/>
      <c r="HQQ57" s="365"/>
      <c r="HQR57" s="493"/>
      <c r="HQS57" s="596"/>
      <c r="HQT57" s="515"/>
      <c r="HQU57" s="515"/>
      <c r="HQV57" s="391"/>
      <c r="HQW57" s="516"/>
      <c r="HQX57" s="365"/>
      <c r="HQY57" s="493"/>
      <c r="HQZ57" s="596"/>
      <c r="HRA57" s="515"/>
      <c r="HRB57" s="515"/>
      <c r="HRC57" s="391"/>
      <c r="HRD57" s="516"/>
      <c r="HRE57" s="365"/>
      <c r="HRF57" s="493"/>
      <c r="HRG57" s="596"/>
      <c r="HRH57" s="515"/>
      <c r="HRI57" s="515"/>
      <c r="HRJ57" s="391"/>
      <c r="HRK57" s="516"/>
      <c r="HRL57" s="365"/>
      <c r="HRM57" s="493"/>
      <c r="HRN57" s="596"/>
      <c r="HRO57" s="515"/>
      <c r="HRP57" s="515"/>
      <c r="HRQ57" s="391"/>
      <c r="HRR57" s="516"/>
      <c r="HRS57" s="365"/>
      <c r="HRT57" s="493"/>
      <c r="HRU57" s="596"/>
      <c r="HRV57" s="515"/>
      <c r="HRW57" s="515"/>
      <c r="HRX57" s="391"/>
      <c r="HRY57" s="516"/>
      <c r="HRZ57" s="365"/>
      <c r="HSA57" s="493"/>
      <c r="HSB57" s="596"/>
      <c r="HSC57" s="515"/>
      <c r="HSD57" s="515"/>
      <c r="HSE57" s="391"/>
      <c r="HSF57" s="516"/>
      <c r="HSG57" s="365"/>
      <c r="HSH57" s="493"/>
      <c r="HSI57" s="596"/>
      <c r="HSJ57" s="515"/>
      <c r="HSK57" s="515"/>
      <c r="HSL57" s="391"/>
      <c r="HSM57" s="516"/>
      <c r="HSN57" s="365"/>
      <c r="HSO57" s="493"/>
      <c r="HSP57" s="596"/>
      <c r="HSQ57" s="515"/>
      <c r="HSR57" s="515"/>
      <c r="HSS57" s="391"/>
      <c r="HST57" s="516"/>
      <c r="HSU57" s="365"/>
      <c r="HSV57" s="493"/>
      <c r="HSW57" s="596"/>
      <c r="HSX57" s="515"/>
      <c r="HSY57" s="515"/>
      <c r="HSZ57" s="391"/>
      <c r="HTA57" s="516"/>
      <c r="HTB57" s="365"/>
      <c r="HTC57" s="493"/>
      <c r="HTD57" s="596"/>
      <c r="HTE57" s="515"/>
      <c r="HTF57" s="515"/>
      <c r="HTG57" s="391"/>
      <c r="HTH57" s="516"/>
      <c r="HTI57" s="365"/>
      <c r="HTJ57" s="493"/>
      <c r="HTK57" s="596"/>
      <c r="HTL57" s="515"/>
      <c r="HTM57" s="515"/>
      <c r="HTN57" s="391"/>
      <c r="HTO57" s="516"/>
      <c r="HTP57" s="365"/>
      <c r="HTQ57" s="493"/>
      <c r="HTR57" s="596"/>
      <c r="HTS57" s="515"/>
      <c r="HTT57" s="515"/>
      <c r="HTU57" s="391"/>
      <c r="HTV57" s="516"/>
      <c r="HTW57" s="365"/>
      <c r="HTX57" s="493"/>
      <c r="HTY57" s="596"/>
      <c r="HTZ57" s="515"/>
      <c r="HUA57" s="515"/>
      <c r="HUB57" s="391"/>
      <c r="HUC57" s="516"/>
      <c r="HUD57" s="365"/>
      <c r="HUE57" s="493"/>
      <c r="HUF57" s="596"/>
      <c r="HUG57" s="515"/>
      <c r="HUH57" s="515"/>
      <c r="HUI57" s="391"/>
      <c r="HUJ57" s="516"/>
      <c r="HUK57" s="365"/>
      <c r="HUL57" s="493"/>
      <c r="HUM57" s="596"/>
      <c r="HUN57" s="515"/>
      <c r="HUO57" s="515"/>
      <c r="HUP57" s="391"/>
      <c r="HUQ57" s="516"/>
      <c r="HUR57" s="365"/>
      <c r="HUS57" s="493"/>
      <c r="HUT57" s="596"/>
      <c r="HUU57" s="515"/>
      <c r="HUV57" s="515"/>
      <c r="HUW57" s="391"/>
      <c r="HUX57" s="516"/>
      <c r="HUY57" s="365"/>
      <c r="HUZ57" s="493"/>
      <c r="HVA57" s="596"/>
      <c r="HVB57" s="515"/>
      <c r="HVC57" s="515"/>
      <c r="HVD57" s="391"/>
      <c r="HVE57" s="516"/>
      <c r="HVF57" s="365"/>
      <c r="HVG57" s="493"/>
      <c r="HVH57" s="596"/>
      <c r="HVI57" s="515"/>
      <c r="HVJ57" s="515"/>
      <c r="HVK57" s="391"/>
      <c r="HVL57" s="516"/>
      <c r="HVM57" s="365"/>
      <c r="HVN57" s="493"/>
      <c r="HVO57" s="596"/>
      <c r="HVP57" s="515"/>
      <c r="HVQ57" s="515"/>
      <c r="HVR57" s="391"/>
      <c r="HVS57" s="516"/>
      <c r="HVT57" s="365"/>
      <c r="HVU57" s="493"/>
      <c r="HVV57" s="596"/>
      <c r="HVW57" s="515"/>
      <c r="HVX57" s="515"/>
      <c r="HVY57" s="391"/>
      <c r="HVZ57" s="516"/>
      <c r="HWA57" s="365"/>
      <c r="HWB57" s="493"/>
      <c r="HWC57" s="596"/>
      <c r="HWD57" s="515"/>
      <c r="HWE57" s="515"/>
      <c r="HWF57" s="391"/>
      <c r="HWG57" s="516"/>
      <c r="HWH57" s="365"/>
      <c r="HWI57" s="493"/>
      <c r="HWJ57" s="596"/>
      <c r="HWK57" s="515"/>
      <c r="HWL57" s="515"/>
      <c r="HWM57" s="391"/>
      <c r="HWN57" s="516"/>
      <c r="HWO57" s="365"/>
      <c r="HWP57" s="493"/>
      <c r="HWQ57" s="596"/>
      <c r="HWR57" s="515"/>
      <c r="HWS57" s="515"/>
      <c r="HWT57" s="391"/>
      <c r="HWU57" s="516"/>
      <c r="HWV57" s="365"/>
      <c r="HWW57" s="493"/>
      <c r="HWX57" s="596"/>
      <c r="HWY57" s="515"/>
      <c r="HWZ57" s="515"/>
      <c r="HXA57" s="391"/>
      <c r="HXB57" s="516"/>
      <c r="HXC57" s="365"/>
      <c r="HXD57" s="493"/>
      <c r="HXE57" s="596"/>
      <c r="HXF57" s="515"/>
      <c r="HXG57" s="515"/>
      <c r="HXH57" s="391"/>
      <c r="HXI57" s="516"/>
      <c r="HXJ57" s="365"/>
      <c r="HXK57" s="493"/>
      <c r="HXL57" s="596"/>
      <c r="HXM57" s="515"/>
      <c r="HXN57" s="515"/>
      <c r="HXO57" s="391"/>
      <c r="HXP57" s="516"/>
      <c r="HXQ57" s="365"/>
      <c r="HXR57" s="493"/>
      <c r="HXS57" s="596"/>
      <c r="HXT57" s="515"/>
      <c r="HXU57" s="515"/>
      <c r="HXV57" s="391"/>
      <c r="HXW57" s="516"/>
      <c r="HXX57" s="365"/>
      <c r="HXY57" s="493"/>
      <c r="HXZ57" s="596"/>
      <c r="HYA57" s="515"/>
      <c r="HYB57" s="515"/>
      <c r="HYC57" s="391"/>
      <c r="HYD57" s="516"/>
      <c r="HYE57" s="365"/>
      <c r="HYF57" s="493"/>
      <c r="HYG57" s="596"/>
      <c r="HYH57" s="515"/>
      <c r="HYI57" s="515"/>
      <c r="HYJ57" s="391"/>
      <c r="HYK57" s="516"/>
      <c r="HYL57" s="365"/>
      <c r="HYM57" s="493"/>
      <c r="HYN57" s="596"/>
      <c r="HYO57" s="515"/>
      <c r="HYP57" s="515"/>
      <c r="HYQ57" s="391"/>
      <c r="HYR57" s="516"/>
      <c r="HYS57" s="365"/>
      <c r="HYT57" s="493"/>
      <c r="HYU57" s="596"/>
      <c r="HYV57" s="515"/>
      <c r="HYW57" s="515"/>
      <c r="HYX57" s="391"/>
      <c r="HYY57" s="516"/>
      <c r="HYZ57" s="365"/>
      <c r="HZA57" s="493"/>
      <c r="HZB57" s="596"/>
      <c r="HZC57" s="515"/>
      <c r="HZD57" s="515"/>
      <c r="HZE57" s="391"/>
      <c r="HZF57" s="516"/>
      <c r="HZG57" s="365"/>
      <c r="HZH57" s="493"/>
      <c r="HZI57" s="596"/>
      <c r="HZJ57" s="515"/>
      <c r="HZK57" s="515"/>
      <c r="HZL57" s="391"/>
      <c r="HZM57" s="516"/>
      <c r="HZN57" s="365"/>
      <c r="HZO57" s="493"/>
      <c r="HZP57" s="596"/>
      <c r="HZQ57" s="515"/>
      <c r="HZR57" s="515"/>
      <c r="HZS57" s="391"/>
      <c r="HZT57" s="516"/>
      <c r="HZU57" s="365"/>
      <c r="HZV57" s="493"/>
      <c r="HZW57" s="596"/>
      <c r="HZX57" s="515"/>
      <c r="HZY57" s="515"/>
      <c r="HZZ57" s="391"/>
      <c r="IAA57" s="516"/>
      <c r="IAB57" s="365"/>
      <c r="IAC57" s="493"/>
      <c r="IAD57" s="596"/>
      <c r="IAE57" s="515"/>
      <c r="IAF57" s="515"/>
      <c r="IAG57" s="391"/>
      <c r="IAH57" s="516"/>
      <c r="IAI57" s="365"/>
      <c r="IAJ57" s="493"/>
      <c r="IAK57" s="596"/>
      <c r="IAL57" s="515"/>
      <c r="IAM57" s="515"/>
      <c r="IAN57" s="391"/>
      <c r="IAO57" s="516"/>
      <c r="IAP57" s="365"/>
      <c r="IAQ57" s="493"/>
      <c r="IAR57" s="596"/>
      <c r="IAS57" s="515"/>
      <c r="IAT57" s="515"/>
      <c r="IAU57" s="391"/>
      <c r="IAV57" s="516"/>
      <c r="IAW57" s="365"/>
      <c r="IAX57" s="493"/>
      <c r="IAY57" s="596"/>
      <c r="IAZ57" s="515"/>
      <c r="IBA57" s="515"/>
      <c r="IBB57" s="391"/>
      <c r="IBC57" s="516"/>
      <c r="IBD57" s="365"/>
      <c r="IBE57" s="493"/>
      <c r="IBF57" s="596"/>
      <c r="IBG57" s="515"/>
      <c r="IBH57" s="515"/>
      <c r="IBI57" s="391"/>
      <c r="IBJ57" s="516"/>
      <c r="IBK57" s="365"/>
      <c r="IBL57" s="493"/>
      <c r="IBM57" s="596"/>
      <c r="IBN57" s="515"/>
      <c r="IBO57" s="515"/>
      <c r="IBP57" s="391"/>
      <c r="IBQ57" s="516"/>
      <c r="IBR57" s="365"/>
      <c r="IBS57" s="493"/>
      <c r="IBT57" s="596"/>
      <c r="IBU57" s="515"/>
      <c r="IBV57" s="515"/>
      <c r="IBW57" s="391"/>
      <c r="IBX57" s="516"/>
      <c r="IBY57" s="365"/>
      <c r="IBZ57" s="493"/>
      <c r="ICA57" s="596"/>
      <c r="ICB57" s="515"/>
      <c r="ICC57" s="515"/>
      <c r="ICD57" s="391"/>
      <c r="ICE57" s="516"/>
      <c r="ICF57" s="365"/>
      <c r="ICG57" s="493"/>
      <c r="ICH57" s="596"/>
      <c r="ICI57" s="515"/>
      <c r="ICJ57" s="515"/>
      <c r="ICK57" s="391"/>
      <c r="ICL57" s="516"/>
      <c r="ICM57" s="365"/>
      <c r="ICN57" s="493"/>
      <c r="ICO57" s="596"/>
      <c r="ICP57" s="515"/>
      <c r="ICQ57" s="515"/>
      <c r="ICR57" s="391"/>
      <c r="ICS57" s="516"/>
      <c r="ICT57" s="365"/>
      <c r="ICU57" s="493"/>
      <c r="ICV57" s="596"/>
      <c r="ICW57" s="515"/>
      <c r="ICX57" s="515"/>
      <c r="ICY57" s="391"/>
      <c r="ICZ57" s="516"/>
      <c r="IDA57" s="365"/>
      <c r="IDB57" s="493"/>
      <c r="IDC57" s="596"/>
      <c r="IDD57" s="515"/>
      <c r="IDE57" s="515"/>
      <c r="IDF57" s="391"/>
      <c r="IDG57" s="516"/>
      <c r="IDH57" s="365"/>
      <c r="IDI57" s="493"/>
      <c r="IDJ57" s="596"/>
      <c r="IDK57" s="515"/>
      <c r="IDL57" s="515"/>
      <c r="IDM57" s="391"/>
      <c r="IDN57" s="516"/>
      <c r="IDO57" s="365"/>
      <c r="IDP57" s="493"/>
      <c r="IDQ57" s="596"/>
      <c r="IDR57" s="515"/>
      <c r="IDS57" s="515"/>
      <c r="IDT57" s="391"/>
      <c r="IDU57" s="516"/>
      <c r="IDV57" s="365"/>
      <c r="IDW57" s="493"/>
      <c r="IDX57" s="596"/>
      <c r="IDY57" s="515"/>
      <c r="IDZ57" s="515"/>
      <c r="IEA57" s="391"/>
      <c r="IEB57" s="516"/>
      <c r="IEC57" s="365"/>
      <c r="IED57" s="493"/>
      <c r="IEE57" s="596"/>
      <c r="IEF57" s="515"/>
      <c r="IEG57" s="515"/>
      <c r="IEH57" s="391"/>
      <c r="IEI57" s="516"/>
      <c r="IEJ57" s="365"/>
      <c r="IEK57" s="493"/>
      <c r="IEL57" s="596"/>
      <c r="IEM57" s="515"/>
      <c r="IEN57" s="515"/>
      <c r="IEO57" s="391"/>
      <c r="IEP57" s="516"/>
      <c r="IEQ57" s="365"/>
      <c r="IER57" s="493"/>
      <c r="IES57" s="596"/>
      <c r="IET57" s="515"/>
      <c r="IEU57" s="515"/>
      <c r="IEV57" s="391"/>
      <c r="IEW57" s="516"/>
      <c r="IEX57" s="365"/>
      <c r="IEY57" s="493"/>
      <c r="IEZ57" s="596"/>
      <c r="IFA57" s="515"/>
      <c r="IFB57" s="515"/>
      <c r="IFC57" s="391"/>
      <c r="IFD57" s="516"/>
      <c r="IFE57" s="365"/>
      <c r="IFF57" s="493"/>
      <c r="IFG57" s="596"/>
      <c r="IFH57" s="515"/>
      <c r="IFI57" s="515"/>
      <c r="IFJ57" s="391"/>
      <c r="IFK57" s="516"/>
      <c r="IFL57" s="365"/>
      <c r="IFM57" s="493"/>
      <c r="IFN57" s="596"/>
      <c r="IFO57" s="515"/>
      <c r="IFP57" s="515"/>
      <c r="IFQ57" s="391"/>
      <c r="IFR57" s="516"/>
      <c r="IFS57" s="365"/>
      <c r="IFT57" s="493"/>
      <c r="IFU57" s="596"/>
      <c r="IFV57" s="515"/>
      <c r="IFW57" s="515"/>
      <c r="IFX57" s="391"/>
      <c r="IFY57" s="516"/>
      <c r="IFZ57" s="365"/>
      <c r="IGA57" s="493"/>
      <c r="IGB57" s="596"/>
      <c r="IGC57" s="515"/>
      <c r="IGD57" s="515"/>
      <c r="IGE57" s="391"/>
      <c r="IGF57" s="516"/>
      <c r="IGG57" s="365"/>
      <c r="IGH57" s="493"/>
      <c r="IGI57" s="596"/>
      <c r="IGJ57" s="515"/>
      <c r="IGK57" s="515"/>
      <c r="IGL57" s="391"/>
      <c r="IGM57" s="516"/>
      <c r="IGN57" s="365"/>
      <c r="IGO57" s="493"/>
      <c r="IGP57" s="596"/>
      <c r="IGQ57" s="515"/>
      <c r="IGR57" s="515"/>
      <c r="IGS57" s="391"/>
      <c r="IGT57" s="516"/>
      <c r="IGU57" s="365"/>
      <c r="IGV57" s="493"/>
      <c r="IGW57" s="596"/>
      <c r="IGX57" s="515"/>
      <c r="IGY57" s="515"/>
      <c r="IGZ57" s="391"/>
      <c r="IHA57" s="516"/>
      <c r="IHB57" s="365"/>
      <c r="IHC57" s="493"/>
      <c r="IHD57" s="596"/>
      <c r="IHE57" s="515"/>
      <c r="IHF57" s="515"/>
      <c r="IHG57" s="391"/>
      <c r="IHH57" s="516"/>
      <c r="IHI57" s="365"/>
      <c r="IHJ57" s="493"/>
      <c r="IHK57" s="596"/>
      <c r="IHL57" s="515"/>
      <c r="IHM57" s="515"/>
      <c r="IHN57" s="391"/>
      <c r="IHO57" s="516"/>
      <c r="IHP57" s="365"/>
      <c r="IHQ57" s="493"/>
      <c r="IHR57" s="596"/>
      <c r="IHS57" s="515"/>
      <c r="IHT57" s="515"/>
      <c r="IHU57" s="391"/>
      <c r="IHV57" s="516"/>
      <c r="IHW57" s="365"/>
      <c r="IHX57" s="493"/>
      <c r="IHY57" s="596"/>
      <c r="IHZ57" s="515"/>
      <c r="IIA57" s="515"/>
      <c r="IIB57" s="391"/>
      <c r="IIC57" s="516"/>
      <c r="IID57" s="365"/>
      <c r="IIE57" s="493"/>
      <c r="IIF57" s="596"/>
      <c r="IIG57" s="515"/>
      <c r="IIH57" s="515"/>
      <c r="III57" s="391"/>
      <c r="IIJ57" s="516"/>
      <c r="IIK57" s="365"/>
      <c r="IIL57" s="493"/>
      <c r="IIM57" s="596"/>
      <c r="IIN57" s="515"/>
      <c r="IIO57" s="515"/>
      <c r="IIP57" s="391"/>
      <c r="IIQ57" s="516"/>
      <c r="IIR57" s="365"/>
      <c r="IIS57" s="493"/>
      <c r="IIT57" s="596"/>
      <c r="IIU57" s="515"/>
      <c r="IIV57" s="515"/>
      <c r="IIW57" s="391"/>
      <c r="IIX57" s="516"/>
      <c r="IIY57" s="365"/>
      <c r="IIZ57" s="493"/>
      <c r="IJA57" s="596"/>
      <c r="IJB57" s="515"/>
      <c r="IJC57" s="515"/>
      <c r="IJD57" s="391"/>
      <c r="IJE57" s="516"/>
      <c r="IJF57" s="365"/>
      <c r="IJG57" s="493"/>
      <c r="IJH57" s="596"/>
      <c r="IJI57" s="515"/>
      <c r="IJJ57" s="515"/>
      <c r="IJK57" s="391"/>
      <c r="IJL57" s="516"/>
      <c r="IJM57" s="365"/>
      <c r="IJN57" s="493"/>
      <c r="IJO57" s="596"/>
      <c r="IJP57" s="515"/>
      <c r="IJQ57" s="515"/>
      <c r="IJR57" s="391"/>
      <c r="IJS57" s="516"/>
      <c r="IJT57" s="365"/>
      <c r="IJU57" s="493"/>
      <c r="IJV57" s="596"/>
      <c r="IJW57" s="515"/>
      <c r="IJX57" s="515"/>
      <c r="IJY57" s="391"/>
      <c r="IJZ57" s="516"/>
      <c r="IKA57" s="365"/>
      <c r="IKB57" s="493"/>
      <c r="IKC57" s="596"/>
      <c r="IKD57" s="515"/>
      <c r="IKE57" s="515"/>
      <c r="IKF57" s="391"/>
      <c r="IKG57" s="516"/>
      <c r="IKH57" s="365"/>
      <c r="IKI57" s="493"/>
      <c r="IKJ57" s="596"/>
      <c r="IKK57" s="515"/>
      <c r="IKL57" s="515"/>
      <c r="IKM57" s="391"/>
      <c r="IKN57" s="516"/>
      <c r="IKO57" s="365"/>
      <c r="IKP57" s="493"/>
      <c r="IKQ57" s="596"/>
      <c r="IKR57" s="515"/>
      <c r="IKS57" s="515"/>
      <c r="IKT57" s="391"/>
      <c r="IKU57" s="516"/>
      <c r="IKV57" s="365"/>
      <c r="IKW57" s="493"/>
      <c r="IKX57" s="596"/>
      <c r="IKY57" s="515"/>
      <c r="IKZ57" s="515"/>
      <c r="ILA57" s="391"/>
      <c r="ILB57" s="516"/>
      <c r="ILC57" s="365"/>
      <c r="ILD57" s="493"/>
      <c r="ILE57" s="596"/>
      <c r="ILF57" s="515"/>
      <c r="ILG57" s="515"/>
      <c r="ILH57" s="391"/>
      <c r="ILI57" s="516"/>
      <c r="ILJ57" s="365"/>
      <c r="ILK57" s="493"/>
      <c r="ILL57" s="596"/>
      <c r="ILM57" s="515"/>
      <c r="ILN57" s="515"/>
      <c r="ILO57" s="391"/>
      <c r="ILP57" s="516"/>
      <c r="ILQ57" s="365"/>
      <c r="ILR57" s="493"/>
      <c r="ILS57" s="596"/>
      <c r="ILT57" s="515"/>
      <c r="ILU57" s="515"/>
      <c r="ILV57" s="391"/>
      <c r="ILW57" s="516"/>
      <c r="ILX57" s="365"/>
      <c r="ILY57" s="493"/>
      <c r="ILZ57" s="596"/>
      <c r="IMA57" s="515"/>
      <c r="IMB57" s="515"/>
      <c r="IMC57" s="391"/>
      <c r="IMD57" s="516"/>
      <c r="IME57" s="365"/>
      <c r="IMF57" s="493"/>
      <c r="IMG57" s="596"/>
      <c r="IMH57" s="515"/>
      <c r="IMI57" s="515"/>
      <c r="IMJ57" s="391"/>
      <c r="IMK57" s="516"/>
      <c r="IML57" s="365"/>
      <c r="IMM57" s="493"/>
      <c r="IMN57" s="596"/>
      <c r="IMO57" s="515"/>
      <c r="IMP57" s="515"/>
      <c r="IMQ57" s="391"/>
      <c r="IMR57" s="516"/>
      <c r="IMS57" s="365"/>
      <c r="IMT57" s="493"/>
      <c r="IMU57" s="596"/>
      <c r="IMV57" s="515"/>
      <c r="IMW57" s="515"/>
      <c r="IMX57" s="391"/>
      <c r="IMY57" s="516"/>
      <c r="IMZ57" s="365"/>
      <c r="INA57" s="493"/>
      <c r="INB57" s="596"/>
      <c r="INC57" s="515"/>
      <c r="IND57" s="515"/>
      <c r="INE57" s="391"/>
      <c r="INF57" s="516"/>
      <c r="ING57" s="365"/>
      <c r="INH57" s="493"/>
      <c r="INI57" s="596"/>
      <c r="INJ57" s="515"/>
      <c r="INK57" s="515"/>
      <c r="INL57" s="391"/>
      <c r="INM57" s="516"/>
      <c r="INN57" s="365"/>
      <c r="INO57" s="493"/>
      <c r="INP57" s="596"/>
      <c r="INQ57" s="515"/>
      <c r="INR57" s="515"/>
      <c r="INS57" s="391"/>
      <c r="INT57" s="516"/>
      <c r="INU57" s="365"/>
      <c r="INV57" s="493"/>
      <c r="INW57" s="596"/>
      <c r="INX57" s="515"/>
      <c r="INY57" s="515"/>
      <c r="INZ57" s="391"/>
      <c r="IOA57" s="516"/>
      <c r="IOB57" s="365"/>
      <c r="IOC57" s="493"/>
      <c r="IOD57" s="596"/>
      <c r="IOE57" s="515"/>
      <c r="IOF57" s="515"/>
      <c r="IOG57" s="391"/>
      <c r="IOH57" s="516"/>
      <c r="IOI57" s="365"/>
      <c r="IOJ57" s="493"/>
      <c r="IOK57" s="596"/>
      <c r="IOL57" s="515"/>
      <c r="IOM57" s="515"/>
      <c r="ION57" s="391"/>
      <c r="IOO57" s="516"/>
      <c r="IOP57" s="365"/>
      <c r="IOQ57" s="493"/>
      <c r="IOR57" s="596"/>
      <c r="IOS57" s="515"/>
      <c r="IOT57" s="515"/>
      <c r="IOU57" s="391"/>
      <c r="IOV57" s="516"/>
      <c r="IOW57" s="365"/>
      <c r="IOX57" s="493"/>
      <c r="IOY57" s="596"/>
      <c r="IOZ57" s="515"/>
      <c r="IPA57" s="515"/>
      <c r="IPB57" s="391"/>
      <c r="IPC57" s="516"/>
      <c r="IPD57" s="365"/>
      <c r="IPE57" s="493"/>
      <c r="IPF57" s="596"/>
      <c r="IPG57" s="515"/>
      <c r="IPH57" s="515"/>
      <c r="IPI57" s="391"/>
      <c r="IPJ57" s="516"/>
      <c r="IPK57" s="365"/>
      <c r="IPL57" s="493"/>
      <c r="IPM57" s="596"/>
      <c r="IPN57" s="515"/>
      <c r="IPO57" s="515"/>
      <c r="IPP57" s="391"/>
      <c r="IPQ57" s="516"/>
      <c r="IPR57" s="365"/>
      <c r="IPS57" s="493"/>
      <c r="IPT57" s="596"/>
      <c r="IPU57" s="515"/>
      <c r="IPV57" s="515"/>
      <c r="IPW57" s="391"/>
      <c r="IPX57" s="516"/>
      <c r="IPY57" s="365"/>
      <c r="IPZ57" s="493"/>
      <c r="IQA57" s="596"/>
      <c r="IQB57" s="515"/>
      <c r="IQC57" s="515"/>
      <c r="IQD57" s="391"/>
      <c r="IQE57" s="516"/>
      <c r="IQF57" s="365"/>
      <c r="IQG57" s="493"/>
      <c r="IQH57" s="596"/>
      <c r="IQI57" s="515"/>
      <c r="IQJ57" s="515"/>
      <c r="IQK57" s="391"/>
      <c r="IQL57" s="516"/>
      <c r="IQM57" s="365"/>
      <c r="IQN57" s="493"/>
      <c r="IQO57" s="596"/>
      <c r="IQP57" s="515"/>
      <c r="IQQ57" s="515"/>
      <c r="IQR57" s="391"/>
      <c r="IQS57" s="516"/>
      <c r="IQT57" s="365"/>
      <c r="IQU57" s="493"/>
      <c r="IQV57" s="596"/>
      <c r="IQW57" s="515"/>
      <c r="IQX57" s="515"/>
      <c r="IQY57" s="391"/>
      <c r="IQZ57" s="516"/>
      <c r="IRA57" s="365"/>
      <c r="IRB57" s="493"/>
      <c r="IRC57" s="596"/>
      <c r="IRD57" s="515"/>
      <c r="IRE57" s="515"/>
      <c r="IRF57" s="391"/>
      <c r="IRG57" s="516"/>
      <c r="IRH57" s="365"/>
      <c r="IRI57" s="493"/>
      <c r="IRJ57" s="596"/>
      <c r="IRK57" s="515"/>
      <c r="IRL57" s="515"/>
      <c r="IRM57" s="391"/>
      <c r="IRN57" s="516"/>
      <c r="IRO57" s="365"/>
      <c r="IRP57" s="493"/>
      <c r="IRQ57" s="596"/>
      <c r="IRR57" s="515"/>
      <c r="IRS57" s="515"/>
      <c r="IRT57" s="391"/>
      <c r="IRU57" s="516"/>
      <c r="IRV57" s="365"/>
      <c r="IRW57" s="493"/>
      <c r="IRX57" s="596"/>
      <c r="IRY57" s="515"/>
      <c r="IRZ57" s="515"/>
      <c r="ISA57" s="391"/>
      <c r="ISB57" s="516"/>
      <c r="ISC57" s="365"/>
      <c r="ISD57" s="493"/>
      <c r="ISE57" s="596"/>
      <c r="ISF57" s="515"/>
      <c r="ISG57" s="515"/>
      <c r="ISH57" s="391"/>
      <c r="ISI57" s="516"/>
      <c r="ISJ57" s="365"/>
      <c r="ISK57" s="493"/>
      <c r="ISL57" s="596"/>
      <c r="ISM57" s="515"/>
      <c r="ISN57" s="515"/>
      <c r="ISO57" s="391"/>
      <c r="ISP57" s="516"/>
      <c r="ISQ57" s="365"/>
      <c r="ISR57" s="493"/>
      <c r="ISS57" s="596"/>
      <c r="IST57" s="515"/>
      <c r="ISU57" s="515"/>
      <c r="ISV57" s="391"/>
      <c r="ISW57" s="516"/>
      <c r="ISX57" s="365"/>
      <c r="ISY57" s="493"/>
      <c r="ISZ57" s="596"/>
      <c r="ITA57" s="515"/>
      <c r="ITB57" s="515"/>
      <c r="ITC57" s="391"/>
      <c r="ITD57" s="516"/>
      <c r="ITE57" s="365"/>
      <c r="ITF57" s="493"/>
      <c r="ITG57" s="596"/>
      <c r="ITH57" s="515"/>
      <c r="ITI57" s="515"/>
      <c r="ITJ57" s="391"/>
      <c r="ITK57" s="516"/>
      <c r="ITL57" s="365"/>
      <c r="ITM57" s="493"/>
      <c r="ITN57" s="596"/>
      <c r="ITO57" s="515"/>
      <c r="ITP57" s="515"/>
      <c r="ITQ57" s="391"/>
      <c r="ITR57" s="516"/>
      <c r="ITS57" s="365"/>
      <c r="ITT57" s="493"/>
      <c r="ITU57" s="596"/>
      <c r="ITV57" s="515"/>
      <c r="ITW57" s="515"/>
      <c r="ITX57" s="391"/>
      <c r="ITY57" s="516"/>
      <c r="ITZ57" s="365"/>
      <c r="IUA57" s="493"/>
      <c r="IUB57" s="596"/>
      <c r="IUC57" s="515"/>
      <c r="IUD57" s="515"/>
      <c r="IUE57" s="391"/>
      <c r="IUF57" s="516"/>
      <c r="IUG57" s="365"/>
      <c r="IUH57" s="493"/>
      <c r="IUI57" s="596"/>
      <c r="IUJ57" s="515"/>
      <c r="IUK57" s="515"/>
      <c r="IUL57" s="391"/>
      <c r="IUM57" s="516"/>
      <c r="IUN57" s="365"/>
      <c r="IUO57" s="493"/>
      <c r="IUP57" s="596"/>
      <c r="IUQ57" s="515"/>
      <c r="IUR57" s="515"/>
      <c r="IUS57" s="391"/>
      <c r="IUT57" s="516"/>
      <c r="IUU57" s="365"/>
      <c r="IUV57" s="493"/>
      <c r="IUW57" s="596"/>
      <c r="IUX57" s="515"/>
      <c r="IUY57" s="515"/>
      <c r="IUZ57" s="391"/>
      <c r="IVA57" s="516"/>
      <c r="IVB57" s="365"/>
      <c r="IVC57" s="493"/>
      <c r="IVD57" s="596"/>
      <c r="IVE57" s="515"/>
      <c r="IVF57" s="515"/>
      <c r="IVG57" s="391"/>
      <c r="IVH57" s="516"/>
      <c r="IVI57" s="365"/>
      <c r="IVJ57" s="493"/>
      <c r="IVK57" s="596"/>
      <c r="IVL57" s="515"/>
      <c r="IVM57" s="515"/>
      <c r="IVN57" s="391"/>
      <c r="IVO57" s="516"/>
      <c r="IVP57" s="365"/>
      <c r="IVQ57" s="493"/>
      <c r="IVR57" s="596"/>
      <c r="IVS57" s="515"/>
      <c r="IVT57" s="515"/>
      <c r="IVU57" s="391"/>
      <c r="IVV57" s="516"/>
      <c r="IVW57" s="365"/>
      <c r="IVX57" s="493"/>
      <c r="IVY57" s="596"/>
      <c r="IVZ57" s="515"/>
      <c r="IWA57" s="515"/>
      <c r="IWB57" s="391"/>
      <c r="IWC57" s="516"/>
      <c r="IWD57" s="365"/>
      <c r="IWE57" s="493"/>
      <c r="IWF57" s="596"/>
      <c r="IWG57" s="515"/>
      <c r="IWH57" s="515"/>
      <c r="IWI57" s="391"/>
      <c r="IWJ57" s="516"/>
      <c r="IWK57" s="365"/>
      <c r="IWL57" s="493"/>
      <c r="IWM57" s="596"/>
      <c r="IWN57" s="515"/>
      <c r="IWO57" s="515"/>
      <c r="IWP57" s="391"/>
      <c r="IWQ57" s="516"/>
      <c r="IWR57" s="365"/>
      <c r="IWS57" s="493"/>
      <c r="IWT57" s="596"/>
      <c r="IWU57" s="515"/>
      <c r="IWV57" s="515"/>
      <c r="IWW57" s="391"/>
      <c r="IWX57" s="516"/>
      <c r="IWY57" s="365"/>
      <c r="IWZ57" s="493"/>
      <c r="IXA57" s="596"/>
      <c r="IXB57" s="515"/>
      <c r="IXC57" s="515"/>
      <c r="IXD57" s="391"/>
      <c r="IXE57" s="516"/>
      <c r="IXF57" s="365"/>
      <c r="IXG57" s="493"/>
      <c r="IXH57" s="596"/>
      <c r="IXI57" s="515"/>
      <c r="IXJ57" s="515"/>
      <c r="IXK57" s="391"/>
      <c r="IXL57" s="516"/>
      <c r="IXM57" s="365"/>
      <c r="IXN57" s="493"/>
      <c r="IXO57" s="596"/>
      <c r="IXP57" s="515"/>
      <c r="IXQ57" s="515"/>
      <c r="IXR57" s="391"/>
      <c r="IXS57" s="516"/>
      <c r="IXT57" s="365"/>
      <c r="IXU57" s="493"/>
      <c r="IXV57" s="596"/>
      <c r="IXW57" s="515"/>
      <c r="IXX57" s="515"/>
      <c r="IXY57" s="391"/>
      <c r="IXZ57" s="516"/>
      <c r="IYA57" s="365"/>
      <c r="IYB57" s="493"/>
      <c r="IYC57" s="596"/>
      <c r="IYD57" s="515"/>
      <c r="IYE57" s="515"/>
      <c r="IYF57" s="391"/>
      <c r="IYG57" s="516"/>
      <c r="IYH57" s="365"/>
      <c r="IYI57" s="493"/>
      <c r="IYJ57" s="596"/>
      <c r="IYK57" s="515"/>
      <c r="IYL57" s="515"/>
      <c r="IYM57" s="391"/>
      <c r="IYN57" s="516"/>
      <c r="IYO57" s="365"/>
      <c r="IYP57" s="493"/>
      <c r="IYQ57" s="596"/>
      <c r="IYR57" s="515"/>
      <c r="IYS57" s="515"/>
      <c r="IYT57" s="391"/>
      <c r="IYU57" s="516"/>
      <c r="IYV57" s="365"/>
      <c r="IYW57" s="493"/>
      <c r="IYX57" s="596"/>
      <c r="IYY57" s="515"/>
      <c r="IYZ57" s="515"/>
      <c r="IZA57" s="391"/>
      <c r="IZB57" s="516"/>
      <c r="IZC57" s="365"/>
      <c r="IZD57" s="493"/>
      <c r="IZE57" s="596"/>
      <c r="IZF57" s="515"/>
      <c r="IZG57" s="515"/>
      <c r="IZH57" s="391"/>
      <c r="IZI57" s="516"/>
      <c r="IZJ57" s="365"/>
      <c r="IZK57" s="493"/>
      <c r="IZL57" s="596"/>
      <c r="IZM57" s="515"/>
      <c r="IZN57" s="515"/>
      <c r="IZO57" s="391"/>
      <c r="IZP57" s="516"/>
      <c r="IZQ57" s="365"/>
      <c r="IZR57" s="493"/>
      <c r="IZS57" s="596"/>
      <c r="IZT57" s="515"/>
      <c r="IZU57" s="515"/>
      <c r="IZV57" s="391"/>
      <c r="IZW57" s="516"/>
      <c r="IZX57" s="365"/>
      <c r="IZY57" s="493"/>
      <c r="IZZ57" s="596"/>
      <c r="JAA57" s="515"/>
      <c r="JAB57" s="515"/>
      <c r="JAC57" s="391"/>
      <c r="JAD57" s="516"/>
      <c r="JAE57" s="365"/>
      <c r="JAF57" s="493"/>
      <c r="JAG57" s="596"/>
      <c r="JAH57" s="515"/>
      <c r="JAI57" s="515"/>
      <c r="JAJ57" s="391"/>
      <c r="JAK57" s="516"/>
      <c r="JAL57" s="365"/>
      <c r="JAM57" s="493"/>
      <c r="JAN57" s="596"/>
      <c r="JAO57" s="515"/>
      <c r="JAP57" s="515"/>
      <c r="JAQ57" s="391"/>
      <c r="JAR57" s="516"/>
      <c r="JAS57" s="365"/>
      <c r="JAT57" s="493"/>
      <c r="JAU57" s="596"/>
      <c r="JAV57" s="515"/>
      <c r="JAW57" s="515"/>
      <c r="JAX57" s="391"/>
      <c r="JAY57" s="516"/>
      <c r="JAZ57" s="365"/>
      <c r="JBA57" s="493"/>
      <c r="JBB57" s="596"/>
      <c r="JBC57" s="515"/>
      <c r="JBD57" s="515"/>
      <c r="JBE57" s="391"/>
      <c r="JBF57" s="516"/>
      <c r="JBG57" s="365"/>
      <c r="JBH57" s="493"/>
      <c r="JBI57" s="596"/>
      <c r="JBJ57" s="515"/>
      <c r="JBK57" s="515"/>
      <c r="JBL57" s="391"/>
      <c r="JBM57" s="516"/>
      <c r="JBN57" s="365"/>
      <c r="JBO57" s="493"/>
      <c r="JBP57" s="596"/>
      <c r="JBQ57" s="515"/>
      <c r="JBR57" s="515"/>
      <c r="JBS57" s="391"/>
      <c r="JBT57" s="516"/>
      <c r="JBU57" s="365"/>
      <c r="JBV57" s="493"/>
      <c r="JBW57" s="596"/>
      <c r="JBX57" s="515"/>
      <c r="JBY57" s="515"/>
      <c r="JBZ57" s="391"/>
      <c r="JCA57" s="516"/>
      <c r="JCB57" s="365"/>
      <c r="JCC57" s="493"/>
      <c r="JCD57" s="596"/>
      <c r="JCE57" s="515"/>
      <c r="JCF57" s="515"/>
      <c r="JCG57" s="391"/>
      <c r="JCH57" s="516"/>
      <c r="JCI57" s="365"/>
      <c r="JCJ57" s="493"/>
      <c r="JCK57" s="596"/>
      <c r="JCL57" s="515"/>
      <c r="JCM57" s="515"/>
      <c r="JCN57" s="391"/>
      <c r="JCO57" s="516"/>
      <c r="JCP57" s="365"/>
      <c r="JCQ57" s="493"/>
      <c r="JCR57" s="596"/>
      <c r="JCS57" s="515"/>
      <c r="JCT57" s="515"/>
      <c r="JCU57" s="391"/>
      <c r="JCV57" s="516"/>
      <c r="JCW57" s="365"/>
      <c r="JCX57" s="493"/>
      <c r="JCY57" s="596"/>
      <c r="JCZ57" s="515"/>
      <c r="JDA57" s="515"/>
      <c r="JDB57" s="391"/>
      <c r="JDC57" s="516"/>
      <c r="JDD57" s="365"/>
      <c r="JDE57" s="493"/>
      <c r="JDF57" s="596"/>
      <c r="JDG57" s="515"/>
      <c r="JDH57" s="515"/>
      <c r="JDI57" s="391"/>
      <c r="JDJ57" s="516"/>
      <c r="JDK57" s="365"/>
      <c r="JDL57" s="493"/>
      <c r="JDM57" s="596"/>
      <c r="JDN57" s="515"/>
      <c r="JDO57" s="515"/>
      <c r="JDP57" s="391"/>
      <c r="JDQ57" s="516"/>
      <c r="JDR57" s="365"/>
      <c r="JDS57" s="493"/>
      <c r="JDT57" s="596"/>
      <c r="JDU57" s="515"/>
      <c r="JDV57" s="515"/>
      <c r="JDW57" s="391"/>
      <c r="JDX57" s="516"/>
      <c r="JDY57" s="365"/>
      <c r="JDZ57" s="493"/>
      <c r="JEA57" s="596"/>
      <c r="JEB57" s="515"/>
      <c r="JEC57" s="515"/>
      <c r="JED57" s="391"/>
      <c r="JEE57" s="516"/>
      <c r="JEF57" s="365"/>
      <c r="JEG57" s="493"/>
      <c r="JEH57" s="596"/>
      <c r="JEI57" s="515"/>
      <c r="JEJ57" s="515"/>
      <c r="JEK57" s="391"/>
      <c r="JEL57" s="516"/>
      <c r="JEM57" s="365"/>
      <c r="JEN57" s="493"/>
      <c r="JEO57" s="596"/>
      <c r="JEP57" s="515"/>
      <c r="JEQ57" s="515"/>
      <c r="JER57" s="391"/>
      <c r="JES57" s="516"/>
      <c r="JET57" s="365"/>
      <c r="JEU57" s="493"/>
      <c r="JEV57" s="596"/>
      <c r="JEW57" s="515"/>
      <c r="JEX57" s="515"/>
      <c r="JEY57" s="391"/>
      <c r="JEZ57" s="516"/>
      <c r="JFA57" s="365"/>
      <c r="JFB57" s="493"/>
      <c r="JFC57" s="596"/>
      <c r="JFD57" s="515"/>
      <c r="JFE57" s="515"/>
      <c r="JFF57" s="391"/>
      <c r="JFG57" s="516"/>
      <c r="JFH57" s="365"/>
      <c r="JFI57" s="493"/>
      <c r="JFJ57" s="596"/>
      <c r="JFK57" s="515"/>
      <c r="JFL57" s="515"/>
      <c r="JFM57" s="391"/>
      <c r="JFN57" s="516"/>
      <c r="JFO57" s="365"/>
      <c r="JFP57" s="493"/>
      <c r="JFQ57" s="596"/>
      <c r="JFR57" s="515"/>
      <c r="JFS57" s="515"/>
      <c r="JFT57" s="391"/>
      <c r="JFU57" s="516"/>
      <c r="JFV57" s="365"/>
      <c r="JFW57" s="493"/>
      <c r="JFX57" s="596"/>
      <c r="JFY57" s="515"/>
      <c r="JFZ57" s="515"/>
      <c r="JGA57" s="391"/>
      <c r="JGB57" s="516"/>
      <c r="JGC57" s="365"/>
      <c r="JGD57" s="493"/>
      <c r="JGE57" s="596"/>
      <c r="JGF57" s="515"/>
      <c r="JGG57" s="515"/>
      <c r="JGH57" s="391"/>
      <c r="JGI57" s="516"/>
      <c r="JGJ57" s="365"/>
      <c r="JGK57" s="493"/>
      <c r="JGL57" s="596"/>
      <c r="JGM57" s="515"/>
      <c r="JGN57" s="515"/>
      <c r="JGO57" s="391"/>
      <c r="JGP57" s="516"/>
      <c r="JGQ57" s="365"/>
      <c r="JGR57" s="493"/>
      <c r="JGS57" s="596"/>
      <c r="JGT57" s="515"/>
      <c r="JGU57" s="515"/>
      <c r="JGV57" s="391"/>
      <c r="JGW57" s="516"/>
      <c r="JGX57" s="365"/>
      <c r="JGY57" s="493"/>
      <c r="JGZ57" s="596"/>
      <c r="JHA57" s="515"/>
      <c r="JHB57" s="515"/>
      <c r="JHC57" s="391"/>
      <c r="JHD57" s="516"/>
      <c r="JHE57" s="365"/>
      <c r="JHF57" s="493"/>
      <c r="JHG57" s="596"/>
      <c r="JHH57" s="515"/>
      <c r="JHI57" s="515"/>
      <c r="JHJ57" s="391"/>
      <c r="JHK57" s="516"/>
      <c r="JHL57" s="365"/>
      <c r="JHM57" s="493"/>
      <c r="JHN57" s="596"/>
      <c r="JHO57" s="515"/>
      <c r="JHP57" s="515"/>
      <c r="JHQ57" s="391"/>
      <c r="JHR57" s="516"/>
      <c r="JHS57" s="365"/>
      <c r="JHT57" s="493"/>
      <c r="JHU57" s="596"/>
      <c r="JHV57" s="515"/>
      <c r="JHW57" s="515"/>
      <c r="JHX57" s="391"/>
      <c r="JHY57" s="516"/>
      <c r="JHZ57" s="365"/>
      <c r="JIA57" s="493"/>
      <c r="JIB57" s="596"/>
      <c r="JIC57" s="515"/>
      <c r="JID57" s="515"/>
      <c r="JIE57" s="391"/>
      <c r="JIF57" s="516"/>
      <c r="JIG57" s="365"/>
      <c r="JIH57" s="493"/>
      <c r="JII57" s="596"/>
      <c r="JIJ57" s="515"/>
      <c r="JIK57" s="515"/>
      <c r="JIL57" s="391"/>
      <c r="JIM57" s="516"/>
      <c r="JIN57" s="365"/>
      <c r="JIO57" s="493"/>
      <c r="JIP57" s="596"/>
      <c r="JIQ57" s="515"/>
      <c r="JIR57" s="515"/>
      <c r="JIS57" s="391"/>
      <c r="JIT57" s="516"/>
      <c r="JIU57" s="365"/>
      <c r="JIV57" s="493"/>
      <c r="JIW57" s="596"/>
      <c r="JIX57" s="515"/>
      <c r="JIY57" s="515"/>
      <c r="JIZ57" s="391"/>
      <c r="JJA57" s="516"/>
      <c r="JJB57" s="365"/>
      <c r="JJC57" s="493"/>
      <c r="JJD57" s="596"/>
      <c r="JJE57" s="515"/>
      <c r="JJF57" s="515"/>
      <c r="JJG57" s="391"/>
      <c r="JJH57" s="516"/>
      <c r="JJI57" s="365"/>
      <c r="JJJ57" s="493"/>
      <c r="JJK57" s="596"/>
      <c r="JJL57" s="515"/>
      <c r="JJM57" s="515"/>
      <c r="JJN57" s="391"/>
      <c r="JJO57" s="516"/>
      <c r="JJP57" s="365"/>
      <c r="JJQ57" s="493"/>
      <c r="JJR57" s="596"/>
      <c r="JJS57" s="515"/>
      <c r="JJT57" s="515"/>
      <c r="JJU57" s="391"/>
      <c r="JJV57" s="516"/>
      <c r="JJW57" s="365"/>
      <c r="JJX57" s="493"/>
      <c r="JJY57" s="596"/>
      <c r="JJZ57" s="515"/>
      <c r="JKA57" s="515"/>
      <c r="JKB57" s="391"/>
      <c r="JKC57" s="516"/>
      <c r="JKD57" s="365"/>
      <c r="JKE57" s="493"/>
      <c r="JKF57" s="596"/>
      <c r="JKG57" s="515"/>
      <c r="JKH57" s="515"/>
      <c r="JKI57" s="391"/>
      <c r="JKJ57" s="516"/>
      <c r="JKK57" s="365"/>
      <c r="JKL57" s="493"/>
      <c r="JKM57" s="596"/>
      <c r="JKN57" s="515"/>
      <c r="JKO57" s="515"/>
      <c r="JKP57" s="391"/>
      <c r="JKQ57" s="516"/>
      <c r="JKR57" s="365"/>
      <c r="JKS57" s="493"/>
      <c r="JKT57" s="596"/>
      <c r="JKU57" s="515"/>
      <c r="JKV57" s="515"/>
      <c r="JKW57" s="391"/>
      <c r="JKX57" s="516"/>
      <c r="JKY57" s="365"/>
      <c r="JKZ57" s="493"/>
      <c r="JLA57" s="596"/>
      <c r="JLB57" s="515"/>
      <c r="JLC57" s="515"/>
      <c r="JLD57" s="391"/>
      <c r="JLE57" s="516"/>
      <c r="JLF57" s="365"/>
      <c r="JLG57" s="493"/>
      <c r="JLH57" s="596"/>
      <c r="JLI57" s="515"/>
      <c r="JLJ57" s="515"/>
      <c r="JLK57" s="391"/>
      <c r="JLL57" s="516"/>
      <c r="JLM57" s="365"/>
      <c r="JLN57" s="493"/>
      <c r="JLO57" s="596"/>
      <c r="JLP57" s="515"/>
      <c r="JLQ57" s="515"/>
      <c r="JLR57" s="391"/>
      <c r="JLS57" s="516"/>
      <c r="JLT57" s="365"/>
      <c r="JLU57" s="493"/>
      <c r="JLV57" s="596"/>
      <c r="JLW57" s="515"/>
      <c r="JLX57" s="515"/>
      <c r="JLY57" s="391"/>
      <c r="JLZ57" s="516"/>
      <c r="JMA57" s="365"/>
      <c r="JMB57" s="493"/>
      <c r="JMC57" s="596"/>
      <c r="JMD57" s="515"/>
      <c r="JME57" s="515"/>
      <c r="JMF57" s="391"/>
      <c r="JMG57" s="516"/>
      <c r="JMH57" s="365"/>
      <c r="JMI57" s="493"/>
      <c r="JMJ57" s="596"/>
      <c r="JMK57" s="515"/>
      <c r="JML57" s="515"/>
      <c r="JMM57" s="391"/>
      <c r="JMN57" s="516"/>
      <c r="JMO57" s="365"/>
      <c r="JMP57" s="493"/>
      <c r="JMQ57" s="596"/>
      <c r="JMR57" s="515"/>
      <c r="JMS57" s="515"/>
      <c r="JMT57" s="391"/>
      <c r="JMU57" s="516"/>
      <c r="JMV57" s="365"/>
      <c r="JMW57" s="493"/>
      <c r="JMX57" s="596"/>
      <c r="JMY57" s="515"/>
      <c r="JMZ57" s="515"/>
      <c r="JNA57" s="391"/>
      <c r="JNB57" s="516"/>
      <c r="JNC57" s="365"/>
      <c r="JND57" s="493"/>
      <c r="JNE57" s="596"/>
      <c r="JNF57" s="515"/>
      <c r="JNG57" s="515"/>
      <c r="JNH57" s="391"/>
      <c r="JNI57" s="516"/>
      <c r="JNJ57" s="365"/>
      <c r="JNK57" s="493"/>
      <c r="JNL57" s="596"/>
      <c r="JNM57" s="515"/>
      <c r="JNN57" s="515"/>
      <c r="JNO57" s="391"/>
      <c r="JNP57" s="516"/>
      <c r="JNQ57" s="365"/>
      <c r="JNR57" s="493"/>
      <c r="JNS57" s="596"/>
      <c r="JNT57" s="515"/>
      <c r="JNU57" s="515"/>
      <c r="JNV57" s="391"/>
      <c r="JNW57" s="516"/>
      <c r="JNX57" s="365"/>
      <c r="JNY57" s="493"/>
      <c r="JNZ57" s="596"/>
      <c r="JOA57" s="515"/>
      <c r="JOB57" s="515"/>
      <c r="JOC57" s="391"/>
      <c r="JOD57" s="516"/>
      <c r="JOE57" s="365"/>
      <c r="JOF57" s="493"/>
      <c r="JOG57" s="596"/>
      <c r="JOH57" s="515"/>
      <c r="JOI57" s="515"/>
      <c r="JOJ57" s="391"/>
      <c r="JOK57" s="516"/>
      <c r="JOL57" s="365"/>
      <c r="JOM57" s="493"/>
      <c r="JON57" s="596"/>
      <c r="JOO57" s="515"/>
      <c r="JOP57" s="515"/>
      <c r="JOQ57" s="391"/>
      <c r="JOR57" s="516"/>
      <c r="JOS57" s="365"/>
      <c r="JOT57" s="493"/>
      <c r="JOU57" s="596"/>
      <c r="JOV57" s="515"/>
      <c r="JOW57" s="515"/>
      <c r="JOX57" s="391"/>
      <c r="JOY57" s="516"/>
      <c r="JOZ57" s="365"/>
      <c r="JPA57" s="493"/>
      <c r="JPB57" s="596"/>
      <c r="JPC57" s="515"/>
      <c r="JPD57" s="515"/>
      <c r="JPE57" s="391"/>
      <c r="JPF57" s="516"/>
      <c r="JPG57" s="365"/>
      <c r="JPH57" s="493"/>
      <c r="JPI57" s="596"/>
      <c r="JPJ57" s="515"/>
      <c r="JPK57" s="515"/>
      <c r="JPL57" s="391"/>
      <c r="JPM57" s="516"/>
      <c r="JPN57" s="365"/>
      <c r="JPO57" s="493"/>
      <c r="JPP57" s="596"/>
      <c r="JPQ57" s="515"/>
      <c r="JPR57" s="515"/>
      <c r="JPS57" s="391"/>
      <c r="JPT57" s="516"/>
      <c r="JPU57" s="365"/>
      <c r="JPV57" s="493"/>
      <c r="JPW57" s="596"/>
      <c r="JPX57" s="515"/>
      <c r="JPY57" s="515"/>
      <c r="JPZ57" s="391"/>
      <c r="JQA57" s="516"/>
      <c r="JQB57" s="365"/>
      <c r="JQC57" s="493"/>
      <c r="JQD57" s="596"/>
      <c r="JQE57" s="515"/>
      <c r="JQF57" s="515"/>
      <c r="JQG57" s="391"/>
      <c r="JQH57" s="516"/>
      <c r="JQI57" s="365"/>
      <c r="JQJ57" s="493"/>
      <c r="JQK57" s="596"/>
      <c r="JQL57" s="515"/>
      <c r="JQM57" s="515"/>
      <c r="JQN57" s="391"/>
      <c r="JQO57" s="516"/>
      <c r="JQP57" s="365"/>
      <c r="JQQ57" s="493"/>
      <c r="JQR57" s="596"/>
      <c r="JQS57" s="515"/>
      <c r="JQT57" s="515"/>
      <c r="JQU57" s="391"/>
      <c r="JQV57" s="516"/>
      <c r="JQW57" s="365"/>
      <c r="JQX57" s="493"/>
      <c r="JQY57" s="596"/>
      <c r="JQZ57" s="515"/>
      <c r="JRA57" s="515"/>
      <c r="JRB57" s="391"/>
      <c r="JRC57" s="516"/>
      <c r="JRD57" s="365"/>
      <c r="JRE57" s="493"/>
      <c r="JRF57" s="596"/>
      <c r="JRG57" s="515"/>
      <c r="JRH57" s="515"/>
      <c r="JRI57" s="391"/>
      <c r="JRJ57" s="516"/>
      <c r="JRK57" s="365"/>
      <c r="JRL57" s="493"/>
      <c r="JRM57" s="596"/>
      <c r="JRN57" s="515"/>
      <c r="JRO57" s="515"/>
      <c r="JRP57" s="391"/>
      <c r="JRQ57" s="516"/>
      <c r="JRR57" s="365"/>
      <c r="JRS57" s="493"/>
      <c r="JRT57" s="596"/>
      <c r="JRU57" s="515"/>
      <c r="JRV57" s="515"/>
      <c r="JRW57" s="391"/>
      <c r="JRX57" s="516"/>
      <c r="JRY57" s="365"/>
      <c r="JRZ57" s="493"/>
      <c r="JSA57" s="596"/>
      <c r="JSB57" s="515"/>
      <c r="JSC57" s="515"/>
      <c r="JSD57" s="391"/>
      <c r="JSE57" s="516"/>
      <c r="JSF57" s="365"/>
      <c r="JSG57" s="493"/>
      <c r="JSH57" s="596"/>
      <c r="JSI57" s="515"/>
      <c r="JSJ57" s="515"/>
      <c r="JSK57" s="391"/>
      <c r="JSL57" s="516"/>
      <c r="JSM57" s="365"/>
      <c r="JSN57" s="493"/>
      <c r="JSO57" s="596"/>
      <c r="JSP57" s="515"/>
      <c r="JSQ57" s="515"/>
      <c r="JSR57" s="391"/>
      <c r="JSS57" s="516"/>
      <c r="JST57" s="365"/>
      <c r="JSU57" s="493"/>
      <c r="JSV57" s="596"/>
      <c r="JSW57" s="515"/>
      <c r="JSX57" s="515"/>
      <c r="JSY57" s="391"/>
      <c r="JSZ57" s="516"/>
      <c r="JTA57" s="365"/>
      <c r="JTB57" s="493"/>
      <c r="JTC57" s="596"/>
      <c r="JTD57" s="515"/>
      <c r="JTE57" s="515"/>
      <c r="JTF57" s="391"/>
      <c r="JTG57" s="516"/>
      <c r="JTH57" s="365"/>
      <c r="JTI57" s="493"/>
      <c r="JTJ57" s="596"/>
      <c r="JTK57" s="515"/>
      <c r="JTL57" s="515"/>
      <c r="JTM57" s="391"/>
      <c r="JTN57" s="516"/>
      <c r="JTO57" s="365"/>
      <c r="JTP57" s="493"/>
      <c r="JTQ57" s="596"/>
      <c r="JTR57" s="515"/>
      <c r="JTS57" s="515"/>
      <c r="JTT57" s="391"/>
      <c r="JTU57" s="516"/>
      <c r="JTV57" s="365"/>
      <c r="JTW57" s="493"/>
      <c r="JTX57" s="596"/>
      <c r="JTY57" s="515"/>
      <c r="JTZ57" s="515"/>
      <c r="JUA57" s="391"/>
      <c r="JUB57" s="516"/>
      <c r="JUC57" s="365"/>
      <c r="JUD57" s="493"/>
      <c r="JUE57" s="596"/>
      <c r="JUF57" s="515"/>
      <c r="JUG57" s="515"/>
      <c r="JUH57" s="391"/>
      <c r="JUI57" s="516"/>
      <c r="JUJ57" s="365"/>
      <c r="JUK57" s="493"/>
      <c r="JUL57" s="596"/>
      <c r="JUM57" s="515"/>
      <c r="JUN57" s="515"/>
      <c r="JUO57" s="391"/>
      <c r="JUP57" s="516"/>
      <c r="JUQ57" s="365"/>
      <c r="JUR57" s="493"/>
      <c r="JUS57" s="596"/>
      <c r="JUT57" s="515"/>
      <c r="JUU57" s="515"/>
      <c r="JUV57" s="391"/>
      <c r="JUW57" s="516"/>
      <c r="JUX57" s="365"/>
      <c r="JUY57" s="493"/>
      <c r="JUZ57" s="596"/>
      <c r="JVA57" s="515"/>
      <c r="JVB57" s="515"/>
      <c r="JVC57" s="391"/>
      <c r="JVD57" s="516"/>
      <c r="JVE57" s="365"/>
      <c r="JVF57" s="493"/>
      <c r="JVG57" s="596"/>
      <c r="JVH57" s="515"/>
      <c r="JVI57" s="515"/>
      <c r="JVJ57" s="391"/>
      <c r="JVK57" s="516"/>
      <c r="JVL57" s="365"/>
      <c r="JVM57" s="493"/>
      <c r="JVN57" s="596"/>
      <c r="JVO57" s="515"/>
      <c r="JVP57" s="515"/>
      <c r="JVQ57" s="391"/>
      <c r="JVR57" s="516"/>
      <c r="JVS57" s="365"/>
      <c r="JVT57" s="493"/>
      <c r="JVU57" s="596"/>
      <c r="JVV57" s="515"/>
      <c r="JVW57" s="515"/>
      <c r="JVX57" s="391"/>
      <c r="JVY57" s="516"/>
      <c r="JVZ57" s="365"/>
      <c r="JWA57" s="493"/>
      <c r="JWB57" s="596"/>
      <c r="JWC57" s="515"/>
      <c r="JWD57" s="515"/>
      <c r="JWE57" s="391"/>
      <c r="JWF57" s="516"/>
      <c r="JWG57" s="365"/>
      <c r="JWH57" s="493"/>
      <c r="JWI57" s="596"/>
      <c r="JWJ57" s="515"/>
      <c r="JWK57" s="515"/>
      <c r="JWL57" s="391"/>
      <c r="JWM57" s="516"/>
      <c r="JWN57" s="365"/>
      <c r="JWO57" s="493"/>
      <c r="JWP57" s="596"/>
      <c r="JWQ57" s="515"/>
      <c r="JWR57" s="515"/>
      <c r="JWS57" s="391"/>
      <c r="JWT57" s="516"/>
      <c r="JWU57" s="365"/>
      <c r="JWV57" s="493"/>
      <c r="JWW57" s="596"/>
      <c r="JWX57" s="515"/>
      <c r="JWY57" s="515"/>
      <c r="JWZ57" s="391"/>
      <c r="JXA57" s="516"/>
      <c r="JXB57" s="365"/>
      <c r="JXC57" s="493"/>
      <c r="JXD57" s="596"/>
      <c r="JXE57" s="515"/>
      <c r="JXF57" s="515"/>
      <c r="JXG57" s="391"/>
      <c r="JXH57" s="516"/>
      <c r="JXI57" s="365"/>
      <c r="JXJ57" s="493"/>
      <c r="JXK57" s="596"/>
      <c r="JXL57" s="515"/>
      <c r="JXM57" s="515"/>
      <c r="JXN57" s="391"/>
      <c r="JXO57" s="516"/>
      <c r="JXP57" s="365"/>
      <c r="JXQ57" s="493"/>
      <c r="JXR57" s="596"/>
      <c r="JXS57" s="515"/>
      <c r="JXT57" s="515"/>
      <c r="JXU57" s="391"/>
      <c r="JXV57" s="516"/>
      <c r="JXW57" s="365"/>
      <c r="JXX57" s="493"/>
      <c r="JXY57" s="596"/>
      <c r="JXZ57" s="515"/>
      <c r="JYA57" s="515"/>
      <c r="JYB57" s="391"/>
      <c r="JYC57" s="516"/>
      <c r="JYD57" s="365"/>
      <c r="JYE57" s="493"/>
      <c r="JYF57" s="596"/>
      <c r="JYG57" s="515"/>
      <c r="JYH57" s="515"/>
      <c r="JYI57" s="391"/>
      <c r="JYJ57" s="516"/>
      <c r="JYK57" s="365"/>
      <c r="JYL57" s="493"/>
      <c r="JYM57" s="596"/>
      <c r="JYN57" s="515"/>
      <c r="JYO57" s="515"/>
      <c r="JYP57" s="391"/>
      <c r="JYQ57" s="516"/>
      <c r="JYR57" s="365"/>
      <c r="JYS57" s="493"/>
      <c r="JYT57" s="596"/>
      <c r="JYU57" s="515"/>
      <c r="JYV57" s="515"/>
      <c r="JYW57" s="391"/>
      <c r="JYX57" s="516"/>
      <c r="JYY57" s="365"/>
      <c r="JYZ57" s="493"/>
      <c r="JZA57" s="596"/>
      <c r="JZB57" s="515"/>
      <c r="JZC57" s="515"/>
      <c r="JZD57" s="391"/>
      <c r="JZE57" s="516"/>
      <c r="JZF57" s="365"/>
      <c r="JZG57" s="493"/>
      <c r="JZH57" s="596"/>
      <c r="JZI57" s="515"/>
      <c r="JZJ57" s="515"/>
      <c r="JZK57" s="391"/>
      <c r="JZL57" s="516"/>
      <c r="JZM57" s="365"/>
      <c r="JZN57" s="493"/>
      <c r="JZO57" s="596"/>
      <c r="JZP57" s="515"/>
      <c r="JZQ57" s="515"/>
      <c r="JZR57" s="391"/>
      <c r="JZS57" s="516"/>
      <c r="JZT57" s="365"/>
      <c r="JZU57" s="493"/>
      <c r="JZV57" s="596"/>
      <c r="JZW57" s="515"/>
      <c r="JZX57" s="515"/>
      <c r="JZY57" s="391"/>
      <c r="JZZ57" s="516"/>
      <c r="KAA57" s="365"/>
      <c r="KAB57" s="493"/>
      <c r="KAC57" s="596"/>
      <c r="KAD57" s="515"/>
      <c r="KAE57" s="515"/>
      <c r="KAF57" s="391"/>
      <c r="KAG57" s="516"/>
      <c r="KAH57" s="365"/>
      <c r="KAI57" s="493"/>
      <c r="KAJ57" s="596"/>
      <c r="KAK57" s="515"/>
      <c r="KAL57" s="515"/>
      <c r="KAM57" s="391"/>
      <c r="KAN57" s="516"/>
      <c r="KAO57" s="365"/>
      <c r="KAP57" s="493"/>
      <c r="KAQ57" s="596"/>
      <c r="KAR57" s="515"/>
      <c r="KAS57" s="515"/>
      <c r="KAT57" s="391"/>
      <c r="KAU57" s="516"/>
      <c r="KAV57" s="365"/>
      <c r="KAW57" s="493"/>
      <c r="KAX57" s="596"/>
      <c r="KAY57" s="515"/>
      <c r="KAZ57" s="515"/>
      <c r="KBA57" s="391"/>
      <c r="KBB57" s="516"/>
      <c r="KBC57" s="365"/>
      <c r="KBD57" s="493"/>
      <c r="KBE57" s="596"/>
      <c r="KBF57" s="515"/>
      <c r="KBG57" s="515"/>
      <c r="KBH57" s="391"/>
      <c r="KBI57" s="516"/>
      <c r="KBJ57" s="365"/>
      <c r="KBK57" s="493"/>
      <c r="KBL57" s="596"/>
      <c r="KBM57" s="515"/>
      <c r="KBN57" s="515"/>
      <c r="KBO57" s="391"/>
      <c r="KBP57" s="516"/>
      <c r="KBQ57" s="365"/>
      <c r="KBR57" s="493"/>
      <c r="KBS57" s="596"/>
      <c r="KBT57" s="515"/>
      <c r="KBU57" s="515"/>
      <c r="KBV57" s="391"/>
      <c r="KBW57" s="516"/>
      <c r="KBX57" s="365"/>
      <c r="KBY57" s="493"/>
      <c r="KBZ57" s="596"/>
      <c r="KCA57" s="515"/>
      <c r="KCB57" s="515"/>
      <c r="KCC57" s="391"/>
      <c r="KCD57" s="516"/>
      <c r="KCE57" s="365"/>
      <c r="KCF57" s="493"/>
      <c r="KCG57" s="596"/>
      <c r="KCH57" s="515"/>
      <c r="KCI57" s="515"/>
      <c r="KCJ57" s="391"/>
      <c r="KCK57" s="516"/>
      <c r="KCL57" s="365"/>
      <c r="KCM57" s="493"/>
      <c r="KCN57" s="596"/>
      <c r="KCO57" s="515"/>
      <c r="KCP57" s="515"/>
      <c r="KCQ57" s="391"/>
      <c r="KCR57" s="516"/>
      <c r="KCS57" s="365"/>
      <c r="KCT57" s="493"/>
      <c r="KCU57" s="596"/>
      <c r="KCV57" s="515"/>
      <c r="KCW57" s="515"/>
      <c r="KCX57" s="391"/>
      <c r="KCY57" s="516"/>
      <c r="KCZ57" s="365"/>
      <c r="KDA57" s="493"/>
      <c r="KDB57" s="596"/>
      <c r="KDC57" s="515"/>
      <c r="KDD57" s="515"/>
      <c r="KDE57" s="391"/>
      <c r="KDF57" s="516"/>
      <c r="KDG57" s="365"/>
      <c r="KDH57" s="493"/>
      <c r="KDI57" s="596"/>
      <c r="KDJ57" s="515"/>
      <c r="KDK57" s="515"/>
      <c r="KDL57" s="391"/>
      <c r="KDM57" s="516"/>
      <c r="KDN57" s="365"/>
      <c r="KDO57" s="493"/>
      <c r="KDP57" s="596"/>
      <c r="KDQ57" s="515"/>
      <c r="KDR57" s="515"/>
      <c r="KDS57" s="391"/>
      <c r="KDT57" s="516"/>
      <c r="KDU57" s="365"/>
      <c r="KDV57" s="493"/>
      <c r="KDW57" s="596"/>
      <c r="KDX57" s="515"/>
      <c r="KDY57" s="515"/>
      <c r="KDZ57" s="391"/>
      <c r="KEA57" s="516"/>
      <c r="KEB57" s="365"/>
      <c r="KEC57" s="493"/>
      <c r="KED57" s="596"/>
      <c r="KEE57" s="515"/>
      <c r="KEF57" s="515"/>
      <c r="KEG57" s="391"/>
      <c r="KEH57" s="516"/>
      <c r="KEI57" s="365"/>
      <c r="KEJ57" s="493"/>
      <c r="KEK57" s="596"/>
      <c r="KEL57" s="515"/>
      <c r="KEM57" s="515"/>
      <c r="KEN57" s="391"/>
      <c r="KEO57" s="516"/>
      <c r="KEP57" s="365"/>
      <c r="KEQ57" s="493"/>
      <c r="KER57" s="596"/>
      <c r="KES57" s="515"/>
      <c r="KET57" s="515"/>
      <c r="KEU57" s="391"/>
      <c r="KEV57" s="516"/>
      <c r="KEW57" s="365"/>
      <c r="KEX57" s="493"/>
      <c r="KEY57" s="596"/>
      <c r="KEZ57" s="515"/>
      <c r="KFA57" s="515"/>
      <c r="KFB57" s="391"/>
      <c r="KFC57" s="516"/>
      <c r="KFD57" s="365"/>
      <c r="KFE57" s="493"/>
      <c r="KFF57" s="596"/>
      <c r="KFG57" s="515"/>
      <c r="KFH57" s="515"/>
      <c r="KFI57" s="391"/>
      <c r="KFJ57" s="516"/>
      <c r="KFK57" s="365"/>
      <c r="KFL57" s="493"/>
      <c r="KFM57" s="596"/>
      <c r="KFN57" s="515"/>
      <c r="KFO57" s="515"/>
      <c r="KFP57" s="391"/>
      <c r="KFQ57" s="516"/>
      <c r="KFR57" s="365"/>
      <c r="KFS57" s="493"/>
      <c r="KFT57" s="596"/>
      <c r="KFU57" s="515"/>
      <c r="KFV57" s="515"/>
      <c r="KFW57" s="391"/>
      <c r="KFX57" s="516"/>
      <c r="KFY57" s="365"/>
      <c r="KFZ57" s="493"/>
      <c r="KGA57" s="596"/>
      <c r="KGB57" s="515"/>
      <c r="KGC57" s="515"/>
      <c r="KGD57" s="391"/>
      <c r="KGE57" s="516"/>
      <c r="KGF57" s="365"/>
      <c r="KGG57" s="493"/>
      <c r="KGH57" s="596"/>
      <c r="KGI57" s="515"/>
      <c r="KGJ57" s="515"/>
      <c r="KGK57" s="391"/>
      <c r="KGL57" s="516"/>
      <c r="KGM57" s="365"/>
      <c r="KGN57" s="493"/>
      <c r="KGO57" s="596"/>
      <c r="KGP57" s="515"/>
      <c r="KGQ57" s="515"/>
      <c r="KGR57" s="391"/>
      <c r="KGS57" s="516"/>
      <c r="KGT57" s="365"/>
      <c r="KGU57" s="493"/>
      <c r="KGV57" s="596"/>
      <c r="KGW57" s="515"/>
      <c r="KGX57" s="515"/>
      <c r="KGY57" s="391"/>
      <c r="KGZ57" s="516"/>
      <c r="KHA57" s="365"/>
      <c r="KHB57" s="493"/>
      <c r="KHC57" s="596"/>
      <c r="KHD57" s="515"/>
      <c r="KHE57" s="515"/>
      <c r="KHF57" s="391"/>
      <c r="KHG57" s="516"/>
      <c r="KHH57" s="365"/>
      <c r="KHI57" s="493"/>
      <c r="KHJ57" s="596"/>
      <c r="KHK57" s="515"/>
      <c r="KHL57" s="515"/>
      <c r="KHM57" s="391"/>
      <c r="KHN57" s="516"/>
      <c r="KHO57" s="365"/>
      <c r="KHP57" s="493"/>
      <c r="KHQ57" s="596"/>
      <c r="KHR57" s="515"/>
      <c r="KHS57" s="515"/>
      <c r="KHT57" s="391"/>
      <c r="KHU57" s="516"/>
      <c r="KHV57" s="365"/>
      <c r="KHW57" s="493"/>
      <c r="KHX57" s="596"/>
      <c r="KHY57" s="515"/>
      <c r="KHZ57" s="515"/>
      <c r="KIA57" s="391"/>
      <c r="KIB57" s="516"/>
      <c r="KIC57" s="365"/>
      <c r="KID57" s="493"/>
      <c r="KIE57" s="596"/>
      <c r="KIF57" s="515"/>
      <c r="KIG57" s="515"/>
      <c r="KIH57" s="391"/>
      <c r="KII57" s="516"/>
      <c r="KIJ57" s="365"/>
      <c r="KIK57" s="493"/>
      <c r="KIL57" s="596"/>
      <c r="KIM57" s="515"/>
      <c r="KIN57" s="515"/>
      <c r="KIO57" s="391"/>
      <c r="KIP57" s="516"/>
      <c r="KIQ57" s="365"/>
      <c r="KIR57" s="493"/>
      <c r="KIS57" s="596"/>
      <c r="KIT57" s="515"/>
      <c r="KIU57" s="515"/>
      <c r="KIV57" s="391"/>
      <c r="KIW57" s="516"/>
      <c r="KIX57" s="365"/>
      <c r="KIY57" s="493"/>
      <c r="KIZ57" s="596"/>
      <c r="KJA57" s="515"/>
      <c r="KJB57" s="515"/>
      <c r="KJC57" s="391"/>
      <c r="KJD57" s="516"/>
      <c r="KJE57" s="365"/>
      <c r="KJF57" s="493"/>
      <c r="KJG57" s="596"/>
      <c r="KJH57" s="515"/>
      <c r="KJI57" s="515"/>
      <c r="KJJ57" s="391"/>
      <c r="KJK57" s="516"/>
      <c r="KJL57" s="365"/>
      <c r="KJM57" s="493"/>
      <c r="KJN57" s="596"/>
      <c r="KJO57" s="515"/>
      <c r="KJP57" s="515"/>
      <c r="KJQ57" s="391"/>
      <c r="KJR57" s="516"/>
      <c r="KJS57" s="365"/>
      <c r="KJT57" s="493"/>
      <c r="KJU57" s="596"/>
      <c r="KJV57" s="515"/>
      <c r="KJW57" s="515"/>
      <c r="KJX57" s="391"/>
      <c r="KJY57" s="516"/>
      <c r="KJZ57" s="365"/>
      <c r="KKA57" s="493"/>
      <c r="KKB57" s="596"/>
      <c r="KKC57" s="515"/>
      <c r="KKD57" s="515"/>
      <c r="KKE57" s="391"/>
      <c r="KKF57" s="516"/>
      <c r="KKG57" s="365"/>
      <c r="KKH57" s="493"/>
      <c r="KKI57" s="596"/>
      <c r="KKJ57" s="515"/>
      <c r="KKK57" s="515"/>
      <c r="KKL57" s="391"/>
      <c r="KKM57" s="516"/>
      <c r="KKN57" s="365"/>
      <c r="KKO57" s="493"/>
      <c r="KKP57" s="596"/>
      <c r="KKQ57" s="515"/>
      <c r="KKR57" s="515"/>
      <c r="KKS57" s="391"/>
      <c r="KKT57" s="516"/>
      <c r="KKU57" s="365"/>
      <c r="KKV57" s="493"/>
      <c r="KKW57" s="596"/>
      <c r="KKX57" s="515"/>
      <c r="KKY57" s="515"/>
      <c r="KKZ57" s="391"/>
      <c r="KLA57" s="516"/>
      <c r="KLB57" s="365"/>
      <c r="KLC57" s="493"/>
      <c r="KLD57" s="596"/>
      <c r="KLE57" s="515"/>
      <c r="KLF57" s="515"/>
      <c r="KLG57" s="391"/>
      <c r="KLH57" s="516"/>
      <c r="KLI57" s="365"/>
      <c r="KLJ57" s="493"/>
      <c r="KLK57" s="596"/>
      <c r="KLL57" s="515"/>
      <c r="KLM57" s="515"/>
      <c r="KLN57" s="391"/>
      <c r="KLO57" s="516"/>
      <c r="KLP57" s="365"/>
      <c r="KLQ57" s="493"/>
      <c r="KLR57" s="596"/>
      <c r="KLS57" s="515"/>
      <c r="KLT57" s="515"/>
      <c r="KLU57" s="391"/>
      <c r="KLV57" s="516"/>
      <c r="KLW57" s="365"/>
      <c r="KLX57" s="493"/>
      <c r="KLY57" s="596"/>
      <c r="KLZ57" s="515"/>
      <c r="KMA57" s="515"/>
      <c r="KMB57" s="391"/>
      <c r="KMC57" s="516"/>
      <c r="KMD57" s="365"/>
      <c r="KME57" s="493"/>
      <c r="KMF57" s="596"/>
      <c r="KMG57" s="515"/>
      <c r="KMH57" s="515"/>
      <c r="KMI57" s="391"/>
      <c r="KMJ57" s="516"/>
      <c r="KMK57" s="365"/>
      <c r="KML57" s="493"/>
      <c r="KMM57" s="596"/>
      <c r="KMN57" s="515"/>
      <c r="KMO57" s="515"/>
      <c r="KMP57" s="391"/>
      <c r="KMQ57" s="516"/>
      <c r="KMR57" s="365"/>
      <c r="KMS57" s="493"/>
      <c r="KMT57" s="596"/>
      <c r="KMU57" s="515"/>
      <c r="KMV57" s="515"/>
      <c r="KMW57" s="391"/>
      <c r="KMX57" s="516"/>
      <c r="KMY57" s="365"/>
      <c r="KMZ57" s="493"/>
      <c r="KNA57" s="596"/>
      <c r="KNB57" s="515"/>
      <c r="KNC57" s="515"/>
      <c r="KND57" s="391"/>
      <c r="KNE57" s="516"/>
      <c r="KNF57" s="365"/>
      <c r="KNG57" s="493"/>
      <c r="KNH57" s="596"/>
      <c r="KNI57" s="515"/>
      <c r="KNJ57" s="515"/>
      <c r="KNK57" s="391"/>
      <c r="KNL57" s="516"/>
      <c r="KNM57" s="365"/>
      <c r="KNN57" s="493"/>
      <c r="KNO57" s="596"/>
      <c r="KNP57" s="515"/>
      <c r="KNQ57" s="515"/>
      <c r="KNR57" s="391"/>
      <c r="KNS57" s="516"/>
      <c r="KNT57" s="365"/>
      <c r="KNU57" s="493"/>
      <c r="KNV57" s="596"/>
      <c r="KNW57" s="515"/>
      <c r="KNX57" s="515"/>
      <c r="KNY57" s="391"/>
      <c r="KNZ57" s="516"/>
      <c r="KOA57" s="365"/>
      <c r="KOB57" s="493"/>
      <c r="KOC57" s="596"/>
      <c r="KOD57" s="515"/>
      <c r="KOE57" s="515"/>
      <c r="KOF57" s="391"/>
      <c r="KOG57" s="516"/>
      <c r="KOH57" s="365"/>
      <c r="KOI57" s="493"/>
      <c r="KOJ57" s="596"/>
      <c r="KOK57" s="515"/>
      <c r="KOL57" s="515"/>
      <c r="KOM57" s="391"/>
      <c r="KON57" s="516"/>
      <c r="KOO57" s="365"/>
      <c r="KOP57" s="493"/>
      <c r="KOQ57" s="596"/>
      <c r="KOR57" s="515"/>
      <c r="KOS57" s="515"/>
      <c r="KOT57" s="391"/>
      <c r="KOU57" s="516"/>
      <c r="KOV57" s="365"/>
      <c r="KOW57" s="493"/>
      <c r="KOX57" s="596"/>
      <c r="KOY57" s="515"/>
      <c r="KOZ57" s="515"/>
      <c r="KPA57" s="391"/>
      <c r="KPB57" s="516"/>
      <c r="KPC57" s="365"/>
      <c r="KPD57" s="493"/>
      <c r="KPE57" s="596"/>
      <c r="KPF57" s="515"/>
      <c r="KPG57" s="515"/>
      <c r="KPH57" s="391"/>
      <c r="KPI57" s="516"/>
      <c r="KPJ57" s="365"/>
      <c r="KPK57" s="493"/>
      <c r="KPL57" s="596"/>
      <c r="KPM57" s="515"/>
      <c r="KPN57" s="515"/>
      <c r="KPO57" s="391"/>
      <c r="KPP57" s="516"/>
      <c r="KPQ57" s="365"/>
      <c r="KPR57" s="493"/>
      <c r="KPS57" s="596"/>
      <c r="KPT57" s="515"/>
      <c r="KPU57" s="515"/>
      <c r="KPV57" s="391"/>
      <c r="KPW57" s="516"/>
      <c r="KPX57" s="365"/>
      <c r="KPY57" s="493"/>
      <c r="KPZ57" s="596"/>
      <c r="KQA57" s="515"/>
      <c r="KQB57" s="515"/>
      <c r="KQC57" s="391"/>
      <c r="KQD57" s="516"/>
      <c r="KQE57" s="365"/>
      <c r="KQF57" s="493"/>
      <c r="KQG57" s="596"/>
      <c r="KQH57" s="515"/>
      <c r="KQI57" s="515"/>
      <c r="KQJ57" s="391"/>
      <c r="KQK57" s="516"/>
      <c r="KQL57" s="365"/>
      <c r="KQM57" s="493"/>
      <c r="KQN57" s="596"/>
      <c r="KQO57" s="515"/>
      <c r="KQP57" s="515"/>
      <c r="KQQ57" s="391"/>
      <c r="KQR57" s="516"/>
      <c r="KQS57" s="365"/>
      <c r="KQT57" s="493"/>
      <c r="KQU57" s="596"/>
      <c r="KQV57" s="515"/>
      <c r="KQW57" s="515"/>
      <c r="KQX57" s="391"/>
      <c r="KQY57" s="516"/>
      <c r="KQZ57" s="365"/>
      <c r="KRA57" s="493"/>
      <c r="KRB57" s="596"/>
      <c r="KRC57" s="515"/>
      <c r="KRD57" s="515"/>
      <c r="KRE57" s="391"/>
      <c r="KRF57" s="516"/>
      <c r="KRG57" s="365"/>
      <c r="KRH57" s="493"/>
      <c r="KRI57" s="596"/>
      <c r="KRJ57" s="515"/>
      <c r="KRK57" s="515"/>
      <c r="KRL57" s="391"/>
      <c r="KRM57" s="516"/>
      <c r="KRN57" s="365"/>
      <c r="KRO57" s="493"/>
      <c r="KRP57" s="596"/>
      <c r="KRQ57" s="515"/>
      <c r="KRR57" s="515"/>
      <c r="KRS57" s="391"/>
      <c r="KRT57" s="516"/>
      <c r="KRU57" s="365"/>
      <c r="KRV57" s="493"/>
      <c r="KRW57" s="596"/>
      <c r="KRX57" s="515"/>
      <c r="KRY57" s="515"/>
      <c r="KRZ57" s="391"/>
      <c r="KSA57" s="516"/>
      <c r="KSB57" s="365"/>
      <c r="KSC57" s="493"/>
      <c r="KSD57" s="596"/>
      <c r="KSE57" s="515"/>
      <c r="KSF57" s="515"/>
      <c r="KSG57" s="391"/>
      <c r="KSH57" s="516"/>
      <c r="KSI57" s="365"/>
      <c r="KSJ57" s="493"/>
      <c r="KSK57" s="596"/>
      <c r="KSL57" s="515"/>
      <c r="KSM57" s="515"/>
      <c r="KSN57" s="391"/>
      <c r="KSO57" s="516"/>
      <c r="KSP57" s="365"/>
      <c r="KSQ57" s="493"/>
      <c r="KSR57" s="596"/>
      <c r="KSS57" s="515"/>
      <c r="KST57" s="515"/>
      <c r="KSU57" s="391"/>
      <c r="KSV57" s="516"/>
      <c r="KSW57" s="365"/>
      <c r="KSX57" s="493"/>
      <c r="KSY57" s="596"/>
      <c r="KSZ57" s="515"/>
      <c r="KTA57" s="515"/>
      <c r="KTB57" s="391"/>
      <c r="KTC57" s="516"/>
      <c r="KTD57" s="365"/>
      <c r="KTE57" s="493"/>
      <c r="KTF57" s="596"/>
      <c r="KTG57" s="515"/>
      <c r="KTH57" s="515"/>
      <c r="KTI57" s="391"/>
      <c r="KTJ57" s="516"/>
      <c r="KTK57" s="365"/>
      <c r="KTL57" s="493"/>
      <c r="KTM57" s="596"/>
      <c r="KTN57" s="515"/>
      <c r="KTO57" s="515"/>
      <c r="KTP57" s="391"/>
      <c r="KTQ57" s="516"/>
      <c r="KTR57" s="365"/>
      <c r="KTS57" s="493"/>
      <c r="KTT57" s="596"/>
      <c r="KTU57" s="515"/>
      <c r="KTV57" s="515"/>
      <c r="KTW57" s="391"/>
      <c r="KTX57" s="516"/>
      <c r="KTY57" s="365"/>
      <c r="KTZ57" s="493"/>
      <c r="KUA57" s="596"/>
      <c r="KUB57" s="515"/>
      <c r="KUC57" s="515"/>
      <c r="KUD57" s="391"/>
      <c r="KUE57" s="516"/>
      <c r="KUF57" s="365"/>
      <c r="KUG57" s="493"/>
      <c r="KUH57" s="596"/>
      <c r="KUI57" s="515"/>
      <c r="KUJ57" s="515"/>
      <c r="KUK57" s="391"/>
      <c r="KUL57" s="516"/>
      <c r="KUM57" s="365"/>
      <c r="KUN57" s="493"/>
      <c r="KUO57" s="596"/>
      <c r="KUP57" s="515"/>
      <c r="KUQ57" s="515"/>
      <c r="KUR57" s="391"/>
      <c r="KUS57" s="516"/>
      <c r="KUT57" s="365"/>
      <c r="KUU57" s="493"/>
      <c r="KUV57" s="596"/>
      <c r="KUW57" s="515"/>
      <c r="KUX57" s="515"/>
      <c r="KUY57" s="391"/>
      <c r="KUZ57" s="516"/>
      <c r="KVA57" s="365"/>
      <c r="KVB57" s="493"/>
      <c r="KVC57" s="596"/>
      <c r="KVD57" s="515"/>
      <c r="KVE57" s="515"/>
      <c r="KVF57" s="391"/>
      <c r="KVG57" s="516"/>
      <c r="KVH57" s="365"/>
      <c r="KVI57" s="493"/>
      <c r="KVJ57" s="596"/>
      <c r="KVK57" s="515"/>
      <c r="KVL57" s="515"/>
      <c r="KVM57" s="391"/>
      <c r="KVN57" s="516"/>
      <c r="KVO57" s="365"/>
      <c r="KVP57" s="493"/>
      <c r="KVQ57" s="596"/>
      <c r="KVR57" s="515"/>
      <c r="KVS57" s="515"/>
      <c r="KVT57" s="391"/>
      <c r="KVU57" s="516"/>
      <c r="KVV57" s="365"/>
      <c r="KVW57" s="493"/>
      <c r="KVX57" s="596"/>
      <c r="KVY57" s="515"/>
      <c r="KVZ57" s="515"/>
      <c r="KWA57" s="391"/>
      <c r="KWB57" s="516"/>
      <c r="KWC57" s="365"/>
      <c r="KWD57" s="493"/>
      <c r="KWE57" s="596"/>
      <c r="KWF57" s="515"/>
      <c r="KWG57" s="515"/>
      <c r="KWH57" s="391"/>
      <c r="KWI57" s="516"/>
      <c r="KWJ57" s="365"/>
      <c r="KWK57" s="493"/>
      <c r="KWL57" s="596"/>
      <c r="KWM57" s="515"/>
      <c r="KWN57" s="515"/>
      <c r="KWO57" s="391"/>
      <c r="KWP57" s="516"/>
      <c r="KWQ57" s="365"/>
      <c r="KWR57" s="493"/>
      <c r="KWS57" s="596"/>
      <c r="KWT57" s="515"/>
      <c r="KWU57" s="515"/>
      <c r="KWV57" s="391"/>
      <c r="KWW57" s="516"/>
      <c r="KWX57" s="365"/>
      <c r="KWY57" s="493"/>
      <c r="KWZ57" s="596"/>
      <c r="KXA57" s="515"/>
      <c r="KXB57" s="515"/>
      <c r="KXC57" s="391"/>
      <c r="KXD57" s="516"/>
      <c r="KXE57" s="365"/>
      <c r="KXF57" s="493"/>
      <c r="KXG57" s="596"/>
      <c r="KXH57" s="515"/>
      <c r="KXI57" s="515"/>
      <c r="KXJ57" s="391"/>
      <c r="KXK57" s="516"/>
      <c r="KXL57" s="365"/>
      <c r="KXM57" s="493"/>
      <c r="KXN57" s="596"/>
      <c r="KXO57" s="515"/>
      <c r="KXP57" s="515"/>
      <c r="KXQ57" s="391"/>
      <c r="KXR57" s="516"/>
      <c r="KXS57" s="365"/>
      <c r="KXT57" s="493"/>
      <c r="KXU57" s="596"/>
      <c r="KXV57" s="515"/>
      <c r="KXW57" s="515"/>
      <c r="KXX57" s="391"/>
      <c r="KXY57" s="516"/>
      <c r="KXZ57" s="365"/>
      <c r="KYA57" s="493"/>
      <c r="KYB57" s="596"/>
      <c r="KYC57" s="515"/>
      <c r="KYD57" s="515"/>
      <c r="KYE57" s="391"/>
      <c r="KYF57" s="516"/>
      <c r="KYG57" s="365"/>
      <c r="KYH57" s="493"/>
      <c r="KYI57" s="596"/>
      <c r="KYJ57" s="515"/>
      <c r="KYK57" s="515"/>
      <c r="KYL57" s="391"/>
      <c r="KYM57" s="516"/>
      <c r="KYN57" s="365"/>
      <c r="KYO57" s="493"/>
      <c r="KYP57" s="596"/>
      <c r="KYQ57" s="515"/>
      <c r="KYR57" s="515"/>
      <c r="KYS57" s="391"/>
      <c r="KYT57" s="516"/>
      <c r="KYU57" s="365"/>
      <c r="KYV57" s="493"/>
      <c r="KYW57" s="596"/>
      <c r="KYX57" s="515"/>
      <c r="KYY57" s="515"/>
      <c r="KYZ57" s="391"/>
      <c r="KZA57" s="516"/>
      <c r="KZB57" s="365"/>
      <c r="KZC57" s="493"/>
      <c r="KZD57" s="596"/>
      <c r="KZE57" s="515"/>
      <c r="KZF57" s="515"/>
      <c r="KZG57" s="391"/>
      <c r="KZH57" s="516"/>
      <c r="KZI57" s="365"/>
      <c r="KZJ57" s="493"/>
      <c r="KZK57" s="596"/>
      <c r="KZL57" s="515"/>
      <c r="KZM57" s="515"/>
      <c r="KZN57" s="391"/>
      <c r="KZO57" s="516"/>
      <c r="KZP57" s="365"/>
      <c r="KZQ57" s="493"/>
      <c r="KZR57" s="596"/>
      <c r="KZS57" s="515"/>
      <c r="KZT57" s="515"/>
      <c r="KZU57" s="391"/>
      <c r="KZV57" s="516"/>
      <c r="KZW57" s="365"/>
      <c r="KZX57" s="493"/>
      <c r="KZY57" s="596"/>
      <c r="KZZ57" s="515"/>
      <c r="LAA57" s="515"/>
      <c r="LAB57" s="391"/>
      <c r="LAC57" s="516"/>
      <c r="LAD57" s="365"/>
      <c r="LAE57" s="493"/>
      <c r="LAF57" s="596"/>
      <c r="LAG57" s="515"/>
      <c r="LAH57" s="515"/>
      <c r="LAI57" s="391"/>
      <c r="LAJ57" s="516"/>
      <c r="LAK57" s="365"/>
      <c r="LAL57" s="493"/>
      <c r="LAM57" s="596"/>
      <c r="LAN57" s="515"/>
      <c r="LAO57" s="515"/>
      <c r="LAP57" s="391"/>
      <c r="LAQ57" s="516"/>
      <c r="LAR57" s="365"/>
      <c r="LAS57" s="493"/>
      <c r="LAT57" s="596"/>
      <c r="LAU57" s="515"/>
      <c r="LAV57" s="515"/>
      <c r="LAW57" s="391"/>
      <c r="LAX57" s="516"/>
      <c r="LAY57" s="365"/>
      <c r="LAZ57" s="493"/>
      <c r="LBA57" s="596"/>
      <c r="LBB57" s="515"/>
      <c r="LBC57" s="515"/>
      <c r="LBD57" s="391"/>
      <c r="LBE57" s="516"/>
      <c r="LBF57" s="365"/>
      <c r="LBG57" s="493"/>
      <c r="LBH57" s="596"/>
      <c r="LBI57" s="515"/>
      <c r="LBJ57" s="515"/>
      <c r="LBK57" s="391"/>
      <c r="LBL57" s="516"/>
      <c r="LBM57" s="365"/>
      <c r="LBN57" s="493"/>
      <c r="LBO57" s="596"/>
      <c r="LBP57" s="515"/>
      <c r="LBQ57" s="515"/>
      <c r="LBR57" s="391"/>
      <c r="LBS57" s="516"/>
      <c r="LBT57" s="365"/>
      <c r="LBU57" s="493"/>
      <c r="LBV57" s="596"/>
      <c r="LBW57" s="515"/>
      <c r="LBX57" s="515"/>
      <c r="LBY57" s="391"/>
      <c r="LBZ57" s="516"/>
      <c r="LCA57" s="365"/>
      <c r="LCB57" s="493"/>
      <c r="LCC57" s="596"/>
      <c r="LCD57" s="515"/>
      <c r="LCE57" s="515"/>
      <c r="LCF57" s="391"/>
      <c r="LCG57" s="516"/>
      <c r="LCH57" s="365"/>
      <c r="LCI57" s="493"/>
      <c r="LCJ57" s="596"/>
      <c r="LCK57" s="515"/>
      <c r="LCL57" s="515"/>
      <c r="LCM57" s="391"/>
      <c r="LCN57" s="516"/>
      <c r="LCO57" s="365"/>
      <c r="LCP57" s="493"/>
      <c r="LCQ57" s="596"/>
      <c r="LCR57" s="515"/>
      <c r="LCS57" s="515"/>
      <c r="LCT57" s="391"/>
      <c r="LCU57" s="516"/>
      <c r="LCV57" s="365"/>
      <c r="LCW57" s="493"/>
      <c r="LCX57" s="596"/>
      <c r="LCY57" s="515"/>
      <c r="LCZ57" s="515"/>
      <c r="LDA57" s="391"/>
      <c r="LDB57" s="516"/>
      <c r="LDC57" s="365"/>
      <c r="LDD57" s="493"/>
      <c r="LDE57" s="596"/>
      <c r="LDF57" s="515"/>
      <c r="LDG57" s="515"/>
      <c r="LDH57" s="391"/>
      <c r="LDI57" s="516"/>
      <c r="LDJ57" s="365"/>
      <c r="LDK57" s="493"/>
      <c r="LDL57" s="596"/>
      <c r="LDM57" s="515"/>
      <c r="LDN57" s="515"/>
      <c r="LDO57" s="391"/>
      <c r="LDP57" s="516"/>
      <c r="LDQ57" s="365"/>
      <c r="LDR57" s="493"/>
      <c r="LDS57" s="596"/>
      <c r="LDT57" s="515"/>
      <c r="LDU57" s="515"/>
      <c r="LDV57" s="391"/>
      <c r="LDW57" s="516"/>
      <c r="LDX57" s="365"/>
      <c r="LDY57" s="493"/>
      <c r="LDZ57" s="596"/>
      <c r="LEA57" s="515"/>
      <c r="LEB57" s="515"/>
      <c r="LEC57" s="391"/>
      <c r="LED57" s="516"/>
      <c r="LEE57" s="365"/>
      <c r="LEF57" s="493"/>
      <c r="LEG57" s="596"/>
      <c r="LEH57" s="515"/>
      <c r="LEI57" s="515"/>
      <c r="LEJ57" s="391"/>
      <c r="LEK57" s="516"/>
      <c r="LEL57" s="365"/>
      <c r="LEM57" s="493"/>
      <c r="LEN57" s="596"/>
      <c r="LEO57" s="515"/>
      <c r="LEP57" s="515"/>
      <c r="LEQ57" s="391"/>
      <c r="LER57" s="516"/>
      <c r="LES57" s="365"/>
      <c r="LET57" s="493"/>
      <c r="LEU57" s="596"/>
      <c r="LEV57" s="515"/>
      <c r="LEW57" s="515"/>
      <c r="LEX57" s="391"/>
      <c r="LEY57" s="516"/>
      <c r="LEZ57" s="365"/>
      <c r="LFA57" s="493"/>
      <c r="LFB57" s="596"/>
      <c r="LFC57" s="515"/>
      <c r="LFD57" s="515"/>
      <c r="LFE57" s="391"/>
      <c r="LFF57" s="516"/>
      <c r="LFG57" s="365"/>
      <c r="LFH57" s="493"/>
      <c r="LFI57" s="596"/>
      <c r="LFJ57" s="515"/>
      <c r="LFK57" s="515"/>
      <c r="LFL57" s="391"/>
      <c r="LFM57" s="516"/>
      <c r="LFN57" s="365"/>
      <c r="LFO57" s="493"/>
      <c r="LFP57" s="596"/>
      <c r="LFQ57" s="515"/>
      <c r="LFR57" s="515"/>
      <c r="LFS57" s="391"/>
      <c r="LFT57" s="516"/>
      <c r="LFU57" s="365"/>
      <c r="LFV57" s="493"/>
      <c r="LFW57" s="596"/>
      <c r="LFX57" s="515"/>
      <c r="LFY57" s="515"/>
      <c r="LFZ57" s="391"/>
      <c r="LGA57" s="516"/>
      <c r="LGB57" s="365"/>
      <c r="LGC57" s="493"/>
      <c r="LGD57" s="596"/>
      <c r="LGE57" s="515"/>
      <c r="LGF57" s="515"/>
      <c r="LGG57" s="391"/>
      <c r="LGH57" s="516"/>
      <c r="LGI57" s="365"/>
      <c r="LGJ57" s="493"/>
      <c r="LGK57" s="596"/>
      <c r="LGL57" s="515"/>
      <c r="LGM57" s="515"/>
      <c r="LGN57" s="391"/>
      <c r="LGO57" s="516"/>
      <c r="LGP57" s="365"/>
      <c r="LGQ57" s="493"/>
      <c r="LGR57" s="596"/>
      <c r="LGS57" s="515"/>
      <c r="LGT57" s="515"/>
      <c r="LGU57" s="391"/>
      <c r="LGV57" s="516"/>
      <c r="LGW57" s="365"/>
      <c r="LGX57" s="493"/>
      <c r="LGY57" s="596"/>
      <c r="LGZ57" s="515"/>
      <c r="LHA57" s="515"/>
      <c r="LHB57" s="391"/>
      <c r="LHC57" s="516"/>
      <c r="LHD57" s="365"/>
      <c r="LHE57" s="493"/>
      <c r="LHF57" s="596"/>
      <c r="LHG57" s="515"/>
      <c r="LHH57" s="515"/>
      <c r="LHI57" s="391"/>
      <c r="LHJ57" s="516"/>
      <c r="LHK57" s="365"/>
      <c r="LHL57" s="493"/>
      <c r="LHM57" s="596"/>
      <c r="LHN57" s="515"/>
      <c r="LHO57" s="515"/>
      <c r="LHP57" s="391"/>
      <c r="LHQ57" s="516"/>
      <c r="LHR57" s="365"/>
      <c r="LHS57" s="493"/>
      <c r="LHT57" s="596"/>
      <c r="LHU57" s="515"/>
      <c r="LHV57" s="515"/>
      <c r="LHW57" s="391"/>
      <c r="LHX57" s="516"/>
      <c r="LHY57" s="365"/>
      <c r="LHZ57" s="493"/>
      <c r="LIA57" s="596"/>
      <c r="LIB57" s="515"/>
      <c r="LIC57" s="515"/>
      <c r="LID57" s="391"/>
      <c r="LIE57" s="516"/>
      <c r="LIF57" s="365"/>
      <c r="LIG57" s="493"/>
      <c r="LIH57" s="596"/>
      <c r="LII57" s="515"/>
      <c r="LIJ57" s="515"/>
      <c r="LIK57" s="391"/>
      <c r="LIL57" s="516"/>
      <c r="LIM57" s="365"/>
      <c r="LIN57" s="493"/>
      <c r="LIO57" s="596"/>
      <c r="LIP57" s="515"/>
      <c r="LIQ57" s="515"/>
      <c r="LIR57" s="391"/>
      <c r="LIS57" s="516"/>
      <c r="LIT57" s="365"/>
      <c r="LIU57" s="493"/>
      <c r="LIV57" s="596"/>
      <c r="LIW57" s="515"/>
      <c r="LIX57" s="515"/>
      <c r="LIY57" s="391"/>
      <c r="LIZ57" s="516"/>
      <c r="LJA57" s="365"/>
      <c r="LJB57" s="493"/>
      <c r="LJC57" s="596"/>
      <c r="LJD57" s="515"/>
      <c r="LJE57" s="515"/>
      <c r="LJF57" s="391"/>
      <c r="LJG57" s="516"/>
      <c r="LJH57" s="365"/>
      <c r="LJI57" s="493"/>
      <c r="LJJ57" s="596"/>
      <c r="LJK57" s="515"/>
      <c r="LJL57" s="515"/>
      <c r="LJM57" s="391"/>
      <c r="LJN57" s="516"/>
      <c r="LJO57" s="365"/>
      <c r="LJP57" s="493"/>
      <c r="LJQ57" s="596"/>
      <c r="LJR57" s="515"/>
      <c r="LJS57" s="515"/>
      <c r="LJT57" s="391"/>
      <c r="LJU57" s="516"/>
      <c r="LJV57" s="365"/>
      <c r="LJW57" s="493"/>
      <c r="LJX57" s="596"/>
      <c r="LJY57" s="515"/>
      <c r="LJZ57" s="515"/>
      <c r="LKA57" s="391"/>
      <c r="LKB57" s="516"/>
      <c r="LKC57" s="365"/>
      <c r="LKD57" s="493"/>
      <c r="LKE57" s="596"/>
      <c r="LKF57" s="515"/>
      <c r="LKG57" s="515"/>
      <c r="LKH57" s="391"/>
      <c r="LKI57" s="516"/>
      <c r="LKJ57" s="365"/>
      <c r="LKK57" s="493"/>
      <c r="LKL57" s="596"/>
      <c r="LKM57" s="515"/>
      <c r="LKN57" s="515"/>
      <c r="LKO57" s="391"/>
      <c r="LKP57" s="516"/>
      <c r="LKQ57" s="365"/>
      <c r="LKR57" s="493"/>
      <c r="LKS57" s="596"/>
      <c r="LKT57" s="515"/>
      <c r="LKU57" s="515"/>
      <c r="LKV57" s="391"/>
      <c r="LKW57" s="516"/>
      <c r="LKX57" s="365"/>
      <c r="LKY57" s="493"/>
      <c r="LKZ57" s="596"/>
      <c r="LLA57" s="515"/>
      <c r="LLB57" s="515"/>
      <c r="LLC57" s="391"/>
      <c r="LLD57" s="516"/>
      <c r="LLE57" s="365"/>
      <c r="LLF57" s="493"/>
      <c r="LLG57" s="596"/>
      <c r="LLH57" s="515"/>
      <c r="LLI57" s="515"/>
      <c r="LLJ57" s="391"/>
      <c r="LLK57" s="516"/>
      <c r="LLL57" s="365"/>
      <c r="LLM57" s="493"/>
      <c r="LLN57" s="596"/>
      <c r="LLO57" s="515"/>
      <c r="LLP57" s="515"/>
      <c r="LLQ57" s="391"/>
      <c r="LLR57" s="516"/>
      <c r="LLS57" s="365"/>
      <c r="LLT57" s="493"/>
      <c r="LLU57" s="596"/>
      <c r="LLV57" s="515"/>
      <c r="LLW57" s="515"/>
      <c r="LLX57" s="391"/>
      <c r="LLY57" s="516"/>
      <c r="LLZ57" s="365"/>
      <c r="LMA57" s="493"/>
      <c r="LMB57" s="596"/>
      <c r="LMC57" s="515"/>
      <c r="LMD57" s="515"/>
      <c r="LME57" s="391"/>
      <c r="LMF57" s="516"/>
      <c r="LMG57" s="365"/>
      <c r="LMH57" s="493"/>
      <c r="LMI57" s="596"/>
      <c r="LMJ57" s="515"/>
      <c r="LMK57" s="515"/>
      <c r="LML57" s="391"/>
      <c r="LMM57" s="516"/>
      <c r="LMN57" s="365"/>
      <c r="LMO57" s="493"/>
      <c r="LMP57" s="596"/>
      <c r="LMQ57" s="515"/>
      <c r="LMR57" s="515"/>
      <c r="LMS57" s="391"/>
      <c r="LMT57" s="516"/>
      <c r="LMU57" s="365"/>
      <c r="LMV57" s="493"/>
      <c r="LMW57" s="596"/>
      <c r="LMX57" s="515"/>
      <c r="LMY57" s="515"/>
      <c r="LMZ57" s="391"/>
      <c r="LNA57" s="516"/>
      <c r="LNB57" s="365"/>
      <c r="LNC57" s="493"/>
      <c r="LND57" s="596"/>
      <c r="LNE57" s="515"/>
      <c r="LNF57" s="515"/>
      <c r="LNG57" s="391"/>
      <c r="LNH57" s="516"/>
      <c r="LNI57" s="365"/>
      <c r="LNJ57" s="493"/>
      <c r="LNK57" s="596"/>
      <c r="LNL57" s="515"/>
      <c r="LNM57" s="515"/>
      <c r="LNN57" s="391"/>
      <c r="LNO57" s="516"/>
      <c r="LNP57" s="365"/>
      <c r="LNQ57" s="493"/>
      <c r="LNR57" s="596"/>
      <c r="LNS57" s="515"/>
      <c r="LNT57" s="515"/>
      <c r="LNU57" s="391"/>
      <c r="LNV57" s="516"/>
      <c r="LNW57" s="365"/>
      <c r="LNX57" s="493"/>
      <c r="LNY57" s="596"/>
      <c r="LNZ57" s="515"/>
      <c r="LOA57" s="515"/>
      <c r="LOB57" s="391"/>
      <c r="LOC57" s="516"/>
      <c r="LOD57" s="365"/>
      <c r="LOE57" s="493"/>
      <c r="LOF57" s="596"/>
      <c r="LOG57" s="515"/>
      <c r="LOH57" s="515"/>
      <c r="LOI57" s="391"/>
      <c r="LOJ57" s="516"/>
      <c r="LOK57" s="365"/>
      <c r="LOL57" s="493"/>
      <c r="LOM57" s="596"/>
      <c r="LON57" s="515"/>
      <c r="LOO57" s="515"/>
      <c r="LOP57" s="391"/>
      <c r="LOQ57" s="516"/>
      <c r="LOR57" s="365"/>
      <c r="LOS57" s="493"/>
      <c r="LOT57" s="596"/>
      <c r="LOU57" s="515"/>
      <c r="LOV57" s="515"/>
      <c r="LOW57" s="391"/>
      <c r="LOX57" s="516"/>
      <c r="LOY57" s="365"/>
      <c r="LOZ57" s="493"/>
      <c r="LPA57" s="596"/>
      <c r="LPB57" s="515"/>
      <c r="LPC57" s="515"/>
      <c r="LPD57" s="391"/>
      <c r="LPE57" s="516"/>
      <c r="LPF57" s="365"/>
      <c r="LPG57" s="493"/>
      <c r="LPH57" s="596"/>
      <c r="LPI57" s="515"/>
      <c r="LPJ57" s="515"/>
      <c r="LPK57" s="391"/>
      <c r="LPL57" s="516"/>
      <c r="LPM57" s="365"/>
      <c r="LPN57" s="493"/>
      <c r="LPO57" s="596"/>
      <c r="LPP57" s="515"/>
      <c r="LPQ57" s="515"/>
      <c r="LPR57" s="391"/>
      <c r="LPS57" s="516"/>
      <c r="LPT57" s="365"/>
      <c r="LPU57" s="493"/>
      <c r="LPV57" s="596"/>
      <c r="LPW57" s="515"/>
      <c r="LPX57" s="515"/>
      <c r="LPY57" s="391"/>
      <c r="LPZ57" s="516"/>
      <c r="LQA57" s="365"/>
      <c r="LQB57" s="493"/>
      <c r="LQC57" s="596"/>
      <c r="LQD57" s="515"/>
      <c r="LQE57" s="515"/>
      <c r="LQF57" s="391"/>
      <c r="LQG57" s="516"/>
      <c r="LQH57" s="365"/>
      <c r="LQI57" s="493"/>
      <c r="LQJ57" s="596"/>
      <c r="LQK57" s="515"/>
      <c r="LQL57" s="515"/>
      <c r="LQM57" s="391"/>
      <c r="LQN57" s="516"/>
      <c r="LQO57" s="365"/>
      <c r="LQP57" s="493"/>
      <c r="LQQ57" s="596"/>
      <c r="LQR57" s="515"/>
      <c r="LQS57" s="515"/>
      <c r="LQT57" s="391"/>
      <c r="LQU57" s="516"/>
      <c r="LQV57" s="365"/>
      <c r="LQW57" s="493"/>
      <c r="LQX57" s="596"/>
      <c r="LQY57" s="515"/>
      <c r="LQZ57" s="515"/>
      <c r="LRA57" s="391"/>
      <c r="LRB57" s="516"/>
      <c r="LRC57" s="365"/>
      <c r="LRD57" s="493"/>
      <c r="LRE57" s="596"/>
      <c r="LRF57" s="515"/>
      <c r="LRG57" s="515"/>
      <c r="LRH57" s="391"/>
      <c r="LRI57" s="516"/>
      <c r="LRJ57" s="365"/>
      <c r="LRK57" s="493"/>
      <c r="LRL57" s="596"/>
      <c r="LRM57" s="515"/>
      <c r="LRN57" s="515"/>
      <c r="LRO57" s="391"/>
      <c r="LRP57" s="516"/>
      <c r="LRQ57" s="365"/>
      <c r="LRR57" s="493"/>
      <c r="LRS57" s="596"/>
      <c r="LRT57" s="515"/>
      <c r="LRU57" s="515"/>
      <c r="LRV57" s="391"/>
      <c r="LRW57" s="516"/>
      <c r="LRX57" s="365"/>
      <c r="LRY57" s="493"/>
      <c r="LRZ57" s="596"/>
      <c r="LSA57" s="515"/>
      <c r="LSB57" s="515"/>
      <c r="LSC57" s="391"/>
      <c r="LSD57" s="516"/>
      <c r="LSE57" s="365"/>
      <c r="LSF57" s="493"/>
      <c r="LSG57" s="596"/>
      <c r="LSH57" s="515"/>
      <c r="LSI57" s="515"/>
      <c r="LSJ57" s="391"/>
      <c r="LSK57" s="516"/>
      <c r="LSL57" s="365"/>
      <c r="LSM57" s="493"/>
      <c r="LSN57" s="596"/>
      <c r="LSO57" s="515"/>
      <c r="LSP57" s="515"/>
      <c r="LSQ57" s="391"/>
      <c r="LSR57" s="516"/>
      <c r="LSS57" s="365"/>
      <c r="LST57" s="493"/>
      <c r="LSU57" s="596"/>
      <c r="LSV57" s="515"/>
      <c r="LSW57" s="515"/>
      <c r="LSX57" s="391"/>
      <c r="LSY57" s="516"/>
      <c r="LSZ57" s="365"/>
      <c r="LTA57" s="493"/>
      <c r="LTB57" s="596"/>
      <c r="LTC57" s="515"/>
      <c r="LTD57" s="515"/>
      <c r="LTE57" s="391"/>
      <c r="LTF57" s="516"/>
      <c r="LTG57" s="365"/>
      <c r="LTH57" s="493"/>
      <c r="LTI57" s="596"/>
      <c r="LTJ57" s="515"/>
      <c r="LTK57" s="515"/>
      <c r="LTL57" s="391"/>
      <c r="LTM57" s="516"/>
      <c r="LTN57" s="365"/>
      <c r="LTO57" s="493"/>
      <c r="LTP57" s="596"/>
      <c r="LTQ57" s="515"/>
      <c r="LTR57" s="515"/>
      <c r="LTS57" s="391"/>
      <c r="LTT57" s="516"/>
      <c r="LTU57" s="365"/>
      <c r="LTV57" s="493"/>
      <c r="LTW57" s="596"/>
      <c r="LTX57" s="515"/>
      <c r="LTY57" s="515"/>
      <c r="LTZ57" s="391"/>
      <c r="LUA57" s="516"/>
      <c r="LUB57" s="365"/>
      <c r="LUC57" s="493"/>
      <c r="LUD57" s="596"/>
      <c r="LUE57" s="515"/>
      <c r="LUF57" s="515"/>
      <c r="LUG57" s="391"/>
      <c r="LUH57" s="516"/>
      <c r="LUI57" s="365"/>
      <c r="LUJ57" s="493"/>
      <c r="LUK57" s="596"/>
      <c r="LUL57" s="515"/>
      <c r="LUM57" s="515"/>
      <c r="LUN57" s="391"/>
      <c r="LUO57" s="516"/>
      <c r="LUP57" s="365"/>
      <c r="LUQ57" s="493"/>
      <c r="LUR57" s="596"/>
      <c r="LUS57" s="515"/>
      <c r="LUT57" s="515"/>
      <c r="LUU57" s="391"/>
      <c r="LUV57" s="516"/>
      <c r="LUW57" s="365"/>
      <c r="LUX57" s="493"/>
      <c r="LUY57" s="596"/>
      <c r="LUZ57" s="515"/>
      <c r="LVA57" s="515"/>
      <c r="LVB57" s="391"/>
      <c r="LVC57" s="516"/>
      <c r="LVD57" s="365"/>
      <c r="LVE57" s="493"/>
      <c r="LVF57" s="596"/>
      <c r="LVG57" s="515"/>
      <c r="LVH57" s="515"/>
      <c r="LVI57" s="391"/>
      <c r="LVJ57" s="516"/>
      <c r="LVK57" s="365"/>
      <c r="LVL57" s="493"/>
      <c r="LVM57" s="596"/>
      <c r="LVN57" s="515"/>
      <c r="LVO57" s="515"/>
      <c r="LVP57" s="391"/>
      <c r="LVQ57" s="516"/>
      <c r="LVR57" s="365"/>
      <c r="LVS57" s="493"/>
      <c r="LVT57" s="596"/>
      <c r="LVU57" s="515"/>
      <c r="LVV57" s="515"/>
      <c r="LVW57" s="391"/>
      <c r="LVX57" s="516"/>
      <c r="LVY57" s="365"/>
      <c r="LVZ57" s="493"/>
      <c r="LWA57" s="596"/>
      <c r="LWB57" s="515"/>
      <c r="LWC57" s="515"/>
      <c r="LWD57" s="391"/>
      <c r="LWE57" s="516"/>
      <c r="LWF57" s="365"/>
      <c r="LWG57" s="493"/>
      <c r="LWH57" s="596"/>
      <c r="LWI57" s="515"/>
      <c r="LWJ57" s="515"/>
      <c r="LWK57" s="391"/>
      <c r="LWL57" s="516"/>
      <c r="LWM57" s="365"/>
      <c r="LWN57" s="493"/>
      <c r="LWO57" s="596"/>
      <c r="LWP57" s="515"/>
      <c r="LWQ57" s="515"/>
      <c r="LWR57" s="391"/>
      <c r="LWS57" s="516"/>
      <c r="LWT57" s="365"/>
      <c r="LWU57" s="493"/>
      <c r="LWV57" s="596"/>
      <c r="LWW57" s="515"/>
      <c r="LWX57" s="515"/>
      <c r="LWY57" s="391"/>
      <c r="LWZ57" s="516"/>
      <c r="LXA57" s="365"/>
      <c r="LXB57" s="493"/>
      <c r="LXC57" s="596"/>
      <c r="LXD57" s="515"/>
      <c r="LXE57" s="515"/>
      <c r="LXF57" s="391"/>
      <c r="LXG57" s="516"/>
      <c r="LXH57" s="365"/>
      <c r="LXI57" s="493"/>
      <c r="LXJ57" s="596"/>
      <c r="LXK57" s="515"/>
      <c r="LXL57" s="515"/>
      <c r="LXM57" s="391"/>
      <c r="LXN57" s="516"/>
      <c r="LXO57" s="365"/>
      <c r="LXP57" s="493"/>
      <c r="LXQ57" s="596"/>
      <c r="LXR57" s="515"/>
      <c r="LXS57" s="515"/>
      <c r="LXT57" s="391"/>
      <c r="LXU57" s="516"/>
      <c r="LXV57" s="365"/>
      <c r="LXW57" s="493"/>
      <c r="LXX57" s="596"/>
      <c r="LXY57" s="515"/>
      <c r="LXZ57" s="515"/>
      <c r="LYA57" s="391"/>
      <c r="LYB57" s="516"/>
      <c r="LYC57" s="365"/>
      <c r="LYD57" s="493"/>
      <c r="LYE57" s="596"/>
      <c r="LYF57" s="515"/>
      <c r="LYG57" s="515"/>
      <c r="LYH57" s="391"/>
      <c r="LYI57" s="516"/>
      <c r="LYJ57" s="365"/>
      <c r="LYK57" s="493"/>
      <c r="LYL57" s="596"/>
      <c r="LYM57" s="515"/>
      <c r="LYN57" s="515"/>
      <c r="LYO57" s="391"/>
      <c r="LYP57" s="516"/>
      <c r="LYQ57" s="365"/>
      <c r="LYR57" s="493"/>
      <c r="LYS57" s="596"/>
      <c r="LYT57" s="515"/>
      <c r="LYU57" s="515"/>
      <c r="LYV57" s="391"/>
      <c r="LYW57" s="516"/>
      <c r="LYX57" s="365"/>
      <c r="LYY57" s="493"/>
      <c r="LYZ57" s="596"/>
      <c r="LZA57" s="515"/>
      <c r="LZB57" s="515"/>
      <c r="LZC57" s="391"/>
      <c r="LZD57" s="516"/>
      <c r="LZE57" s="365"/>
      <c r="LZF57" s="493"/>
      <c r="LZG57" s="596"/>
      <c r="LZH57" s="515"/>
      <c r="LZI57" s="515"/>
      <c r="LZJ57" s="391"/>
      <c r="LZK57" s="516"/>
      <c r="LZL57" s="365"/>
      <c r="LZM57" s="493"/>
      <c r="LZN57" s="596"/>
      <c r="LZO57" s="515"/>
      <c r="LZP57" s="515"/>
      <c r="LZQ57" s="391"/>
      <c r="LZR57" s="516"/>
      <c r="LZS57" s="365"/>
      <c r="LZT57" s="493"/>
      <c r="LZU57" s="596"/>
      <c r="LZV57" s="515"/>
      <c r="LZW57" s="515"/>
      <c r="LZX57" s="391"/>
      <c r="LZY57" s="516"/>
      <c r="LZZ57" s="365"/>
      <c r="MAA57" s="493"/>
      <c r="MAB57" s="596"/>
      <c r="MAC57" s="515"/>
      <c r="MAD57" s="515"/>
      <c r="MAE57" s="391"/>
      <c r="MAF57" s="516"/>
      <c r="MAG57" s="365"/>
      <c r="MAH57" s="493"/>
      <c r="MAI57" s="596"/>
      <c r="MAJ57" s="515"/>
      <c r="MAK57" s="515"/>
      <c r="MAL57" s="391"/>
      <c r="MAM57" s="516"/>
      <c r="MAN57" s="365"/>
      <c r="MAO57" s="493"/>
      <c r="MAP57" s="596"/>
      <c r="MAQ57" s="515"/>
      <c r="MAR57" s="515"/>
      <c r="MAS57" s="391"/>
      <c r="MAT57" s="516"/>
      <c r="MAU57" s="365"/>
      <c r="MAV57" s="493"/>
      <c r="MAW57" s="596"/>
      <c r="MAX57" s="515"/>
      <c r="MAY57" s="515"/>
      <c r="MAZ57" s="391"/>
      <c r="MBA57" s="516"/>
      <c r="MBB57" s="365"/>
      <c r="MBC57" s="493"/>
      <c r="MBD57" s="596"/>
      <c r="MBE57" s="515"/>
      <c r="MBF57" s="515"/>
      <c r="MBG57" s="391"/>
      <c r="MBH57" s="516"/>
      <c r="MBI57" s="365"/>
      <c r="MBJ57" s="493"/>
      <c r="MBK57" s="596"/>
      <c r="MBL57" s="515"/>
      <c r="MBM57" s="515"/>
      <c r="MBN57" s="391"/>
      <c r="MBO57" s="516"/>
      <c r="MBP57" s="365"/>
      <c r="MBQ57" s="493"/>
      <c r="MBR57" s="596"/>
      <c r="MBS57" s="515"/>
      <c r="MBT57" s="515"/>
      <c r="MBU57" s="391"/>
      <c r="MBV57" s="516"/>
      <c r="MBW57" s="365"/>
      <c r="MBX57" s="493"/>
      <c r="MBY57" s="596"/>
      <c r="MBZ57" s="515"/>
      <c r="MCA57" s="515"/>
      <c r="MCB57" s="391"/>
      <c r="MCC57" s="516"/>
      <c r="MCD57" s="365"/>
      <c r="MCE57" s="493"/>
      <c r="MCF57" s="596"/>
      <c r="MCG57" s="515"/>
      <c r="MCH57" s="515"/>
      <c r="MCI57" s="391"/>
      <c r="MCJ57" s="516"/>
      <c r="MCK57" s="365"/>
      <c r="MCL57" s="493"/>
      <c r="MCM57" s="596"/>
      <c r="MCN57" s="515"/>
      <c r="MCO57" s="515"/>
      <c r="MCP57" s="391"/>
      <c r="MCQ57" s="516"/>
      <c r="MCR57" s="365"/>
      <c r="MCS57" s="493"/>
      <c r="MCT57" s="596"/>
      <c r="MCU57" s="515"/>
      <c r="MCV57" s="515"/>
      <c r="MCW57" s="391"/>
      <c r="MCX57" s="516"/>
      <c r="MCY57" s="365"/>
      <c r="MCZ57" s="493"/>
      <c r="MDA57" s="596"/>
      <c r="MDB57" s="515"/>
      <c r="MDC57" s="515"/>
      <c r="MDD57" s="391"/>
      <c r="MDE57" s="516"/>
      <c r="MDF57" s="365"/>
      <c r="MDG57" s="493"/>
      <c r="MDH57" s="596"/>
      <c r="MDI57" s="515"/>
      <c r="MDJ57" s="515"/>
      <c r="MDK57" s="391"/>
      <c r="MDL57" s="516"/>
      <c r="MDM57" s="365"/>
      <c r="MDN57" s="493"/>
      <c r="MDO57" s="596"/>
      <c r="MDP57" s="515"/>
      <c r="MDQ57" s="515"/>
      <c r="MDR57" s="391"/>
      <c r="MDS57" s="516"/>
      <c r="MDT57" s="365"/>
      <c r="MDU57" s="493"/>
      <c r="MDV57" s="596"/>
      <c r="MDW57" s="515"/>
      <c r="MDX57" s="515"/>
      <c r="MDY57" s="391"/>
      <c r="MDZ57" s="516"/>
      <c r="MEA57" s="365"/>
      <c r="MEB57" s="493"/>
      <c r="MEC57" s="596"/>
      <c r="MED57" s="515"/>
      <c r="MEE57" s="515"/>
      <c r="MEF57" s="391"/>
      <c r="MEG57" s="516"/>
      <c r="MEH57" s="365"/>
      <c r="MEI57" s="493"/>
      <c r="MEJ57" s="596"/>
      <c r="MEK57" s="515"/>
      <c r="MEL57" s="515"/>
      <c r="MEM57" s="391"/>
      <c r="MEN57" s="516"/>
      <c r="MEO57" s="365"/>
      <c r="MEP57" s="493"/>
      <c r="MEQ57" s="596"/>
      <c r="MER57" s="515"/>
      <c r="MES57" s="515"/>
      <c r="MET57" s="391"/>
      <c r="MEU57" s="516"/>
      <c r="MEV57" s="365"/>
      <c r="MEW57" s="493"/>
      <c r="MEX57" s="596"/>
      <c r="MEY57" s="515"/>
      <c r="MEZ57" s="515"/>
      <c r="MFA57" s="391"/>
      <c r="MFB57" s="516"/>
      <c r="MFC57" s="365"/>
      <c r="MFD57" s="493"/>
      <c r="MFE57" s="596"/>
      <c r="MFF57" s="515"/>
      <c r="MFG57" s="515"/>
      <c r="MFH57" s="391"/>
      <c r="MFI57" s="516"/>
      <c r="MFJ57" s="365"/>
      <c r="MFK57" s="493"/>
      <c r="MFL57" s="596"/>
      <c r="MFM57" s="515"/>
      <c r="MFN57" s="515"/>
      <c r="MFO57" s="391"/>
      <c r="MFP57" s="516"/>
      <c r="MFQ57" s="365"/>
      <c r="MFR57" s="493"/>
      <c r="MFS57" s="596"/>
      <c r="MFT57" s="515"/>
      <c r="MFU57" s="515"/>
      <c r="MFV57" s="391"/>
      <c r="MFW57" s="516"/>
      <c r="MFX57" s="365"/>
      <c r="MFY57" s="493"/>
      <c r="MFZ57" s="596"/>
      <c r="MGA57" s="515"/>
      <c r="MGB57" s="515"/>
      <c r="MGC57" s="391"/>
      <c r="MGD57" s="516"/>
      <c r="MGE57" s="365"/>
      <c r="MGF57" s="493"/>
      <c r="MGG57" s="596"/>
      <c r="MGH57" s="515"/>
      <c r="MGI57" s="515"/>
      <c r="MGJ57" s="391"/>
      <c r="MGK57" s="516"/>
      <c r="MGL57" s="365"/>
      <c r="MGM57" s="493"/>
      <c r="MGN57" s="596"/>
      <c r="MGO57" s="515"/>
      <c r="MGP57" s="515"/>
      <c r="MGQ57" s="391"/>
      <c r="MGR57" s="516"/>
      <c r="MGS57" s="365"/>
      <c r="MGT57" s="493"/>
      <c r="MGU57" s="596"/>
      <c r="MGV57" s="515"/>
      <c r="MGW57" s="515"/>
      <c r="MGX57" s="391"/>
      <c r="MGY57" s="516"/>
      <c r="MGZ57" s="365"/>
      <c r="MHA57" s="493"/>
      <c r="MHB57" s="596"/>
      <c r="MHC57" s="515"/>
      <c r="MHD57" s="515"/>
      <c r="MHE57" s="391"/>
      <c r="MHF57" s="516"/>
      <c r="MHG57" s="365"/>
      <c r="MHH57" s="493"/>
      <c r="MHI57" s="596"/>
      <c r="MHJ57" s="515"/>
      <c r="MHK57" s="515"/>
      <c r="MHL57" s="391"/>
      <c r="MHM57" s="516"/>
      <c r="MHN57" s="365"/>
      <c r="MHO57" s="493"/>
      <c r="MHP57" s="596"/>
      <c r="MHQ57" s="515"/>
      <c r="MHR57" s="515"/>
      <c r="MHS57" s="391"/>
      <c r="MHT57" s="516"/>
      <c r="MHU57" s="365"/>
      <c r="MHV57" s="493"/>
      <c r="MHW57" s="596"/>
      <c r="MHX57" s="515"/>
      <c r="MHY57" s="515"/>
      <c r="MHZ57" s="391"/>
      <c r="MIA57" s="516"/>
      <c r="MIB57" s="365"/>
      <c r="MIC57" s="493"/>
      <c r="MID57" s="596"/>
      <c r="MIE57" s="515"/>
      <c r="MIF57" s="515"/>
      <c r="MIG57" s="391"/>
      <c r="MIH57" s="516"/>
      <c r="MII57" s="365"/>
      <c r="MIJ57" s="493"/>
      <c r="MIK57" s="596"/>
      <c r="MIL57" s="515"/>
      <c r="MIM57" s="515"/>
      <c r="MIN57" s="391"/>
      <c r="MIO57" s="516"/>
      <c r="MIP57" s="365"/>
      <c r="MIQ57" s="493"/>
      <c r="MIR57" s="596"/>
      <c r="MIS57" s="515"/>
      <c r="MIT57" s="515"/>
      <c r="MIU57" s="391"/>
      <c r="MIV57" s="516"/>
      <c r="MIW57" s="365"/>
      <c r="MIX57" s="493"/>
      <c r="MIY57" s="596"/>
      <c r="MIZ57" s="515"/>
      <c r="MJA57" s="515"/>
      <c r="MJB57" s="391"/>
      <c r="MJC57" s="516"/>
      <c r="MJD57" s="365"/>
      <c r="MJE57" s="493"/>
      <c r="MJF57" s="596"/>
      <c r="MJG57" s="515"/>
      <c r="MJH57" s="515"/>
      <c r="MJI57" s="391"/>
      <c r="MJJ57" s="516"/>
      <c r="MJK57" s="365"/>
      <c r="MJL57" s="493"/>
      <c r="MJM57" s="596"/>
      <c r="MJN57" s="515"/>
      <c r="MJO57" s="515"/>
      <c r="MJP57" s="391"/>
      <c r="MJQ57" s="516"/>
      <c r="MJR57" s="365"/>
      <c r="MJS57" s="493"/>
      <c r="MJT57" s="596"/>
      <c r="MJU57" s="515"/>
      <c r="MJV57" s="515"/>
      <c r="MJW57" s="391"/>
      <c r="MJX57" s="516"/>
      <c r="MJY57" s="365"/>
      <c r="MJZ57" s="493"/>
      <c r="MKA57" s="596"/>
      <c r="MKB57" s="515"/>
      <c r="MKC57" s="515"/>
      <c r="MKD57" s="391"/>
      <c r="MKE57" s="516"/>
      <c r="MKF57" s="365"/>
      <c r="MKG57" s="493"/>
      <c r="MKH57" s="596"/>
      <c r="MKI57" s="515"/>
      <c r="MKJ57" s="515"/>
      <c r="MKK57" s="391"/>
      <c r="MKL57" s="516"/>
      <c r="MKM57" s="365"/>
      <c r="MKN57" s="493"/>
      <c r="MKO57" s="596"/>
      <c r="MKP57" s="515"/>
      <c r="MKQ57" s="515"/>
      <c r="MKR57" s="391"/>
      <c r="MKS57" s="516"/>
      <c r="MKT57" s="365"/>
      <c r="MKU57" s="493"/>
      <c r="MKV57" s="596"/>
      <c r="MKW57" s="515"/>
      <c r="MKX57" s="515"/>
      <c r="MKY57" s="391"/>
      <c r="MKZ57" s="516"/>
      <c r="MLA57" s="365"/>
      <c r="MLB57" s="493"/>
      <c r="MLC57" s="596"/>
      <c r="MLD57" s="515"/>
      <c r="MLE57" s="515"/>
      <c r="MLF57" s="391"/>
      <c r="MLG57" s="516"/>
      <c r="MLH57" s="365"/>
      <c r="MLI57" s="493"/>
      <c r="MLJ57" s="596"/>
      <c r="MLK57" s="515"/>
      <c r="MLL57" s="515"/>
      <c r="MLM57" s="391"/>
      <c r="MLN57" s="516"/>
      <c r="MLO57" s="365"/>
      <c r="MLP57" s="493"/>
      <c r="MLQ57" s="596"/>
      <c r="MLR57" s="515"/>
      <c r="MLS57" s="515"/>
      <c r="MLT57" s="391"/>
      <c r="MLU57" s="516"/>
      <c r="MLV57" s="365"/>
      <c r="MLW57" s="493"/>
      <c r="MLX57" s="596"/>
      <c r="MLY57" s="515"/>
      <c r="MLZ57" s="515"/>
      <c r="MMA57" s="391"/>
      <c r="MMB57" s="516"/>
      <c r="MMC57" s="365"/>
      <c r="MMD57" s="493"/>
      <c r="MME57" s="596"/>
      <c r="MMF57" s="515"/>
      <c r="MMG57" s="515"/>
      <c r="MMH57" s="391"/>
      <c r="MMI57" s="516"/>
      <c r="MMJ57" s="365"/>
      <c r="MMK57" s="493"/>
      <c r="MML57" s="596"/>
      <c r="MMM57" s="515"/>
      <c r="MMN57" s="515"/>
      <c r="MMO57" s="391"/>
      <c r="MMP57" s="516"/>
      <c r="MMQ57" s="365"/>
      <c r="MMR57" s="493"/>
      <c r="MMS57" s="596"/>
      <c r="MMT57" s="515"/>
      <c r="MMU57" s="515"/>
      <c r="MMV57" s="391"/>
      <c r="MMW57" s="516"/>
      <c r="MMX57" s="365"/>
      <c r="MMY57" s="493"/>
      <c r="MMZ57" s="596"/>
      <c r="MNA57" s="515"/>
      <c r="MNB57" s="515"/>
      <c r="MNC57" s="391"/>
      <c r="MND57" s="516"/>
      <c r="MNE57" s="365"/>
      <c r="MNF57" s="493"/>
      <c r="MNG57" s="596"/>
      <c r="MNH57" s="515"/>
      <c r="MNI57" s="515"/>
      <c r="MNJ57" s="391"/>
      <c r="MNK57" s="516"/>
      <c r="MNL57" s="365"/>
      <c r="MNM57" s="493"/>
      <c r="MNN57" s="596"/>
      <c r="MNO57" s="515"/>
      <c r="MNP57" s="515"/>
      <c r="MNQ57" s="391"/>
      <c r="MNR57" s="516"/>
      <c r="MNS57" s="365"/>
      <c r="MNT57" s="493"/>
      <c r="MNU57" s="596"/>
      <c r="MNV57" s="515"/>
      <c r="MNW57" s="515"/>
      <c r="MNX57" s="391"/>
      <c r="MNY57" s="516"/>
      <c r="MNZ57" s="365"/>
      <c r="MOA57" s="493"/>
      <c r="MOB57" s="596"/>
      <c r="MOC57" s="515"/>
      <c r="MOD57" s="515"/>
      <c r="MOE57" s="391"/>
      <c r="MOF57" s="516"/>
      <c r="MOG57" s="365"/>
      <c r="MOH57" s="493"/>
      <c r="MOI57" s="596"/>
      <c r="MOJ57" s="515"/>
      <c r="MOK57" s="515"/>
      <c r="MOL57" s="391"/>
      <c r="MOM57" s="516"/>
      <c r="MON57" s="365"/>
      <c r="MOO57" s="493"/>
      <c r="MOP57" s="596"/>
      <c r="MOQ57" s="515"/>
      <c r="MOR57" s="515"/>
      <c r="MOS57" s="391"/>
      <c r="MOT57" s="516"/>
      <c r="MOU57" s="365"/>
      <c r="MOV57" s="493"/>
      <c r="MOW57" s="596"/>
      <c r="MOX57" s="515"/>
      <c r="MOY57" s="515"/>
      <c r="MOZ57" s="391"/>
      <c r="MPA57" s="516"/>
      <c r="MPB57" s="365"/>
      <c r="MPC57" s="493"/>
      <c r="MPD57" s="596"/>
      <c r="MPE57" s="515"/>
      <c r="MPF57" s="515"/>
      <c r="MPG57" s="391"/>
      <c r="MPH57" s="516"/>
      <c r="MPI57" s="365"/>
      <c r="MPJ57" s="493"/>
      <c r="MPK57" s="596"/>
      <c r="MPL57" s="515"/>
      <c r="MPM57" s="515"/>
      <c r="MPN57" s="391"/>
      <c r="MPO57" s="516"/>
      <c r="MPP57" s="365"/>
      <c r="MPQ57" s="493"/>
      <c r="MPR57" s="596"/>
      <c r="MPS57" s="515"/>
      <c r="MPT57" s="515"/>
      <c r="MPU57" s="391"/>
      <c r="MPV57" s="516"/>
      <c r="MPW57" s="365"/>
      <c r="MPX57" s="493"/>
      <c r="MPY57" s="596"/>
      <c r="MPZ57" s="515"/>
      <c r="MQA57" s="515"/>
      <c r="MQB57" s="391"/>
      <c r="MQC57" s="516"/>
      <c r="MQD57" s="365"/>
      <c r="MQE57" s="493"/>
      <c r="MQF57" s="596"/>
      <c r="MQG57" s="515"/>
      <c r="MQH57" s="515"/>
      <c r="MQI57" s="391"/>
      <c r="MQJ57" s="516"/>
      <c r="MQK57" s="365"/>
      <c r="MQL57" s="493"/>
      <c r="MQM57" s="596"/>
      <c r="MQN57" s="515"/>
      <c r="MQO57" s="515"/>
      <c r="MQP57" s="391"/>
      <c r="MQQ57" s="516"/>
      <c r="MQR57" s="365"/>
      <c r="MQS57" s="493"/>
      <c r="MQT57" s="596"/>
      <c r="MQU57" s="515"/>
      <c r="MQV57" s="515"/>
      <c r="MQW57" s="391"/>
      <c r="MQX57" s="516"/>
      <c r="MQY57" s="365"/>
      <c r="MQZ57" s="493"/>
      <c r="MRA57" s="596"/>
      <c r="MRB57" s="515"/>
      <c r="MRC57" s="515"/>
      <c r="MRD57" s="391"/>
      <c r="MRE57" s="516"/>
      <c r="MRF57" s="365"/>
      <c r="MRG57" s="493"/>
      <c r="MRH57" s="596"/>
      <c r="MRI57" s="515"/>
      <c r="MRJ57" s="515"/>
      <c r="MRK57" s="391"/>
      <c r="MRL57" s="516"/>
      <c r="MRM57" s="365"/>
      <c r="MRN57" s="493"/>
      <c r="MRO57" s="596"/>
      <c r="MRP57" s="515"/>
      <c r="MRQ57" s="515"/>
      <c r="MRR57" s="391"/>
      <c r="MRS57" s="516"/>
      <c r="MRT57" s="365"/>
      <c r="MRU57" s="493"/>
      <c r="MRV57" s="596"/>
      <c r="MRW57" s="515"/>
      <c r="MRX57" s="515"/>
      <c r="MRY57" s="391"/>
      <c r="MRZ57" s="516"/>
      <c r="MSA57" s="365"/>
      <c r="MSB57" s="493"/>
      <c r="MSC57" s="596"/>
      <c r="MSD57" s="515"/>
      <c r="MSE57" s="515"/>
      <c r="MSF57" s="391"/>
      <c r="MSG57" s="516"/>
      <c r="MSH57" s="365"/>
      <c r="MSI57" s="493"/>
      <c r="MSJ57" s="596"/>
      <c r="MSK57" s="515"/>
      <c r="MSL57" s="515"/>
      <c r="MSM57" s="391"/>
      <c r="MSN57" s="516"/>
      <c r="MSO57" s="365"/>
      <c r="MSP57" s="493"/>
      <c r="MSQ57" s="596"/>
      <c r="MSR57" s="515"/>
      <c r="MSS57" s="515"/>
      <c r="MST57" s="391"/>
      <c r="MSU57" s="516"/>
      <c r="MSV57" s="365"/>
      <c r="MSW57" s="493"/>
      <c r="MSX57" s="596"/>
      <c r="MSY57" s="515"/>
      <c r="MSZ57" s="515"/>
      <c r="MTA57" s="391"/>
      <c r="MTB57" s="516"/>
      <c r="MTC57" s="365"/>
      <c r="MTD57" s="493"/>
      <c r="MTE57" s="596"/>
      <c r="MTF57" s="515"/>
      <c r="MTG57" s="515"/>
      <c r="MTH57" s="391"/>
      <c r="MTI57" s="516"/>
      <c r="MTJ57" s="365"/>
      <c r="MTK57" s="493"/>
      <c r="MTL57" s="596"/>
      <c r="MTM57" s="515"/>
      <c r="MTN57" s="515"/>
      <c r="MTO57" s="391"/>
      <c r="MTP57" s="516"/>
      <c r="MTQ57" s="365"/>
      <c r="MTR57" s="493"/>
      <c r="MTS57" s="596"/>
      <c r="MTT57" s="515"/>
      <c r="MTU57" s="515"/>
      <c r="MTV57" s="391"/>
      <c r="MTW57" s="516"/>
      <c r="MTX57" s="365"/>
      <c r="MTY57" s="493"/>
      <c r="MTZ57" s="596"/>
      <c r="MUA57" s="515"/>
      <c r="MUB57" s="515"/>
      <c r="MUC57" s="391"/>
      <c r="MUD57" s="516"/>
      <c r="MUE57" s="365"/>
      <c r="MUF57" s="493"/>
      <c r="MUG57" s="596"/>
      <c r="MUH57" s="515"/>
      <c r="MUI57" s="515"/>
      <c r="MUJ57" s="391"/>
      <c r="MUK57" s="516"/>
      <c r="MUL57" s="365"/>
      <c r="MUM57" s="493"/>
      <c r="MUN57" s="596"/>
      <c r="MUO57" s="515"/>
      <c r="MUP57" s="515"/>
      <c r="MUQ57" s="391"/>
      <c r="MUR57" s="516"/>
      <c r="MUS57" s="365"/>
      <c r="MUT57" s="493"/>
      <c r="MUU57" s="596"/>
      <c r="MUV57" s="515"/>
      <c r="MUW57" s="515"/>
      <c r="MUX57" s="391"/>
      <c r="MUY57" s="516"/>
      <c r="MUZ57" s="365"/>
      <c r="MVA57" s="493"/>
      <c r="MVB57" s="596"/>
      <c r="MVC57" s="515"/>
      <c r="MVD57" s="515"/>
      <c r="MVE57" s="391"/>
      <c r="MVF57" s="516"/>
      <c r="MVG57" s="365"/>
      <c r="MVH57" s="493"/>
      <c r="MVI57" s="596"/>
      <c r="MVJ57" s="515"/>
      <c r="MVK57" s="515"/>
      <c r="MVL57" s="391"/>
      <c r="MVM57" s="516"/>
      <c r="MVN57" s="365"/>
      <c r="MVO57" s="493"/>
      <c r="MVP57" s="596"/>
      <c r="MVQ57" s="515"/>
      <c r="MVR57" s="515"/>
      <c r="MVS57" s="391"/>
      <c r="MVT57" s="516"/>
      <c r="MVU57" s="365"/>
      <c r="MVV57" s="493"/>
      <c r="MVW57" s="596"/>
      <c r="MVX57" s="515"/>
      <c r="MVY57" s="515"/>
      <c r="MVZ57" s="391"/>
      <c r="MWA57" s="516"/>
      <c r="MWB57" s="365"/>
      <c r="MWC57" s="493"/>
      <c r="MWD57" s="596"/>
      <c r="MWE57" s="515"/>
      <c r="MWF57" s="515"/>
      <c r="MWG57" s="391"/>
      <c r="MWH57" s="516"/>
      <c r="MWI57" s="365"/>
      <c r="MWJ57" s="493"/>
      <c r="MWK57" s="596"/>
      <c r="MWL57" s="515"/>
      <c r="MWM57" s="515"/>
      <c r="MWN57" s="391"/>
      <c r="MWO57" s="516"/>
      <c r="MWP57" s="365"/>
      <c r="MWQ57" s="493"/>
      <c r="MWR57" s="596"/>
      <c r="MWS57" s="515"/>
      <c r="MWT57" s="515"/>
      <c r="MWU57" s="391"/>
      <c r="MWV57" s="516"/>
      <c r="MWW57" s="365"/>
      <c r="MWX57" s="493"/>
      <c r="MWY57" s="596"/>
      <c r="MWZ57" s="515"/>
      <c r="MXA57" s="515"/>
      <c r="MXB57" s="391"/>
      <c r="MXC57" s="516"/>
      <c r="MXD57" s="365"/>
      <c r="MXE57" s="493"/>
      <c r="MXF57" s="596"/>
      <c r="MXG57" s="515"/>
      <c r="MXH57" s="515"/>
      <c r="MXI57" s="391"/>
      <c r="MXJ57" s="516"/>
      <c r="MXK57" s="365"/>
      <c r="MXL57" s="493"/>
      <c r="MXM57" s="596"/>
      <c r="MXN57" s="515"/>
      <c r="MXO57" s="515"/>
      <c r="MXP57" s="391"/>
      <c r="MXQ57" s="516"/>
      <c r="MXR57" s="365"/>
      <c r="MXS57" s="493"/>
      <c r="MXT57" s="596"/>
      <c r="MXU57" s="515"/>
      <c r="MXV57" s="515"/>
      <c r="MXW57" s="391"/>
      <c r="MXX57" s="516"/>
      <c r="MXY57" s="365"/>
      <c r="MXZ57" s="493"/>
      <c r="MYA57" s="596"/>
      <c r="MYB57" s="515"/>
      <c r="MYC57" s="515"/>
      <c r="MYD57" s="391"/>
      <c r="MYE57" s="516"/>
      <c r="MYF57" s="365"/>
      <c r="MYG57" s="493"/>
      <c r="MYH57" s="596"/>
      <c r="MYI57" s="515"/>
      <c r="MYJ57" s="515"/>
      <c r="MYK57" s="391"/>
      <c r="MYL57" s="516"/>
      <c r="MYM57" s="365"/>
      <c r="MYN57" s="493"/>
      <c r="MYO57" s="596"/>
      <c r="MYP57" s="515"/>
      <c r="MYQ57" s="515"/>
      <c r="MYR57" s="391"/>
      <c r="MYS57" s="516"/>
      <c r="MYT57" s="365"/>
      <c r="MYU57" s="493"/>
      <c r="MYV57" s="596"/>
      <c r="MYW57" s="515"/>
      <c r="MYX57" s="515"/>
      <c r="MYY57" s="391"/>
      <c r="MYZ57" s="516"/>
      <c r="MZA57" s="365"/>
      <c r="MZB57" s="493"/>
      <c r="MZC57" s="596"/>
      <c r="MZD57" s="515"/>
      <c r="MZE57" s="515"/>
      <c r="MZF57" s="391"/>
      <c r="MZG57" s="516"/>
      <c r="MZH57" s="365"/>
      <c r="MZI57" s="493"/>
      <c r="MZJ57" s="596"/>
      <c r="MZK57" s="515"/>
      <c r="MZL57" s="515"/>
      <c r="MZM57" s="391"/>
      <c r="MZN57" s="516"/>
      <c r="MZO57" s="365"/>
      <c r="MZP57" s="493"/>
      <c r="MZQ57" s="596"/>
      <c r="MZR57" s="515"/>
      <c r="MZS57" s="515"/>
      <c r="MZT57" s="391"/>
      <c r="MZU57" s="516"/>
      <c r="MZV57" s="365"/>
      <c r="MZW57" s="493"/>
      <c r="MZX57" s="596"/>
      <c r="MZY57" s="515"/>
      <c r="MZZ57" s="515"/>
      <c r="NAA57" s="391"/>
      <c r="NAB57" s="516"/>
      <c r="NAC57" s="365"/>
      <c r="NAD57" s="493"/>
      <c r="NAE57" s="596"/>
      <c r="NAF57" s="515"/>
      <c r="NAG57" s="515"/>
      <c r="NAH57" s="391"/>
      <c r="NAI57" s="516"/>
      <c r="NAJ57" s="365"/>
      <c r="NAK57" s="493"/>
      <c r="NAL57" s="596"/>
      <c r="NAM57" s="515"/>
      <c r="NAN57" s="515"/>
      <c r="NAO57" s="391"/>
      <c r="NAP57" s="516"/>
      <c r="NAQ57" s="365"/>
      <c r="NAR57" s="493"/>
      <c r="NAS57" s="596"/>
      <c r="NAT57" s="515"/>
      <c r="NAU57" s="515"/>
      <c r="NAV57" s="391"/>
      <c r="NAW57" s="516"/>
      <c r="NAX57" s="365"/>
      <c r="NAY57" s="493"/>
      <c r="NAZ57" s="596"/>
      <c r="NBA57" s="515"/>
      <c r="NBB57" s="515"/>
      <c r="NBC57" s="391"/>
      <c r="NBD57" s="516"/>
      <c r="NBE57" s="365"/>
      <c r="NBF57" s="493"/>
      <c r="NBG57" s="596"/>
      <c r="NBH57" s="515"/>
      <c r="NBI57" s="515"/>
      <c r="NBJ57" s="391"/>
      <c r="NBK57" s="516"/>
      <c r="NBL57" s="365"/>
      <c r="NBM57" s="493"/>
      <c r="NBN57" s="596"/>
      <c r="NBO57" s="515"/>
      <c r="NBP57" s="515"/>
      <c r="NBQ57" s="391"/>
      <c r="NBR57" s="516"/>
      <c r="NBS57" s="365"/>
      <c r="NBT57" s="493"/>
      <c r="NBU57" s="596"/>
      <c r="NBV57" s="515"/>
      <c r="NBW57" s="515"/>
      <c r="NBX57" s="391"/>
      <c r="NBY57" s="516"/>
      <c r="NBZ57" s="365"/>
      <c r="NCA57" s="493"/>
      <c r="NCB57" s="596"/>
      <c r="NCC57" s="515"/>
      <c r="NCD57" s="515"/>
      <c r="NCE57" s="391"/>
      <c r="NCF57" s="516"/>
      <c r="NCG57" s="365"/>
      <c r="NCH57" s="493"/>
      <c r="NCI57" s="596"/>
      <c r="NCJ57" s="515"/>
      <c r="NCK57" s="515"/>
      <c r="NCL57" s="391"/>
      <c r="NCM57" s="516"/>
      <c r="NCN57" s="365"/>
      <c r="NCO57" s="493"/>
      <c r="NCP57" s="596"/>
      <c r="NCQ57" s="515"/>
      <c r="NCR57" s="515"/>
      <c r="NCS57" s="391"/>
      <c r="NCT57" s="516"/>
      <c r="NCU57" s="365"/>
      <c r="NCV57" s="493"/>
      <c r="NCW57" s="596"/>
      <c r="NCX57" s="515"/>
      <c r="NCY57" s="515"/>
      <c r="NCZ57" s="391"/>
      <c r="NDA57" s="516"/>
      <c r="NDB57" s="365"/>
      <c r="NDC57" s="493"/>
      <c r="NDD57" s="596"/>
      <c r="NDE57" s="515"/>
      <c r="NDF57" s="515"/>
      <c r="NDG57" s="391"/>
      <c r="NDH57" s="516"/>
      <c r="NDI57" s="365"/>
      <c r="NDJ57" s="493"/>
      <c r="NDK57" s="596"/>
      <c r="NDL57" s="515"/>
      <c r="NDM57" s="515"/>
      <c r="NDN57" s="391"/>
      <c r="NDO57" s="516"/>
      <c r="NDP57" s="365"/>
      <c r="NDQ57" s="493"/>
      <c r="NDR57" s="596"/>
      <c r="NDS57" s="515"/>
      <c r="NDT57" s="515"/>
      <c r="NDU57" s="391"/>
      <c r="NDV57" s="516"/>
      <c r="NDW57" s="365"/>
      <c r="NDX57" s="493"/>
      <c r="NDY57" s="596"/>
      <c r="NDZ57" s="515"/>
      <c r="NEA57" s="515"/>
      <c r="NEB57" s="391"/>
      <c r="NEC57" s="516"/>
      <c r="NED57" s="365"/>
      <c r="NEE57" s="493"/>
      <c r="NEF57" s="596"/>
      <c r="NEG57" s="515"/>
      <c r="NEH57" s="515"/>
      <c r="NEI57" s="391"/>
      <c r="NEJ57" s="516"/>
      <c r="NEK57" s="365"/>
      <c r="NEL57" s="493"/>
      <c r="NEM57" s="596"/>
      <c r="NEN57" s="515"/>
      <c r="NEO57" s="515"/>
      <c r="NEP57" s="391"/>
      <c r="NEQ57" s="516"/>
      <c r="NER57" s="365"/>
      <c r="NES57" s="493"/>
      <c r="NET57" s="596"/>
      <c r="NEU57" s="515"/>
      <c r="NEV57" s="515"/>
      <c r="NEW57" s="391"/>
      <c r="NEX57" s="516"/>
      <c r="NEY57" s="365"/>
      <c r="NEZ57" s="493"/>
      <c r="NFA57" s="596"/>
      <c r="NFB57" s="515"/>
      <c r="NFC57" s="515"/>
      <c r="NFD57" s="391"/>
      <c r="NFE57" s="516"/>
      <c r="NFF57" s="365"/>
      <c r="NFG57" s="493"/>
      <c r="NFH57" s="596"/>
      <c r="NFI57" s="515"/>
      <c r="NFJ57" s="515"/>
      <c r="NFK57" s="391"/>
      <c r="NFL57" s="516"/>
      <c r="NFM57" s="365"/>
      <c r="NFN57" s="493"/>
      <c r="NFO57" s="596"/>
      <c r="NFP57" s="515"/>
      <c r="NFQ57" s="515"/>
      <c r="NFR57" s="391"/>
      <c r="NFS57" s="516"/>
      <c r="NFT57" s="365"/>
      <c r="NFU57" s="493"/>
      <c r="NFV57" s="596"/>
      <c r="NFW57" s="515"/>
      <c r="NFX57" s="515"/>
      <c r="NFY57" s="391"/>
      <c r="NFZ57" s="516"/>
      <c r="NGA57" s="365"/>
      <c r="NGB57" s="493"/>
      <c r="NGC57" s="596"/>
      <c r="NGD57" s="515"/>
      <c r="NGE57" s="515"/>
      <c r="NGF57" s="391"/>
      <c r="NGG57" s="516"/>
      <c r="NGH57" s="365"/>
      <c r="NGI57" s="493"/>
      <c r="NGJ57" s="596"/>
      <c r="NGK57" s="515"/>
      <c r="NGL57" s="515"/>
      <c r="NGM57" s="391"/>
      <c r="NGN57" s="516"/>
      <c r="NGO57" s="365"/>
      <c r="NGP57" s="493"/>
      <c r="NGQ57" s="596"/>
      <c r="NGR57" s="515"/>
      <c r="NGS57" s="515"/>
      <c r="NGT57" s="391"/>
      <c r="NGU57" s="516"/>
      <c r="NGV57" s="365"/>
      <c r="NGW57" s="493"/>
      <c r="NGX57" s="596"/>
      <c r="NGY57" s="515"/>
      <c r="NGZ57" s="515"/>
      <c r="NHA57" s="391"/>
      <c r="NHB57" s="516"/>
      <c r="NHC57" s="365"/>
      <c r="NHD57" s="493"/>
      <c r="NHE57" s="596"/>
      <c r="NHF57" s="515"/>
      <c r="NHG57" s="515"/>
      <c r="NHH57" s="391"/>
      <c r="NHI57" s="516"/>
      <c r="NHJ57" s="365"/>
      <c r="NHK57" s="493"/>
      <c r="NHL57" s="596"/>
      <c r="NHM57" s="515"/>
      <c r="NHN57" s="515"/>
      <c r="NHO57" s="391"/>
      <c r="NHP57" s="516"/>
      <c r="NHQ57" s="365"/>
      <c r="NHR57" s="493"/>
      <c r="NHS57" s="596"/>
      <c r="NHT57" s="515"/>
      <c r="NHU57" s="515"/>
      <c r="NHV57" s="391"/>
      <c r="NHW57" s="516"/>
      <c r="NHX57" s="365"/>
      <c r="NHY57" s="493"/>
      <c r="NHZ57" s="596"/>
      <c r="NIA57" s="515"/>
      <c r="NIB57" s="515"/>
      <c r="NIC57" s="391"/>
      <c r="NID57" s="516"/>
      <c r="NIE57" s="365"/>
      <c r="NIF57" s="493"/>
      <c r="NIG57" s="596"/>
      <c r="NIH57" s="515"/>
      <c r="NII57" s="515"/>
      <c r="NIJ57" s="391"/>
      <c r="NIK57" s="516"/>
      <c r="NIL57" s="365"/>
      <c r="NIM57" s="493"/>
      <c r="NIN57" s="596"/>
      <c r="NIO57" s="515"/>
      <c r="NIP57" s="515"/>
      <c r="NIQ57" s="391"/>
      <c r="NIR57" s="516"/>
      <c r="NIS57" s="365"/>
      <c r="NIT57" s="493"/>
      <c r="NIU57" s="596"/>
      <c r="NIV57" s="515"/>
      <c r="NIW57" s="515"/>
      <c r="NIX57" s="391"/>
      <c r="NIY57" s="516"/>
      <c r="NIZ57" s="365"/>
      <c r="NJA57" s="493"/>
      <c r="NJB57" s="596"/>
      <c r="NJC57" s="515"/>
      <c r="NJD57" s="515"/>
      <c r="NJE57" s="391"/>
      <c r="NJF57" s="516"/>
      <c r="NJG57" s="365"/>
      <c r="NJH57" s="493"/>
      <c r="NJI57" s="596"/>
      <c r="NJJ57" s="515"/>
      <c r="NJK57" s="515"/>
      <c r="NJL57" s="391"/>
      <c r="NJM57" s="516"/>
      <c r="NJN57" s="365"/>
      <c r="NJO57" s="493"/>
      <c r="NJP57" s="596"/>
      <c r="NJQ57" s="515"/>
      <c r="NJR57" s="515"/>
      <c r="NJS57" s="391"/>
      <c r="NJT57" s="516"/>
      <c r="NJU57" s="365"/>
      <c r="NJV57" s="493"/>
      <c r="NJW57" s="596"/>
      <c r="NJX57" s="515"/>
      <c r="NJY57" s="515"/>
      <c r="NJZ57" s="391"/>
      <c r="NKA57" s="516"/>
      <c r="NKB57" s="365"/>
      <c r="NKC57" s="493"/>
      <c r="NKD57" s="596"/>
      <c r="NKE57" s="515"/>
      <c r="NKF57" s="515"/>
      <c r="NKG57" s="391"/>
      <c r="NKH57" s="516"/>
      <c r="NKI57" s="365"/>
      <c r="NKJ57" s="493"/>
      <c r="NKK57" s="596"/>
      <c r="NKL57" s="515"/>
      <c r="NKM57" s="515"/>
      <c r="NKN57" s="391"/>
      <c r="NKO57" s="516"/>
      <c r="NKP57" s="365"/>
      <c r="NKQ57" s="493"/>
      <c r="NKR57" s="596"/>
      <c r="NKS57" s="515"/>
      <c r="NKT57" s="515"/>
      <c r="NKU57" s="391"/>
      <c r="NKV57" s="516"/>
      <c r="NKW57" s="365"/>
      <c r="NKX57" s="493"/>
      <c r="NKY57" s="596"/>
      <c r="NKZ57" s="515"/>
      <c r="NLA57" s="515"/>
      <c r="NLB57" s="391"/>
      <c r="NLC57" s="516"/>
      <c r="NLD57" s="365"/>
      <c r="NLE57" s="493"/>
      <c r="NLF57" s="596"/>
      <c r="NLG57" s="515"/>
      <c r="NLH57" s="515"/>
      <c r="NLI57" s="391"/>
      <c r="NLJ57" s="516"/>
      <c r="NLK57" s="365"/>
      <c r="NLL57" s="493"/>
      <c r="NLM57" s="596"/>
      <c r="NLN57" s="515"/>
      <c r="NLO57" s="515"/>
      <c r="NLP57" s="391"/>
      <c r="NLQ57" s="516"/>
      <c r="NLR57" s="365"/>
      <c r="NLS57" s="493"/>
      <c r="NLT57" s="596"/>
      <c r="NLU57" s="515"/>
      <c r="NLV57" s="515"/>
      <c r="NLW57" s="391"/>
      <c r="NLX57" s="516"/>
      <c r="NLY57" s="365"/>
      <c r="NLZ57" s="493"/>
      <c r="NMA57" s="596"/>
      <c r="NMB57" s="515"/>
      <c r="NMC57" s="515"/>
      <c r="NMD57" s="391"/>
      <c r="NME57" s="516"/>
      <c r="NMF57" s="365"/>
      <c r="NMG57" s="493"/>
      <c r="NMH57" s="596"/>
      <c r="NMI57" s="515"/>
      <c r="NMJ57" s="515"/>
      <c r="NMK57" s="391"/>
      <c r="NML57" s="516"/>
      <c r="NMM57" s="365"/>
      <c r="NMN57" s="493"/>
      <c r="NMO57" s="596"/>
      <c r="NMP57" s="515"/>
      <c r="NMQ57" s="515"/>
      <c r="NMR57" s="391"/>
      <c r="NMS57" s="516"/>
      <c r="NMT57" s="365"/>
      <c r="NMU57" s="493"/>
      <c r="NMV57" s="596"/>
      <c r="NMW57" s="515"/>
      <c r="NMX57" s="515"/>
      <c r="NMY57" s="391"/>
      <c r="NMZ57" s="516"/>
      <c r="NNA57" s="365"/>
      <c r="NNB57" s="493"/>
      <c r="NNC57" s="596"/>
      <c r="NND57" s="515"/>
      <c r="NNE57" s="515"/>
      <c r="NNF57" s="391"/>
      <c r="NNG57" s="516"/>
      <c r="NNH57" s="365"/>
      <c r="NNI57" s="493"/>
      <c r="NNJ57" s="596"/>
      <c r="NNK57" s="515"/>
      <c r="NNL57" s="515"/>
      <c r="NNM57" s="391"/>
      <c r="NNN57" s="516"/>
      <c r="NNO57" s="365"/>
      <c r="NNP57" s="493"/>
      <c r="NNQ57" s="596"/>
      <c r="NNR57" s="515"/>
      <c r="NNS57" s="515"/>
      <c r="NNT57" s="391"/>
      <c r="NNU57" s="516"/>
      <c r="NNV57" s="365"/>
      <c r="NNW57" s="493"/>
      <c r="NNX57" s="596"/>
      <c r="NNY57" s="515"/>
      <c r="NNZ57" s="515"/>
      <c r="NOA57" s="391"/>
      <c r="NOB57" s="516"/>
      <c r="NOC57" s="365"/>
      <c r="NOD57" s="493"/>
      <c r="NOE57" s="596"/>
      <c r="NOF57" s="515"/>
      <c r="NOG57" s="515"/>
      <c r="NOH57" s="391"/>
      <c r="NOI57" s="516"/>
      <c r="NOJ57" s="365"/>
      <c r="NOK57" s="493"/>
      <c r="NOL57" s="596"/>
      <c r="NOM57" s="515"/>
      <c r="NON57" s="515"/>
      <c r="NOO57" s="391"/>
      <c r="NOP57" s="516"/>
      <c r="NOQ57" s="365"/>
      <c r="NOR57" s="493"/>
      <c r="NOS57" s="596"/>
      <c r="NOT57" s="515"/>
      <c r="NOU57" s="515"/>
      <c r="NOV57" s="391"/>
      <c r="NOW57" s="516"/>
      <c r="NOX57" s="365"/>
      <c r="NOY57" s="493"/>
      <c r="NOZ57" s="596"/>
      <c r="NPA57" s="515"/>
      <c r="NPB57" s="515"/>
      <c r="NPC57" s="391"/>
      <c r="NPD57" s="516"/>
      <c r="NPE57" s="365"/>
      <c r="NPF57" s="493"/>
      <c r="NPG57" s="596"/>
      <c r="NPH57" s="515"/>
      <c r="NPI57" s="515"/>
      <c r="NPJ57" s="391"/>
      <c r="NPK57" s="516"/>
      <c r="NPL57" s="365"/>
      <c r="NPM57" s="493"/>
      <c r="NPN57" s="596"/>
      <c r="NPO57" s="515"/>
      <c r="NPP57" s="515"/>
      <c r="NPQ57" s="391"/>
      <c r="NPR57" s="516"/>
      <c r="NPS57" s="365"/>
      <c r="NPT57" s="493"/>
      <c r="NPU57" s="596"/>
      <c r="NPV57" s="515"/>
      <c r="NPW57" s="515"/>
      <c r="NPX57" s="391"/>
      <c r="NPY57" s="516"/>
      <c r="NPZ57" s="365"/>
      <c r="NQA57" s="493"/>
      <c r="NQB57" s="596"/>
      <c r="NQC57" s="515"/>
      <c r="NQD57" s="515"/>
      <c r="NQE57" s="391"/>
      <c r="NQF57" s="516"/>
      <c r="NQG57" s="365"/>
      <c r="NQH57" s="493"/>
      <c r="NQI57" s="596"/>
      <c r="NQJ57" s="515"/>
      <c r="NQK57" s="515"/>
      <c r="NQL57" s="391"/>
      <c r="NQM57" s="516"/>
      <c r="NQN57" s="365"/>
      <c r="NQO57" s="493"/>
      <c r="NQP57" s="596"/>
      <c r="NQQ57" s="515"/>
      <c r="NQR57" s="515"/>
      <c r="NQS57" s="391"/>
      <c r="NQT57" s="516"/>
      <c r="NQU57" s="365"/>
      <c r="NQV57" s="493"/>
      <c r="NQW57" s="596"/>
      <c r="NQX57" s="515"/>
      <c r="NQY57" s="515"/>
      <c r="NQZ57" s="391"/>
      <c r="NRA57" s="516"/>
      <c r="NRB57" s="365"/>
      <c r="NRC57" s="493"/>
      <c r="NRD57" s="596"/>
      <c r="NRE57" s="515"/>
      <c r="NRF57" s="515"/>
      <c r="NRG57" s="391"/>
      <c r="NRH57" s="516"/>
      <c r="NRI57" s="365"/>
      <c r="NRJ57" s="493"/>
      <c r="NRK57" s="596"/>
      <c r="NRL57" s="515"/>
      <c r="NRM57" s="515"/>
      <c r="NRN57" s="391"/>
      <c r="NRO57" s="516"/>
      <c r="NRP57" s="365"/>
      <c r="NRQ57" s="493"/>
      <c r="NRR57" s="596"/>
      <c r="NRS57" s="515"/>
      <c r="NRT57" s="515"/>
      <c r="NRU57" s="391"/>
      <c r="NRV57" s="516"/>
      <c r="NRW57" s="365"/>
      <c r="NRX57" s="493"/>
      <c r="NRY57" s="596"/>
      <c r="NRZ57" s="515"/>
      <c r="NSA57" s="515"/>
      <c r="NSB57" s="391"/>
      <c r="NSC57" s="516"/>
      <c r="NSD57" s="365"/>
      <c r="NSE57" s="493"/>
      <c r="NSF57" s="596"/>
      <c r="NSG57" s="515"/>
      <c r="NSH57" s="515"/>
      <c r="NSI57" s="391"/>
      <c r="NSJ57" s="516"/>
      <c r="NSK57" s="365"/>
      <c r="NSL57" s="493"/>
      <c r="NSM57" s="596"/>
      <c r="NSN57" s="515"/>
      <c r="NSO57" s="515"/>
      <c r="NSP57" s="391"/>
      <c r="NSQ57" s="516"/>
      <c r="NSR57" s="365"/>
      <c r="NSS57" s="493"/>
      <c r="NST57" s="596"/>
      <c r="NSU57" s="515"/>
      <c r="NSV57" s="515"/>
      <c r="NSW57" s="391"/>
      <c r="NSX57" s="516"/>
      <c r="NSY57" s="365"/>
      <c r="NSZ57" s="493"/>
      <c r="NTA57" s="596"/>
      <c r="NTB57" s="515"/>
      <c r="NTC57" s="515"/>
      <c r="NTD57" s="391"/>
      <c r="NTE57" s="516"/>
      <c r="NTF57" s="365"/>
      <c r="NTG57" s="493"/>
      <c r="NTH57" s="596"/>
      <c r="NTI57" s="515"/>
      <c r="NTJ57" s="515"/>
      <c r="NTK57" s="391"/>
      <c r="NTL57" s="516"/>
      <c r="NTM57" s="365"/>
      <c r="NTN57" s="493"/>
      <c r="NTO57" s="596"/>
      <c r="NTP57" s="515"/>
      <c r="NTQ57" s="515"/>
      <c r="NTR57" s="391"/>
      <c r="NTS57" s="516"/>
      <c r="NTT57" s="365"/>
      <c r="NTU57" s="493"/>
      <c r="NTV57" s="596"/>
      <c r="NTW57" s="515"/>
      <c r="NTX57" s="515"/>
      <c r="NTY57" s="391"/>
      <c r="NTZ57" s="516"/>
      <c r="NUA57" s="365"/>
      <c r="NUB57" s="493"/>
      <c r="NUC57" s="596"/>
      <c r="NUD57" s="515"/>
      <c r="NUE57" s="515"/>
      <c r="NUF57" s="391"/>
      <c r="NUG57" s="516"/>
      <c r="NUH57" s="365"/>
      <c r="NUI57" s="493"/>
      <c r="NUJ57" s="596"/>
      <c r="NUK57" s="515"/>
      <c r="NUL57" s="515"/>
      <c r="NUM57" s="391"/>
      <c r="NUN57" s="516"/>
      <c r="NUO57" s="365"/>
      <c r="NUP57" s="493"/>
      <c r="NUQ57" s="596"/>
      <c r="NUR57" s="515"/>
      <c r="NUS57" s="515"/>
      <c r="NUT57" s="391"/>
      <c r="NUU57" s="516"/>
      <c r="NUV57" s="365"/>
      <c r="NUW57" s="493"/>
      <c r="NUX57" s="596"/>
      <c r="NUY57" s="515"/>
      <c r="NUZ57" s="515"/>
      <c r="NVA57" s="391"/>
      <c r="NVB57" s="516"/>
      <c r="NVC57" s="365"/>
      <c r="NVD57" s="493"/>
      <c r="NVE57" s="596"/>
      <c r="NVF57" s="515"/>
      <c r="NVG57" s="515"/>
      <c r="NVH57" s="391"/>
      <c r="NVI57" s="516"/>
      <c r="NVJ57" s="365"/>
      <c r="NVK57" s="493"/>
      <c r="NVL57" s="596"/>
      <c r="NVM57" s="515"/>
      <c r="NVN57" s="515"/>
      <c r="NVO57" s="391"/>
      <c r="NVP57" s="516"/>
      <c r="NVQ57" s="365"/>
      <c r="NVR57" s="493"/>
      <c r="NVS57" s="596"/>
      <c r="NVT57" s="515"/>
      <c r="NVU57" s="515"/>
      <c r="NVV57" s="391"/>
      <c r="NVW57" s="516"/>
      <c r="NVX57" s="365"/>
      <c r="NVY57" s="493"/>
      <c r="NVZ57" s="596"/>
      <c r="NWA57" s="515"/>
      <c r="NWB57" s="515"/>
      <c r="NWC57" s="391"/>
      <c r="NWD57" s="516"/>
      <c r="NWE57" s="365"/>
      <c r="NWF57" s="493"/>
      <c r="NWG57" s="596"/>
      <c r="NWH57" s="515"/>
      <c r="NWI57" s="515"/>
      <c r="NWJ57" s="391"/>
      <c r="NWK57" s="516"/>
      <c r="NWL57" s="365"/>
      <c r="NWM57" s="493"/>
      <c r="NWN57" s="596"/>
      <c r="NWO57" s="515"/>
      <c r="NWP57" s="515"/>
      <c r="NWQ57" s="391"/>
      <c r="NWR57" s="516"/>
      <c r="NWS57" s="365"/>
      <c r="NWT57" s="493"/>
      <c r="NWU57" s="596"/>
      <c r="NWV57" s="515"/>
      <c r="NWW57" s="515"/>
      <c r="NWX57" s="391"/>
      <c r="NWY57" s="516"/>
      <c r="NWZ57" s="365"/>
      <c r="NXA57" s="493"/>
      <c r="NXB57" s="596"/>
      <c r="NXC57" s="515"/>
      <c r="NXD57" s="515"/>
      <c r="NXE57" s="391"/>
      <c r="NXF57" s="516"/>
      <c r="NXG57" s="365"/>
      <c r="NXH57" s="493"/>
      <c r="NXI57" s="596"/>
      <c r="NXJ57" s="515"/>
      <c r="NXK57" s="515"/>
      <c r="NXL57" s="391"/>
      <c r="NXM57" s="516"/>
      <c r="NXN57" s="365"/>
      <c r="NXO57" s="493"/>
      <c r="NXP57" s="596"/>
      <c r="NXQ57" s="515"/>
      <c r="NXR57" s="515"/>
      <c r="NXS57" s="391"/>
      <c r="NXT57" s="516"/>
      <c r="NXU57" s="365"/>
      <c r="NXV57" s="493"/>
      <c r="NXW57" s="596"/>
      <c r="NXX57" s="515"/>
      <c r="NXY57" s="515"/>
      <c r="NXZ57" s="391"/>
      <c r="NYA57" s="516"/>
      <c r="NYB57" s="365"/>
      <c r="NYC57" s="493"/>
      <c r="NYD57" s="596"/>
      <c r="NYE57" s="515"/>
      <c r="NYF57" s="515"/>
      <c r="NYG57" s="391"/>
      <c r="NYH57" s="516"/>
      <c r="NYI57" s="365"/>
      <c r="NYJ57" s="493"/>
      <c r="NYK57" s="596"/>
      <c r="NYL57" s="515"/>
      <c r="NYM57" s="515"/>
      <c r="NYN57" s="391"/>
      <c r="NYO57" s="516"/>
      <c r="NYP57" s="365"/>
      <c r="NYQ57" s="493"/>
      <c r="NYR57" s="596"/>
      <c r="NYS57" s="515"/>
      <c r="NYT57" s="515"/>
      <c r="NYU57" s="391"/>
      <c r="NYV57" s="516"/>
      <c r="NYW57" s="365"/>
      <c r="NYX57" s="493"/>
      <c r="NYY57" s="596"/>
      <c r="NYZ57" s="515"/>
      <c r="NZA57" s="515"/>
      <c r="NZB57" s="391"/>
      <c r="NZC57" s="516"/>
      <c r="NZD57" s="365"/>
      <c r="NZE57" s="493"/>
      <c r="NZF57" s="596"/>
      <c r="NZG57" s="515"/>
      <c r="NZH57" s="515"/>
      <c r="NZI57" s="391"/>
      <c r="NZJ57" s="516"/>
      <c r="NZK57" s="365"/>
      <c r="NZL57" s="493"/>
      <c r="NZM57" s="596"/>
      <c r="NZN57" s="515"/>
      <c r="NZO57" s="515"/>
      <c r="NZP57" s="391"/>
      <c r="NZQ57" s="516"/>
      <c r="NZR57" s="365"/>
      <c r="NZS57" s="493"/>
      <c r="NZT57" s="596"/>
      <c r="NZU57" s="515"/>
      <c r="NZV57" s="515"/>
      <c r="NZW57" s="391"/>
      <c r="NZX57" s="516"/>
      <c r="NZY57" s="365"/>
      <c r="NZZ57" s="493"/>
      <c r="OAA57" s="596"/>
      <c r="OAB57" s="515"/>
      <c r="OAC57" s="515"/>
      <c r="OAD57" s="391"/>
      <c r="OAE57" s="516"/>
      <c r="OAF57" s="365"/>
      <c r="OAG57" s="493"/>
      <c r="OAH57" s="596"/>
      <c r="OAI57" s="515"/>
      <c r="OAJ57" s="515"/>
      <c r="OAK57" s="391"/>
      <c r="OAL57" s="516"/>
      <c r="OAM57" s="365"/>
      <c r="OAN57" s="493"/>
      <c r="OAO57" s="596"/>
      <c r="OAP57" s="515"/>
      <c r="OAQ57" s="515"/>
      <c r="OAR57" s="391"/>
      <c r="OAS57" s="516"/>
      <c r="OAT57" s="365"/>
      <c r="OAU57" s="493"/>
      <c r="OAV57" s="596"/>
      <c r="OAW57" s="515"/>
      <c r="OAX57" s="515"/>
      <c r="OAY57" s="391"/>
      <c r="OAZ57" s="516"/>
      <c r="OBA57" s="365"/>
      <c r="OBB57" s="493"/>
      <c r="OBC57" s="596"/>
      <c r="OBD57" s="515"/>
      <c r="OBE57" s="515"/>
      <c r="OBF57" s="391"/>
      <c r="OBG57" s="516"/>
      <c r="OBH57" s="365"/>
      <c r="OBI57" s="493"/>
      <c r="OBJ57" s="596"/>
      <c r="OBK57" s="515"/>
      <c r="OBL57" s="515"/>
      <c r="OBM57" s="391"/>
      <c r="OBN57" s="516"/>
      <c r="OBO57" s="365"/>
      <c r="OBP57" s="493"/>
      <c r="OBQ57" s="596"/>
      <c r="OBR57" s="515"/>
      <c r="OBS57" s="515"/>
      <c r="OBT57" s="391"/>
      <c r="OBU57" s="516"/>
      <c r="OBV57" s="365"/>
      <c r="OBW57" s="493"/>
      <c r="OBX57" s="596"/>
      <c r="OBY57" s="515"/>
      <c r="OBZ57" s="515"/>
      <c r="OCA57" s="391"/>
      <c r="OCB57" s="516"/>
      <c r="OCC57" s="365"/>
      <c r="OCD57" s="493"/>
      <c r="OCE57" s="596"/>
      <c r="OCF57" s="515"/>
      <c r="OCG57" s="515"/>
      <c r="OCH57" s="391"/>
      <c r="OCI57" s="516"/>
      <c r="OCJ57" s="365"/>
      <c r="OCK57" s="493"/>
      <c r="OCL57" s="596"/>
      <c r="OCM57" s="515"/>
      <c r="OCN57" s="515"/>
      <c r="OCO57" s="391"/>
      <c r="OCP57" s="516"/>
      <c r="OCQ57" s="365"/>
      <c r="OCR57" s="493"/>
      <c r="OCS57" s="596"/>
      <c r="OCT57" s="515"/>
      <c r="OCU57" s="515"/>
      <c r="OCV57" s="391"/>
      <c r="OCW57" s="516"/>
      <c r="OCX57" s="365"/>
      <c r="OCY57" s="493"/>
      <c r="OCZ57" s="596"/>
      <c r="ODA57" s="515"/>
      <c r="ODB57" s="515"/>
      <c r="ODC57" s="391"/>
      <c r="ODD57" s="516"/>
      <c r="ODE57" s="365"/>
      <c r="ODF57" s="493"/>
      <c r="ODG57" s="596"/>
      <c r="ODH57" s="515"/>
      <c r="ODI57" s="515"/>
      <c r="ODJ57" s="391"/>
      <c r="ODK57" s="516"/>
      <c r="ODL57" s="365"/>
      <c r="ODM57" s="493"/>
      <c r="ODN57" s="596"/>
      <c r="ODO57" s="515"/>
      <c r="ODP57" s="515"/>
      <c r="ODQ57" s="391"/>
      <c r="ODR57" s="516"/>
      <c r="ODS57" s="365"/>
      <c r="ODT57" s="493"/>
      <c r="ODU57" s="596"/>
      <c r="ODV57" s="515"/>
      <c r="ODW57" s="515"/>
      <c r="ODX57" s="391"/>
      <c r="ODY57" s="516"/>
      <c r="ODZ57" s="365"/>
      <c r="OEA57" s="493"/>
      <c r="OEB57" s="596"/>
      <c r="OEC57" s="515"/>
      <c r="OED57" s="515"/>
      <c r="OEE57" s="391"/>
      <c r="OEF57" s="516"/>
      <c r="OEG57" s="365"/>
      <c r="OEH57" s="493"/>
      <c r="OEI57" s="596"/>
      <c r="OEJ57" s="515"/>
      <c r="OEK57" s="515"/>
      <c r="OEL57" s="391"/>
      <c r="OEM57" s="516"/>
      <c r="OEN57" s="365"/>
      <c r="OEO57" s="493"/>
      <c r="OEP57" s="596"/>
      <c r="OEQ57" s="515"/>
      <c r="OER57" s="515"/>
      <c r="OES57" s="391"/>
      <c r="OET57" s="516"/>
      <c r="OEU57" s="365"/>
      <c r="OEV57" s="493"/>
      <c r="OEW57" s="596"/>
      <c r="OEX57" s="515"/>
      <c r="OEY57" s="515"/>
      <c r="OEZ57" s="391"/>
      <c r="OFA57" s="516"/>
      <c r="OFB57" s="365"/>
      <c r="OFC57" s="493"/>
      <c r="OFD57" s="596"/>
      <c r="OFE57" s="515"/>
      <c r="OFF57" s="515"/>
      <c r="OFG57" s="391"/>
      <c r="OFH57" s="516"/>
      <c r="OFI57" s="365"/>
      <c r="OFJ57" s="493"/>
      <c r="OFK57" s="596"/>
      <c r="OFL57" s="515"/>
      <c r="OFM57" s="515"/>
      <c r="OFN57" s="391"/>
      <c r="OFO57" s="516"/>
      <c r="OFP57" s="365"/>
      <c r="OFQ57" s="493"/>
      <c r="OFR57" s="596"/>
      <c r="OFS57" s="515"/>
      <c r="OFT57" s="515"/>
      <c r="OFU57" s="391"/>
      <c r="OFV57" s="516"/>
      <c r="OFW57" s="365"/>
      <c r="OFX57" s="493"/>
      <c r="OFY57" s="596"/>
      <c r="OFZ57" s="515"/>
      <c r="OGA57" s="515"/>
      <c r="OGB57" s="391"/>
      <c r="OGC57" s="516"/>
      <c r="OGD57" s="365"/>
      <c r="OGE57" s="493"/>
      <c r="OGF57" s="596"/>
      <c r="OGG57" s="515"/>
      <c r="OGH57" s="515"/>
      <c r="OGI57" s="391"/>
      <c r="OGJ57" s="516"/>
      <c r="OGK57" s="365"/>
      <c r="OGL57" s="493"/>
      <c r="OGM57" s="596"/>
      <c r="OGN57" s="515"/>
      <c r="OGO57" s="515"/>
      <c r="OGP57" s="391"/>
      <c r="OGQ57" s="516"/>
      <c r="OGR57" s="365"/>
      <c r="OGS57" s="493"/>
      <c r="OGT57" s="596"/>
      <c r="OGU57" s="515"/>
      <c r="OGV57" s="515"/>
      <c r="OGW57" s="391"/>
      <c r="OGX57" s="516"/>
      <c r="OGY57" s="365"/>
      <c r="OGZ57" s="493"/>
      <c r="OHA57" s="596"/>
      <c r="OHB57" s="515"/>
      <c r="OHC57" s="515"/>
      <c r="OHD57" s="391"/>
      <c r="OHE57" s="516"/>
      <c r="OHF57" s="365"/>
      <c r="OHG57" s="493"/>
      <c r="OHH57" s="596"/>
      <c r="OHI57" s="515"/>
      <c r="OHJ57" s="515"/>
      <c r="OHK57" s="391"/>
      <c r="OHL57" s="516"/>
      <c r="OHM57" s="365"/>
      <c r="OHN57" s="493"/>
      <c r="OHO57" s="596"/>
      <c r="OHP57" s="515"/>
      <c r="OHQ57" s="515"/>
      <c r="OHR57" s="391"/>
      <c r="OHS57" s="516"/>
      <c r="OHT57" s="365"/>
      <c r="OHU57" s="493"/>
      <c r="OHV57" s="596"/>
      <c r="OHW57" s="515"/>
      <c r="OHX57" s="515"/>
      <c r="OHY57" s="391"/>
      <c r="OHZ57" s="516"/>
      <c r="OIA57" s="365"/>
      <c r="OIB57" s="493"/>
      <c r="OIC57" s="596"/>
      <c r="OID57" s="515"/>
      <c r="OIE57" s="515"/>
      <c r="OIF57" s="391"/>
      <c r="OIG57" s="516"/>
      <c r="OIH57" s="365"/>
      <c r="OII57" s="493"/>
      <c r="OIJ57" s="596"/>
      <c r="OIK57" s="515"/>
      <c r="OIL57" s="515"/>
      <c r="OIM57" s="391"/>
      <c r="OIN57" s="516"/>
      <c r="OIO57" s="365"/>
      <c r="OIP57" s="493"/>
      <c r="OIQ57" s="596"/>
      <c r="OIR57" s="515"/>
      <c r="OIS57" s="515"/>
      <c r="OIT57" s="391"/>
      <c r="OIU57" s="516"/>
      <c r="OIV57" s="365"/>
      <c r="OIW57" s="493"/>
      <c r="OIX57" s="596"/>
      <c r="OIY57" s="515"/>
      <c r="OIZ57" s="515"/>
      <c r="OJA57" s="391"/>
      <c r="OJB57" s="516"/>
      <c r="OJC57" s="365"/>
      <c r="OJD57" s="493"/>
      <c r="OJE57" s="596"/>
      <c r="OJF57" s="515"/>
      <c r="OJG57" s="515"/>
      <c r="OJH57" s="391"/>
      <c r="OJI57" s="516"/>
      <c r="OJJ57" s="365"/>
      <c r="OJK57" s="493"/>
      <c r="OJL57" s="596"/>
      <c r="OJM57" s="515"/>
      <c r="OJN57" s="515"/>
      <c r="OJO57" s="391"/>
      <c r="OJP57" s="516"/>
      <c r="OJQ57" s="365"/>
      <c r="OJR57" s="493"/>
      <c r="OJS57" s="596"/>
      <c r="OJT57" s="515"/>
      <c r="OJU57" s="515"/>
      <c r="OJV57" s="391"/>
      <c r="OJW57" s="516"/>
      <c r="OJX57" s="365"/>
      <c r="OJY57" s="493"/>
      <c r="OJZ57" s="596"/>
      <c r="OKA57" s="515"/>
      <c r="OKB57" s="515"/>
      <c r="OKC57" s="391"/>
      <c r="OKD57" s="516"/>
      <c r="OKE57" s="365"/>
      <c r="OKF57" s="493"/>
      <c r="OKG57" s="596"/>
      <c r="OKH57" s="515"/>
      <c r="OKI57" s="515"/>
      <c r="OKJ57" s="391"/>
      <c r="OKK57" s="516"/>
      <c r="OKL57" s="365"/>
      <c r="OKM57" s="493"/>
      <c r="OKN57" s="596"/>
      <c r="OKO57" s="515"/>
      <c r="OKP57" s="515"/>
      <c r="OKQ57" s="391"/>
      <c r="OKR57" s="516"/>
      <c r="OKS57" s="365"/>
      <c r="OKT57" s="493"/>
      <c r="OKU57" s="596"/>
      <c r="OKV57" s="515"/>
      <c r="OKW57" s="515"/>
      <c r="OKX57" s="391"/>
      <c r="OKY57" s="516"/>
      <c r="OKZ57" s="365"/>
      <c r="OLA57" s="493"/>
      <c r="OLB57" s="596"/>
      <c r="OLC57" s="515"/>
      <c r="OLD57" s="515"/>
      <c r="OLE57" s="391"/>
      <c r="OLF57" s="516"/>
      <c r="OLG57" s="365"/>
      <c r="OLH57" s="493"/>
      <c r="OLI57" s="596"/>
      <c r="OLJ57" s="515"/>
      <c r="OLK57" s="515"/>
      <c r="OLL57" s="391"/>
      <c r="OLM57" s="516"/>
      <c r="OLN57" s="365"/>
      <c r="OLO57" s="493"/>
      <c r="OLP57" s="596"/>
      <c r="OLQ57" s="515"/>
      <c r="OLR57" s="515"/>
      <c r="OLS57" s="391"/>
      <c r="OLT57" s="516"/>
      <c r="OLU57" s="365"/>
      <c r="OLV57" s="493"/>
      <c r="OLW57" s="596"/>
      <c r="OLX57" s="515"/>
      <c r="OLY57" s="515"/>
      <c r="OLZ57" s="391"/>
      <c r="OMA57" s="516"/>
      <c r="OMB57" s="365"/>
      <c r="OMC57" s="493"/>
      <c r="OMD57" s="596"/>
      <c r="OME57" s="515"/>
      <c r="OMF57" s="515"/>
      <c r="OMG57" s="391"/>
      <c r="OMH57" s="516"/>
      <c r="OMI57" s="365"/>
      <c r="OMJ57" s="493"/>
      <c r="OMK57" s="596"/>
      <c r="OML57" s="515"/>
      <c r="OMM57" s="515"/>
      <c r="OMN57" s="391"/>
      <c r="OMO57" s="516"/>
      <c r="OMP57" s="365"/>
      <c r="OMQ57" s="493"/>
      <c r="OMR57" s="596"/>
      <c r="OMS57" s="515"/>
      <c r="OMT57" s="515"/>
      <c r="OMU57" s="391"/>
      <c r="OMV57" s="516"/>
      <c r="OMW57" s="365"/>
      <c r="OMX57" s="493"/>
      <c r="OMY57" s="596"/>
      <c r="OMZ57" s="515"/>
      <c r="ONA57" s="515"/>
      <c r="ONB57" s="391"/>
      <c r="ONC57" s="516"/>
      <c r="OND57" s="365"/>
      <c r="ONE57" s="493"/>
      <c r="ONF57" s="596"/>
      <c r="ONG57" s="515"/>
      <c r="ONH57" s="515"/>
      <c r="ONI57" s="391"/>
      <c r="ONJ57" s="516"/>
      <c r="ONK57" s="365"/>
      <c r="ONL57" s="493"/>
      <c r="ONM57" s="596"/>
      <c r="ONN57" s="515"/>
      <c r="ONO57" s="515"/>
      <c r="ONP57" s="391"/>
      <c r="ONQ57" s="516"/>
      <c r="ONR57" s="365"/>
      <c r="ONS57" s="493"/>
      <c r="ONT57" s="596"/>
      <c r="ONU57" s="515"/>
      <c r="ONV57" s="515"/>
      <c r="ONW57" s="391"/>
      <c r="ONX57" s="516"/>
      <c r="ONY57" s="365"/>
      <c r="ONZ57" s="493"/>
      <c r="OOA57" s="596"/>
      <c r="OOB57" s="515"/>
      <c r="OOC57" s="515"/>
      <c r="OOD57" s="391"/>
      <c r="OOE57" s="516"/>
      <c r="OOF57" s="365"/>
      <c r="OOG57" s="493"/>
      <c r="OOH57" s="596"/>
      <c r="OOI57" s="515"/>
      <c r="OOJ57" s="515"/>
      <c r="OOK57" s="391"/>
      <c r="OOL57" s="516"/>
      <c r="OOM57" s="365"/>
      <c r="OON57" s="493"/>
      <c r="OOO57" s="596"/>
      <c r="OOP57" s="515"/>
      <c r="OOQ57" s="515"/>
      <c r="OOR57" s="391"/>
      <c r="OOS57" s="516"/>
      <c r="OOT57" s="365"/>
      <c r="OOU57" s="493"/>
      <c r="OOV57" s="596"/>
      <c r="OOW57" s="515"/>
      <c r="OOX57" s="515"/>
      <c r="OOY57" s="391"/>
      <c r="OOZ57" s="516"/>
      <c r="OPA57" s="365"/>
      <c r="OPB57" s="493"/>
      <c r="OPC57" s="596"/>
      <c r="OPD57" s="515"/>
      <c r="OPE57" s="515"/>
      <c r="OPF57" s="391"/>
      <c r="OPG57" s="516"/>
      <c r="OPH57" s="365"/>
      <c r="OPI57" s="493"/>
      <c r="OPJ57" s="596"/>
      <c r="OPK57" s="515"/>
      <c r="OPL57" s="515"/>
      <c r="OPM57" s="391"/>
      <c r="OPN57" s="516"/>
      <c r="OPO57" s="365"/>
      <c r="OPP57" s="493"/>
      <c r="OPQ57" s="596"/>
      <c r="OPR57" s="515"/>
      <c r="OPS57" s="515"/>
      <c r="OPT57" s="391"/>
      <c r="OPU57" s="516"/>
      <c r="OPV57" s="365"/>
      <c r="OPW57" s="493"/>
      <c r="OPX57" s="596"/>
      <c r="OPY57" s="515"/>
      <c r="OPZ57" s="515"/>
      <c r="OQA57" s="391"/>
      <c r="OQB57" s="516"/>
      <c r="OQC57" s="365"/>
      <c r="OQD57" s="493"/>
      <c r="OQE57" s="596"/>
      <c r="OQF57" s="515"/>
      <c r="OQG57" s="515"/>
      <c r="OQH57" s="391"/>
      <c r="OQI57" s="516"/>
      <c r="OQJ57" s="365"/>
      <c r="OQK57" s="493"/>
      <c r="OQL57" s="596"/>
      <c r="OQM57" s="515"/>
      <c r="OQN57" s="515"/>
      <c r="OQO57" s="391"/>
      <c r="OQP57" s="516"/>
      <c r="OQQ57" s="365"/>
      <c r="OQR57" s="493"/>
      <c r="OQS57" s="596"/>
      <c r="OQT57" s="515"/>
      <c r="OQU57" s="515"/>
      <c r="OQV57" s="391"/>
      <c r="OQW57" s="516"/>
      <c r="OQX57" s="365"/>
      <c r="OQY57" s="493"/>
      <c r="OQZ57" s="596"/>
      <c r="ORA57" s="515"/>
      <c r="ORB57" s="515"/>
      <c r="ORC57" s="391"/>
      <c r="ORD57" s="516"/>
      <c r="ORE57" s="365"/>
      <c r="ORF57" s="493"/>
      <c r="ORG57" s="596"/>
      <c r="ORH57" s="515"/>
      <c r="ORI57" s="515"/>
      <c r="ORJ57" s="391"/>
      <c r="ORK57" s="516"/>
      <c r="ORL57" s="365"/>
      <c r="ORM57" s="493"/>
      <c r="ORN57" s="596"/>
      <c r="ORO57" s="515"/>
      <c r="ORP57" s="515"/>
      <c r="ORQ57" s="391"/>
      <c r="ORR57" s="516"/>
      <c r="ORS57" s="365"/>
      <c r="ORT57" s="493"/>
      <c r="ORU57" s="596"/>
      <c r="ORV57" s="515"/>
      <c r="ORW57" s="515"/>
      <c r="ORX57" s="391"/>
      <c r="ORY57" s="516"/>
      <c r="ORZ57" s="365"/>
      <c r="OSA57" s="493"/>
      <c r="OSB57" s="596"/>
      <c r="OSC57" s="515"/>
      <c r="OSD57" s="515"/>
      <c r="OSE57" s="391"/>
      <c r="OSF57" s="516"/>
      <c r="OSG57" s="365"/>
      <c r="OSH57" s="493"/>
      <c r="OSI57" s="596"/>
      <c r="OSJ57" s="515"/>
      <c r="OSK57" s="515"/>
      <c r="OSL57" s="391"/>
      <c r="OSM57" s="516"/>
      <c r="OSN57" s="365"/>
      <c r="OSO57" s="493"/>
      <c r="OSP57" s="596"/>
      <c r="OSQ57" s="515"/>
      <c r="OSR57" s="515"/>
      <c r="OSS57" s="391"/>
      <c r="OST57" s="516"/>
      <c r="OSU57" s="365"/>
      <c r="OSV57" s="493"/>
      <c r="OSW57" s="596"/>
      <c r="OSX57" s="515"/>
      <c r="OSY57" s="515"/>
      <c r="OSZ57" s="391"/>
      <c r="OTA57" s="516"/>
      <c r="OTB57" s="365"/>
      <c r="OTC57" s="493"/>
      <c r="OTD57" s="596"/>
      <c r="OTE57" s="515"/>
      <c r="OTF57" s="515"/>
      <c r="OTG57" s="391"/>
      <c r="OTH57" s="516"/>
      <c r="OTI57" s="365"/>
      <c r="OTJ57" s="493"/>
      <c r="OTK57" s="596"/>
      <c r="OTL57" s="515"/>
      <c r="OTM57" s="515"/>
      <c r="OTN57" s="391"/>
      <c r="OTO57" s="516"/>
      <c r="OTP57" s="365"/>
      <c r="OTQ57" s="493"/>
      <c r="OTR57" s="596"/>
      <c r="OTS57" s="515"/>
      <c r="OTT57" s="515"/>
      <c r="OTU57" s="391"/>
      <c r="OTV57" s="516"/>
      <c r="OTW57" s="365"/>
      <c r="OTX57" s="493"/>
      <c r="OTY57" s="596"/>
      <c r="OTZ57" s="515"/>
      <c r="OUA57" s="515"/>
      <c r="OUB57" s="391"/>
      <c r="OUC57" s="516"/>
      <c r="OUD57" s="365"/>
      <c r="OUE57" s="493"/>
      <c r="OUF57" s="596"/>
      <c r="OUG57" s="515"/>
      <c r="OUH57" s="515"/>
      <c r="OUI57" s="391"/>
      <c r="OUJ57" s="516"/>
      <c r="OUK57" s="365"/>
      <c r="OUL57" s="493"/>
      <c r="OUM57" s="596"/>
      <c r="OUN57" s="515"/>
      <c r="OUO57" s="515"/>
      <c r="OUP57" s="391"/>
      <c r="OUQ57" s="516"/>
      <c r="OUR57" s="365"/>
      <c r="OUS57" s="493"/>
      <c r="OUT57" s="596"/>
      <c r="OUU57" s="515"/>
      <c r="OUV57" s="515"/>
      <c r="OUW57" s="391"/>
      <c r="OUX57" s="516"/>
      <c r="OUY57" s="365"/>
      <c r="OUZ57" s="493"/>
      <c r="OVA57" s="596"/>
      <c r="OVB57" s="515"/>
      <c r="OVC57" s="515"/>
      <c r="OVD57" s="391"/>
      <c r="OVE57" s="516"/>
      <c r="OVF57" s="365"/>
      <c r="OVG57" s="493"/>
      <c r="OVH57" s="596"/>
      <c r="OVI57" s="515"/>
      <c r="OVJ57" s="515"/>
      <c r="OVK57" s="391"/>
      <c r="OVL57" s="516"/>
      <c r="OVM57" s="365"/>
      <c r="OVN57" s="493"/>
      <c r="OVO57" s="596"/>
      <c r="OVP57" s="515"/>
      <c r="OVQ57" s="515"/>
      <c r="OVR57" s="391"/>
      <c r="OVS57" s="516"/>
      <c r="OVT57" s="365"/>
      <c r="OVU57" s="493"/>
      <c r="OVV57" s="596"/>
      <c r="OVW57" s="515"/>
      <c r="OVX57" s="515"/>
      <c r="OVY57" s="391"/>
      <c r="OVZ57" s="516"/>
      <c r="OWA57" s="365"/>
      <c r="OWB57" s="493"/>
      <c r="OWC57" s="596"/>
      <c r="OWD57" s="515"/>
      <c r="OWE57" s="515"/>
      <c r="OWF57" s="391"/>
      <c r="OWG57" s="516"/>
      <c r="OWH57" s="365"/>
      <c r="OWI57" s="493"/>
      <c r="OWJ57" s="596"/>
      <c r="OWK57" s="515"/>
      <c r="OWL57" s="515"/>
      <c r="OWM57" s="391"/>
      <c r="OWN57" s="516"/>
      <c r="OWO57" s="365"/>
      <c r="OWP57" s="493"/>
      <c r="OWQ57" s="596"/>
      <c r="OWR57" s="515"/>
      <c r="OWS57" s="515"/>
      <c r="OWT57" s="391"/>
      <c r="OWU57" s="516"/>
      <c r="OWV57" s="365"/>
      <c r="OWW57" s="493"/>
      <c r="OWX57" s="596"/>
      <c r="OWY57" s="515"/>
      <c r="OWZ57" s="515"/>
      <c r="OXA57" s="391"/>
      <c r="OXB57" s="516"/>
      <c r="OXC57" s="365"/>
      <c r="OXD57" s="493"/>
      <c r="OXE57" s="596"/>
      <c r="OXF57" s="515"/>
      <c r="OXG57" s="515"/>
      <c r="OXH57" s="391"/>
      <c r="OXI57" s="516"/>
      <c r="OXJ57" s="365"/>
      <c r="OXK57" s="493"/>
      <c r="OXL57" s="596"/>
      <c r="OXM57" s="515"/>
      <c r="OXN57" s="515"/>
      <c r="OXO57" s="391"/>
      <c r="OXP57" s="516"/>
      <c r="OXQ57" s="365"/>
      <c r="OXR57" s="493"/>
      <c r="OXS57" s="596"/>
      <c r="OXT57" s="515"/>
      <c r="OXU57" s="515"/>
      <c r="OXV57" s="391"/>
      <c r="OXW57" s="516"/>
      <c r="OXX57" s="365"/>
      <c r="OXY57" s="493"/>
      <c r="OXZ57" s="596"/>
      <c r="OYA57" s="515"/>
      <c r="OYB57" s="515"/>
      <c r="OYC57" s="391"/>
      <c r="OYD57" s="516"/>
      <c r="OYE57" s="365"/>
      <c r="OYF57" s="493"/>
      <c r="OYG57" s="596"/>
      <c r="OYH57" s="515"/>
      <c r="OYI57" s="515"/>
      <c r="OYJ57" s="391"/>
      <c r="OYK57" s="516"/>
      <c r="OYL57" s="365"/>
      <c r="OYM57" s="493"/>
      <c r="OYN57" s="596"/>
      <c r="OYO57" s="515"/>
      <c r="OYP57" s="515"/>
      <c r="OYQ57" s="391"/>
      <c r="OYR57" s="516"/>
      <c r="OYS57" s="365"/>
      <c r="OYT57" s="493"/>
      <c r="OYU57" s="596"/>
      <c r="OYV57" s="515"/>
      <c r="OYW57" s="515"/>
      <c r="OYX57" s="391"/>
      <c r="OYY57" s="516"/>
      <c r="OYZ57" s="365"/>
      <c r="OZA57" s="493"/>
      <c r="OZB57" s="596"/>
      <c r="OZC57" s="515"/>
      <c r="OZD57" s="515"/>
      <c r="OZE57" s="391"/>
      <c r="OZF57" s="516"/>
      <c r="OZG57" s="365"/>
      <c r="OZH57" s="493"/>
      <c r="OZI57" s="596"/>
      <c r="OZJ57" s="515"/>
      <c r="OZK57" s="515"/>
      <c r="OZL57" s="391"/>
      <c r="OZM57" s="516"/>
      <c r="OZN57" s="365"/>
      <c r="OZO57" s="493"/>
      <c r="OZP57" s="596"/>
      <c r="OZQ57" s="515"/>
      <c r="OZR57" s="515"/>
      <c r="OZS57" s="391"/>
      <c r="OZT57" s="516"/>
      <c r="OZU57" s="365"/>
      <c r="OZV57" s="493"/>
      <c r="OZW57" s="596"/>
      <c r="OZX57" s="515"/>
      <c r="OZY57" s="515"/>
      <c r="OZZ57" s="391"/>
      <c r="PAA57" s="516"/>
      <c r="PAB57" s="365"/>
      <c r="PAC57" s="493"/>
      <c r="PAD57" s="596"/>
      <c r="PAE57" s="515"/>
      <c r="PAF57" s="515"/>
      <c r="PAG57" s="391"/>
      <c r="PAH57" s="516"/>
      <c r="PAI57" s="365"/>
      <c r="PAJ57" s="493"/>
      <c r="PAK57" s="596"/>
      <c r="PAL57" s="515"/>
      <c r="PAM57" s="515"/>
      <c r="PAN57" s="391"/>
      <c r="PAO57" s="516"/>
      <c r="PAP57" s="365"/>
      <c r="PAQ57" s="493"/>
      <c r="PAR57" s="596"/>
      <c r="PAS57" s="515"/>
      <c r="PAT57" s="515"/>
      <c r="PAU57" s="391"/>
      <c r="PAV57" s="516"/>
      <c r="PAW57" s="365"/>
      <c r="PAX57" s="493"/>
      <c r="PAY57" s="596"/>
      <c r="PAZ57" s="515"/>
      <c r="PBA57" s="515"/>
      <c r="PBB57" s="391"/>
      <c r="PBC57" s="516"/>
      <c r="PBD57" s="365"/>
      <c r="PBE57" s="493"/>
      <c r="PBF57" s="596"/>
      <c r="PBG57" s="515"/>
      <c r="PBH57" s="515"/>
      <c r="PBI57" s="391"/>
      <c r="PBJ57" s="516"/>
      <c r="PBK57" s="365"/>
      <c r="PBL57" s="493"/>
      <c r="PBM57" s="596"/>
      <c r="PBN57" s="515"/>
      <c r="PBO57" s="515"/>
      <c r="PBP57" s="391"/>
      <c r="PBQ57" s="516"/>
      <c r="PBR57" s="365"/>
      <c r="PBS57" s="493"/>
      <c r="PBT57" s="596"/>
      <c r="PBU57" s="515"/>
      <c r="PBV57" s="515"/>
      <c r="PBW57" s="391"/>
      <c r="PBX57" s="516"/>
      <c r="PBY57" s="365"/>
      <c r="PBZ57" s="493"/>
      <c r="PCA57" s="596"/>
      <c r="PCB57" s="515"/>
      <c r="PCC57" s="515"/>
      <c r="PCD57" s="391"/>
      <c r="PCE57" s="516"/>
      <c r="PCF57" s="365"/>
      <c r="PCG57" s="493"/>
      <c r="PCH57" s="596"/>
      <c r="PCI57" s="515"/>
      <c r="PCJ57" s="515"/>
      <c r="PCK57" s="391"/>
      <c r="PCL57" s="516"/>
      <c r="PCM57" s="365"/>
      <c r="PCN57" s="493"/>
      <c r="PCO57" s="596"/>
      <c r="PCP57" s="515"/>
      <c r="PCQ57" s="515"/>
      <c r="PCR57" s="391"/>
      <c r="PCS57" s="516"/>
      <c r="PCT57" s="365"/>
      <c r="PCU57" s="493"/>
      <c r="PCV57" s="596"/>
      <c r="PCW57" s="515"/>
      <c r="PCX57" s="515"/>
      <c r="PCY57" s="391"/>
      <c r="PCZ57" s="516"/>
      <c r="PDA57" s="365"/>
      <c r="PDB57" s="493"/>
      <c r="PDC57" s="596"/>
      <c r="PDD57" s="515"/>
      <c r="PDE57" s="515"/>
      <c r="PDF57" s="391"/>
      <c r="PDG57" s="516"/>
      <c r="PDH57" s="365"/>
      <c r="PDI57" s="493"/>
      <c r="PDJ57" s="596"/>
      <c r="PDK57" s="515"/>
      <c r="PDL57" s="515"/>
      <c r="PDM57" s="391"/>
      <c r="PDN57" s="516"/>
      <c r="PDO57" s="365"/>
      <c r="PDP57" s="493"/>
      <c r="PDQ57" s="596"/>
      <c r="PDR57" s="515"/>
      <c r="PDS57" s="515"/>
      <c r="PDT57" s="391"/>
      <c r="PDU57" s="516"/>
      <c r="PDV57" s="365"/>
      <c r="PDW57" s="493"/>
      <c r="PDX57" s="596"/>
      <c r="PDY57" s="515"/>
      <c r="PDZ57" s="515"/>
      <c r="PEA57" s="391"/>
      <c r="PEB57" s="516"/>
      <c r="PEC57" s="365"/>
      <c r="PED57" s="493"/>
      <c r="PEE57" s="596"/>
      <c r="PEF57" s="515"/>
      <c r="PEG57" s="515"/>
      <c r="PEH57" s="391"/>
      <c r="PEI57" s="516"/>
      <c r="PEJ57" s="365"/>
      <c r="PEK57" s="493"/>
      <c r="PEL57" s="596"/>
      <c r="PEM57" s="515"/>
      <c r="PEN57" s="515"/>
      <c r="PEO57" s="391"/>
      <c r="PEP57" s="516"/>
      <c r="PEQ57" s="365"/>
      <c r="PER57" s="493"/>
      <c r="PES57" s="596"/>
      <c r="PET57" s="515"/>
      <c r="PEU57" s="515"/>
      <c r="PEV57" s="391"/>
      <c r="PEW57" s="516"/>
      <c r="PEX57" s="365"/>
      <c r="PEY57" s="493"/>
      <c r="PEZ57" s="596"/>
      <c r="PFA57" s="515"/>
      <c r="PFB57" s="515"/>
      <c r="PFC57" s="391"/>
      <c r="PFD57" s="516"/>
      <c r="PFE57" s="365"/>
      <c r="PFF57" s="493"/>
      <c r="PFG57" s="596"/>
      <c r="PFH57" s="515"/>
      <c r="PFI57" s="515"/>
      <c r="PFJ57" s="391"/>
      <c r="PFK57" s="516"/>
      <c r="PFL57" s="365"/>
      <c r="PFM57" s="493"/>
      <c r="PFN57" s="596"/>
      <c r="PFO57" s="515"/>
      <c r="PFP57" s="515"/>
      <c r="PFQ57" s="391"/>
      <c r="PFR57" s="516"/>
      <c r="PFS57" s="365"/>
      <c r="PFT57" s="493"/>
      <c r="PFU57" s="596"/>
      <c r="PFV57" s="515"/>
      <c r="PFW57" s="515"/>
      <c r="PFX57" s="391"/>
      <c r="PFY57" s="516"/>
      <c r="PFZ57" s="365"/>
      <c r="PGA57" s="493"/>
      <c r="PGB57" s="596"/>
      <c r="PGC57" s="515"/>
      <c r="PGD57" s="515"/>
      <c r="PGE57" s="391"/>
      <c r="PGF57" s="516"/>
      <c r="PGG57" s="365"/>
      <c r="PGH57" s="493"/>
      <c r="PGI57" s="596"/>
      <c r="PGJ57" s="515"/>
      <c r="PGK57" s="515"/>
      <c r="PGL57" s="391"/>
      <c r="PGM57" s="516"/>
      <c r="PGN57" s="365"/>
      <c r="PGO57" s="493"/>
      <c r="PGP57" s="596"/>
      <c r="PGQ57" s="515"/>
      <c r="PGR57" s="515"/>
      <c r="PGS57" s="391"/>
      <c r="PGT57" s="516"/>
      <c r="PGU57" s="365"/>
      <c r="PGV57" s="493"/>
      <c r="PGW57" s="596"/>
      <c r="PGX57" s="515"/>
      <c r="PGY57" s="515"/>
      <c r="PGZ57" s="391"/>
      <c r="PHA57" s="516"/>
      <c r="PHB57" s="365"/>
      <c r="PHC57" s="493"/>
      <c r="PHD57" s="596"/>
      <c r="PHE57" s="515"/>
      <c r="PHF57" s="515"/>
      <c r="PHG57" s="391"/>
      <c r="PHH57" s="516"/>
      <c r="PHI57" s="365"/>
      <c r="PHJ57" s="493"/>
      <c r="PHK57" s="596"/>
      <c r="PHL57" s="515"/>
      <c r="PHM57" s="515"/>
      <c r="PHN57" s="391"/>
      <c r="PHO57" s="516"/>
      <c r="PHP57" s="365"/>
      <c r="PHQ57" s="493"/>
      <c r="PHR57" s="596"/>
      <c r="PHS57" s="515"/>
      <c r="PHT57" s="515"/>
      <c r="PHU57" s="391"/>
      <c r="PHV57" s="516"/>
      <c r="PHW57" s="365"/>
      <c r="PHX57" s="493"/>
      <c r="PHY57" s="596"/>
      <c r="PHZ57" s="515"/>
      <c r="PIA57" s="515"/>
      <c r="PIB57" s="391"/>
      <c r="PIC57" s="516"/>
      <c r="PID57" s="365"/>
      <c r="PIE57" s="493"/>
      <c r="PIF57" s="596"/>
      <c r="PIG57" s="515"/>
      <c r="PIH57" s="515"/>
      <c r="PII57" s="391"/>
      <c r="PIJ57" s="516"/>
      <c r="PIK57" s="365"/>
      <c r="PIL57" s="493"/>
      <c r="PIM57" s="596"/>
      <c r="PIN57" s="515"/>
      <c r="PIO57" s="515"/>
      <c r="PIP57" s="391"/>
      <c r="PIQ57" s="516"/>
      <c r="PIR57" s="365"/>
      <c r="PIS57" s="493"/>
      <c r="PIT57" s="596"/>
      <c r="PIU57" s="515"/>
      <c r="PIV57" s="515"/>
      <c r="PIW57" s="391"/>
      <c r="PIX57" s="516"/>
      <c r="PIY57" s="365"/>
      <c r="PIZ57" s="493"/>
      <c r="PJA57" s="596"/>
      <c r="PJB57" s="515"/>
      <c r="PJC57" s="515"/>
      <c r="PJD57" s="391"/>
      <c r="PJE57" s="516"/>
      <c r="PJF57" s="365"/>
      <c r="PJG57" s="493"/>
      <c r="PJH57" s="596"/>
      <c r="PJI57" s="515"/>
      <c r="PJJ57" s="515"/>
      <c r="PJK57" s="391"/>
      <c r="PJL57" s="516"/>
      <c r="PJM57" s="365"/>
      <c r="PJN57" s="493"/>
      <c r="PJO57" s="596"/>
      <c r="PJP57" s="515"/>
      <c r="PJQ57" s="515"/>
      <c r="PJR57" s="391"/>
      <c r="PJS57" s="516"/>
      <c r="PJT57" s="365"/>
      <c r="PJU57" s="493"/>
      <c r="PJV57" s="596"/>
      <c r="PJW57" s="515"/>
      <c r="PJX57" s="515"/>
      <c r="PJY57" s="391"/>
      <c r="PJZ57" s="516"/>
      <c r="PKA57" s="365"/>
      <c r="PKB57" s="493"/>
      <c r="PKC57" s="596"/>
      <c r="PKD57" s="515"/>
      <c r="PKE57" s="515"/>
      <c r="PKF57" s="391"/>
      <c r="PKG57" s="516"/>
      <c r="PKH57" s="365"/>
      <c r="PKI57" s="493"/>
      <c r="PKJ57" s="596"/>
      <c r="PKK57" s="515"/>
      <c r="PKL57" s="515"/>
      <c r="PKM57" s="391"/>
      <c r="PKN57" s="516"/>
      <c r="PKO57" s="365"/>
      <c r="PKP57" s="493"/>
      <c r="PKQ57" s="596"/>
      <c r="PKR57" s="515"/>
      <c r="PKS57" s="515"/>
      <c r="PKT57" s="391"/>
      <c r="PKU57" s="516"/>
      <c r="PKV57" s="365"/>
      <c r="PKW57" s="493"/>
      <c r="PKX57" s="596"/>
      <c r="PKY57" s="515"/>
      <c r="PKZ57" s="515"/>
      <c r="PLA57" s="391"/>
      <c r="PLB57" s="516"/>
      <c r="PLC57" s="365"/>
      <c r="PLD57" s="493"/>
      <c r="PLE57" s="596"/>
      <c r="PLF57" s="515"/>
      <c r="PLG57" s="515"/>
      <c r="PLH57" s="391"/>
      <c r="PLI57" s="516"/>
      <c r="PLJ57" s="365"/>
      <c r="PLK57" s="493"/>
      <c r="PLL57" s="596"/>
      <c r="PLM57" s="515"/>
      <c r="PLN57" s="515"/>
      <c r="PLO57" s="391"/>
      <c r="PLP57" s="516"/>
      <c r="PLQ57" s="365"/>
      <c r="PLR57" s="493"/>
      <c r="PLS57" s="596"/>
      <c r="PLT57" s="515"/>
      <c r="PLU57" s="515"/>
      <c r="PLV57" s="391"/>
      <c r="PLW57" s="516"/>
      <c r="PLX57" s="365"/>
      <c r="PLY57" s="493"/>
      <c r="PLZ57" s="596"/>
      <c r="PMA57" s="515"/>
      <c r="PMB57" s="515"/>
      <c r="PMC57" s="391"/>
      <c r="PMD57" s="516"/>
      <c r="PME57" s="365"/>
      <c r="PMF57" s="493"/>
      <c r="PMG57" s="596"/>
      <c r="PMH57" s="515"/>
      <c r="PMI57" s="515"/>
      <c r="PMJ57" s="391"/>
      <c r="PMK57" s="516"/>
      <c r="PML57" s="365"/>
      <c r="PMM57" s="493"/>
      <c r="PMN57" s="596"/>
      <c r="PMO57" s="515"/>
      <c r="PMP57" s="515"/>
      <c r="PMQ57" s="391"/>
      <c r="PMR57" s="516"/>
      <c r="PMS57" s="365"/>
      <c r="PMT57" s="493"/>
      <c r="PMU57" s="596"/>
      <c r="PMV57" s="515"/>
      <c r="PMW57" s="515"/>
      <c r="PMX57" s="391"/>
      <c r="PMY57" s="516"/>
      <c r="PMZ57" s="365"/>
      <c r="PNA57" s="493"/>
      <c r="PNB57" s="596"/>
      <c r="PNC57" s="515"/>
      <c r="PND57" s="515"/>
      <c r="PNE57" s="391"/>
      <c r="PNF57" s="516"/>
      <c r="PNG57" s="365"/>
      <c r="PNH57" s="493"/>
      <c r="PNI57" s="596"/>
      <c r="PNJ57" s="515"/>
      <c r="PNK57" s="515"/>
      <c r="PNL57" s="391"/>
      <c r="PNM57" s="516"/>
      <c r="PNN57" s="365"/>
      <c r="PNO57" s="493"/>
      <c r="PNP57" s="596"/>
      <c r="PNQ57" s="515"/>
      <c r="PNR57" s="515"/>
      <c r="PNS57" s="391"/>
      <c r="PNT57" s="516"/>
      <c r="PNU57" s="365"/>
      <c r="PNV57" s="493"/>
      <c r="PNW57" s="596"/>
      <c r="PNX57" s="515"/>
      <c r="PNY57" s="515"/>
      <c r="PNZ57" s="391"/>
      <c r="POA57" s="516"/>
      <c r="POB57" s="365"/>
      <c r="POC57" s="493"/>
      <c r="POD57" s="596"/>
      <c r="POE57" s="515"/>
      <c r="POF57" s="515"/>
      <c r="POG57" s="391"/>
      <c r="POH57" s="516"/>
      <c r="POI57" s="365"/>
      <c r="POJ57" s="493"/>
      <c r="POK57" s="596"/>
      <c r="POL57" s="515"/>
      <c r="POM57" s="515"/>
      <c r="PON57" s="391"/>
      <c r="POO57" s="516"/>
      <c r="POP57" s="365"/>
      <c r="POQ57" s="493"/>
      <c r="POR57" s="596"/>
      <c r="POS57" s="515"/>
      <c r="POT57" s="515"/>
      <c r="POU57" s="391"/>
      <c r="POV57" s="516"/>
      <c r="POW57" s="365"/>
      <c r="POX57" s="493"/>
      <c r="POY57" s="596"/>
      <c r="POZ57" s="515"/>
      <c r="PPA57" s="515"/>
      <c r="PPB57" s="391"/>
      <c r="PPC57" s="516"/>
      <c r="PPD57" s="365"/>
      <c r="PPE57" s="493"/>
      <c r="PPF57" s="596"/>
      <c r="PPG57" s="515"/>
      <c r="PPH57" s="515"/>
      <c r="PPI57" s="391"/>
      <c r="PPJ57" s="516"/>
      <c r="PPK57" s="365"/>
      <c r="PPL57" s="493"/>
      <c r="PPM57" s="596"/>
      <c r="PPN57" s="515"/>
      <c r="PPO57" s="515"/>
      <c r="PPP57" s="391"/>
      <c r="PPQ57" s="516"/>
      <c r="PPR57" s="365"/>
      <c r="PPS57" s="493"/>
      <c r="PPT57" s="596"/>
      <c r="PPU57" s="515"/>
      <c r="PPV57" s="515"/>
      <c r="PPW57" s="391"/>
      <c r="PPX57" s="516"/>
      <c r="PPY57" s="365"/>
      <c r="PPZ57" s="493"/>
      <c r="PQA57" s="596"/>
      <c r="PQB57" s="515"/>
      <c r="PQC57" s="515"/>
      <c r="PQD57" s="391"/>
      <c r="PQE57" s="516"/>
      <c r="PQF57" s="365"/>
      <c r="PQG57" s="493"/>
      <c r="PQH57" s="596"/>
      <c r="PQI57" s="515"/>
      <c r="PQJ57" s="515"/>
      <c r="PQK57" s="391"/>
      <c r="PQL57" s="516"/>
      <c r="PQM57" s="365"/>
      <c r="PQN57" s="493"/>
      <c r="PQO57" s="596"/>
      <c r="PQP57" s="515"/>
      <c r="PQQ57" s="515"/>
      <c r="PQR57" s="391"/>
      <c r="PQS57" s="516"/>
      <c r="PQT57" s="365"/>
      <c r="PQU57" s="493"/>
      <c r="PQV57" s="596"/>
      <c r="PQW57" s="515"/>
      <c r="PQX57" s="515"/>
      <c r="PQY57" s="391"/>
      <c r="PQZ57" s="516"/>
      <c r="PRA57" s="365"/>
      <c r="PRB57" s="493"/>
      <c r="PRC57" s="596"/>
      <c r="PRD57" s="515"/>
      <c r="PRE57" s="515"/>
      <c r="PRF57" s="391"/>
      <c r="PRG57" s="516"/>
      <c r="PRH57" s="365"/>
      <c r="PRI57" s="493"/>
      <c r="PRJ57" s="596"/>
      <c r="PRK57" s="515"/>
      <c r="PRL57" s="515"/>
      <c r="PRM57" s="391"/>
      <c r="PRN57" s="516"/>
      <c r="PRO57" s="365"/>
      <c r="PRP57" s="493"/>
      <c r="PRQ57" s="596"/>
      <c r="PRR57" s="515"/>
      <c r="PRS57" s="515"/>
      <c r="PRT57" s="391"/>
      <c r="PRU57" s="516"/>
      <c r="PRV57" s="365"/>
      <c r="PRW57" s="493"/>
      <c r="PRX57" s="596"/>
      <c r="PRY57" s="515"/>
      <c r="PRZ57" s="515"/>
      <c r="PSA57" s="391"/>
      <c r="PSB57" s="516"/>
      <c r="PSC57" s="365"/>
      <c r="PSD57" s="493"/>
      <c r="PSE57" s="596"/>
      <c r="PSF57" s="515"/>
      <c r="PSG57" s="515"/>
      <c r="PSH57" s="391"/>
      <c r="PSI57" s="516"/>
      <c r="PSJ57" s="365"/>
      <c r="PSK57" s="493"/>
      <c r="PSL57" s="596"/>
      <c r="PSM57" s="515"/>
      <c r="PSN57" s="515"/>
      <c r="PSO57" s="391"/>
      <c r="PSP57" s="516"/>
      <c r="PSQ57" s="365"/>
      <c r="PSR57" s="493"/>
      <c r="PSS57" s="596"/>
      <c r="PST57" s="515"/>
      <c r="PSU57" s="515"/>
      <c r="PSV57" s="391"/>
      <c r="PSW57" s="516"/>
      <c r="PSX57" s="365"/>
      <c r="PSY57" s="493"/>
      <c r="PSZ57" s="596"/>
      <c r="PTA57" s="515"/>
      <c r="PTB57" s="515"/>
      <c r="PTC57" s="391"/>
      <c r="PTD57" s="516"/>
      <c r="PTE57" s="365"/>
      <c r="PTF57" s="493"/>
      <c r="PTG57" s="596"/>
      <c r="PTH57" s="515"/>
      <c r="PTI57" s="515"/>
      <c r="PTJ57" s="391"/>
      <c r="PTK57" s="516"/>
      <c r="PTL57" s="365"/>
      <c r="PTM57" s="493"/>
      <c r="PTN57" s="596"/>
      <c r="PTO57" s="515"/>
      <c r="PTP57" s="515"/>
      <c r="PTQ57" s="391"/>
      <c r="PTR57" s="516"/>
      <c r="PTS57" s="365"/>
      <c r="PTT57" s="493"/>
      <c r="PTU57" s="596"/>
      <c r="PTV57" s="515"/>
      <c r="PTW57" s="515"/>
      <c r="PTX57" s="391"/>
      <c r="PTY57" s="516"/>
      <c r="PTZ57" s="365"/>
      <c r="PUA57" s="493"/>
      <c r="PUB57" s="596"/>
      <c r="PUC57" s="515"/>
      <c r="PUD57" s="515"/>
      <c r="PUE57" s="391"/>
      <c r="PUF57" s="516"/>
      <c r="PUG57" s="365"/>
      <c r="PUH57" s="493"/>
      <c r="PUI57" s="596"/>
      <c r="PUJ57" s="515"/>
      <c r="PUK57" s="515"/>
      <c r="PUL57" s="391"/>
      <c r="PUM57" s="516"/>
      <c r="PUN57" s="365"/>
      <c r="PUO57" s="493"/>
      <c r="PUP57" s="596"/>
      <c r="PUQ57" s="515"/>
      <c r="PUR57" s="515"/>
      <c r="PUS57" s="391"/>
      <c r="PUT57" s="516"/>
      <c r="PUU57" s="365"/>
      <c r="PUV57" s="493"/>
      <c r="PUW57" s="596"/>
      <c r="PUX57" s="515"/>
      <c r="PUY57" s="515"/>
      <c r="PUZ57" s="391"/>
      <c r="PVA57" s="516"/>
      <c r="PVB57" s="365"/>
      <c r="PVC57" s="493"/>
      <c r="PVD57" s="596"/>
      <c r="PVE57" s="515"/>
      <c r="PVF57" s="515"/>
      <c r="PVG57" s="391"/>
      <c r="PVH57" s="516"/>
      <c r="PVI57" s="365"/>
      <c r="PVJ57" s="493"/>
      <c r="PVK57" s="596"/>
      <c r="PVL57" s="515"/>
      <c r="PVM57" s="515"/>
      <c r="PVN57" s="391"/>
      <c r="PVO57" s="516"/>
      <c r="PVP57" s="365"/>
      <c r="PVQ57" s="493"/>
      <c r="PVR57" s="596"/>
      <c r="PVS57" s="515"/>
      <c r="PVT57" s="515"/>
      <c r="PVU57" s="391"/>
      <c r="PVV57" s="516"/>
      <c r="PVW57" s="365"/>
      <c r="PVX57" s="493"/>
      <c r="PVY57" s="596"/>
      <c r="PVZ57" s="515"/>
      <c r="PWA57" s="515"/>
      <c r="PWB57" s="391"/>
      <c r="PWC57" s="516"/>
      <c r="PWD57" s="365"/>
      <c r="PWE57" s="493"/>
      <c r="PWF57" s="596"/>
      <c r="PWG57" s="515"/>
      <c r="PWH57" s="515"/>
      <c r="PWI57" s="391"/>
      <c r="PWJ57" s="516"/>
      <c r="PWK57" s="365"/>
      <c r="PWL57" s="493"/>
      <c r="PWM57" s="596"/>
      <c r="PWN57" s="515"/>
      <c r="PWO57" s="515"/>
      <c r="PWP57" s="391"/>
      <c r="PWQ57" s="516"/>
      <c r="PWR57" s="365"/>
      <c r="PWS57" s="493"/>
      <c r="PWT57" s="596"/>
      <c r="PWU57" s="515"/>
      <c r="PWV57" s="515"/>
      <c r="PWW57" s="391"/>
      <c r="PWX57" s="516"/>
      <c r="PWY57" s="365"/>
      <c r="PWZ57" s="493"/>
      <c r="PXA57" s="596"/>
      <c r="PXB57" s="515"/>
      <c r="PXC57" s="515"/>
      <c r="PXD57" s="391"/>
      <c r="PXE57" s="516"/>
      <c r="PXF57" s="365"/>
      <c r="PXG57" s="493"/>
      <c r="PXH57" s="596"/>
      <c r="PXI57" s="515"/>
      <c r="PXJ57" s="515"/>
      <c r="PXK57" s="391"/>
      <c r="PXL57" s="516"/>
      <c r="PXM57" s="365"/>
      <c r="PXN57" s="493"/>
      <c r="PXO57" s="596"/>
      <c r="PXP57" s="515"/>
      <c r="PXQ57" s="515"/>
      <c r="PXR57" s="391"/>
      <c r="PXS57" s="516"/>
      <c r="PXT57" s="365"/>
      <c r="PXU57" s="493"/>
      <c r="PXV57" s="596"/>
      <c r="PXW57" s="515"/>
      <c r="PXX57" s="515"/>
      <c r="PXY57" s="391"/>
      <c r="PXZ57" s="516"/>
      <c r="PYA57" s="365"/>
      <c r="PYB57" s="493"/>
      <c r="PYC57" s="596"/>
      <c r="PYD57" s="515"/>
      <c r="PYE57" s="515"/>
      <c r="PYF57" s="391"/>
      <c r="PYG57" s="516"/>
      <c r="PYH57" s="365"/>
      <c r="PYI57" s="493"/>
      <c r="PYJ57" s="596"/>
      <c r="PYK57" s="515"/>
      <c r="PYL57" s="515"/>
      <c r="PYM57" s="391"/>
      <c r="PYN57" s="516"/>
      <c r="PYO57" s="365"/>
      <c r="PYP57" s="493"/>
      <c r="PYQ57" s="596"/>
      <c r="PYR57" s="515"/>
      <c r="PYS57" s="515"/>
      <c r="PYT57" s="391"/>
      <c r="PYU57" s="516"/>
      <c r="PYV57" s="365"/>
      <c r="PYW57" s="493"/>
      <c r="PYX57" s="596"/>
      <c r="PYY57" s="515"/>
      <c r="PYZ57" s="515"/>
      <c r="PZA57" s="391"/>
      <c r="PZB57" s="516"/>
      <c r="PZC57" s="365"/>
      <c r="PZD57" s="493"/>
      <c r="PZE57" s="596"/>
      <c r="PZF57" s="515"/>
      <c r="PZG57" s="515"/>
      <c r="PZH57" s="391"/>
      <c r="PZI57" s="516"/>
      <c r="PZJ57" s="365"/>
      <c r="PZK57" s="493"/>
      <c r="PZL57" s="596"/>
      <c r="PZM57" s="515"/>
      <c r="PZN57" s="515"/>
      <c r="PZO57" s="391"/>
      <c r="PZP57" s="516"/>
      <c r="PZQ57" s="365"/>
      <c r="PZR57" s="493"/>
      <c r="PZS57" s="596"/>
      <c r="PZT57" s="515"/>
      <c r="PZU57" s="515"/>
      <c r="PZV57" s="391"/>
      <c r="PZW57" s="516"/>
      <c r="PZX57" s="365"/>
      <c r="PZY57" s="493"/>
      <c r="PZZ57" s="596"/>
      <c r="QAA57" s="515"/>
      <c r="QAB57" s="515"/>
      <c r="QAC57" s="391"/>
      <c r="QAD57" s="516"/>
      <c r="QAE57" s="365"/>
      <c r="QAF57" s="493"/>
      <c r="QAG57" s="596"/>
      <c r="QAH57" s="515"/>
      <c r="QAI57" s="515"/>
      <c r="QAJ57" s="391"/>
      <c r="QAK57" s="516"/>
      <c r="QAL57" s="365"/>
      <c r="QAM57" s="493"/>
      <c r="QAN57" s="596"/>
      <c r="QAO57" s="515"/>
      <c r="QAP57" s="515"/>
      <c r="QAQ57" s="391"/>
      <c r="QAR57" s="516"/>
      <c r="QAS57" s="365"/>
      <c r="QAT57" s="493"/>
      <c r="QAU57" s="596"/>
      <c r="QAV57" s="515"/>
      <c r="QAW57" s="515"/>
      <c r="QAX57" s="391"/>
      <c r="QAY57" s="516"/>
      <c r="QAZ57" s="365"/>
      <c r="QBA57" s="493"/>
      <c r="QBB57" s="596"/>
      <c r="QBC57" s="515"/>
      <c r="QBD57" s="515"/>
      <c r="QBE57" s="391"/>
      <c r="QBF57" s="516"/>
      <c r="QBG57" s="365"/>
      <c r="QBH57" s="493"/>
      <c r="QBI57" s="596"/>
      <c r="QBJ57" s="515"/>
      <c r="QBK57" s="515"/>
      <c r="QBL57" s="391"/>
      <c r="QBM57" s="516"/>
      <c r="QBN57" s="365"/>
      <c r="QBO57" s="493"/>
      <c r="QBP57" s="596"/>
      <c r="QBQ57" s="515"/>
      <c r="QBR57" s="515"/>
      <c r="QBS57" s="391"/>
      <c r="QBT57" s="516"/>
      <c r="QBU57" s="365"/>
      <c r="QBV57" s="493"/>
      <c r="QBW57" s="596"/>
      <c r="QBX57" s="515"/>
      <c r="QBY57" s="515"/>
      <c r="QBZ57" s="391"/>
      <c r="QCA57" s="516"/>
      <c r="QCB57" s="365"/>
      <c r="QCC57" s="493"/>
      <c r="QCD57" s="596"/>
      <c r="QCE57" s="515"/>
      <c r="QCF57" s="515"/>
      <c r="QCG57" s="391"/>
      <c r="QCH57" s="516"/>
      <c r="QCI57" s="365"/>
      <c r="QCJ57" s="493"/>
      <c r="QCK57" s="596"/>
      <c r="QCL57" s="515"/>
      <c r="QCM57" s="515"/>
      <c r="QCN57" s="391"/>
      <c r="QCO57" s="516"/>
      <c r="QCP57" s="365"/>
      <c r="QCQ57" s="493"/>
      <c r="QCR57" s="596"/>
      <c r="QCS57" s="515"/>
      <c r="QCT57" s="515"/>
      <c r="QCU57" s="391"/>
      <c r="QCV57" s="516"/>
      <c r="QCW57" s="365"/>
      <c r="QCX57" s="493"/>
      <c r="QCY57" s="596"/>
      <c r="QCZ57" s="515"/>
      <c r="QDA57" s="515"/>
      <c r="QDB57" s="391"/>
      <c r="QDC57" s="516"/>
      <c r="QDD57" s="365"/>
      <c r="QDE57" s="493"/>
      <c r="QDF57" s="596"/>
      <c r="QDG57" s="515"/>
      <c r="QDH57" s="515"/>
      <c r="QDI57" s="391"/>
      <c r="QDJ57" s="516"/>
      <c r="QDK57" s="365"/>
      <c r="QDL57" s="493"/>
      <c r="QDM57" s="596"/>
      <c r="QDN57" s="515"/>
      <c r="QDO57" s="515"/>
      <c r="QDP57" s="391"/>
      <c r="QDQ57" s="516"/>
      <c r="QDR57" s="365"/>
      <c r="QDS57" s="493"/>
      <c r="QDT57" s="596"/>
      <c r="QDU57" s="515"/>
      <c r="QDV57" s="515"/>
      <c r="QDW57" s="391"/>
      <c r="QDX57" s="516"/>
      <c r="QDY57" s="365"/>
      <c r="QDZ57" s="493"/>
      <c r="QEA57" s="596"/>
      <c r="QEB57" s="515"/>
      <c r="QEC57" s="515"/>
      <c r="QED57" s="391"/>
      <c r="QEE57" s="516"/>
      <c r="QEF57" s="365"/>
      <c r="QEG57" s="493"/>
      <c r="QEH57" s="596"/>
      <c r="QEI57" s="515"/>
      <c r="QEJ57" s="515"/>
      <c r="QEK57" s="391"/>
      <c r="QEL57" s="516"/>
      <c r="QEM57" s="365"/>
      <c r="QEN57" s="493"/>
      <c r="QEO57" s="596"/>
      <c r="QEP57" s="515"/>
      <c r="QEQ57" s="515"/>
      <c r="QER57" s="391"/>
      <c r="QES57" s="516"/>
      <c r="QET57" s="365"/>
      <c r="QEU57" s="493"/>
      <c r="QEV57" s="596"/>
      <c r="QEW57" s="515"/>
      <c r="QEX57" s="515"/>
      <c r="QEY57" s="391"/>
      <c r="QEZ57" s="516"/>
      <c r="QFA57" s="365"/>
      <c r="QFB57" s="493"/>
      <c r="QFC57" s="596"/>
      <c r="QFD57" s="515"/>
      <c r="QFE57" s="515"/>
      <c r="QFF57" s="391"/>
      <c r="QFG57" s="516"/>
      <c r="QFH57" s="365"/>
      <c r="QFI57" s="493"/>
      <c r="QFJ57" s="596"/>
      <c r="QFK57" s="515"/>
      <c r="QFL57" s="515"/>
      <c r="QFM57" s="391"/>
      <c r="QFN57" s="516"/>
      <c r="QFO57" s="365"/>
      <c r="QFP57" s="493"/>
      <c r="QFQ57" s="596"/>
      <c r="QFR57" s="515"/>
      <c r="QFS57" s="515"/>
      <c r="QFT57" s="391"/>
      <c r="QFU57" s="516"/>
      <c r="QFV57" s="365"/>
      <c r="QFW57" s="493"/>
      <c r="QFX57" s="596"/>
      <c r="QFY57" s="515"/>
      <c r="QFZ57" s="515"/>
      <c r="QGA57" s="391"/>
      <c r="QGB57" s="516"/>
      <c r="QGC57" s="365"/>
      <c r="QGD57" s="493"/>
      <c r="QGE57" s="596"/>
      <c r="QGF57" s="515"/>
      <c r="QGG57" s="515"/>
      <c r="QGH57" s="391"/>
      <c r="QGI57" s="516"/>
      <c r="QGJ57" s="365"/>
      <c r="QGK57" s="493"/>
      <c r="QGL57" s="596"/>
      <c r="QGM57" s="515"/>
      <c r="QGN57" s="515"/>
      <c r="QGO57" s="391"/>
      <c r="QGP57" s="516"/>
      <c r="QGQ57" s="365"/>
      <c r="QGR57" s="493"/>
      <c r="QGS57" s="596"/>
      <c r="QGT57" s="515"/>
      <c r="QGU57" s="515"/>
      <c r="QGV57" s="391"/>
      <c r="QGW57" s="516"/>
      <c r="QGX57" s="365"/>
      <c r="QGY57" s="493"/>
      <c r="QGZ57" s="596"/>
      <c r="QHA57" s="515"/>
      <c r="QHB57" s="515"/>
      <c r="QHC57" s="391"/>
      <c r="QHD57" s="516"/>
      <c r="QHE57" s="365"/>
      <c r="QHF57" s="493"/>
      <c r="QHG57" s="596"/>
      <c r="QHH57" s="515"/>
      <c r="QHI57" s="515"/>
      <c r="QHJ57" s="391"/>
      <c r="QHK57" s="516"/>
      <c r="QHL57" s="365"/>
      <c r="QHM57" s="493"/>
      <c r="QHN57" s="596"/>
      <c r="QHO57" s="515"/>
      <c r="QHP57" s="515"/>
      <c r="QHQ57" s="391"/>
      <c r="QHR57" s="516"/>
      <c r="QHS57" s="365"/>
      <c r="QHT57" s="493"/>
      <c r="QHU57" s="596"/>
      <c r="QHV57" s="515"/>
      <c r="QHW57" s="515"/>
      <c r="QHX57" s="391"/>
      <c r="QHY57" s="516"/>
      <c r="QHZ57" s="365"/>
      <c r="QIA57" s="493"/>
      <c r="QIB57" s="596"/>
      <c r="QIC57" s="515"/>
      <c r="QID57" s="515"/>
      <c r="QIE57" s="391"/>
      <c r="QIF57" s="516"/>
      <c r="QIG57" s="365"/>
      <c r="QIH57" s="493"/>
      <c r="QII57" s="596"/>
      <c r="QIJ57" s="515"/>
      <c r="QIK57" s="515"/>
      <c r="QIL57" s="391"/>
      <c r="QIM57" s="516"/>
      <c r="QIN57" s="365"/>
      <c r="QIO57" s="493"/>
      <c r="QIP57" s="596"/>
      <c r="QIQ57" s="515"/>
      <c r="QIR57" s="515"/>
      <c r="QIS57" s="391"/>
      <c r="QIT57" s="516"/>
      <c r="QIU57" s="365"/>
      <c r="QIV57" s="493"/>
      <c r="QIW57" s="596"/>
      <c r="QIX57" s="515"/>
      <c r="QIY57" s="515"/>
      <c r="QIZ57" s="391"/>
      <c r="QJA57" s="516"/>
      <c r="QJB57" s="365"/>
      <c r="QJC57" s="493"/>
      <c r="QJD57" s="596"/>
      <c r="QJE57" s="515"/>
      <c r="QJF57" s="515"/>
      <c r="QJG57" s="391"/>
      <c r="QJH57" s="516"/>
      <c r="QJI57" s="365"/>
      <c r="QJJ57" s="493"/>
      <c r="QJK57" s="596"/>
      <c r="QJL57" s="515"/>
      <c r="QJM57" s="515"/>
      <c r="QJN57" s="391"/>
      <c r="QJO57" s="516"/>
      <c r="QJP57" s="365"/>
      <c r="QJQ57" s="493"/>
      <c r="QJR57" s="596"/>
      <c r="QJS57" s="515"/>
      <c r="QJT57" s="515"/>
      <c r="QJU57" s="391"/>
      <c r="QJV57" s="516"/>
      <c r="QJW57" s="365"/>
      <c r="QJX57" s="493"/>
      <c r="QJY57" s="596"/>
      <c r="QJZ57" s="515"/>
      <c r="QKA57" s="515"/>
      <c r="QKB57" s="391"/>
      <c r="QKC57" s="516"/>
      <c r="QKD57" s="365"/>
      <c r="QKE57" s="493"/>
      <c r="QKF57" s="596"/>
      <c r="QKG57" s="515"/>
      <c r="QKH57" s="515"/>
      <c r="QKI57" s="391"/>
      <c r="QKJ57" s="516"/>
      <c r="QKK57" s="365"/>
      <c r="QKL57" s="493"/>
      <c r="QKM57" s="596"/>
      <c r="QKN57" s="515"/>
      <c r="QKO57" s="515"/>
      <c r="QKP57" s="391"/>
      <c r="QKQ57" s="516"/>
      <c r="QKR57" s="365"/>
      <c r="QKS57" s="493"/>
      <c r="QKT57" s="596"/>
      <c r="QKU57" s="515"/>
      <c r="QKV57" s="515"/>
      <c r="QKW57" s="391"/>
      <c r="QKX57" s="516"/>
      <c r="QKY57" s="365"/>
      <c r="QKZ57" s="493"/>
      <c r="QLA57" s="596"/>
      <c r="QLB57" s="515"/>
      <c r="QLC57" s="515"/>
      <c r="QLD57" s="391"/>
      <c r="QLE57" s="516"/>
      <c r="QLF57" s="365"/>
      <c r="QLG57" s="493"/>
      <c r="QLH57" s="596"/>
      <c r="QLI57" s="515"/>
      <c r="QLJ57" s="515"/>
      <c r="QLK57" s="391"/>
      <c r="QLL57" s="516"/>
      <c r="QLM57" s="365"/>
      <c r="QLN57" s="493"/>
      <c r="QLO57" s="596"/>
      <c r="QLP57" s="515"/>
      <c r="QLQ57" s="515"/>
      <c r="QLR57" s="391"/>
      <c r="QLS57" s="516"/>
      <c r="QLT57" s="365"/>
      <c r="QLU57" s="493"/>
      <c r="QLV57" s="596"/>
      <c r="QLW57" s="515"/>
      <c r="QLX57" s="515"/>
      <c r="QLY57" s="391"/>
      <c r="QLZ57" s="516"/>
      <c r="QMA57" s="365"/>
      <c r="QMB57" s="493"/>
      <c r="QMC57" s="596"/>
      <c r="QMD57" s="515"/>
      <c r="QME57" s="515"/>
      <c r="QMF57" s="391"/>
      <c r="QMG57" s="516"/>
      <c r="QMH57" s="365"/>
      <c r="QMI57" s="493"/>
      <c r="QMJ57" s="596"/>
      <c r="QMK57" s="515"/>
      <c r="QML57" s="515"/>
      <c r="QMM57" s="391"/>
      <c r="QMN57" s="516"/>
      <c r="QMO57" s="365"/>
      <c r="QMP57" s="493"/>
      <c r="QMQ57" s="596"/>
      <c r="QMR57" s="515"/>
      <c r="QMS57" s="515"/>
      <c r="QMT57" s="391"/>
      <c r="QMU57" s="516"/>
      <c r="QMV57" s="365"/>
      <c r="QMW57" s="493"/>
      <c r="QMX57" s="596"/>
      <c r="QMY57" s="515"/>
      <c r="QMZ57" s="515"/>
      <c r="QNA57" s="391"/>
      <c r="QNB57" s="516"/>
      <c r="QNC57" s="365"/>
      <c r="QND57" s="493"/>
      <c r="QNE57" s="596"/>
      <c r="QNF57" s="515"/>
      <c r="QNG57" s="515"/>
      <c r="QNH57" s="391"/>
      <c r="QNI57" s="516"/>
      <c r="QNJ57" s="365"/>
      <c r="QNK57" s="493"/>
      <c r="QNL57" s="596"/>
      <c r="QNM57" s="515"/>
      <c r="QNN57" s="515"/>
      <c r="QNO57" s="391"/>
      <c r="QNP57" s="516"/>
      <c r="QNQ57" s="365"/>
      <c r="QNR57" s="493"/>
      <c r="QNS57" s="596"/>
      <c r="QNT57" s="515"/>
      <c r="QNU57" s="515"/>
      <c r="QNV57" s="391"/>
      <c r="QNW57" s="516"/>
      <c r="QNX57" s="365"/>
      <c r="QNY57" s="493"/>
      <c r="QNZ57" s="596"/>
      <c r="QOA57" s="515"/>
      <c r="QOB57" s="515"/>
      <c r="QOC57" s="391"/>
      <c r="QOD57" s="516"/>
      <c r="QOE57" s="365"/>
      <c r="QOF57" s="493"/>
      <c r="QOG57" s="596"/>
      <c r="QOH57" s="515"/>
      <c r="QOI57" s="515"/>
      <c r="QOJ57" s="391"/>
      <c r="QOK57" s="516"/>
      <c r="QOL57" s="365"/>
      <c r="QOM57" s="493"/>
      <c r="QON57" s="596"/>
      <c r="QOO57" s="515"/>
      <c r="QOP57" s="515"/>
      <c r="QOQ57" s="391"/>
      <c r="QOR57" s="516"/>
      <c r="QOS57" s="365"/>
      <c r="QOT57" s="493"/>
      <c r="QOU57" s="596"/>
      <c r="QOV57" s="515"/>
      <c r="QOW57" s="515"/>
      <c r="QOX57" s="391"/>
      <c r="QOY57" s="516"/>
      <c r="QOZ57" s="365"/>
      <c r="QPA57" s="493"/>
      <c r="QPB57" s="596"/>
      <c r="QPC57" s="515"/>
      <c r="QPD57" s="515"/>
      <c r="QPE57" s="391"/>
      <c r="QPF57" s="516"/>
      <c r="QPG57" s="365"/>
      <c r="QPH57" s="493"/>
      <c r="QPI57" s="596"/>
      <c r="QPJ57" s="515"/>
      <c r="QPK57" s="515"/>
      <c r="QPL57" s="391"/>
      <c r="QPM57" s="516"/>
      <c r="QPN57" s="365"/>
      <c r="QPO57" s="493"/>
      <c r="QPP57" s="596"/>
      <c r="QPQ57" s="515"/>
      <c r="QPR57" s="515"/>
      <c r="QPS57" s="391"/>
      <c r="QPT57" s="516"/>
      <c r="QPU57" s="365"/>
      <c r="QPV57" s="493"/>
      <c r="QPW57" s="596"/>
      <c r="QPX57" s="515"/>
      <c r="QPY57" s="515"/>
      <c r="QPZ57" s="391"/>
      <c r="QQA57" s="516"/>
      <c r="QQB57" s="365"/>
      <c r="QQC57" s="493"/>
      <c r="QQD57" s="596"/>
      <c r="QQE57" s="515"/>
      <c r="QQF57" s="515"/>
      <c r="QQG57" s="391"/>
      <c r="QQH57" s="516"/>
      <c r="QQI57" s="365"/>
      <c r="QQJ57" s="493"/>
      <c r="QQK57" s="596"/>
      <c r="QQL57" s="515"/>
      <c r="QQM57" s="515"/>
      <c r="QQN57" s="391"/>
      <c r="QQO57" s="516"/>
      <c r="QQP57" s="365"/>
      <c r="QQQ57" s="493"/>
      <c r="QQR57" s="596"/>
      <c r="QQS57" s="515"/>
      <c r="QQT57" s="515"/>
      <c r="QQU57" s="391"/>
      <c r="QQV57" s="516"/>
      <c r="QQW57" s="365"/>
      <c r="QQX57" s="493"/>
      <c r="QQY57" s="596"/>
      <c r="QQZ57" s="515"/>
      <c r="QRA57" s="515"/>
      <c r="QRB57" s="391"/>
      <c r="QRC57" s="516"/>
      <c r="QRD57" s="365"/>
      <c r="QRE57" s="493"/>
      <c r="QRF57" s="596"/>
      <c r="QRG57" s="515"/>
      <c r="QRH57" s="515"/>
      <c r="QRI57" s="391"/>
      <c r="QRJ57" s="516"/>
      <c r="QRK57" s="365"/>
      <c r="QRL57" s="493"/>
      <c r="QRM57" s="596"/>
      <c r="QRN57" s="515"/>
      <c r="QRO57" s="515"/>
      <c r="QRP57" s="391"/>
      <c r="QRQ57" s="516"/>
      <c r="QRR57" s="365"/>
      <c r="QRS57" s="493"/>
      <c r="QRT57" s="596"/>
      <c r="QRU57" s="515"/>
      <c r="QRV57" s="515"/>
      <c r="QRW57" s="391"/>
      <c r="QRX57" s="516"/>
      <c r="QRY57" s="365"/>
      <c r="QRZ57" s="493"/>
      <c r="QSA57" s="596"/>
      <c r="QSB57" s="515"/>
      <c r="QSC57" s="515"/>
      <c r="QSD57" s="391"/>
      <c r="QSE57" s="516"/>
      <c r="QSF57" s="365"/>
      <c r="QSG57" s="493"/>
      <c r="QSH57" s="596"/>
      <c r="QSI57" s="515"/>
      <c r="QSJ57" s="515"/>
      <c r="QSK57" s="391"/>
      <c r="QSL57" s="516"/>
      <c r="QSM57" s="365"/>
      <c r="QSN57" s="493"/>
      <c r="QSO57" s="596"/>
      <c r="QSP57" s="515"/>
      <c r="QSQ57" s="515"/>
      <c r="QSR57" s="391"/>
      <c r="QSS57" s="516"/>
      <c r="QST57" s="365"/>
      <c r="QSU57" s="493"/>
      <c r="QSV57" s="596"/>
      <c r="QSW57" s="515"/>
      <c r="QSX57" s="515"/>
      <c r="QSY57" s="391"/>
      <c r="QSZ57" s="516"/>
      <c r="QTA57" s="365"/>
      <c r="QTB57" s="493"/>
      <c r="QTC57" s="596"/>
      <c r="QTD57" s="515"/>
      <c r="QTE57" s="515"/>
      <c r="QTF57" s="391"/>
      <c r="QTG57" s="516"/>
      <c r="QTH57" s="365"/>
      <c r="QTI57" s="493"/>
      <c r="QTJ57" s="596"/>
      <c r="QTK57" s="515"/>
      <c r="QTL57" s="515"/>
      <c r="QTM57" s="391"/>
      <c r="QTN57" s="516"/>
      <c r="QTO57" s="365"/>
      <c r="QTP57" s="493"/>
      <c r="QTQ57" s="596"/>
      <c r="QTR57" s="515"/>
      <c r="QTS57" s="515"/>
      <c r="QTT57" s="391"/>
      <c r="QTU57" s="516"/>
      <c r="QTV57" s="365"/>
      <c r="QTW57" s="493"/>
      <c r="QTX57" s="596"/>
      <c r="QTY57" s="515"/>
      <c r="QTZ57" s="515"/>
      <c r="QUA57" s="391"/>
      <c r="QUB57" s="516"/>
      <c r="QUC57" s="365"/>
      <c r="QUD57" s="493"/>
      <c r="QUE57" s="596"/>
      <c r="QUF57" s="515"/>
      <c r="QUG57" s="515"/>
      <c r="QUH57" s="391"/>
      <c r="QUI57" s="516"/>
      <c r="QUJ57" s="365"/>
      <c r="QUK57" s="493"/>
      <c r="QUL57" s="596"/>
      <c r="QUM57" s="515"/>
      <c r="QUN57" s="515"/>
      <c r="QUO57" s="391"/>
      <c r="QUP57" s="516"/>
      <c r="QUQ57" s="365"/>
      <c r="QUR57" s="493"/>
      <c r="QUS57" s="596"/>
      <c r="QUT57" s="515"/>
      <c r="QUU57" s="515"/>
      <c r="QUV57" s="391"/>
      <c r="QUW57" s="516"/>
      <c r="QUX57" s="365"/>
      <c r="QUY57" s="493"/>
      <c r="QUZ57" s="596"/>
      <c r="QVA57" s="515"/>
      <c r="QVB57" s="515"/>
      <c r="QVC57" s="391"/>
      <c r="QVD57" s="516"/>
      <c r="QVE57" s="365"/>
      <c r="QVF57" s="493"/>
      <c r="QVG57" s="596"/>
      <c r="QVH57" s="515"/>
      <c r="QVI57" s="515"/>
      <c r="QVJ57" s="391"/>
      <c r="QVK57" s="516"/>
      <c r="QVL57" s="365"/>
      <c r="QVM57" s="493"/>
      <c r="QVN57" s="596"/>
      <c r="QVO57" s="515"/>
      <c r="QVP57" s="515"/>
      <c r="QVQ57" s="391"/>
      <c r="QVR57" s="516"/>
      <c r="QVS57" s="365"/>
      <c r="QVT57" s="493"/>
      <c r="QVU57" s="596"/>
      <c r="QVV57" s="515"/>
      <c r="QVW57" s="515"/>
      <c r="QVX57" s="391"/>
      <c r="QVY57" s="516"/>
      <c r="QVZ57" s="365"/>
      <c r="QWA57" s="493"/>
      <c r="QWB57" s="596"/>
      <c r="QWC57" s="515"/>
      <c r="QWD57" s="515"/>
      <c r="QWE57" s="391"/>
      <c r="QWF57" s="516"/>
      <c r="QWG57" s="365"/>
      <c r="QWH57" s="493"/>
      <c r="QWI57" s="596"/>
      <c r="QWJ57" s="515"/>
      <c r="QWK57" s="515"/>
      <c r="QWL57" s="391"/>
      <c r="QWM57" s="516"/>
      <c r="QWN57" s="365"/>
      <c r="QWO57" s="493"/>
      <c r="QWP57" s="596"/>
      <c r="QWQ57" s="515"/>
      <c r="QWR57" s="515"/>
      <c r="QWS57" s="391"/>
      <c r="QWT57" s="516"/>
      <c r="QWU57" s="365"/>
      <c r="QWV57" s="493"/>
      <c r="QWW57" s="596"/>
      <c r="QWX57" s="515"/>
      <c r="QWY57" s="515"/>
      <c r="QWZ57" s="391"/>
      <c r="QXA57" s="516"/>
      <c r="QXB57" s="365"/>
      <c r="QXC57" s="493"/>
      <c r="QXD57" s="596"/>
      <c r="QXE57" s="515"/>
      <c r="QXF57" s="515"/>
      <c r="QXG57" s="391"/>
      <c r="QXH57" s="516"/>
      <c r="QXI57" s="365"/>
      <c r="QXJ57" s="493"/>
      <c r="QXK57" s="596"/>
      <c r="QXL57" s="515"/>
      <c r="QXM57" s="515"/>
      <c r="QXN57" s="391"/>
      <c r="QXO57" s="516"/>
      <c r="QXP57" s="365"/>
      <c r="QXQ57" s="493"/>
      <c r="QXR57" s="596"/>
      <c r="QXS57" s="515"/>
      <c r="QXT57" s="515"/>
      <c r="QXU57" s="391"/>
      <c r="QXV57" s="516"/>
      <c r="QXW57" s="365"/>
      <c r="QXX57" s="493"/>
      <c r="QXY57" s="596"/>
      <c r="QXZ57" s="515"/>
      <c r="QYA57" s="515"/>
      <c r="QYB57" s="391"/>
      <c r="QYC57" s="516"/>
      <c r="QYD57" s="365"/>
      <c r="QYE57" s="493"/>
      <c r="QYF57" s="596"/>
      <c r="QYG57" s="515"/>
      <c r="QYH57" s="515"/>
      <c r="QYI57" s="391"/>
      <c r="QYJ57" s="516"/>
      <c r="QYK57" s="365"/>
      <c r="QYL57" s="493"/>
      <c r="QYM57" s="596"/>
      <c r="QYN57" s="515"/>
      <c r="QYO57" s="515"/>
      <c r="QYP57" s="391"/>
      <c r="QYQ57" s="516"/>
      <c r="QYR57" s="365"/>
      <c r="QYS57" s="493"/>
      <c r="QYT57" s="596"/>
      <c r="QYU57" s="515"/>
      <c r="QYV57" s="515"/>
      <c r="QYW57" s="391"/>
      <c r="QYX57" s="516"/>
      <c r="QYY57" s="365"/>
      <c r="QYZ57" s="493"/>
      <c r="QZA57" s="596"/>
      <c r="QZB57" s="515"/>
      <c r="QZC57" s="515"/>
      <c r="QZD57" s="391"/>
      <c r="QZE57" s="516"/>
      <c r="QZF57" s="365"/>
      <c r="QZG57" s="493"/>
      <c r="QZH57" s="596"/>
      <c r="QZI57" s="515"/>
      <c r="QZJ57" s="515"/>
      <c r="QZK57" s="391"/>
      <c r="QZL57" s="516"/>
      <c r="QZM57" s="365"/>
      <c r="QZN57" s="493"/>
      <c r="QZO57" s="596"/>
      <c r="QZP57" s="515"/>
      <c r="QZQ57" s="515"/>
      <c r="QZR57" s="391"/>
      <c r="QZS57" s="516"/>
      <c r="QZT57" s="365"/>
      <c r="QZU57" s="493"/>
      <c r="QZV57" s="596"/>
      <c r="QZW57" s="515"/>
      <c r="QZX57" s="515"/>
      <c r="QZY57" s="391"/>
      <c r="QZZ57" s="516"/>
      <c r="RAA57" s="365"/>
      <c r="RAB57" s="493"/>
      <c r="RAC57" s="596"/>
      <c r="RAD57" s="515"/>
      <c r="RAE57" s="515"/>
      <c r="RAF57" s="391"/>
      <c r="RAG57" s="516"/>
      <c r="RAH57" s="365"/>
      <c r="RAI57" s="493"/>
      <c r="RAJ57" s="596"/>
      <c r="RAK57" s="515"/>
      <c r="RAL57" s="515"/>
      <c r="RAM57" s="391"/>
      <c r="RAN57" s="516"/>
      <c r="RAO57" s="365"/>
      <c r="RAP57" s="493"/>
      <c r="RAQ57" s="596"/>
      <c r="RAR57" s="515"/>
      <c r="RAS57" s="515"/>
      <c r="RAT57" s="391"/>
      <c r="RAU57" s="516"/>
      <c r="RAV57" s="365"/>
      <c r="RAW57" s="493"/>
      <c r="RAX57" s="596"/>
      <c r="RAY57" s="515"/>
      <c r="RAZ57" s="515"/>
      <c r="RBA57" s="391"/>
      <c r="RBB57" s="516"/>
      <c r="RBC57" s="365"/>
      <c r="RBD57" s="493"/>
      <c r="RBE57" s="596"/>
      <c r="RBF57" s="515"/>
      <c r="RBG57" s="515"/>
      <c r="RBH57" s="391"/>
      <c r="RBI57" s="516"/>
      <c r="RBJ57" s="365"/>
      <c r="RBK57" s="493"/>
      <c r="RBL57" s="596"/>
      <c r="RBM57" s="515"/>
      <c r="RBN57" s="515"/>
      <c r="RBO57" s="391"/>
      <c r="RBP57" s="516"/>
      <c r="RBQ57" s="365"/>
      <c r="RBR57" s="493"/>
      <c r="RBS57" s="596"/>
      <c r="RBT57" s="515"/>
      <c r="RBU57" s="515"/>
      <c r="RBV57" s="391"/>
      <c r="RBW57" s="516"/>
      <c r="RBX57" s="365"/>
      <c r="RBY57" s="493"/>
      <c r="RBZ57" s="596"/>
      <c r="RCA57" s="515"/>
      <c r="RCB57" s="515"/>
      <c r="RCC57" s="391"/>
      <c r="RCD57" s="516"/>
      <c r="RCE57" s="365"/>
      <c r="RCF57" s="493"/>
      <c r="RCG57" s="596"/>
      <c r="RCH57" s="515"/>
      <c r="RCI57" s="515"/>
      <c r="RCJ57" s="391"/>
      <c r="RCK57" s="516"/>
      <c r="RCL57" s="365"/>
      <c r="RCM57" s="493"/>
      <c r="RCN57" s="596"/>
      <c r="RCO57" s="515"/>
      <c r="RCP57" s="515"/>
      <c r="RCQ57" s="391"/>
      <c r="RCR57" s="516"/>
      <c r="RCS57" s="365"/>
      <c r="RCT57" s="493"/>
      <c r="RCU57" s="596"/>
      <c r="RCV57" s="515"/>
      <c r="RCW57" s="515"/>
      <c r="RCX57" s="391"/>
      <c r="RCY57" s="516"/>
      <c r="RCZ57" s="365"/>
      <c r="RDA57" s="493"/>
      <c r="RDB57" s="596"/>
      <c r="RDC57" s="515"/>
      <c r="RDD57" s="515"/>
      <c r="RDE57" s="391"/>
      <c r="RDF57" s="516"/>
      <c r="RDG57" s="365"/>
      <c r="RDH57" s="493"/>
      <c r="RDI57" s="596"/>
      <c r="RDJ57" s="515"/>
      <c r="RDK57" s="515"/>
      <c r="RDL57" s="391"/>
      <c r="RDM57" s="516"/>
      <c r="RDN57" s="365"/>
      <c r="RDO57" s="493"/>
      <c r="RDP57" s="596"/>
      <c r="RDQ57" s="515"/>
      <c r="RDR57" s="515"/>
      <c r="RDS57" s="391"/>
      <c r="RDT57" s="516"/>
      <c r="RDU57" s="365"/>
      <c r="RDV57" s="493"/>
      <c r="RDW57" s="596"/>
      <c r="RDX57" s="515"/>
      <c r="RDY57" s="515"/>
      <c r="RDZ57" s="391"/>
      <c r="REA57" s="516"/>
      <c r="REB57" s="365"/>
      <c r="REC57" s="493"/>
      <c r="RED57" s="596"/>
      <c r="REE57" s="515"/>
      <c r="REF57" s="515"/>
      <c r="REG57" s="391"/>
      <c r="REH57" s="516"/>
      <c r="REI57" s="365"/>
      <c r="REJ57" s="493"/>
      <c r="REK57" s="596"/>
      <c r="REL57" s="515"/>
      <c r="REM57" s="515"/>
      <c r="REN57" s="391"/>
      <c r="REO57" s="516"/>
      <c r="REP57" s="365"/>
      <c r="REQ57" s="493"/>
      <c r="RER57" s="596"/>
      <c r="RES57" s="515"/>
      <c r="RET57" s="515"/>
      <c r="REU57" s="391"/>
      <c r="REV57" s="516"/>
      <c r="REW57" s="365"/>
      <c r="REX57" s="493"/>
      <c r="REY57" s="596"/>
      <c r="REZ57" s="515"/>
      <c r="RFA57" s="515"/>
      <c r="RFB57" s="391"/>
      <c r="RFC57" s="516"/>
      <c r="RFD57" s="365"/>
      <c r="RFE57" s="493"/>
      <c r="RFF57" s="596"/>
      <c r="RFG57" s="515"/>
      <c r="RFH57" s="515"/>
      <c r="RFI57" s="391"/>
      <c r="RFJ57" s="516"/>
      <c r="RFK57" s="365"/>
      <c r="RFL57" s="493"/>
      <c r="RFM57" s="596"/>
      <c r="RFN57" s="515"/>
      <c r="RFO57" s="515"/>
      <c r="RFP57" s="391"/>
      <c r="RFQ57" s="516"/>
      <c r="RFR57" s="365"/>
      <c r="RFS57" s="493"/>
      <c r="RFT57" s="596"/>
      <c r="RFU57" s="515"/>
      <c r="RFV57" s="515"/>
      <c r="RFW57" s="391"/>
      <c r="RFX57" s="516"/>
      <c r="RFY57" s="365"/>
      <c r="RFZ57" s="493"/>
      <c r="RGA57" s="596"/>
      <c r="RGB57" s="515"/>
      <c r="RGC57" s="515"/>
      <c r="RGD57" s="391"/>
      <c r="RGE57" s="516"/>
      <c r="RGF57" s="365"/>
      <c r="RGG57" s="493"/>
      <c r="RGH57" s="596"/>
      <c r="RGI57" s="515"/>
      <c r="RGJ57" s="515"/>
      <c r="RGK57" s="391"/>
      <c r="RGL57" s="516"/>
      <c r="RGM57" s="365"/>
      <c r="RGN57" s="493"/>
      <c r="RGO57" s="596"/>
      <c r="RGP57" s="515"/>
      <c r="RGQ57" s="515"/>
      <c r="RGR57" s="391"/>
      <c r="RGS57" s="516"/>
      <c r="RGT57" s="365"/>
      <c r="RGU57" s="493"/>
      <c r="RGV57" s="596"/>
      <c r="RGW57" s="515"/>
      <c r="RGX57" s="515"/>
      <c r="RGY57" s="391"/>
      <c r="RGZ57" s="516"/>
      <c r="RHA57" s="365"/>
      <c r="RHB57" s="493"/>
      <c r="RHC57" s="596"/>
      <c r="RHD57" s="515"/>
      <c r="RHE57" s="515"/>
      <c r="RHF57" s="391"/>
      <c r="RHG57" s="516"/>
      <c r="RHH57" s="365"/>
      <c r="RHI57" s="493"/>
      <c r="RHJ57" s="596"/>
      <c r="RHK57" s="515"/>
      <c r="RHL57" s="515"/>
      <c r="RHM57" s="391"/>
      <c r="RHN57" s="516"/>
      <c r="RHO57" s="365"/>
      <c r="RHP57" s="493"/>
      <c r="RHQ57" s="596"/>
      <c r="RHR57" s="515"/>
      <c r="RHS57" s="515"/>
      <c r="RHT57" s="391"/>
      <c r="RHU57" s="516"/>
      <c r="RHV57" s="365"/>
      <c r="RHW57" s="493"/>
      <c r="RHX57" s="596"/>
      <c r="RHY57" s="515"/>
      <c r="RHZ57" s="515"/>
      <c r="RIA57" s="391"/>
      <c r="RIB57" s="516"/>
      <c r="RIC57" s="365"/>
      <c r="RID57" s="493"/>
      <c r="RIE57" s="596"/>
      <c r="RIF57" s="515"/>
      <c r="RIG57" s="515"/>
      <c r="RIH57" s="391"/>
      <c r="RII57" s="516"/>
      <c r="RIJ57" s="365"/>
      <c r="RIK57" s="493"/>
      <c r="RIL57" s="596"/>
      <c r="RIM57" s="515"/>
      <c r="RIN57" s="515"/>
      <c r="RIO57" s="391"/>
      <c r="RIP57" s="516"/>
      <c r="RIQ57" s="365"/>
      <c r="RIR57" s="493"/>
      <c r="RIS57" s="596"/>
      <c r="RIT57" s="515"/>
      <c r="RIU57" s="515"/>
      <c r="RIV57" s="391"/>
      <c r="RIW57" s="516"/>
      <c r="RIX57" s="365"/>
      <c r="RIY57" s="493"/>
      <c r="RIZ57" s="596"/>
      <c r="RJA57" s="515"/>
      <c r="RJB57" s="515"/>
      <c r="RJC57" s="391"/>
      <c r="RJD57" s="516"/>
      <c r="RJE57" s="365"/>
      <c r="RJF57" s="493"/>
      <c r="RJG57" s="596"/>
      <c r="RJH57" s="515"/>
      <c r="RJI57" s="515"/>
      <c r="RJJ57" s="391"/>
      <c r="RJK57" s="516"/>
      <c r="RJL57" s="365"/>
      <c r="RJM57" s="493"/>
      <c r="RJN57" s="596"/>
      <c r="RJO57" s="515"/>
      <c r="RJP57" s="515"/>
      <c r="RJQ57" s="391"/>
      <c r="RJR57" s="516"/>
      <c r="RJS57" s="365"/>
      <c r="RJT57" s="493"/>
      <c r="RJU57" s="596"/>
      <c r="RJV57" s="515"/>
      <c r="RJW57" s="515"/>
      <c r="RJX57" s="391"/>
      <c r="RJY57" s="516"/>
      <c r="RJZ57" s="365"/>
      <c r="RKA57" s="493"/>
      <c r="RKB57" s="596"/>
      <c r="RKC57" s="515"/>
      <c r="RKD57" s="515"/>
      <c r="RKE57" s="391"/>
      <c r="RKF57" s="516"/>
      <c r="RKG57" s="365"/>
      <c r="RKH57" s="493"/>
      <c r="RKI57" s="596"/>
      <c r="RKJ57" s="515"/>
      <c r="RKK57" s="515"/>
      <c r="RKL57" s="391"/>
      <c r="RKM57" s="516"/>
      <c r="RKN57" s="365"/>
      <c r="RKO57" s="493"/>
      <c r="RKP57" s="596"/>
      <c r="RKQ57" s="515"/>
      <c r="RKR57" s="515"/>
      <c r="RKS57" s="391"/>
      <c r="RKT57" s="516"/>
      <c r="RKU57" s="365"/>
      <c r="RKV57" s="493"/>
      <c r="RKW57" s="596"/>
      <c r="RKX57" s="515"/>
      <c r="RKY57" s="515"/>
      <c r="RKZ57" s="391"/>
      <c r="RLA57" s="516"/>
      <c r="RLB57" s="365"/>
      <c r="RLC57" s="493"/>
      <c r="RLD57" s="596"/>
      <c r="RLE57" s="515"/>
      <c r="RLF57" s="515"/>
      <c r="RLG57" s="391"/>
      <c r="RLH57" s="516"/>
      <c r="RLI57" s="365"/>
      <c r="RLJ57" s="493"/>
      <c r="RLK57" s="596"/>
      <c r="RLL57" s="515"/>
      <c r="RLM57" s="515"/>
      <c r="RLN57" s="391"/>
      <c r="RLO57" s="516"/>
      <c r="RLP57" s="365"/>
      <c r="RLQ57" s="493"/>
      <c r="RLR57" s="596"/>
      <c r="RLS57" s="515"/>
      <c r="RLT57" s="515"/>
      <c r="RLU57" s="391"/>
      <c r="RLV57" s="516"/>
      <c r="RLW57" s="365"/>
      <c r="RLX57" s="493"/>
      <c r="RLY57" s="596"/>
      <c r="RLZ57" s="515"/>
      <c r="RMA57" s="515"/>
      <c r="RMB57" s="391"/>
      <c r="RMC57" s="516"/>
      <c r="RMD57" s="365"/>
      <c r="RME57" s="493"/>
      <c r="RMF57" s="596"/>
      <c r="RMG57" s="515"/>
      <c r="RMH57" s="515"/>
      <c r="RMI57" s="391"/>
      <c r="RMJ57" s="516"/>
      <c r="RMK57" s="365"/>
      <c r="RML57" s="493"/>
      <c r="RMM57" s="596"/>
      <c r="RMN57" s="515"/>
      <c r="RMO57" s="515"/>
      <c r="RMP57" s="391"/>
      <c r="RMQ57" s="516"/>
      <c r="RMR57" s="365"/>
      <c r="RMS57" s="493"/>
      <c r="RMT57" s="596"/>
      <c r="RMU57" s="515"/>
      <c r="RMV57" s="515"/>
      <c r="RMW57" s="391"/>
      <c r="RMX57" s="516"/>
      <c r="RMY57" s="365"/>
      <c r="RMZ57" s="493"/>
      <c r="RNA57" s="596"/>
      <c r="RNB57" s="515"/>
      <c r="RNC57" s="515"/>
      <c r="RND57" s="391"/>
      <c r="RNE57" s="516"/>
      <c r="RNF57" s="365"/>
      <c r="RNG57" s="493"/>
      <c r="RNH57" s="596"/>
      <c r="RNI57" s="515"/>
      <c r="RNJ57" s="515"/>
      <c r="RNK57" s="391"/>
      <c r="RNL57" s="516"/>
      <c r="RNM57" s="365"/>
      <c r="RNN57" s="493"/>
      <c r="RNO57" s="596"/>
      <c r="RNP57" s="515"/>
      <c r="RNQ57" s="515"/>
      <c r="RNR57" s="391"/>
      <c r="RNS57" s="516"/>
      <c r="RNT57" s="365"/>
      <c r="RNU57" s="493"/>
      <c r="RNV57" s="596"/>
      <c r="RNW57" s="515"/>
      <c r="RNX57" s="515"/>
      <c r="RNY57" s="391"/>
      <c r="RNZ57" s="516"/>
      <c r="ROA57" s="365"/>
      <c r="ROB57" s="493"/>
      <c r="ROC57" s="596"/>
      <c r="ROD57" s="515"/>
      <c r="ROE57" s="515"/>
      <c r="ROF57" s="391"/>
      <c r="ROG57" s="516"/>
      <c r="ROH57" s="365"/>
      <c r="ROI57" s="493"/>
      <c r="ROJ57" s="596"/>
      <c r="ROK57" s="515"/>
      <c r="ROL57" s="515"/>
      <c r="ROM57" s="391"/>
      <c r="RON57" s="516"/>
      <c r="ROO57" s="365"/>
      <c r="ROP57" s="493"/>
      <c r="ROQ57" s="596"/>
      <c r="ROR57" s="515"/>
      <c r="ROS57" s="515"/>
      <c r="ROT57" s="391"/>
      <c r="ROU57" s="516"/>
      <c r="ROV57" s="365"/>
      <c r="ROW57" s="493"/>
      <c r="ROX57" s="596"/>
      <c r="ROY57" s="515"/>
      <c r="ROZ57" s="515"/>
      <c r="RPA57" s="391"/>
      <c r="RPB57" s="516"/>
      <c r="RPC57" s="365"/>
      <c r="RPD57" s="493"/>
      <c r="RPE57" s="596"/>
      <c r="RPF57" s="515"/>
      <c r="RPG57" s="515"/>
      <c r="RPH57" s="391"/>
      <c r="RPI57" s="516"/>
      <c r="RPJ57" s="365"/>
      <c r="RPK57" s="493"/>
      <c r="RPL57" s="596"/>
      <c r="RPM57" s="515"/>
      <c r="RPN57" s="515"/>
      <c r="RPO57" s="391"/>
      <c r="RPP57" s="516"/>
      <c r="RPQ57" s="365"/>
      <c r="RPR57" s="493"/>
      <c r="RPS57" s="596"/>
      <c r="RPT57" s="515"/>
      <c r="RPU57" s="515"/>
      <c r="RPV57" s="391"/>
      <c r="RPW57" s="516"/>
      <c r="RPX57" s="365"/>
      <c r="RPY57" s="493"/>
      <c r="RPZ57" s="596"/>
      <c r="RQA57" s="515"/>
      <c r="RQB57" s="515"/>
      <c r="RQC57" s="391"/>
      <c r="RQD57" s="516"/>
      <c r="RQE57" s="365"/>
      <c r="RQF57" s="493"/>
      <c r="RQG57" s="596"/>
      <c r="RQH57" s="515"/>
      <c r="RQI57" s="515"/>
      <c r="RQJ57" s="391"/>
      <c r="RQK57" s="516"/>
      <c r="RQL57" s="365"/>
      <c r="RQM57" s="493"/>
      <c r="RQN57" s="596"/>
      <c r="RQO57" s="515"/>
      <c r="RQP57" s="515"/>
      <c r="RQQ57" s="391"/>
      <c r="RQR57" s="516"/>
      <c r="RQS57" s="365"/>
      <c r="RQT57" s="493"/>
      <c r="RQU57" s="596"/>
      <c r="RQV57" s="515"/>
      <c r="RQW57" s="515"/>
      <c r="RQX57" s="391"/>
      <c r="RQY57" s="516"/>
      <c r="RQZ57" s="365"/>
      <c r="RRA57" s="493"/>
      <c r="RRB57" s="596"/>
      <c r="RRC57" s="515"/>
      <c r="RRD57" s="515"/>
      <c r="RRE57" s="391"/>
      <c r="RRF57" s="516"/>
      <c r="RRG57" s="365"/>
      <c r="RRH57" s="493"/>
      <c r="RRI57" s="596"/>
      <c r="RRJ57" s="515"/>
      <c r="RRK57" s="515"/>
      <c r="RRL57" s="391"/>
      <c r="RRM57" s="516"/>
      <c r="RRN57" s="365"/>
      <c r="RRO57" s="493"/>
      <c r="RRP57" s="596"/>
      <c r="RRQ57" s="515"/>
      <c r="RRR57" s="515"/>
      <c r="RRS57" s="391"/>
      <c r="RRT57" s="516"/>
      <c r="RRU57" s="365"/>
      <c r="RRV57" s="493"/>
      <c r="RRW57" s="596"/>
      <c r="RRX57" s="515"/>
      <c r="RRY57" s="515"/>
      <c r="RRZ57" s="391"/>
      <c r="RSA57" s="516"/>
      <c r="RSB57" s="365"/>
      <c r="RSC57" s="493"/>
      <c r="RSD57" s="596"/>
      <c r="RSE57" s="515"/>
      <c r="RSF57" s="515"/>
      <c r="RSG57" s="391"/>
      <c r="RSH57" s="516"/>
      <c r="RSI57" s="365"/>
      <c r="RSJ57" s="493"/>
      <c r="RSK57" s="596"/>
      <c r="RSL57" s="515"/>
      <c r="RSM57" s="515"/>
      <c r="RSN57" s="391"/>
      <c r="RSO57" s="516"/>
      <c r="RSP57" s="365"/>
      <c r="RSQ57" s="493"/>
      <c r="RSR57" s="596"/>
      <c r="RSS57" s="515"/>
      <c r="RST57" s="515"/>
      <c r="RSU57" s="391"/>
      <c r="RSV57" s="516"/>
      <c r="RSW57" s="365"/>
      <c r="RSX57" s="493"/>
      <c r="RSY57" s="596"/>
      <c r="RSZ57" s="515"/>
      <c r="RTA57" s="515"/>
      <c r="RTB57" s="391"/>
      <c r="RTC57" s="516"/>
      <c r="RTD57" s="365"/>
      <c r="RTE57" s="493"/>
      <c r="RTF57" s="596"/>
      <c r="RTG57" s="515"/>
      <c r="RTH57" s="515"/>
      <c r="RTI57" s="391"/>
      <c r="RTJ57" s="516"/>
      <c r="RTK57" s="365"/>
      <c r="RTL57" s="493"/>
      <c r="RTM57" s="596"/>
      <c r="RTN57" s="515"/>
      <c r="RTO57" s="515"/>
      <c r="RTP57" s="391"/>
      <c r="RTQ57" s="516"/>
      <c r="RTR57" s="365"/>
      <c r="RTS57" s="493"/>
      <c r="RTT57" s="596"/>
      <c r="RTU57" s="515"/>
      <c r="RTV57" s="515"/>
      <c r="RTW57" s="391"/>
      <c r="RTX57" s="516"/>
      <c r="RTY57" s="365"/>
      <c r="RTZ57" s="493"/>
      <c r="RUA57" s="596"/>
      <c r="RUB57" s="515"/>
      <c r="RUC57" s="515"/>
      <c r="RUD57" s="391"/>
      <c r="RUE57" s="516"/>
      <c r="RUF57" s="365"/>
      <c r="RUG57" s="493"/>
      <c r="RUH57" s="596"/>
      <c r="RUI57" s="515"/>
      <c r="RUJ57" s="515"/>
      <c r="RUK57" s="391"/>
      <c r="RUL57" s="516"/>
      <c r="RUM57" s="365"/>
      <c r="RUN57" s="493"/>
      <c r="RUO57" s="596"/>
      <c r="RUP57" s="515"/>
      <c r="RUQ57" s="515"/>
      <c r="RUR57" s="391"/>
      <c r="RUS57" s="516"/>
      <c r="RUT57" s="365"/>
      <c r="RUU57" s="493"/>
      <c r="RUV57" s="596"/>
      <c r="RUW57" s="515"/>
      <c r="RUX57" s="515"/>
      <c r="RUY57" s="391"/>
      <c r="RUZ57" s="516"/>
      <c r="RVA57" s="365"/>
      <c r="RVB57" s="493"/>
      <c r="RVC57" s="596"/>
      <c r="RVD57" s="515"/>
      <c r="RVE57" s="515"/>
      <c r="RVF57" s="391"/>
      <c r="RVG57" s="516"/>
      <c r="RVH57" s="365"/>
      <c r="RVI57" s="493"/>
      <c r="RVJ57" s="596"/>
      <c r="RVK57" s="515"/>
      <c r="RVL57" s="515"/>
      <c r="RVM57" s="391"/>
      <c r="RVN57" s="516"/>
      <c r="RVO57" s="365"/>
      <c r="RVP57" s="493"/>
      <c r="RVQ57" s="596"/>
      <c r="RVR57" s="515"/>
      <c r="RVS57" s="515"/>
      <c r="RVT57" s="391"/>
      <c r="RVU57" s="516"/>
      <c r="RVV57" s="365"/>
      <c r="RVW57" s="493"/>
      <c r="RVX57" s="596"/>
      <c r="RVY57" s="515"/>
      <c r="RVZ57" s="515"/>
      <c r="RWA57" s="391"/>
      <c r="RWB57" s="516"/>
      <c r="RWC57" s="365"/>
      <c r="RWD57" s="493"/>
      <c r="RWE57" s="596"/>
      <c r="RWF57" s="515"/>
      <c r="RWG57" s="515"/>
      <c r="RWH57" s="391"/>
      <c r="RWI57" s="516"/>
      <c r="RWJ57" s="365"/>
      <c r="RWK57" s="493"/>
      <c r="RWL57" s="596"/>
      <c r="RWM57" s="515"/>
      <c r="RWN57" s="515"/>
      <c r="RWO57" s="391"/>
      <c r="RWP57" s="516"/>
      <c r="RWQ57" s="365"/>
      <c r="RWR57" s="493"/>
      <c r="RWS57" s="596"/>
      <c r="RWT57" s="515"/>
      <c r="RWU57" s="515"/>
      <c r="RWV57" s="391"/>
      <c r="RWW57" s="516"/>
      <c r="RWX57" s="365"/>
      <c r="RWY57" s="493"/>
      <c r="RWZ57" s="596"/>
      <c r="RXA57" s="515"/>
      <c r="RXB57" s="515"/>
      <c r="RXC57" s="391"/>
      <c r="RXD57" s="516"/>
      <c r="RXE57" s="365"/>
      <c r="RXF57" s="493"/>
      <c r="RXG57" s="596"/>
      <c r="RXH57" s="515"/>
      <c r="RXI57" s="515"/>
      <c r="RXJ57" s="391"/>
      <c r="RXK57" s="516"/>
      <c r="RXL57" s="365"/>
      <c r="RXM57" s="493"/>
      <c r="RXN57" s="596"/>
      <c r="RXO57" s="515"/>
      <c r="RXP57" s="515"/>
      <c r="RXQ57" s="391"/>
      <c r="RXR57" s="516"/>
      <c r="RXS57" s="365"/>
      <c r="RXT57" s="493"/>
      <c r="RXU57" s="596"/>
      <c r="RXV57" s="515"/>
      <c r="RXW57" s="515"/>
      <c r="RXX57" s="391"/>
      <c r="RXY57" s="516"/>
      <c r="RXZ57" s="365"/>
      <c r="RYA57" s="493"/>
      <c r="RYB57" s="596"/>
      <c r="RYC57" s="515"/>
      <c r="RYD57" s="515"/>
      <c r="RYE57" s="391"/>
      <c r="RYF57" s="516"/>
      <c r="RYG57" s="365"/>
      <c r="RYH57" s="493"/>
      <c r="RYI57" s="596"/>
      <c r="RYJ57" s="515"/>
      <c r="RYK57" s="515"/>
      <c r="RYL57" s="391"/>
      <c r="RYM57" s="516"/>
      <c r="RYN57" s="365"/>
      <c r="RYO57" s="493"/>
      <c r="RYP57" s="596"/>
      <c r="RYQ57" s="515"/>
      <c r="RYR57" s="515"/>
      <c r="RYS57" s="391"/>
      <c r="RYT57" s="516"/>
      <c r="RYU57" s="365"/>
      <c r="RYV57" s="493"/>
      <c r="RYW57" s="596"/>
      <c r="RYX57" s="515"/>
      <c r="RYY57" s="515"/>
      <c r="RYZ57" s="391"/>
      <c r="RZA57" s="516"/>
      <c r="RZB57" s="365"/>
      <c r="RZC57" s="493"/>
      <c r="RZD57" s="596"/>
      <c r="RZE57" s="515"/>
      <c r="RZF57" s="515"/>
      <c r="RZG57" s="391"/>
      <c r="RZH57" s="516"/>
      <c r="RZI57" s="365"/>
      <c r="RZJ57" s="493"/>
      <c r="RZK57" s="596"/>
      <c r="RZL57" s="515"/>
      <c r="RZM57" s="515"/>
      <c r="RZN57" s="391"/>
      <c r="RZO57" s="516"/>
      <c r="RZP57" s="365"/>
      <c r="RZQ57" s="493"/>
      <c r="RZR57" s="596"/>
      <c r="RZS57" s="515"/>
      <c r="RZT57" s="515"/>
      <c r="RZU57" s="391"/>
      <c r="RZV57" s="516"/>
      <c r="RZW57" s="365"/>
      <c r="RZX57" s="493"/>
      <c r="RZY57" s="596"/>
      <c r="RZZ57" s="515"/>
      <c r="SAA57" s="515"/>
      <c r="SAB57" s="391"/>
      <c r="SAC57" s="516"/>
      <c r="SAD57" s="365"/>
      <c r="SAE57" s="493"/>
      <c r="SAF57" s="596"/>
      <c r="SAG57" s="515"/>
      <c r="SAH57" s="515"/>
      <c r="SAI57" s="391"/>
      <c r="SAJ57" s="516"/>
      <c r="SAK57" s="365"/>
      <c r="SAL57" s="493"/>
      <c r="SAM57" s="596"/>
      <c r="SAN57" s="515"/>
      <c r="SAO57" s="515"/>
      <c r="SAP57" s="391"/>
      <c r="SAQ57" s="516"/>
      <c r="SAR57" s="365"/>
      <c r="SAS57" s="493"/>
      <c r="SAT57" s="596"/>
      <c r="SAU57" s="515"/>
      <c r="SAV57" s="515"/>
      <c r="SAW57" s="391"/>
      <c r="SAX57" s="516"/>
      <c r="SAY57" s="365"/>
      <c r="SAZ57" s="493"/>
      <c r="SBA57" s="596"/>
      <c r="SBB57" s="515"/>
      <c r="SBC57" s="515"/>
      <c r="SBD57" s="391"/>
      <c r="SBE57" s="516"/>
      <c r="SBF57" s="365"/>
      <c r="SBG57" s="493"/>
      <c r="SBH57" s="596"/>
      <c r="SBI57" s="515"/>
      <c r="SBJ57" s="515"/>
      <c r="SBK57" s="391"/>
      <c r="SBL57" s="516"/>
      <c r="SBM57" s="365"/>
      <c r="SBN57" s="493"/>
      <c r="SBO57" s="596"/>
      <c r="SBP57" s="515"/>
      <c r="SBQ57" s="515"/>
      <c r="SBR57" s="391"/>
      <c r="SBS57" s="516"/>
      <c r="SBT57" s="365"/>
      <c r="SBU57" s="493"/>
      <c r="SBV57" s="596"/>
      <c r="SBW57" s="515"/>
      <c r="SBX57" s="515"/>
      <c r="SBY57" s="391"/>
      <c r="SBZ57" s="516"/>
      <c r="SCA57" s="365"/>
      <c r="SCB57" s="493"/>
      <c r="SCC57" s="596"/>
      <c r="SCD57" s="515"/>
      <c r="SCE57" s="515"/>
      <c r="SCF57" s="391"/>
      <c r="SCG57" s="516"/>
      <c r="SCH57" s="365"/>
      <c r="SCI57" s="493"/>
      <c r="SCJ57" s="596"/>
      <c r="SCK57" s="515"/>
      <c r="SCL57" s="515"/>
      <c r="SCM57" s="391"/>
      <c r="SCN57" s="516"/>
      <c r="SCO57" s="365"/>
      <c r="SCP57" s="493"/>
      <c r="SCQ57" s="596"/>
      <c r="SCR57" s="515"/>
      <c r="SCS57" s="515"/>
      <c r="SCT57" s="391"/>
      <c r="SCU57" s="516"/>
      <c r="SCV57" s="365"/>
      <c r="SCW57" s="493"/>
      <c r="SCX57" s="596"/>
      <c r="SCY57" s="515"/>
      <c r="SCZ57" s="515"/>
      <c r="SDA57" s="391"/>
      <c r="SDB57" s="516"/>
      <c r="SDC57" s="365"/>
      <c r="SDD57" s="493"/>
      <c r="SDE57" s="596"/>
      <c r="SDF57" s="515"/>
      <c r="SDG57" s="515"/>
      <c r="SDH57" s="391"/>
      <c r="SDI57" s="516"/>
      <c r="SDJ57" s="365"/>
      <c r="SDK57" s="493"/>
      <c r="SDL57" s="596"/>
      <c r="SDM57" s="515"/>
      <c r="SDN57" s="515"/>
      <c r="SDO57" s="391"/>
      <c r="SDP57" s="516"/>
      <c r="SDQ57" s="365"/>
      <c r="SDR57" s="493"/>
      <c r="SDS57" s="596"/>
      <c r="SDT57" s="515"/>
      <c r="SDU57" s="515"/>
      <c r="SDV57" s="391"/>
      <c r="SDW57" s="516"/>
      <c r="SDX57" s="365"/>
      <c r="SDY57" s="493"/>
      <c r="SDZ57" s="596"/>
      <c r="SEA57" s="515"/>
      <c r="SEB57" s="515"/>
      <c r="SEC57" s="391"/>
      <c r="SED57" s="516"/>
      <c r="SEE57" s="365"/>
      <c r="SEF57" s="493"/>
      <c r="SEG57" s="596"/>
      <c r="SEH57" s="515"/>
      <c r="SEI57" s="515"/>
      <c r="SEJ57" s="391"/>
      <c r="SEK57" s="516"/>
      <c r="SEL57" s="365"/>
      <c r="SEM57" s="493"/>
      <c r="SEN57" s="596"/>
      <c r="SEO57" s="515"/>
      <c r="SEP57" s="515"/>
      <c r="SEQ57" s="391"/>
      <c r="SER57" s="516"/>
      <c r="SES57" s="365"/>
      <c r="SET57" s="493"/>
      <c r="SEU57" s="596"/>
      <c r="SEV57" s="515"/>
      <c r="SEW57" s="515"/>
      <c r="SEX57" s="391"/>
      <c r="SEY57" s="516"/>
      <c r="SEZ57" s="365"/>
      <c r="SFA57" s="493"/>
      <c r="SFB57" s="596"/>
      <c r="SFC57" s="515"/>
      <c r="SFD57" s="515"/>
      <c r="SFE57" s="391"/>
      <c r="SFF57" s="516"/>
      <c r="SFG57" s="365"/>
      <c r="SFH57" s="493"/>
      <c r="SFI57" s="596"/>
      <c r="SFJ57" s="515"/>
      <c r="SFK57" s="515"/>
      <c r="SFL57" s="391"/>
      <c r="SFM57" s="516"/>
      <c r="SFN57" s="365"/>
      <c r="SFO57" s="493"/>
      <c r="SFP57" s="596"/>
      <c r="SFQ57" s="515"/>
      <c r="SFR57" s="515"/>
      <c r="SFS57" s="391"/>
      <c r="SFT57" s="516"/>
      <c r="SFU57" s="365"/>
      <c r="SFV57" s="493"/>
      <c r="SFW57" s="596"/>
      <c r="SFX57" s="515"/>
      <c r="SFY57" s="515"/>
      <c r="SFZ57" s="391"/>
      <c r="SGA57" s="516"/>
      <c r="SGB57" s="365"/>
      <c r="SGC57" s="493"/>
      <c r="SGD57" s="596"/>
      <c r="SGE57" s="515"/>
      <c r="SGF57" s="515"/>
      <c r="SGG57" s="391"/>
      <c r="SGH57" s="516"/>
      <c r="SGI57" s="365"/>
      <c r="SGJ57" s="493"/>
      <c r="SGK57" s="596"/>
      <c r="SGL57" s="515"/>
      <c r="SGM57" s="515"/>
      <c r="SGN57" s="391"/>
      <c r="SGO57" s="516"/>
      <c r="SGP57" s="365"/>
      <c r="SGQ57" s="493"/>
      <c r="SGR57" s="596"/>
      <c r="SGS57" s="515"/>
      <c r="SGT57" s="515"/>
      <c r="SGU57" s="391"/>
      <c r="SGV57" s="516"/>
      <c r="SGW57" s="365"/>
      <c r="SGX57" s="493"/>
      <c r="SGY57" s="596"/>
      <c r="SGZ57" s="515"/>
      <c r="SHA57" s="515"/>
      <c r="SHB57" s="391"/>
      <c r="SHC57" s="516"/>
      <c r="SHD57" s="365"/>
      <c r="SHE57" s="493"/>
      <c r="SHF57" s="596"/>
      <c r="SHG57" s="515"/>
      <c r="SHH57" s="515"/>
      <c r="SHI57" s="391"/>
      <c r="SHJ57" s="516"/>
      <c r="SHK57" s="365"/>
      <c r="SHL57" s="493"/>
      <c r="SHM57" s="596"/>
      <c r="SHN57" s="515"/>
      <c r="SHO57" s="515"/>
      <c r="SHP57" s="391"/>
      <c r="SHQ57" s="516"/>
      <c r="SHR57" s="365"/>
      <c r="SHS57" s="493"/>
      <c r="SHT57" s="596"/>
      <c r="SHU57" s="515"/>
      <c r="SHV57" s="515"/>
      <c r="SHW57" s="391"/>
      <c r="SHX57" s="516"/>
      <c r="SHY57" s="365"/>
      <c r="SHZ57" s="493"/>
      <c r="SIA57" s="596"/>
      <c r="SIB57" s="515"/>
      <c r="SIC57" s="515"/>
      <c r="SID57" s="391"/>
      <c r="SIE57" s="516"/>
      <c r="SIF57" s="365"/>
      <c r="SIG57" s="493"/>
      <c r="SIH57" s="596"/>
      <c r="SII57" s="515"/>
      <c r="SIJ57" s="515"/>
      <c r="SIK57" s="391"/>
      <c r="SIL57" s="516"/>
      <c r="SIM57" s="365"/>
      <c r="SIN57" s="493"/>
      <c r="SIO57" s="596"/>
      <c r="SIP57" s="515"/>
      <c r="SIQ57" s="515"/>
      <c r="SIR57" s="391"/>
      <c r="SIS57" s="516"/>
      <c r="SIT57" s="365"/>
      <c r="SIU57" s="493"/>
      <c r="SIV57" s="596"/>
      <c r="SIW57" s="515"/>
      <c r="SIX57" s="515"/>
      <c r="SIY57" s="391"/>
      <c r="SIZ57" s="516"/>
      <c r="SJA57" s="365"/>
      <c r="SJB57" s="493"/>
      <c r="SJC57" s="596"/>
      <c r="SJD57" s="515"/>
      <c r="SJE57" s="515"/>
      <c r="SJF57" s="391"/>
      <c r="SJG57" s="516"/>
      <c r="SJH57" s="365"/>
      <c r="SJI57" s="493"/>
      <c r="SJJ57" s="596"/>
      <c r="SJK57" s="515"/>
      <c r="SJL57" s="515"/>
      <c r="SJM57" s="391"/>
      <c r="SJN57" s="516"/>
      <c r="SJO57" s="365"/>
      <c r="SJP57" s="493"/>
      <c r="SJQ57" s="596"/>
      <c r="SJR57" s="515"/>
      <c r="SJS57" s="515"/>
      <c r="SJT57" s="391"/>
      <c r="SJU57" s="516"/>
      <c r="SJV57" s="365"/>
      <c r="SJW57" s="493"/>
      <c r="SJX57" s="596"/>
      <c r="SJY57" s="515"/>
      <c r="SJZ57" s="515"/>
      <c r="SKA57" s="391"/>
      <c r="SKB57" s="516"/>
      <c r="SKC57" s="365"/>
      <c r="SKD57" s="493"/>
      <c r="SKE57" s="596"/>
      <c r="SKF57" s="515"/>
      <c r="SKG57" s="515"/>
      <c r="SKH57" s="391"/>
      <c r="SKI57" s="516"/>
      <c r="SKJ57" s="365"/>
      <c r="SKK57" s="493"/>
      <c r="SKL57" s="596"/>
      <c r="SKM57" s="515"/>
      <c r="SKN57" s="515"/>
      <c r="SKO57" s="391"/>
      <c r="SKP57" s="516"/>
      <c r="SKQ57" s="365"/>
      <c r="SKR57" s="493"/>
      <c r="SKS57" s="596"/>
      <c r="SKT57" s="515"/>
      <c r="SKU57" s="515"/>
      <c r="SKV57" s="391"/>
      <c r="SKW57" s="516"/>
      <c r="SKX57" s="365"/>
      <c r="SKY57" s="493"/>
      <c r="SKZ57" s="596"/>
      <c r="SLA57" s="515"/>
      <c r="SLB57" s="515"/>
      <c r="SLC57" s="391"/>
      <c r="SLD57" s="516"/>
      <c r="SLE57" s="365"/>
      <c r="SLF57" s="493"/>
      <c r="SLG57" s="596"/>
      <c r="SLH57" s="515"/>
      <c r="SLI57" s="515"/>
      <c r="SLJ57" s="391"/>
      <c r="SLK57" s="516"/>
      <c r="SLL57" s="365"/>
      <c r="SLM57" s="493"/>
      <c r="SLN57" s="596"/>
      <c r="SLO57" s="515"/>
      <c r="SLP57" s="515"/>
      <c r="SLQ57" s="391"/>
      <c r="SLR57" s="516"/>
      <c r="SLS57" s="365"/>
      <c r="SLT57" s="493"/>
      <c r="SLU57" s="596"/>
      <c r="SLV57" s="515"/>
      <c r="SLW57" s="515"/>
      <c r="SLX57" s="391"/>
      <c r="SLY57" s="516"/>
      <c r="SLZ57" s="365"/>
      <c r="SMA57" s="493"/>
      <c r="SMB57" s="596"/>
      <c r="SMC57" s="515"/>
      <c r="SMD57" s="515"/>
      <c r="SME57" s="391"/>
      <c r="SMF57" s="516"/>
      <c r="SMG57" s="365"/>
      <c r="SMH57" s="493"/>
      <c r="SMI57" s="596"/>
      <c r="SMJ57" s="515"/>
      <c r="SMK57" s="515"/>
      <c r="SML57" s="391"/>
      <c r="SMM57" s="516"/>
      <c r="SMN57" s="365"/>
      <c r="SMO57" s="493"/>
      <c r="SMP57" s="596"/>
      <c r="SMQ57" s="515"/>
      <c r="SMR57" s="515"/>
      <c r="SMS57" s="391"/>
      <c r="SMT57" s="516"/>
      <c r="SMU57" s="365"/>
      <c r="SMV57" s="493"/>
      <c r="SMW57" s="596"/>
      <c r="SMX57" s="515"/>
      <c r="SMY57" s="515"/>
      <c r="SMZ57" s="391"/>
      <c r="SNA57" s="516"/>
      <c r="SNB57" s="365"/>
      <c r="SNC57" s="493"/>
      <c r="SND57" s="596"/>
      <c r="SNE57" s="515"/>
      <c r="SNF57" s="515"/>
      <c r="SNG57" s="391"/>
      <c r="SNH57" s="516"/>
      <c r="SNI57" s="365"/>
      <c r="SNJ57" s="493"/>
      <c r="SNK57" s="596"/>
      <c r="SNL57" s="515"/>
      <c r="SNM57" s="515"/>
      <c r="SNN57" s="391"/>
      <c r="SNO57" s="516"/>
      <c r="SNP57" s="365"/>
      <c r="SNQ57" s="493"/>
      <c r="SNR57" s="596"/>
      <c r="SNS57" s="515"/>
      <c r="SNT57" s="515"/>
      <c r="SNU57" s="391"/>
      <c r="SNV57" s="516"/>
      <c r="SNW57" s="365"/>
      <c r="SNX57" s="493"/>
      <c r="SNY57" s="596"/>
      <c r="SNZ57" s="515"/>
      <c r="SOA57" s="515"/>
      <c r="SOB57" s="391"/>
      <c r="SOC57" s="516"/>
      <c r="SOD57" s="365"/>
      <c r="SOE57" s="493"/>
      <c r="SOF57" s="596"/>
      <c r="SOG57" s="515"/>
      <c r="SOH57" s="515"/>
      <c r="SOI57" s="391"/>
      <c r="SOJ57" s="516"/>
      <c r="SOK57" s="365"/>
      <c r="SOL57" s="493"/>
      <c r="SOM57" s="596"/>
      <c r="SON57" s="515"/>
      <c r="SOO57" s="515"/>
      <c r="SOP57" s="391"/>
      <c r="SOQ57" s="516"/>
      <c r="SOR57" s="365"/>
      <c r="SOS57" s="493"/>
      <c r="SOT57" s="596"/>
      <c r="SOU57" s="515"/>
      <c r="SOV57" s="515"/>
      <c r="SOW57" s="391"/>
      <c r="SOX57" s="516"/>
      <c r="SOY57" s="365"/>
      <c r="SOZ57" s="493"/>
      <c r="SPA57" s="596"/>
      <c r="SPB57" s="515"/>
      <c r="SPC57" s="515"/>
      <c r="SPD57" s="391"/>
      <c r="SPE57" s="516"/>
      <c r="SPF57" s="365"/>
      <c r="SPG57" s="493"/>
      <c r="SPH57" s="596"/>
      <c r="SPI57" s="515"/>
      <c r="SPJ57" s="515"/>
      <c r="SPK57" s="391"/>
      <c r="SPL57" s="516"/>
      <c r="SPM57" s="365"/>
      <c r="SPN57" s="493"/>
      <c r="SPO57" s="596"/>
      <c r="SPP57" s="515"/>
      <c r="SPQ57" s="515"/>
      <c r="SPR57" s="391"/>
      <c r="SPS57" s="516"/>
      <c r="SPT57" s="365"/>
      <c r="SPU57" s="493"/>
      <c r="SPV57" s="596"/>
      <c r="SPW57" s="515"/>
      <c r="SPX57" s="515"/>
      <c r="SPY57" s="391"/>
      <c r="SPZ57" s="516"/>
      <c r="SQA57" s="365"/>
      <c r="SQB57" s="493"/>
      <c r="SQC57" s="596"/>
      <c r="SQD57" s="515"/>
      <c r="SQE57" s="515"/>
      <c r="SQF57" s="391"/>
      <c r="SQG57" s="516"/>
      <c r="SQH57" s="365"/>
      <c r="SQI57" s="493"/>
      <c r="SQJ57" s="596"/>
      <c r="SQK57" s="515"/>
      <c r="SQL57" s="515"/>
      <c r="SQM57" s="391"/>
      <c r="SQN57" s="516"/>
      <c r="SQO57" s="365"/>
      <c r="SQP57" s="493"/>
      <c r="SQQ57" s="596"/>
      <c r="SQR57" s="515"/>
      <c r="SQS57" s="515"/>
      <c r="SQT57" s="391"/>
      <c r="SQU57" s="516"/>
      <c r="SQV57" s="365"/>
      <c r="SQW57" s="493"/>
      <c r="SQX57" s="596"/>
      <c r="SQY57" s="515"/>
      <c r="SQZ57" s="515"/>
      <c r="SRA57" s="391"/>
      <c r="SRB57" s="516"/>
      <c r="SRC57" s="365"/>
      <c r="SRD57" s="493"/>
      <c r="SRE57" s="596"/>
      <c r="SRF57" s="515"/>
      <c r="SRG57" s="515"/>
      <c r="SRH57" s="391"/>
      <c r="SRI57" s="516"/>
      <c r="SRJ57" s="365"/>
      <c r="SRK57" s="493"/>
      <c r="SRL57" s="596"/>
      <c r="SRM57" s="515"/>
      <c r="SRN57" s="515"/>
      <c r="SRO57" s="391"/>
      <c r="SRP57" s="516"/>
      <c r="SRQ57" s="365"/>
      <c r="SRR57" s="493"/>
      <c r="SRS57" s="596"/>
      <c r="SRT57" s="515"/>
      <c r="SRU57" s="515"/>
      <c r="SRV57" s="391"/>
      <c r="SRW57" s="516"/>
      <c r="SRX57" s="365"/>
      <c r="SRY57" s="493"/>
      <c r="SRZ57" s="596"/>
      <c r="SSA57" s="515"/>
      <c r="SSB57" s="515"/>
      <c r="SSC57" s="391"/>
      <c r="SSD57" s="516"/>
      <c r="SSE57" s="365"/>
      <c r="SSF57" s="493"/>
      <c r="SSG57" s="596"/>
      <c r="SSH57" s="515"/>
      <c r="SSI57" s="515"/>
      <c r="SSJ57" s="391"/>
      <c r="SSK57" s="516"/>
      <c r="SSL57" s="365"/>
      <c r="SSM57" s="493"/>
      <c r="SSN57" s="596"/>
      <c r="SSO57" s="515"/>
      <c r="SSP57" s="515"/>
      <c r="SSQ57" s="391"/>
      <c r="SSR57" s="516"/>
      <c r="SSS57" s="365"/>
      <c r="SST57" s="493"/>
      <c r="SSU57" s="596"/>
      <c r="SSV57" s="515"/>
      <c r="SSW57" s="515"/>
      <c r="SSX57" s="391"/>
      <c r="SSY57" s="516"/>
      <c r="SSZ57" s="365"/>
      <c r="STA57" s="493"/>
      <c r="STB57" s="596"/>
      <c r="STC57" s="515"/>
      <c r="STD57" s="515"/>
      <c r="STE57" s="391"/>
      <c r="STF57" s="516"/>
      <c r="STG57" s="365"/>
      <c r="STH57" s="493"/>
      <c r="STI57" s="596"/>
      <c r="STJ57" s="515"/>
      <c r="STK57" s="515"/>
      <c r="STL57" s="391"/>
      <c r="STM57" s="516"/>
      <c r="STN57" s="365"/>
      <c r="STO57" s="493"/>
      <c r="STP57" s="596"/>
      <c r="STQ57" s="515"/>
      <c r="STR57" s="515"/>
      <c r="STS57" s="391"/>
      <c r="STT57" s="516"/>
      <c r="STU57" s="365"/>
      <c r="STV57" s="493"/>
      <c r="STW57" s="596"/>
      <c r="STX57" s="515"/>
      <c r="STY57" s="515"/>
      <c r="STZ57" s="391"/>
      <c r="SUA57" s="516"/>
      <c r="SUB57" s="365"/>
      <c r="SUC57" s="493"/>
      <c r="SUD57" s="596"/>
      <c r="SUE57" s="515"/>
      <c r="SUF57" s="515"/>
      <c r="SUG57" s="391"/>
      <c r="SUH57" s="516"/>
      <c r="SUI57" s="365"/>
      <c r="SUJ57" s="493"/>
      <c r="SUK57" s="596"/>
      <c r="SUL57" s="515"/>
      <c r="SUM57" s="515"/>
      <c r="SUN57" s="391"/>
      <c r="SUO57" s="516"/>
      <c r="SUP57" s="365"/>
      <c r="SUQ57" s="493"/>
      <c r="SUR57" s="596"/>
      <c r="SUS57" s="515"/>
      <c r="SUT57" s="515"/>
      <c r="SUU57" s="391"/>
      <c r="SUV57" s="516"/>
      <c r="SUW57" s="365"/>
      <c r="SUX57" s="493"/>
      <c r="SUY57" s="596"/>
      <c r="SUZ57" s="515"/>
      <c r="SVA57" s="515"/>
      <c r="SVB57" s="391"/>
      <c r="SVC57" s="516"/>
      <c r="SVD57" s="365"/>
      <c r="SVE57" s="493"/>
      <c r="SVF57" s="596"/>
      <c r="SVG57" s="515"/>
      <c r="SVH57" s="515"/>
      <c r="SVI57" s="391"/>
      <c r="SVJ57" s="516"/>
      <c r="SVK57" s="365"/>
      <c r="SVL57" s="493"/>
      <c r="SVM57" s="596"/>
      <c r="SVN57" s="515"/>
      <c r="SVO57" s="515"/>
      <c r="SVP57" s="391"/>
      <c r="SVQ57" s="516"/>
      <c r="SVR57" s="365"/>
      <c r="SVS57" s="493"/>
      <c r="SVT57" s="596"/>
      <c r="SVU57" s="515"/>
      <c r="SVV57" s="515"/>
      <c r="SVW57" s="391"/>
      <c r="SVX57" s="516"/>
      <c r="SVY57" s="365"/>
      <c r="SVZ57" s="493"/>
      <c r="SWA57" s="596"/>
      <c r="SWB57" s="515"/>
      <c r="SWC57" s="515"/>
      <c r="SWD57" s="391"/>
      <c r="SWE57" s="516"/>
      <c r="SWF57" s="365"/>
      <c r="SWG57" s="493"/>
      <c r="SWH57" s="596"/>
      <c r="SWI57" s="515"/>
      <c r="SWJ57" s="515"/>
      <c r="SWK57" s="391"/>
      <c r="SWL57" s="516"/>
      <c r="SWM57" s="365"/>
      <c r="SWN57" s="493"/>
      <c r="SWO57" s="596"/>
      <c r="SWP57" s="515"/>
      <c r="SWQ57" s="515"/>
      <c r="SWR57" s="391"/>
      <c r="SWS57" s="516"/>
      <c r="SWT57" s="365"/>
      <c r="SWU57" s="493"/>
      <c r="SWV57" s="596"/>
      <c r="SWW57" s="515"/>
      <c r="SWX57" s="515"/>
      <c r="SWY57" s="391"/>
      <c r="SWZ57" s="516"/>
      <c r="SXA57" s="365"/>
      <c r="SXB57" s="493"/>
      <c r="SXC57" s="596"/>
      <c r="SXD57" s="515"/>
      <c r="SXE57" s="515"/>
      <c r="SXF57" s="391"/>
      <c r="SXG57" s="516"/>
      <c r="SXH57" s="365"/>
      <c r="SXI57" s="493"/>
      <c r="SXJ57" s="596"/>
      <c r="SXK57" s="515"/>
      <c r="SXL57" s="515"/>
      <c r="SXM57" s="391"/>
      <c r="SXN57" s="516"/>
      <c r="SXO57" s="365"/>
      <c r="SXP57" s="493"/>
      <c r="SXQ57" s="596"/>
      <c r="SXR57" s="515"/>
      <c r="SXS57" s="515"/>
      <c r="SXT57" s="391"/>
      <c r="SXU57" s="516"/>
      <c r="SXV57" s="365"/>
      <c r="SXW57" s="493"/>
      <c r="SXX57" s="596"/>
      <c r="SXY57" s="515"/>
      <c r="SXZ57" s="515"/>
      <c r="SYA57" s="391"/>
      <c r="SYB57" s="516"/>
      <c r="SYC57" s="365"/>
      <c r="SYD57" s="493"/>
      <c r="SYE57" s="596"/>
      <c r="SYF57" s="515"/>
      <c r="SYG57" s="515"/>
      <c r="SYH57" s="391"/>
      <c r="SYI57" s="516"/>
      <c r="SYJ57" s="365"/>
      <c r="SYK57" s="493"/>
      <c r="SYL57" s="596"/>
      <c r="SYM57" s="515"/>
      <c r="SYN57" s="515"/>
      <c r="SYO57" s="391"/>
      <c r="SYP57" s="516"/>
      <c r="SYQ57" s="365"/>
      <c r="SYR57" s="493"/>
      <c r="SYS57" s="596"/>
      <c r="SYT57" s="515"/>
      <c r="SYU57" s="515"/>
      <c r="SYV57" s="391"/>
      <c r="SYW57" s="516"/>
      <c r="SYX57" s="365"/>
      <c r="SYY57" s="493"/>
      <c r="SYZ57" s="596"/>
      <c r="SZA57" s="515"/>
      <c r="SZB57" s="515"/>
      <c r="SZC57" s="391"/>
      <c r="SZD57" s="516"/>
      <c r="SZE57" s="365"/>
      <c r="SZF57" s="493"/>
      <c r="SZG57" s="596"/>
      <c r="SZH57" s="515"/>
      <c r="SZI57" s="515"/>
      <c r="SZJ57" s="391"/>
      <c r="SZK57" s="516"/>
      <c r="SZL57" s="365"/>
      <c r="SZM57" s="493"/>
      <c r="SZN57" s="596"/>
      <c r="SZO57" s="515"/>
      <c r="SZP57" s="515"/>
      <c r="SZQ57" s="391"/>
      <c r="SZR57" s="516"/>
      <c r="SZS57" s="365"/>
      <c r="SZT57" s="493"/>
      <c r="SZU57" s="596"/>
      <c r="SZV57" s="515"/>
      <c r="SZW57" s="515"/>
      <c r="SZX57" s="391"/>
      <c r="SZY57" s="516"/>
      <c r="SZZ57" s="365"/>
      <c r="TAA57" s="493"/>
      <c r="TAB57" s="596"/>
      <c r="TAC57" s="515"/>
      <c r="TAD57" s="515"/>
      <c r="TAE57" s="391"/>
      <c r="TAF57" s="516"/>
      <c r="TAG57" s="365"/>
      <c r="TAH57" s="493"/>
      <c r="TAI57" s="596"/>
      <c r="TAJ57" s="515"/>
      <c r="TAK57" s="515"/>
      <c r="TAL57" s="391"/>
      <c r="TAM57" s="516"/>
      <c r="TAN57" s="365"/>
      <c r="TAO57" s="493"/>
      <c r="TAP57" s="596"/>
      <c r="TAQ57" s="515"/>
      <c r="TAR57" s="515"/>
      <c r="TAS57" s="391"/>
      <c r="TAT57" s="516"/>
      <c r="TAU57" s="365"/>
      <c r="TAV57" s="493"/>
      <c r="TAW57" s="596"/>
      <c r="TAX57" s="515"/>
      <c r="TAY57" s="515"/>
      <c r="TAZ57" s="391"/>
      <c r="TBA57" s="516"/>
      <c r="TBB57" s="365"/>
      <c r="TBC57" s="493"/>
      <c r="TBD57" s="596"/>
      <c r="TBE57" s="515"/>
      <c r="TBF57" s="515"/>
      <c r="TBG57" s="391"/>
      <c r="TBH57" s="516"/>
      <c r="TBI57" s="365"/>
      <c r="TBJ57" s="493"/>
      <c r="TBK57" s="596"/>
      <c r="TBL57" s="515"/>
      <c r="TBM57" s="515"/>
      <c r="TBN57" s="391"/>
      <c r="TBO57" s="516"/>
      <c r="TBP57" s="365"/>
      <c r="TBQ57" s="493"/>
      <c r="TBR57" s="596"/>
      <c r="TBS57" s="515"/>
      <c r="TBT57" s="515"/>
      <c r="TBU57" s="391"/>
      <c r="TBV57" s="516"/>
      <c r="TBW57" s="365"/>
      <c r="TBX57" s="493"/>
      <c r="TBY57" s="596"/>
      <c r="TBZ57" s="515"/>
      <c r="TCA57" s="515"/>
      <c r="TCB57" s="391"/>
      <c r="TCC57" s="516"/>
      <c r="TCD57" s="365"/>
      <c r="TCE57" s="493"/>
      <c r="TCF57" s="596"/>
      <c r="TCG57" s="515"/>
      <c r="TCH57" s="515"/>
      <c r="TCI57" s="391"/>
      <c r="TCJ57" s="516"/>
      <c r="TCK57" s="365"/>
      <c r="TCL57" s="493"/>
      <c r="TCM57" s="596"/>
      <c r="TCN57" s="515"/>
      <c r="TCO57" s="515"/>
      <c r="TCP57" s="391"/>
      <c r="TCQ57" s="516"/>
      <c r="TCR57" s="365"/>
      <c r="TCS57" s="493"/>
      <c r="TCT57" s="596"/>
      <c r="TCU57" s="515"/>
      <c r="TCV57" s="515"/>
      <c r="TCW57" s="391"/>
      <c r="TCX57" s="516"/>
      <c r="TCY57" s="365"/>
      <c r="TCZ57" s="493"/>
      <c r="TDA57" s="596"/>
      <c r="TDB57" s="515"/>
      <c r="TDC57" s="515"/>
      <c r="TDD57" s="391"/>
      <c r="TDE57" s="516"/>
      <c r="TDF57" s="365"/>
      <c r="TDG57" s="493"/>
      <c r="TDH57" s="596"/>
      <c r="TDI57" s="515"/>
      <c r="TDJ57" s="515"/>
      <c r="TDK57" s="391"/>
      <c r="TDL57" s="516"/>
      <c r="TDM57" s="365"/>
      <c r="TDN57" s="493"/>
      <c r="TDO57" s="596"/>
      <c r="TDP57" s="515"/>
      <c r="TDQ57" s="515"/>
      <c r="TDR57" s="391"/>
      <c r="TDS57" s="516"/>
      <c r="TDT57" s="365"/>
      <c r="TDU57" s="493"/>
      <c r="TDV57" s="596"/>
      <c r="TDW57" s="515"/>
      <c r="TDX57" s="515"/>
      <c r="TDY57" s="391"/>
      <c r="TDZ57" s="516"/>
      <c r="TEA57" s="365"/>
      <c r="TEB57" s="493"/>
      <c r="TEC57" s="596"/>
      <c r="TED57" s="515"/>
      <c r="TEE57" s="515"/>
      <c r="TEF57" s="391"/>
      <c r="TEG57" s="516"/>
      <c r="TEH57" s="365"/>
      <c r="TEI57" s="493"/>
      <c r="TEJ57" s="596"/>
      <c r="TEK57" s="515"/>
      <c r="TEL57" s="515"/>
      <c r="TEM57" s="391"/>
      <c r="TEN57" s="516"/>
      <c r="TEO57" s="365"/>
      <c r="TEP57" s="493"/>
      <c r="TEQ57" s="596"/>
      <c r="TER57" s="515"/>
      <c r="TES57" s="515"/>
      <c r="TET57" s="391"/>
      <c r="TEU57" s="516"/>
      <c r="TEV57" s="365"/>
      <c r="TEW57" s="493"/>
      <c r="TEX57" s="596"/>
      <c r="TEY57" s="515"/>
      <c r="TEZ57" s="515"/>
      <c r="TFA57" s="391"/>
      <c r="TFB57" s="516"/>
      <c r="TFC57" s="365"/>
      <c r="TFD57" s="493"/>
      <c r="TFE57" s="596"/>
      <c r="TFF57" s="515"/>
      <c r="TFG57" s="515"/>
      <c r="TFH57" s="391"/>
      <c r="TFI57" s="516"/>
      <c r="TFJ57" s="365"/>
      <c r="TFK57" s="493"/>
      <c r="TFL57" s="596"/>
      <c r="TFM57" s="515"/>
      <c r="TFN57" s="515"/>
      <c r="TFO57" s="391"/>
      <c r="TFP57" s="516"/>
      <c r="TFQ57" s="365"/>
      <c r="TFR57" s="493"/>
      <c r="TFS57" s="596"/>
      <c r="TFT57" s="515"/>
      <c r="TFU57" s="515"/>
      <c r="TFV57" s="391"/>
      <c r="TFW57" s="516"/>
      <c r="TFX57" s="365"/>
      <c r="TFY57" s="493"/>
      <c r="TFZ57" s="596"/>
      <c r="TGA57" s="515"/>
      <c r="TGB57" s="515"/>
      <c r="TGC57" s="391"/>
      <c r="TGD57" s="516"/>
      <c r="TGE57" s="365"/>
      <c r="TGF57" s="493"/>
      <c r="TGG57" s="596"/>
      <c r="TGH57" s="515"/>
      <c r="TGI57" s="515"/>
      <c r="TGJ57" s="391"/>
      <c r="TGK57" s="516"/>
      <c r="TGL57" s="365"/>
      <c r="TGM57" s="493"/>
      <c r="TGN57" s="596"/>
      <c r="TGO57" s="515"/>
      <c r="TGP57" s="515"/>
      <c r="TGQ57" s="391"/>
      <c r="TGR57" s="516"/>
      <c r="TGS57" s="365"/>
      <c r="TGT57" s="493"/>
      <c r="TGU57" s="596"/>
      <c r="TGV57" s="515"/>
      <c r="TGW57" s="515"/>
      <c r="TGX57" s="391"/>
      <c r="TGY57" s="516"/>
      <c r="TGZ57" s="365"/>
      <c r="THA57" s="493"/>
      <c r="THB57" s="596"/>
      <c r="THC57" s="515"/>
      <c r="THD57" s="515"/>
      <c r="THE57" s="391"/>
      <c r="THF57" s="516"/>
      <c r="THG57" s="365"/>
      <c r="THH57" s="493"/>
      <c r="THI57" s="596"/>
      <c r="THJ57" s="515"/>
      <c r="THK57" s="515"/>
      <c r="THL57" s="391"/>
      <c r="THM57" s="516"/>
      <c r="THN57" s="365"/>
      <c r="THO57" s="493"/>
      <c r="THP57" s="596"/>
      <c r="THQ57" s="515"/>
      <c r="THR57" s="515"/>
      <c r="THS57" s="391"/>
      <c r="THT57" s="516"/>
      <c r="THU57" s="365"/>
      <c r="THV57" s="493"/>
      <c r="THW57" s="596"/>
      <c r="THX57" s="515"/>
      <c r="THY57" s="515"/>
      <c r="THZ57" s="391"/>
      <c r="TIA57" s="516"/>
      <c r="TIB57" s="365"/>
      <c r="TIC57" s="493"/>
      <c r="TID57" s="596"/>
      <c r="TIE57" s="515"/>
      <c r="TIF57" s="515"/>
      <c r="TIG57" s="391"/>
      <c r="TIH57" s="516"/>
      <c r="TII57" s="365"/>
      <c r="TIJ57" s="493"/>
      <c r="TIK57" s="596"/>
      <c r="TIL57" s="515"/>
      <c r="TIM57" s="515"/>
      <c r="TIN57" s="391"/>
      <c r="TIO57" s="516"/>
      <c r="TIP57" s="365"/>
      <c r="TIQ57" s="493"/>
      <c r="TIR57" s="596"/>
      <c r="TIS57" s="515"/>
      <c r="TIT57" s="515"/>
      <c r="TIU57" s="391"/>
      <c r="TIV57" s="516"/>
      <c r="TIW57" s="365"/>
      <c r="TIX57" s="493"/>
      <c r="TIY57" s="596"/>
      <c r="TIZ57" s="515"/>
      <c r="TJA57" s="515"/>
      <c r="TJB57" s="391"/>
      <c r="TJC57" s="516"/>
      <c r="TJD57" s="365"/>
      <c r="TJE57" s="493"/>
      <c r="TJF57" s="596"/>
      <c r="TJG57" s="515"/>
      <c r="TJH57" s="515"/>
      <c r="TJI57" s="391"/>
      <c r="TJJ57" s="516"/>
      <c r="TJK57" s="365"/>
      <c r="TJL57" s="493"/>
      <c r="TJM57" s="596"/>
      <c r="TJN57" s="515"/>
      <c r="TJO57" s="515"/>
      <c r="TJP57" s="391"/>
      <c r="TJQ57" s="516"/>
      <c r="TJR57" s="365"/>
      <c r="TJS57" s="493"/>
      <c r="TJT57" s="596"/>
      <c r="TJU57" s="515"/>
      <c r="TJV57" s="515"/>
      <c r="TJW57" s="391"/>
      <c r="TJX57" s="516"/>
      <c r="TJY57" s="365"/>
      <c r="TJZ57" s="493"/>
      <c r="TKA57" s="596"/>
      <c r="TKB57" s="515"/>
      <c r="TKC57" s="515"/>
      <c r="TKD57" s="391"/>
      <c r="TKE57" s="516"/>
      <c r="TKF57" s="365"/>
      <c r="TKG57" s="493"/>
      <c r="TKH57" s="596"/>
      <c r="TKI57" s="515"/>
      <c r="TKJ57" s="515"/>
      <c r="TKK57" s="391"/>
      <c r="TKL57" s="516"/>
      <c r="TKM57" s="365"/>
      <c r="TKN57" s="493"/>
      <c r="TKO57" s="596"/>
      <c r="TKP57" s="515"/>
      <c r="TKQ57" s="515"/>
      <c r="TKR57" s="391"/>
      <c r="TKS57" s="516"/>
      <c r="TKT57" s="365"/>
      <c r="TKU57" s="493"/>
      <c r="TKV57" s="596"/>
      <c r="TKW57" s="515"/>
      <c r="TKX57" s="515"/>
      <c r="TKY57" s="391"/>
      <c r="TKZ57" s="516"/>
      <c r="TLA57" s="365"/>
      <c r="TLB57" s="493"/>
      <c r="TLC57" s="596"/>
      <c r="TLD57" s="515"/>
      <c r="TLE57" s="515"/>
      <c r="TLF57" s="391"/>
      <c r="TLG57" s="516"/>
      <c r="TLH57" s="365"/>
      <c r="TLI57" s="493"/>
      <c r="TLJ57" s="596"/>
      <c r="TLK57" s="515"/>
      <c r="TLL57" s="515"/>
      <c r="TLM57" s="391"/>
      <c r="TLN57" s="516"/>
      <c r="TLO57" s="365"/>
      <c r="TLP57" s="493"/>
      <c r="TLQ57" s="596"/>
      <c r="TLR57" s="515"/>
      <c r="TLS57" s="515"/>
      <c r="TLT57" s="391"/>
      <c r="TLU57" s="516"/>
      <c r="TLV57" s="365"/>
      <c r="TLW57" s="493"/>
      <c r="TLX57" s="596"/>
      <c r="TLY57" s="515"/>
      <c r="TLZ57" s="515"/>
      <c r="TMA57" s="391"/>
      <c r="TMB57" s="516"/>
      <c r="TMC57" s="365"/>
      <c r="TMD57" s="493"/>
      <c r="TME57" s="596"/>
      <c r="TMF57" s="515"/>
      <c r="TMG57" s="515"/>
      <c r="TMH57" s="391"/>
      <c r="TMI57" s="516"/>
      <c r="TMJ57" s="365"/>
      <c r="TMK57" s="493"/>
      <c r="TML57" s="596"/>
      <c r="TMM57" s="515"/>
      <c r="TMN57" s="515"/>
      <c r="TMO57" s="391"/>
      <c r="TMP57" s="516"/>
      <c r="TMQ57" s="365"/>
      <c r="TMR57" s="493"/>
      <c r="TMS57" s="596"/>
      <c r="TMT57" s="515"/>
      <c r="TMU57" s="515"/>
      <c r="TMV57" s="391"/>
      <c r="TMW57" s="516"/>
      <c r="TMX57" s="365"/>
      <c r="TMY57" s="493"/>
      <c r="TMZ57" s="596"/>
      <c r="TNA57" s="515"/>
      <c r="TNB57" s="515"/>
      <c r="TNC57" s="391"/>
      <c r="TND57" s="516"/>
      <c r="TNE57" s="365"/>
      <c r="TNF57" s="493"/>
      <c r="TNG57" s="596"/>
      <c r="TNH57" s="515"/>
      <c r="TNI57" s="515"/>
      <c r="TNJ57" s="391"/>
      <c r="TNK57" s="516"/>
      <c r="TNL57" s="365"/>
      <c r="TNM57" s="493"/>
      <c r="TNN57" s="596"/>
      <c r="TNO57" s="515"/>
      <c r="TNP57" s="515"/>
      <c r="TNQ57" s="391"/>
      <c r="TNR57" s="516"/>
      <c r="TNS57" s="365"/>
      <c r="TNT57" s="493"/>
      <c r="TNU57" s="596"/>
      <c r="TNV57" s="515"/>
      <c r="TNW57" s="515"/>
      <c r="TNX57" s="391"/>
      <c r="TNY57" s="516"/>
      <c r="TNZ57" s="365"/>
      <c r="TOA57" s="493"/>
      <c r="TOB57" s="596"/>
      <c r="TOC57" s="515"/>
      <c r="TOD57" s="515"/>
      <c r="TOE57" s="391"/>
      <c r="TOF57" s="516"/>
      <c r="TOG57" s="365"/>
      <c r="TOH57" s="493"/>
      <c r="TOI57" s="596"/>
      <c r="TOJ57" s="515"/>
      <c r="TOK57" s="515"/>
      <c r="TOL57" s="391"/>
      <c r="TOM57" s="516"/>
      <c r="TON57" s="365"/>
      <c r="TOO57" s="493"/>
      <c r="TOP57" s="596"/>
      <c r="TOQ57" s="515"/>
      <c r="TOR57" s="515"/>
      <c r="TOS57" s="391"/>
      <c r="TOT57" s="516"/>
      <c r="TOU57" s="365"/>
      <c r="TOV57" s="493"/>
      <c r="TOW57" s="596"/>
      <c r="TOX57" s="515"/>
      <c r="TOY57" s="515"/>
      <c r="TOZ57" s="391"/>
      <c r="TPA57" s="516"/>
      <c r="TPB57" s="365"/>
      <c r="TPC57" s="493"/>
      <c r="TPD57" s="596"/>
      <c r="TPE57" s="515"/>
      <c r="TPF57" s="515"/>
      <c r="TPG57" s="391"/>
      <c r="TPH57" s="516"/>
      <c r="TPI57" s="365"/>
      <c r="TPJ57" s="493"/>
      <c r="TPK57" s="596"/>
      <c r="TPL57" s="515"/>
      <c r="TPM57" s="515"/>
      <c r="TPN57" s="391"/>
      <c r="TPO57" s="516"/>
      <c r="TPP57" s="365"/>
      <c r="TPQ57" s="493"/>
      <c r="TPR57" s="596"/>
      <c r="TPS57" s="515"/>
      <c r="TPT57" s="515"/>
      <c r="TPU57" s="391"/>
      <c r="TPV57" s="516"/>
      <c r="TPW57" s="365"/>
      <c r="TPX57" s="493"/>
      <c r="TPY57" s="596"/>
      <c r="TPZ57" s="515"/>
      <c r="TQA57" s="515"/>
      <c r="TQB57" s="391"/>
      <c r="TQC57" s="516"/>
      <c r="TQD57" s="365"/>
      <c r="TQE57" s="493"/>
      <c r="TQF57" s="596"/>
      <c r="TQG57" s="515"/>
      <c r="TQH57" s="515"/>
      <c r="TQI57" s="391"/>
      <c r="TQJ57" s="516"/>
      <c r="TQK57" s="365"/>
      <c r="TQL57" s="493"/>
      <c r="TQM57" s="596"/>
      <c r="TQN57" s="515"/>
      <c r="TQO57" s="515"/>
      <c r="TQP57" s="391"/>
      <c r="TQQ57" s="516"/>
      <c r="TQR57" s="365"/>
      <c r="TQS57" s="493"/>
      <c r="TQT57" s="596"/>
      <c r="TQU57" s="515"/>
      <c r="TQV57" s="515"/>
      <c r="TQW57" s="391"/>
      <c r="TQX57" s="516"/>
      <c r="TQY57" s="365"/>
      <c r="TQZ57" s="493"/>
      <c r="TRA57" s="596"/>
      <c r="TRB57" s="515"/>
      <c r="TRC57" s="515"/>
      <c r="TRD57" s="391"/>
      <c r="TRE57" s="516"/>
      <c r="TRF57" s="365"/>
      <c r="TRG57" s="493"/>
      <c r="TRH57" s="596"/>
      <c r="TRI57" s="515"/>
      <c r="TRJ57" s="515"/>
      <c r="TRK57" s="391"/>
      <c r="TRL57" s="516"/>
      <c r="TRM57" s="365"/>
      <c r="TRN57" s="493"/>
      <c r="TRO57" s="596"/>
      <c r="TRP57" s="515"/>
      <c r="TRQ57" s="515"/>
      <c r="TRR57" s="391"/>
      <c r="TRS57" s="516"/>
      <c r="TRT57" s="365"/>
      <c r="TRU57" s="493"/>
      <c r="TRV57" s="596"/>
      <c r="TRW57" s="515"/>
      <c r="TRX57" s="515"/>
      <c r="TRY57" s="391"/>
      <c r="TRZ57" s="516"/>
      <c r="TSA57" s="365"/>
      <c r="TSB57" s="493"/>
      <c r="TSC57" s="596"/>
      <c r="TSD57" s="515"/>
      <c r="TSE57" s="515"/>
      <c r="TSF57" s="391"/>
      <c r="TSG57" s="516"/>
      <c r="TSH57" s="365"/>
      <c r="TSI57" s="493"/>
      <c r="TSJ57" s="596"/>
      <c r="TSK57" s="515"/>
      <c r="TSL57" s="515"/>
      <c r="TSM57" s="391"/>
      <c r="TSN57" s="516"/>
      <c r="TSO57" s="365"/>
      <c r="TSP57" s="493"/>
      <c r="TSQ57" s="596"/>
      <c r="TSR57" s="515"/>
      <c r="TSS57" s="515"/>
      <c r="TST57" s="391"/>
      <c r="TSU57" s="516"/>
      <c r="TSV57" s="365"/>
      <c r="TSW57" s="493"/>
      <c r="TSX57" s="596"/>
      <c r="TSY57" s="515"/>
      <c r="TSZ57" s="515"/>
      <c r="TTA57" s="391"/>
      <c r="TTB57" s="516"/>
      <c r="TTC57" s="365"/>
      <c r="TTD57" s="493"/>
      <c r="TTE57" s="596"/>
      <c r="TTF57" s="515"/>
      <c r="TTG57" s="515"/>
      <c r="TTH57" s="391"/>
      <c r="TTI57" s="516"/>
      <c r="TTJ57" s="365"/>
      <c r="TTK57" s="493"/>
      <c r="TTL57" s="596"/>
      <c r="TTM57" s="515"/>
      <c r="TTN57" s="515"/>
      <c r="TTO57" s="391"/>
      <c r="TTP57" s="516"/>
      <c r="TTQ57" s="365"/>
      <c r="TTR57" s="493"/>
      <c r="TTS57" s="596"/>
      <c r="TTT57" s="515"/>
      <c r="TTU57" s="515"/>
      <c r="TTV57" s="391"/>
      <c r="TTW57" s="516"/>
      <c r="TTX57" s="365"/>
      <c r="TTY57" s="493"/>
      <c r="TTZ57" s="596"/>
      <c r="TUA57" s="515"/>
      <c r="TUB57" s="515"/>
      <c r="TUC57" s="391"/>
      <c r="TUD57" s="516"/>
      <c r="TUE57" s="365"/>
      <c r="TUF57" s="493"/>
      <c r="TUG57" s="596"/>
      <c r="TUH57" s="515"/>
      <c r="TUI57" s="515"/>
      <c r="TUJ57" s="391"/>
      <c r="TUK57" s="516"/>
      <c r="TUL57" s="365"/>
      <c r="TUM57" s="493"/>
      <c r="TUN57" s="596"/>
      <c r="TUO57" s="515"/>
      <c r="TUP57" s="515"/>
      <c r="TUQ57" s="391"/>
      <c r="TUR57" s="516"/>
      <c r="TUS57" s="365"/>
      <c r="TUT57" s="493"/>
      <c r="TUU57" s="596"/>
      <c r="TUV57" s="515"/>
      <c r="TUW57" s="515"/>
      <c r="TUX57" s="391"/>
      <c r="TUY57" s="516"/>
      <c r="TUZ57" s="365"/>
      <c r="TVA57" s="493"/>
      <c r="TVB57" s="596"/>
      <c r="TVC57" s="515"/>
      <c r="TVD57" s="515"/>
      <c r="TVE57" s="391"/>
      <c r="TVF57" s="516"/>
      <c r="TVG57" s="365"/>
      <c r="TVH57" s="493"/>
      <c r="TVI57" s="596"/>
      <c r="TVJ57" s="515"/>
      <c r="TVK57" s="515"/>
      <c r="TVL57" s="391"/>
      <c r="TVM57" s="516"/>
      <c r="TVN57" s="365"/>
      <c r="TVO57" s="493"/>
      <c r="TVP57" s="596"/>
      <c r="TVQ57" s="515"/>
      <c r="TVR57" s="515"/>
      <c r="TVS57" s="391"/>
      <c r="TVT57" s="516"/>
      <c r="TVU57" s="365"/>
      <c r="TVV57" s="493"/>
      <c r="TVW57" s="596"/>
      <c r="TVX57" s="515"/>
      <c r="TVY57" s="515"/>
      <c r="TVZ57" s="391"/>
      <c r="TWA57" s="516"/>
      <c r="TWB57" s="365"/>
      <c r="TWC57" s="493"/>
      <c r="TWD57" s="596"/>
      <c r="TWE57" s="515"/>
      <c r="TWF57" s="515"/>
      <c r="TWG57" s="391"/>
      <c r="TWH57" s="516"/>
      <c r="TWI57" s="365"/>
      <c r="TWJ57" s="493"/>
      <c r="TWK57" s="596"/>
      <c r="TWL57" s="515"/>
      <c r="TWM57" s="515"/>
      <c r="TWN57" s="391"/>
      <c r="TWO57" s="516"/>
      <c r="TWP57" s="365"/>
      <c r="TWQ57" s="493"/>
      <c r="TWR57" s="596"/>
      <c r="TWS57" s="515"/>
      <c r="TWT57" s="515"/>
      <c r="TWU57" s="391"/>
      <c r="TWV57" s="516"/>
      <c r="TWW57" s="365"/>
      <c r="TWX57" s="493"/>
      <c r="TWY57" s="596"/>
      <c r="TWZ57" s="515"/>
      <c r="TXA57" s="515"/>
      <c r="TXB57" s="391"/>
      <c r="TXC57" s="516"/>
      <c r="TXD57" s="365"/>
      <c r="TXE57" s="493"/>
      <c r="TXF57" s="596"/>
      <c r="TXG57" s="515"/>
      <c r="TXH57" s="515"/>
      <c r="TXI57" s="391"/>
      <c r="TXJ57" s="516"/>
      <c r="TXK57" s="365"/>
      <c r="TXL57" s="493"/>
      <c r="TXM57" s="596"/>
      <c r="TXN57" s="515"/>
      <c r="TXO57" s="515"/>
      <c r="TXP57" s="391"/>
      <c r="TXQ57" s="516"/>
      <c r="TXR57" s="365"/>
      <c r="TXS57" s="493"/>
      <c r="TXT57" s="596"/>
      <c r="TXU57" s="515"/>
      <c r="TXV57" s="515"/>
      <c r="TXW57" s="391"/>
      <c r="TXX57" s="516"/>
      <c r="TXY57" s="365"/>
      <c r="TXZ57" s="493"/>
      <c r="TYA57" s="596"/>
      <c r="TYB57" s="515"/>
      <c r="TYC57" s="515"/>
      <c r="TYD57" s="391"/>
      <c r="TYE57" s="516"/>
      <c r="TYF57" s="365"/>
      <c r="TYG57" s="493"/>
      <c r="TYH57" s="596"/>
      <c r="TYI57" s="515"/>
      <c r="TYJ57" s="515"/>
      <c r="TYK57" s="391"/>
      <c r="TYL57" s="516"/>
      <c r="TYM57" s="365"/>
      <c r="TYN57" s="493"/>
      <c r="TYO57" s="596"/>
      <c r="TYP57" s="515"/>
      <c r="TYQ57" s="515"/>
      <c r="TYR57" s="391"/>
      <c r="TYS57" s="516"/>
      <c r="TYT57" s="365"/>
      <c r="TYU57" s="493"/>
      <c r="TYV57" s="596"/>
      <c r="TYW57" s="515"/>
      <c r="TYX57" s="515"/>
      <c r="TYY57" s="391"/>
      <c r="TYZ57" s="516"/>
      <c r="TZA57" s="365"/>
      <c r="TZB57" s="493"/>
      <c r="TZC57" s="596"/>
      <c r="TZD57" s="515"/>
      <c r="TZE57" s="515"/>
      <c r="TZF57" s="391"/>
      <c r="TZG57" s="516"/>
      <c r="TZH57" s="365"/>
      <c r="TZI57" s="493"/>
      <c r="TZJ57" s="596"/>
      <c r="TZK57" s="515"/>
      <c r="TZL57" s="515"/>
      <c r="TZM57" s="391"/>
      <c r="TZN57" s="516"/>
      <c r="TZO57" s="365"/>
      <c r="TZP57" s="493"/>
      <c r="TZQ57" s="596"/>
      <c r="TZR57" s="515"/>
      <c r="TZS57" s="515"/>
      <c r="TZT57" s="391"/>
      <c r="TZU57" s="516"/>
      <c r="TZV57" s="365"/>
      <c r="TZW57" s="493"/>
      <c r="TZX57" s="596"/>
      <c r="TZY57" s="515"/>
      <c r="TZZ57" s="515"/>
      <c r="UAA57" s="391"/>
      <c r="UAB57" s="516"/>
      <c r="UAC57" s="365"/>
      <c r="UAD57" s="493"/>
      <c r="UAE57" s="596"/>
      <c r="UAF57" s="515"/>
      <c r="UAG57" s="515"/>
      <c r="UAH57" s="391"/>
      <c r="UAI57" s="516"/>
      <c r="UAJ57" s="365"/>
      <c r="UAK57" s="493"/>
      <c r="UAL57" s="596"/>
      <c r="UAM57" s="515"/>
      <c r="UAN57" s="515"/>
      <c r="UAO57" s="391"/>
      <c r="UAP57" s="516"/>
      <c r="UAQ57" s="365"/>
      <c r="UAR57" s="493"/>
      <c r="UAS57" s="596"/>
      <c r="UAT57" s="515"/>
      <c r="UAU57" s="515"/>
      <c r="UAV57" s="391"/>
      <c r="UAW57" s="516"/>
      <c r="UAX57" s="365"/>
      <c r="UAY57" s="493"/>
      <c r="UAZ57" s="596"/>
      <c r="UBA57" s="515"/>
      <c r="UBB57" s="515"/>
      <c r="UBC57" s="391"/>
      <c r="UBD57" s="516"/>
      <c r="UBE57" s="365"/>
      <c r="UBF57" s="493"/>
      <c r="UBG57" s="596"/>
      <c r="UBH57" s="515"/>
      <c r="UBI57" s="515"/>
      <c r="UBJ57" s="391"/>
      <c r="UBK57" s="516"/>
      <c r="UBL57" s="365"/>
      <c r="UBM57" s="493"/>
      <c r="UBN57" s="596"/>
      <c r="UBO57" s="515"/>
      <c r="UBP57" s="515"/>
      <c r="UBQ57" s="391"/>
      <c r="UBR57" s="516"/>
      <c r="UBS57" s="365"/>
      <c r="UBT57" s="493"/>
      <c r="UBU57" s="596"/>
      <c r="UBV57" s="515"/>
      <c r="UBW57" s="515"/>
      <c r="UBX57" s="391"/>
      <c r="UBY57" s="516"/>
      <c r="UBZ57" s="365"/>
      <c r="UCA57" s="493"/>
      <c r="UCB57" s="596"/>
      <c r="UCC57" s="515"/>
      <c r="UCD57" s="515"/>
      <c r="UCE57" s="391"/>
      <c r="UCF57" s="516"/>
      <c r="UCG57" s="365"/>
      <c r="UCH57" s="493"/>
      <c r="UCI57" s="596"/>
      <c r="UCJ57" s="515"/>
      <c r="UCK57" s="515"/>
      <c r="UCL57" s="391"/>
      <c r="UCM57" s="516"/>
      <c r="UCN57" s="365"/>
      <c r="UCO57" s="493"/>
      <c r="UCP57" s="596"/>
      <c r="UCQ57" s="515"/>
      <c r="UCR57" s="515"/>
      <c r="UCS57" s="391"/>
      <c r="UCT57" s="516"/>
      <c r="UCU57" s="365"/>
      <c r="UCV57" s="493"/>
      <c r="UCW57" s="596"/>
      <c r="UCX57" s="515"/>
      <c r="UCY57" s="515"/>
      <c r="UCZ57" s="391"/>
      <c r="UDA57" s="516"/>
      <c r="UDB57" s="365"/>
      <c r="UDC57" s="493"/>
      <c r="UDD57" s="596"/>
      <c r="UDE57" s="515"/>
      <c r="UDF57" s="515"/>
      <c r="UDG57" s="391"/>
      <c r="UDH57" s="516"/>
      <c r="UDI57" s="365"/>
      <c r="UDJ57" s="493"/>
      <c r="UDK57" s="596"/>
      <c r="UDL57" s="515"/>
      <c r="UDM57" s="515"/>
      <c r="UDN57" s="391"/>
      <c r="UDO57" s="516"/>
      <c r="UDP57" s="365"/>
      <c r="UDQ57" s="493"/>
      <c r="UDR57" s="596"/>
      <c r="UDS57" s="515"/>
      <c r="UDT57" s="515"/>
      <c r="UDU57" s="391"/>
      <c r="UDV57" s="516"/>
      <c r="UDW57" s="365"/>
      <c r="UDX57" s="493"/>
      <c r="UDY57" s="596"/>
      <c r="UDZ57" s="515"/>
      <c r="UEA57" s="515"/>
      <c r="UEB57" s="391"/>
      <c r="UEC57" s="516"/>
      <c r="UED57" s="365"/>
      <c r="UEE57" s="493"/>
      <c r="UEF57" s="596"/>
      <c r="UEG57" s="515"/>
      <c r="UEH57" s="515"/>
      <c r="UEI57" s="391"/>
      <c r="UEJ57" s="516"/>
      <c r="UEK57" s="365"/>
      <c r="UEL57" s="493"/>
      <c r="UEM57" s="596"/>
      <c r="UEN57" s="515"/>
      <c r="UEO57" s="515"/>
      <c r="UEP57" s="391"/>
      <c r="UEQ57" s="516"/>
      <c r="UER57" s="365"/>
      <c r="UES57" s="493"/>
      <c r="UET57" s="596"/>
      <c r="UEU57" s="515"/>
      <c r="UEV57" s="515"/>
      <c r="UEW57" s="391"/>
      <c r="UEX57" s="516"/>
      <c r="UEY57" s="365"/>
      <c r="UEZ57" s="493"/>
      <c r="UFA57" s="596"/>
      <c r="UFB57" s="515"/>
      <c r="UFC57" s="515"/>
      <c r="UFD57" s="391"/>
      <c r="UFE57" s="516"/>
      <c r="UFF57" s="365"/>
      <c r="UFG57" s="493"/>
      <c r="UFH57" s="596"/>
      <c r="UFI57" s="515"/>
      <c r="UFJ57" s="515"/>
      <c r="UFK57" s="391"/>
      <c r="UFL57" s="516"/>
      <c r="UFM57" s="365"/>
      <c r="UFN57" s="493"/>
      <c r="UFO57" s="596"/>
      <c r="UFP57" s="515"/>
      <c r="UFQ57" s="515"/>
      <c r="UFR57" s="391"/>
      <c r="UFS57" s="516"/>
      <c r="UFT57" s="365"/>
      <c r="UFU57" s="493"/>
      <c r="UFV57" s="596"/>
      <c r="UFW57" s="515"/>
      <c r="UFX57" s="515"/>
      <c r="UFY57" s="391"/>
      <c r="UFZ57" s="516"/>
      <c r="UGA57" s="365"/>
      <c r="UGB57" s="493"/>
      <c r="UGC57" s="596"/>
      <c r="UGD57" s="515"/>
      <c r="UGE57" s="515"/>
      <c r="UGF57" s="391"/>
      <c r="UGG57" s="516"/>
      <c r="UGH57" s="365"/>
      <c r="UGI57" s="493"/>
      <c r="UGJ57" s="596"/>
      <c r="UGK57" s="515"/>
      <c r="UGL57" s="515"/>
      <c r="UGM57" s="391"/>
      <c r="UGN57" s="516"/>
      <c r="UGO57" s="365"/>
      <c r="UGP57" s="493"/>
      <c r="UGQ57" s="596"/>
      <c r="UGR57" s="515"/>
      <c r="UGS57" s="515"/>
      <c r="UGT57" s="391"/>
      <c r="UGU57" s="516"/>
      <c r="UGV57" s="365"/>
      <c r="UGW57" s="493"/>
      <c r="UGX57" s="596"/>
      <c r="UGY57" s="515"/>
      <c r="UGZ57" s="515"/>
      <c r="UHA57" s="391"/>
      <c r="UHB57" s="516"/>
      <c r="UHC57" s="365"/>
      <c r="UHD57" s="493"/>
      <c r="UHE57" s="596"/>
      <c r="UHF57" s="515"/>
      <c r="UHG57" s="515"/>
      <c r="UHH57" s="391"/>
      <c r="UHI57" s="516"/>
      <c r="UHJ57" s="365"/>
      <c r="UHK57" s="493"/>
      <c r="UHL57" s="596"/>
      <c r="UHM57" s="515"/>
      <c r="UHN57" s="515"/>
      <c r="UHO57" s="391"/>
      <c r="UHP57" s="516"/>
      <c r="UHQ57" s="365"/>
      <c r="UHR57" s="493"/>
      <c r="UHS57" s="596"/>
      <c r="UHT57" s="515"/>
      <c r="UHU57" s="515"/>
      <c r="UHV57" s="391"/>
      <c r="UHW57" s="516"/>
      <c r="UHX57" s="365"/>
      <c r="UHY57" s="493"/>
      <c r="UHZ57" s="596"/>
      <c r="UIA57" s="515"/>
      <c r="UIB57" s="515"/>
      <c r="UIC57" s="391"/>
      <c r="UID57" s="516"/>
      <c r="UIE57" s="365"/>
      <c r="UIF57" s="493"/>
      <c r="UIG57" s="596"/>
      <c r="UIH57" s="515"/>
      <c r="UII57" s="515"/>
      <c r="UIJ57" s="391"/>
      <c r="UIK57" s="516"/>
      <c r="UIL57" s="365"/>
      <c r="UIM57" s="493"/>
      <c r="UIN57" s="596"/>
      <c r="UIO57" s="515"/>
      <c r="UIP57" s="515"/>
      <c r="UIQ57" s="391"/>
      <c r="UIR57" s="516"/>
      <c r="UIS57" s="365"/>
      <c r="UIT57" s="493"/>
      <c r="UIU57" s="596"/>
      <c r="UIV57" s="515"/>
      <c r="UIW57" s="515"/>
      <c r="UIX57" s="391"/>
      <c r="UIY57" s="516"/>
      <c r="UIZ57" s="365"/>
      <c r="UJA57" s="493"/>
      <c r="UJB57" s="596"/>
      <c r="UJC57" s="515"/>
      <c r="UJD57" s="515"/>
      <c r="UJE57" s="391"/>
      <c r="UJF57" s="516"/>
      <c r="UJG57" s="365"/>
      <c r="UJH57" s="493"/>
      <c r="UJI57" s="596"/>
      <c r="UJJ57" s="515"/>
      <c r="UJK57" s="515"/>
      <c r="UJL57" s="391"/>
      <c r="UJM57" s="516"/>
      <c r="UJN57" s="365"/>
      <c r="UJO57" s="493"/>
      <c r="UJP57" s="596"/>
      <c r="UJQ57" s="515"/>
      <c r="UJR57" s="515"/>
      <c r="UJS57" s="391"/>
      <c r="UJT57" s="516"/>
      <c r="UJU57" s="365"/>
      <c r="UJV57" s="493"/>
      <c r="UJW57" s="596"/>
      <c r="UJX57" s="515"/>
      <c r="UJY57" s="515"/>
      <c r="UJZ57" s="391"/>
      <c r="UKA57" s="516"/>
      <c r="UKB57" s="365"/>
      <c r="UKC57" s="493"/>
      <c r="UKD57" s="596"/>
      <c r="UKE57" s="515"/>
      <c r="UKF57" s="515"/>
      <c r="UKG57" s="391"/>
      <c r="UKH57" s="516"/>
      <c r="UKI57" s="365"/>
      <c r="UKJ57" s="493"/>
      <c r="UKK57" s="596"/>
      <c r="UKL57" s="515"/>
      <c r="UKM57" s="515"/>
      <c r="UKN57" s="391"/>
      <c r="UKO57" s="516"/>
      <c r="UKP57" s="365"/>
      <c r="UKQ57" s="493"/>
      <c r="UKR57" s="596"/>
      <c r="UKS57" s="515"/>
      <c r="UKT57" s="515"/>
      <c r="UKU57" s="391"/>
      <c r="UKV57" s="516"/>
      <c r="UKW57" s="365"/>
      <c r="UKX57" s="493"/>
      <c r="UKY57" s="596"/>
      <c r="UKZ57" s="515"/>
      <c r="ULA57" s="515"/>
      <c r="ULB57" s="391"/>
      <c r="ULC57" s="516"/>
      <c r="ULD57" s="365"/>
      <c r="ULE57" s="493"/>
      <c r="ULF57" s="596"/>
      <c r="ULG57" s="515"/>
      <c r="ULH57" s="515"/>
      <c r="ULI57" s="391"/>
      <c r="ULJ57" s="516"/>
      <c r="ULK57" s="365"/>
      <c r="ULL57" s="493"/>
      <c r="ULM57" s="596"/>
      <c r="ULN57" s="515"/>
      <c r="ULO57" s="515"/>
      <c r="ULP57" s="391"/>
      <c r="ULQ57" s="516"/>
      <c r="ULR57" s="365"/>
      <c r="ULS57" s="493"/>
      <c r="ULT57" s="596"/>
      <c r="ULU57" s="515"/>
      <c r="ULV57" s="515"/>
      <c r="ULW57" s="391"/>
      <c r="ULX57" s="516"/>
      <c r="ULY57" s="365"/>
      <c r="ULZ57" s="493"/>
      <c r="UMA57" s="596"/>
      <c r="UMB57" s="515"/>
      <c r="UMC57" s="515"/>
      <c r="UMD57" s="391"/>
      <c r="UME57" s="516"/>
      <c r="UMF57" s="365"/>
      <c r="UMG57" s="493"/>
      <c r="UMH57" s="596"/>
      <c r="UMI57" s="515"/>
      <c r="UMJ57" s="515"/>
      <c r="UMK57" s="391"/>
      <c r="UML57" s="516"/>
      <c r="UMM57" s="365"/>
      <c r="UMN57" s="493"/>
      <c r="UMO57" s="596"/>
      <c r="UMP57" s="515"/>
      <c r="UMQ57" s="515"/>
      <c r="UMR57" s="391"/>
      <c r="UMS57" s="516"/>
      <c r="UMT57" s="365"/>
      <c r="UMU57" s="493"/>
      <c r="UMV57" s="596"/>
      <c r="UMW57" s="515"/>
      <c r="UMX57" s="515"/>
      <c r="UMY57" s="391"/>
      <c r="UMZ57" s="516"/>
      <c r="UNA57" s="365"/>
      <c r="UNB57" s="493"/>
      <c r="UNC57" s="596"/>
      <c r="UND57" s="515"/>
      <c r="UNE57" s="515"/>
      <c r="UNF57" s="391"/>
      <c r="UNG57" s="516"/>
      <c r="UNH57" s="365"/>
      <c r="UNI57" s="493"/>
      <c r="UNJ57" s="596"/>
      <c r="UNK57" s="515"/>
      <c r="UNL57" s="515"/>
      <c r="UNM57" s="391"/>
      <c r="UNN57" s="516"/>
      <c r="UNO57" s="365"/>
      <c r="UNP57" s="493"/>
      <c r="UNQ57" s="596"/>
      <c r="UNR57" s="515"/>
      <c r="UNS57" s="515"/>
      <c r="UNT57" s="391"/>
      <c r="UNU57" s="516"/>
      <c r="UNV57" s="365"/>
      <c r="UNW57" s="493"/>
      <c r="UNX57" s="596"/>
      <c r="UNY57" s="515"/>
      <c r="UNZ57" s="515"/>
      <c r="UOA57" s="391"/>
      <c r="UOB57" s="516"/>
      <c r="UOC57" s="365"/>
      <c r="UOD57" s="493"/>
      <c r="UOE57" s="596"/>
      <c r="UOF57" s="515"/>
      <c r="UOG57" s="515"/>
      <c r="UOH57" s="391"/>
      <c r="UOI57" s="516"/>
      <c r="UOJ57" s="365"/>
      <c r="UOK57" s="493"/>
      <c r="UOL57" s="596"/>
      <c r="UOM57" s="515"/>
      <c r="UON57" s="515"/>
      <c r="UOO57" s="391"/>
      <c r="UOP57" s="516"/>
      <c r="UOQ57" s="365"/>
      <c r="UOR57" s="493"/>
      <c r="UOS57" s="596"/>
      <c r="UOT57" s="515"/>
      <c r="UOU57" s="515"/>
      <c r="UOV57" s="391"/>
      <c r="UOW57" s="516"/>
      <c r="UOX57" s="365"/>
      <c r="UOY57" s="493"/>
      <c r="UOZ57" s="596"/>
      <c r="UPA57" s="515"/>
      <c r="UPB57" s="515"/>
      <c r="UPC57" s="391"/>
      <c r="UPD57" s="516"/>
      <c r="UPE57" s="365"/>
      <c r="UPF57" s="493"/>
      <c r="UPG57" s="596"/>
      <c r="UPH57" s="515"/>
      <c r="UPI57" s="515"/>
      <c r="UPJ57" s="391"/>
      <c r="UPK57" s="516"/>
      <c r="UPL57" s="365"/>
      <c r="UPM57" s="493"/>
      <c r="UPN57" s="596"/>
      <c r="UPO57" s="515"/>
      <c r="UPP57" s="515"/>
      <c r="UPQ57" s="391"/>
      <c r="UPR57" s="516"/>
      <c r="UPS57" s="365"/>
      <c r="UPT57" s="493"/>
      <c r="UPU57" s="596"/>
      <c r="UPV57" s="515"/>
      <c r="UPW57" s="515"/>
      <c r="UPX57" s="391"/>
      <c r="UPY57" s="516"/>
      <c r="UPZ57" s="365"/>
      <c r="UQA57" s="493"/>
      <c r="UQB57" s="596"/>
      <c r="UQC57" s="515"/>
      <c r="UQD57" s="515"/>
      <c r="UQE57" s="391"/>
      <c r="UQF57" s="516"/>
      <c r="UQG57" s="365"/>
      <c r="UQH57" s="493"/>
      <c r="UQI57" s="596"/>
      <c r="UQJ57" s="515"/>
      <c r="UQK57" s="515"/>
      <c r="UQL57" s="391"/>
      <c r="UQM57" s="516"/>
      <c r="UQN57" s="365"/>
      <c r="UQO57" s="493"/>
      <c r="UQP57" s="596"/>
      <c r="UQQ57" s="515"/>
      <c r="UQR57" s="515"/>
      <c r="UQS57" s="391"/>
      <c r="UQT57" s="516"/>
      <c r="UQU57" s="365"/>
      <c r="UQV57" s="493"/>
      <c r="UQW57" s="596"/>
      <c r="UQX57" s="515"/>
      <c r="UQY57" s="515"/>
      <c r="UQZ57" s="391"/>
      <c r="URA57" s="516"/>
      <c r="URB57" s="365"/>
      <c r="URC57" s="493"/>
      <c r="URD57" s="596"/>
      <c r="URE57" s="515"/>
      <c r="URF57" s="515"/>
      <c r="URG57" s="391"/>
      <c r="URH57" s="516"/>
      <c r="URI57" s="365"/>
      <c r="URJ57" s="493"/>
      <c r="URK57" s="596"/>
      <c r="URL57" s="515"/>
      <c r="URM57" s="515"/>
      <c r="URN57" s="391"/>
      <c r="URO57" s="516"/>
      <c r="URP57" s="365"/>
      <c r="URQ57" s="493"/>
      <c r="URR57" s="596"/>
      <c r="URS57" s="515"/>
      <c r="URT57" s="515"/>
      <c r="URU57" s="391"/>
      <c r="URV57" s="516"/>
      <c r="URW57" s="365"/>
      <c r="URX57" s="493"/>
      <c r="URY57" s="596"/>
      <c r="URZ57" s="515"/>
      <c r="USA57" s="515"/>
      <c r="USB57" s="391"/>
      <c r="USC57" s="516"/>
      <c r="USD57" s="365"/>
      <c r="USE57" s="493"/>
      <c r="USF57" s="596"/>
      <c r="USG57" s="515"/>
      <c r="USH57" s="515"/>
      <c r="USI57" s="391"/>
      <c r="USJ57" s="516"/>
      <c r="USK57" s="365"/>
      <c r="USL57" s="493"/>
      <c r="USM57" s="596"/>
      <c r="USN57" s="515"/>
      <c r="USO57" s="515"/>
      <c r="USP57" s="391"/>
      <c r="USQ57" s="516"/>
      <c r="USR57" s="365"/>
      <c r="USS57" s="493"/>
      <c r="UST57" s="596"/>
      <c r="USU57" s="515"/>
      <c r="USV57" s="515"/>
      <c r="USW57" s="391"/>
      <c r="USX57" s="516"/>
      <c r="USY57" s="365"/>
      <c r="USZ57" s="493"/>
      <c r="UTA57" s="596"/>
      <c r="UTB57" s="515"/>
      <c r="UTC57" s="515"/>
      <c r="UTD57" s="391"/>
      <c r="UTE57" s="516"/>
      <c r="UTF57" s="365"/>
      <c r="UTG57" s="493"/>
      <c r="UTH57" s="596"/>
      <c r="UTI57" s="515"/>
      <c r="UTJ57" s="515"/>
      <c r="UTK57" s="391"/>
      <c r="UTL57" s="516"/>
      <c r="UTM57" s="365"/>
      <c r="UTN57" s="493"/>
      <c r="UTO57" s="596"/>
      <c r="UTP57" s="515"/>
      <c r="UTQ57" s="515"/>
      <c r="UTR57" s="391"/>
      <c r="UTS57" s="516"/>
      <c r="UTT57" s="365"/>
      <c r="UTU57" s="493"/>
      <c r="UTV57" s="596"/>
      <c r="UTW57" s="515"/>
      <c r="UTX57" s="515"/>
      <c r="UTY57" s="391"/>
      <c r="UTZ57" s="516"/>
      <c r="UUA57" s="365"/>
      <c r="UUB57" s="493"/>
      <c r="UUC57" s="596"/>
      <c r="UUD57" s="515"/>
      <c r="UUE57" s="515"/>
      <c r="UUF57" s="391"/>
      <c r="UUG57" s="516"/>
      <c r="UUH57" s="365"/>
      <c r="UUI57" s="493"/>
      <c r="UUJ57" s="596"/>
      <c r="UUK57" s="515"/>
      <c r="UUL57" s="515"/>
      <c r="UUM57" s="391"/>
      <c r="UUN57" s="516"/>
      <c r="UUO57" s="365"/>
      <c r="UUP57" s="493"/>
      <c r="UUQ57" s="596"/>
      <c r="UUR57" s="515"/>
      <c r="UUS57" s="515"/>
      <c r="UUT57" s="391"/>
      <c r="UUU57" s="516"/>
      <c r="UUV57" s="365"/>
      <c r="UUW57" s="493"/>
      <c r="UUX57" s="596"/>
      <c r="UUY57" s="515"/>
      <c r="UUZ57" s="515"/>
      <c r="UVA57" s="391"/>
      <c r="UVB57" s="516"/>
      <c r="UVC57" s="365"/>
      <c r="UVD57" s="493"/>
      <c r="UVE57" s="596"/>
      <c r="UVF57" s="515"/>
      <c r="UVG57" s="515"/>
      <c r="UVH57" s="391"/>
      <c r="UVI57" s="516"/>
      <c r="UVJ57" s="365"/>
      <c r="UVK57" s="493"/>
      <c r="UVL57" s="596"/>
      <c r="UVM57" s="515"/>
      <c r="UVN57" s="515"/>
      <c r="UVO57" s="391"/>
      <c r="UVP57" s="516"/>
      <c r="UVQ57" s="365"/>
      <c r="UVR57" s="493"/>
      <c r="UVS57" s="596"/>
      <c r="UVT57" s="515"/>
      <c r="UVU57" s="515"/>
      <c r="UVV57" s="391"/>
      <c r="UVW57" s="516"/>
      <c r="UVX57" s="365"/>
      <c r="UVY57" s="493"/>
      <c r="UVZ57" s="596"/>
      <c r="UWA57" s="515"/>
      <c r="UWB57" s="515"/>
      <c r="UWC57" s="391"/>
      <c r="UWD57" s="516"/>
      <c r="UWE57" s="365"/>
      <c r="UWF57" s="493"/>
      <c r="UWG57" s="596"/>
      <c r="UWH57" s="515"/>
      <c r="UWI57" s="515"/>
      <c r="UWJ57" s="391"/>
      <c r="UWK57" s="516"/>
      <c r="UWL57" s="365"/>
      <c r="UWM57" s="493"/>
      <c r="UWN57" s="596"/>
      <c r="UWO57" s="515"/>
      <c r="UWP57" s="515"/>
      <c r="UWQ57" s="391"/>
      <c r="UWR57" s="516"/>
      <c r="UWS57" s="365"/>
      <c r="UWT57" s="493"/>
      <c r="UWU57" s="596"/>
      <c r="UWV57" s="515"/>
      <c r="UWW57" s="515"/>
      <c r="UWX57" s="391"/>
      <c r="UWY57" s="516"/>
      <c r="UWZ57" s="365"/>
      <c r="UXA57" s="493"/>
      <c r="UXB57" s="596"/>
      <c r="UXC57" s="515"/>
      <c r="UXD57" s="515"/>
      <c r="UXE57" s="391"/>
      <c r="UXF57" s="516"/>
      <c r="UXG57" s="365"/>
      <c r="UXH57" s="493"/>
      <c r="UXI57" s="596"/>
      <c r="UXJ57" s="515"/>
      <c r="UXK57" s="515"/>
      <c r="UXL57" s="391"/>
      <c r="UXM57" s="516"/>
      <c r="UXN57" s="365"/>
      <c r="UXO57" s="493"/>
      <c r="UXP57" s="596"/>
      <c r="UXQ57" s="515"/>
      <c r="UXR57" s="515"/>
      <c r="UXS57" s="391"/>
      <c r="UXT57" s="516"/>
      <c r="UXU57" s="365"/>
      <c r="UXV57" s="493"/>
      <c r="UXW57" s="596"/>
      <c r="UXX57" s="515"/>
      <c r="UXY57" s="515"/>
      <c r="UXZ57" s="391"/>
      <c r="UYA57" s="516"/>
      <c r="UYB57" s="365"/>
      <c r="UYC57" s="493"/>
      <c r="UYD57" s="596"/>
      <c r="UYE57" s="515"/>
      <c r="UYF57" s="515"/>
      <c r="UYG57" s="391"/>
      <c r="UYH57" s="516"/>
      <c r="UYI57" s="365"/>
      <c r="UYJ57" s="493"/>
      <c r="UYK57" s="596"/>
      <c r="UYL57" s="515"/>
      <c r="UYM57" s="515"/>
      <c r="UYN57" s="391"/>
      <c r="UYO57" s="516"/>
      <c r="UYP57" s="365"/>
      <c r="UYQ57" s="493"/>
      <c r="UYR57" s="596"/>
      <c r="UYS57" s="515"/>
      <c r="UYT57" s="515"/>
      <c r="UYU57" s="391"/>
      <c r="UYV57" s="516"/>
      <c r="UYW57" s="365"/>
      <c r="UYX57" s="493"/>
      <c r="UYY57" s="596"/>
      <c r="UYZ57" s="515"/>
      <c r="UZA57" s="515"/>
      <c r="UZB57" s="391"/>
      <c r="UZC57" s="516"/>
      <c r="UZD57" s="365"/>
      <c r="UZE57" s="493"/>
      <c r="UZF57" s="596"/>
      <c r="UZG57" s="515"/>
      <c r="UZH57" s="515"/>
      <c r="UZI57" s="391"/>
      <c r="UZJ57" s="516"/>
      <c r="UZK57" s="365"/>
      <c r="UZL57" s="493"/>
      <c r="UZM57" s="596"/>
      <c r="UZN57" s="515"/>
      <c r="UZO57" s="515"/>
      <c r="UZP57" s="391"/>
      <c r="UZQ57" s="516"/>
      <c r="UZR57" s="365"/>
      <c r="UZS57" s="493"/>
      <c r="UZT57" s="596"/>
      <c r="UZU57" s="515"/>
      <c r="UZV57" s="515"/>
      <c r="UZW57" s="391"/>
      <c r="UZX57" s="516"/>
      <c r="UZY57" s="365"/>
      <c r="UZZ57" s="493"/>
      <c r="VAA57" s="596"/>
      <c r="VAB57" s="515"/>
      <c r="VAC57" s="515"/>
      <c r="VAD57" s="391"/>
      <c r="VAE57" s="516"/>
      <c r="VAF57" s="365"/>
      <c r="VAG57" s="493"/>
      <c r="VAH57" s="596"/>
      <c r="VAI57" s="515"/>
      <c r="VAJ57" s="515"/>
      <c r="VAK57" s="391"/>
      <c r="VAL57" s="516"/>
      <c r="VAM57" s="365"/>
      <c r="VAN57" s="493"/>
      <c r="VAO57" s="596"/>
      <c r="VAP57" s="515"/>
      <c r="VAQ57" s="515"/>
      <c r="VAR57" s="391"/>
      <c r="VAS57" s="516"/>
      <c r="VAT57" s="365"/>
      <c r="VAU57" s="493"/>
      <c r="VAV57" s="596"/>
      <c r="VAW57" s="515"/>
      <c r="VAX57" s="515"/>
      <c r="VAY57" s="391"/>
      <c r="VAZ57" s="516"/>
      <c r="VBA57" s="365"/>
      <c r="VBB57" s="493"/>
      <c r="VBC57" s="596"/>
      <c r="VBD57" s="515"/>
      <c r="VBE57" s="515"/>
      <c r="VBF57" s="391"/>
      <c r="VBG57" s="516"/>
      <c r="VBH57" s="365"/>
      <c r="VBI57" s="493"/>
      <c r="VBJ57" s="596"/>
      <c r="VBK57" s="515"/>
      <c r="VBL57" s="515"/>
      <c r="VBM57" s="391"/>
      <c r="VBN57" s="516"/>
      <c r="VBO57" s="365"/>
      <c r="VBP57" s="493"/>
      <c r="VBQ57" s="596"/>
      <c r="VBR57" s="515"/>
      <c r="VBS57" s="515"/>
      <c r="VBT57" s="391"/>
      <c r="VBU57" s="516"/>
      <c r="VBV57" s="365"/>
      <c r="VBW57" s="493"/>
      <c r="VBX57" s="596"/>
      <c r="VBY57" s="515"/>
      <c r="VBZ57" s="515"/>
      <c r="VCA57" s="391"/>
      <c r="VCB57" s="516"/>
      <c r="VCC57" s="365"/>
      <c r="VCD57" s="493"/>
      <c r="VCE57" s="596"/>
      <c r="VCF57" s="515"/>
      <c r="VCG57" s="515"/>
      <c r="VCH57" s="391"/>
      <c r="VCI57" s="516"/>
      <c r="VCJ57" s="365"/>
      <c r="VCK57" s="493"/>
      <c r="VCL57" s="596"/>
      <c r="VCM57" s="515"/>
      <c r="VCN57" s="515"/>
      <c r="VCO57" s="391"/>
      <c r="VCP57" s="516"/>
      <c r="VCQ57" s="365"/>
      <c r="VCR57" s="493"/>
      <c r="VCS57" s="596"/>
      <c r="VCT57" s="515"/>
      <c r="VCU57" s="515"/>
      <c r="VCV57" s="391"/>
      <c r="VCW57" s="516"/>
      <c r="VCX57" s="365"/>
      <c r="VCY57" s="493"/>
      <c r="VCZ57" s="596"/>
      <c r="VDA57" s="515"/>
      <c r="VDB57" s="515"/>
      <c r="VDC57" s="391"/>
      <c r="VDD57" s="516"/>
      <c r="VDE57" s="365"/>
      <c r="VDF57" s="493"/>
      <c r="VDG57" s="596"/>
      <c r="VDH57" s="515"/>
      <c r="VDI57" s="515"/>
      <c r="VDJ57" s="391"/>
      <c r="VDK57" s="516"/>
      <c r="VDL57" s="365"/>
      <c r="VDM57" s="493"/>
      <c r="VDN57" s="596"/>
      <c r="VDO57" s="515"/>
      <c r="VDP57" s="515"/>
      <c r="VDQ57" s="391"/>
      <c r="VDR57" s="516"/>
      <c r="VDS57" s="365"/>
      <c r="VDT57" s="493"/>
      <c r="VDU57" s="596"/>
      <c r="VDV57" s="515"/>
      <c r="VDW57" s="515"/>
      <c r="VDX57" s="391"/>
      <c r="VDY57" s="516"/>
      <c r="VDZ57" s="365"/>
      <c r="VEA57" s="493"/>
      <c r="VEB57" s="596"/>
      <c r="VEC57" s="515"/>
      <c r="VED57" s="515"/>
      <c r="VEE57" s="391"/>
      <c r="VEF57" s="516"/>
      <c r="VEG57" s="365"/>
      <c r="VEH57" s="493"/>
      <c r="VEI57" s="596"/>
      <c r="VEJ57" s="515"/>
      <c r="VEK57" s="515"/>
      <c r="VEL57" s="391"/>
      <c r="VEM57" s="516"/>
      <c r="VEN57" s="365"/>
      <c r="VEO57" s="493"/>
      <c r="VEP57" s="596"/>
      <c r="VEQ57" s="515"/>
      <c r="VER57" s="515"/>
      <c r="VES57" s="391"/>
      <c r="VET57" s="516"/>
      <c r="VEU57" s="365"/>
      <c r="VEV57" s="493"/>
      <c r="VEW57" s="596"/>
      <c r="VEX57" s="515"/>
      <c r="VEY57" s="515"/>
      <c r="VEZ57" s="391"/>
      <c r="VFA57" s="516"/>
      <c r="VFB57" s="365"/>
      <c r="VFC57" s="493"/>
      <c r="VFD57" s="596"/>
      <c r="VFE57" s="515"/>
      <c r="VFF57" s="515"/>
      <c r="VFG57" s="391"/>
      <c r="VFH57" s="516"/>
      <c r="VFI57" s="365"/>
      <c r="VFJ57" s="493"/>
      <c r="VFK57" s="596"/>
      <c r="VFL57" s="515"/>
      <c r="VFM57" s="515"/>
      <c r="VFN57" s="391"/>
      <c r="VFO57" s="516"/>
      <c r="VFP57" s="365"/>
      <c r="VFQ57" s="493"/>
      <c r="VFR57" s="596"/>
      <c r="VFS57" s="515"/>
      <c r="VFT57" s="515"/>
      <c r="VFU57" s="391"/>
      <c r="VFV57" s="516"/>
      <c r="VFW57" s="365"/>
      <c r="VFX57" s="493"/>
      <c r="VFY57" s="596"/>
      <c r="VFZ57" s="515"/>
      <c r="VGA57" s="515"/>
      <c r="VGB57" s="391"/>
      <c r="VGC57" s="516"/>
      <c r="VGD57" s="365"/>
      <c r="VGE57" s="493"/>
      <c r="VGF57" s="596"/>
      <c r="VGG57" s="515"/>
      <c r="VGH57" s="515"/>
      <c r="VGI57" s="391"/>
      <c r="VGJ57" s="516"/>
      <c r="VGK57" s="365"/>
      <c r="VGL57" s="493"/>
      <c r="VGM57" s="596"/>
      <c r="VGN57" s="515"/>
      <c r="VGO57" s="515"/>
      <c r="VGP57" s="391"/>
      <c r="VGQ57" s="516"/>
      <c r="VGR57" s="365"/>
      <c r="VGS57" s="493"/>
      <c r="VGT57" s="596"/>
      <c r="VGU57" s="515"/>
      <c r="VGV57" s="515"/>
      <c r="VGW57" s="391"/>
      <c r="VGX57" s="516"/>
      <c r="VGY57" s="365"/>
      <c r="VGZ57" s="493"/>
      <c r="VHA57" s="596"/>
      <c r="VHB57" s="515"/>
      <c r="VHC57" s="515"/>
      <c r="VHD57" s="391"/>
      <c r="VHE57" s="516"/>
      <c r="VHF57" s="365"/>
      <c r="VHG57" s="493"/>
      <c r="VHH57" s="596"/>
      <c r="VHI57" s="515"/>
      <c r="VHJ57" s="515"/>
      <c r="VHK57" s="391"/>
      <c r="VHL57" s="516"/>
      <c r="VHM57" s="365"/>
      <c r="VHN57" s="493"/>
      <c r="VHO57" s="596"/>
      <c r="VHP57" s="515"/>
      <c r="VHQ57" s="515"/>
      <c r="VHR57" s="391"/>
      <c r="VHS57" s="516"/>
      <c r="VHT57" s="365"/>
      <c r="VHU57" s="493"/>
      <c r="VHV57" s="596"/>
      <c r="VHW57" s="515"/>
      <c r="VHX57" s="515"/>
      <c r="VHY57" s="391"/>
      <c r="VHZ57" s="516"/>
      <c r="VIA57" s="365"/>
      <c r="VIB57" s="493"/>
      <c r="VIC57" s="596"/>
      <c r="VID57" s="515"/>
      <c r="VIE57" s="515"/>
      <c r="VIF57" s="391"/>
      <c r="VIG57" s="516"/>
      <c r="VIH57" s="365"/>
      <c r="VII57" s="493"/>
      <c r="VIJ57" s="596"/>
      <c r="VIK57" s="515"/>
      <c r="VIL57" s="515"/>
      <c r="VIM57" s="391"/>
      <c r="VIN57" s="516"/>
      <c r="VIO57" s="365"/>
      <c r="VIP57" s="493"/>
      <c r="VIQ57" s="596"/>
      <c r="VIR57" s="515"/>
      <c r="VIS57" s="515"/>
      <c r="VIT57" s="391"/>
      <c r="VIU57" s="516"/>
      <c r="VIV57" s="365"/>
      <c r="VIW57" s="493"/>
      <c r="VIX57" s="596"/>
      <c r="VIY57" s="515"/>
      <c r="VIZ57" s="515"/>
      <c r="VJA57" s="391"/>
      <c r="VJB57" s="516"/>
      <c r="VJC57" s="365"/>
      <c r="VJD57" s="493"/>
      <c r="VJE57" s="596"/>
      <c r="VJF57" s="515"/>
      <c r="VJG57" s="515"/>
      <c r="VJH57" s="391"/>
      <c r="VJI57" s="516"/>
      <c r="VJJ57" s="365"/>
      <c r="VJK57" s="493"/>
      <c r="VJL57" s="596"/>
      <c r="VJM57" s="515"/>
      <c r="VJN57" s="515"/>
      <c r="VJO57" s="391"/>
      <c r="VJP57" s="516"/>
      <c r="VJQ57" s="365"/>
      <c r="VJR57" s="493"/>
      <c r="VJS57" s="596"/>
      <c r="VJT57" s="515"/>
      <c r="VJU57" s="515"/>
      <c r="VJV57" s="391"/>
      <c r="VJW57" s="516"/>
      <c r="VJX57" s="365"/>
      <c r="VJY57" s="493"/>
      <c r="VJZ57" s="596"/>
      <c r="VKA57" s="515"/>
      <c r="VKB57" s="515"/>
      <c r="VKC57" s="391"/>
      <c r="VKD57" s="516"/>
      <c r="VKE57" s="365"/>
      <c r="VKF57" s="493"/>
      <c r="VKG57" s="596"/>
      <c r="VKH57" s="515"/>
      <c r="VKI57" s="515"/>
      <c r="VKJ57" s="391"/>
      <c r="VKK57" s="516"/>
      <c r="VKL57" s="365"/>
      <c r="VKM57" s="493"/>
      <c r="VKN57" s="596"/>
      <c r="VKO57" s="515"/>
      <c r="VKP57" s="515"/>
      <c r="VKQ57" s="391"/>
      <c r="VKR57" s="516"/>
      <c r="VKS57" s="365"/>
      <c r="VKT57" s="493"/>
      <c r="VKU57" s="596"/>
      <c r="VKV57" s="515"/>
      <c r="VKW57" s="515"/>
      <c r="VKX57" s="391"/>
      <c r="VKY57" s="516"/>
      <c r="VKZ57" s="365"/>
      <c r="VLA57" s="493"/>
      <c r="VLB57" s="596"/>
      <c r="VLC57" s="515"/>
      <c r="VLD57" s="515"/>
      <c r="VLE57" s="391"/>
      <c r="VLF57" s="516"/>
      <c r="VLG57" s="365"/>
      <c r="VLH57" s="493"/>
      <c r="VLI57" s="596"/>
      <c r="VLJ57" s="515"/>
      <c r="VLK57" s="515"/>
      <c r="VLL57" s="391"/>
      <c r="VLM57" s="516"/>
      <c r="VLN57" s="365"/>
      <c r="VLO57" s="493"/>
      <c r="VLP57" s="596"/>
      <c r="VLQ57" s="515"/>
      <c r="VLR57" s="515"/>
      <c r="VLS57" s="391"/>
      <c r="VLT57" s="516"/>
      <c r="VLU57" s="365"/>
      <c r="VLV57" s="493"/>
      <c r="VLW57" s="596"/>
      <c r="VLX57" s="515"/>
      <c r="VLY57" s="515"/>
      <c r="VLZ57" s="391"/>
      <c r="VMA57" s="516"/>
      <c r="VMB57" s="365"/>
      <c r="VMC57" s="493"/>
      <c r="VMD57" s="596"/>
      <c r="VME57" s="515"/>
      <c r="VMF57" s="515"/>
      <c r="VMG57" s="391"/>
      <c r="VMH57" s="516"/>
      <c r="VMI57" s="365"/>
      <c r="VMJ57" s="493"/>
      <c r="VMK57" s="596"/>
      <c r="VML57" s="515"/>
      <c r="VMM57" s="515"/>
      <c r="VMN57" s="391"/>
      <c r="VMO57" s="516"/>
      <c r="VMP57" s="365"/>
      <c r="VMQ57" s="493"/>
      <c r="VMR57" s="596"/>
      <c r="VMS57" s="515"/>
      <c r="VMT57" s="515"/>
      <c r="VMU57" s="391"/>
      <c r="VMV57" s="516"/>
      <c r="VMW57" s="365"/>
      <c r="VMX57" s="493"/>
      <c r="VMY57" s="596"/>
      <c r="VMZ57" s="515"/>
      <c r="VNA57" s="515"/>
      <c r="VNB57" s="391"/>
      <c r="VNC57" s="516"/>
      <c r="VND57" s="365"/>
      <c r="VNE57" s="493"/>
      <c r="VNF57" s="596"/>
      <c r="VNG57" s="515"/>
      <c r="VNH57" s="515"/>
      <c r="VNI57" s="391"/>
      <c r="VNJ57" s="516"/>
      <c r="VNK57" s="365"/>
      <c r="VNL57" s="493"/>
      <c r="VNM57" s="596"/>
      <c r="VNN57" s="515"/>
      <c r="VNO57" s="515"/>
      <c r="VNP57" s="391"/>
      <c r="VNQ57" s="516"/>
      <c r="VNR57" s="365"/>
      <c r="VNS57" s="493"/>
      <c r="VNT57" s="596"/>
      <c r="VNU57" s="515"/>
      <c r="VNV57" s="515"/>
      <c r="VNW57" s="391"/>
      <c r="VNX57" s="516"/>
      <c r="VNY57" s="365"/>
      <c r="VNZ57" s="493"/>
      <c r="VOA57" s="596"/>
      <c r="VOB57" s="515"/>
      <c r="VOC57" s="515"/>
      <c r="VOD57" s="391"/>
      <c r="VOE57" s="516"/>
      <c r="VOF57" s="365"/>
      <c r="VOG57" s="493"/>
      <c r="VOH57" s="596"/>
      <c r="VOI57" s="515"/>
      <c r="VOJ57" s="515"/>
      <c r="VOK57" s="391"/>
      <c r="VOL57" s="516"/>
      <c r="VOM57" s="365"/>
      <c r="VON57" s="493"/>
      <c r="VOO57" s="596"/>
      <c r="VOP57" s="515"/>
      <c r="VOQ57" s="515"/>
      <c r="VOR57" s="391"/>
      <c r="VOS57" s="516"/>
      <c r="VOT57" s="365"/>
      <c r="VOU57" s="493"/>
      <c r="VOV57" s="596"/>
      <c r="VOW57" s="515"/>
      <c r="VOX57" s="515"/>
      <c r="VOY57" s="391"/>
      <c r="VOZ57" s="516"/>
      <c r="VPA57" s="365"/>
      <c r="VPB57" s="493"/>
      <c r="VPC57" s="596"/>
      <c r="VPD57" s="515"/>
      <c r="VPE57" s="515"/>
      <c r="VPF57" s="391"/>
      <c r="VPG57" s="516"/>
      <c r="VPH57" s="365"/>
      <c r="VPI57" s="493"/>
      <c r="VPJ57" s="596"/>
      <c r="VPK57" s="515"/>
      <c r="VPL57" s="515"/>
      <c r="VPM57" s="391"/>
      <c r="VPN57" s="516"/>
      <c r="VPO57" s="365"/>
      <c r="VPP57" s="493"/>
      <c r="VPQ57" s="596"/>
      <c r="VPR57" s="515"/>
      <c r="VPS57" s="515"/>
      <c r="VPT57" s="391"/>
      <c r="VPU57" s="516"/>
      <c r="VPV57" s="365"/>
      <c r="VPW57" s="493"/>
      <c r="VPX57" s="596"/>
      <c r="VPY57" s="515"/>
      <c r="VPZ57" s="515"/>
      <c r="VQA57" s="391"/>
      <c r="VQB57" s="516"/>
      <c r="VQC57" s="365"/>
      <c r="VQD57" s="493"/>
      <c r="VQE57" s="596"/>
      <c r="VQF57" s="515"/>
      <c r="VQG57" s="515"/>
      <c r="VQH57" s="391"/>
      <c r="VQI57" s="516"/>
      <c r="VQJ57" s="365"/>
      <c r="VQK57" s="493"/>
      <c r="VQL57" s="596"/>
      <c r="VQM57" s="515"/>
      <c r="VQN57" s="515"/>
      <c r="VQO57" s="391"/>
      <c r="VQP57" s="516"/>
      <c r="VQQ57" s="365"/>
      <c r="VQR57" s="493"/>
      <c r="VQS57" s="596"/>
      <c r="VQT57" s="515"/>
      <c r="VQU57" s="515"/>
      <c r="VQV57" s="391"/>
      <c r="VQW57" s="516"/>
      <c r="VQX57" s="365"/>
      <c r="VQY57" s="493"/>
      <c r="VQZ57" s="596"/>
      <c r="VRA57" s="515"/>
      <c r="VRB57" s="515"/>
      <c r="VRC57" s="391"/>
      <c r="VRD57" s="516"/>
      <c r="VRE57" s="365"/>
      <c r="VRF57" s="493"/>
      <c r="VRG57" s="596"/>
      <c r="VRH57" s="515"/>
      <c r="VRI57" s="515"/>
      <c r="VRJ57" s="391"/>
      <c r="VRK57" s="516"/>
      <c r="VRL57" s="365"/>
      <c r="VRM57" s="493"/>
      <c r="VRN57" s="596"/>
      <c r="VRO57" s="515"/>
      <c r="VRP57" s="515"/>
      <c r="VRQ57" s="391"/>
      <c r="VRR57" s="516"/>
      <c r="VRS57" s="365"/>
      <c r="VRT57" s="493"/>
      <c r="VRU57" s="596"/>
      <c r="VRV57" s="515"/>
      <c r="VRW57" s="515"/>
      <c r="VRX57" s="391"/>
      <c r="VRY57" s="516"/>
      <c r="VRZ57" s="365"/>
      <c r="VSA57" s="493"/>
      <c r="VSB57" s="596"/>
      <c r="VSC57" s="515"/>
      <c r="VSD57" s="515"/>
      <c r="VSE57" s="391"/>
      <c r="VSF57" s="516"/>
      <c r="VSG57" s="365"/>
      <c r="VSH57" s="493"/>
      <c r="VSI57" s="596"/>
      <c r="VSJ57" s="515"/>
      <c r="VSK57" s="515"/>
      <c r="VSL57" s="391"/>
      <c r="VSM57" s="516"/>
      <c r="VSN57" s="365"/>
      <c r="VSO57" s="493"/>
      <c r="VSP57" s="596"/>
      <c r="VSQ57" s="515"/>
      <c r="VSR57" s="515"/>
      <c r="VSS57" s="391"/>
      <c r="VST57" s="516"/>
      <c r="VSU57" s="365"/>
      <c r="VSV57" s="493"/>
      <c r="VSW57" s="596"/>
      <c r="VSX57" s="515"/>
      <c r="VSY57" s="515"/>
      <c r="VSZ57" s="391"/>
      <c r="VTA57" s="516"/>
      <c r="VTB57" s="365"/>
      <c r="VTC57" s="493"/>
      <c r="VTD57" s="596"/>
      <c r="VTE57" s="515"/>
      <c r="VTF57" s="515"/>
      <c r="VTG57" s="391"/>
      <c r="VTH57" s="516"/>
      <c r="VTI57" s="365"/>
      <c r="VTJ57" s="493"/>
      <c r="VTK57" s="596"/>
      <c r="VTL57" s="515"/>
      <c r="VTM57" s="515"/>
      <c r="VTN57" s="391"/>
      <c r="VTO57" s="516"/>
      <c r="VTP57" s="365"/>
      <c r="VTQ57" s="493"/>
      <c r="VTR57" s="596"/>
      <c r="VTS57" s="515"/>
      <c r="VTT57" s="515"/>
      <c r="VTU57" s="391"/>
      <c r="VTV57" s="516"/>
      <c r="VTW57" s="365"/>
      <c r="VTX57" s="493"/>
      <c r="VTY57" s="596"/>
      <c r="VTZ57" s="515"/>
      <c r="VUA57" s="515"/>
      <c r="VUB57" s="391"/>
      <c r="VUC57" s="516"/>
      <c r="VUD57" s="365"/>
      <c r="VUE57" s="493"/>
      <c r="VUF57" s="596"/>
      <c r="VUG57" s="515"/>
      <c r="VUH57" s="515"/>
      <c r="VUI57" s="391"/>
      <c r="VUJ57" s="516"/>
      <c r="VUK57" s="365"/>
      <c r="VUL57" s="493"/>
      <c r="VUM57" s="596"/>
      <c r="VUN57" s="515"/>
      <c r="VUO57" s="515"/>
      <c r="VUP57" s="391"/>
      <c r="VUQ57" s="516"/>
      <c r="VUR57" s="365"/>
      <c r="VUS57" s="493"/>
      <c r="VUT57" s="596"/>
      <c r="VUU57" s="515"/>
      <c r="VUV57" s="515"/>
      <c r="VUW57" s="391"/>
      <c r="VUX57" s="516"/>
      <c r="VUY57" s="365"/>
      <c r="VUZ57" s="493"/>
      <c r="VVA57" s="596"/>
      <c r="VVB57" s="515"/>
      <c r="VVC57" s="515"/>
      <c r="VVD57" s="391"/>
      <c r="VVE57" s="516"/>
      <c r="VVF57" s="365"/>
      <c r="VVG57" s="493"/>
      <c r="VVH57" s="596"/>
      <c r="VVI57" s="515"/>
      <c r="VVJ57" s="515"/>
      <c r="VVK57" s="391"/>
      <c r="VVL57" s="516"/>
      <c r="VVM57" s="365"/>
      <c r="VVN57" s="493"/>
      <c r="VVO57" s="596"/>
      <c r="VVP57" s="515"/>
      <c r="VVQ57" s="515"/>
      <c r="VVR57" s="391"/>
      <c r="VVS57" s="516"/>
      <c r="VVT57" s="365"/>
      <c r="VVU57" s="493"/>
      <c r="VVV57" s="596"/>
      <c r="VVW57" s="515"/>
      <c r="VVX57" s="515"/>
      <c r="VVY57" s="391"/>
      <c r="VVZ57" s="516"/>
      <c r="VWA57" s="365"/>
      <c r="VWB57" s="493"/>
      <c r="VWC57" s="596"/>
      <c r="VWD57" s="515"/>
      <c r="VWE57" s="515"/>
      <c r="VWF57" s="391"/>
      <c r="VWG57" s="516"/>
      <c r="VWH57" s="365"/>
      <c r="VWI57" s="493"/>
      <c r="VWJ57" s="596"/>
      <c r="VWK57" s="515"/>
      <c r="VWL57" s="515"/>
      <c r="VWM57" s="391"/>
      <c r="VWN57" s="516"/>
      <c r="VWO57" s="365"/>
      <c r="VWP57" s="493"/>
      <c r="VWQ57" s="596"/>
      <c r="VWR57" s="515"/>
      <c r="VWS57" s="515"/>
      <c r="VWT57" s="391"/>
      <c r="VWU57" s="516"/>
      <c r="VWV57" s="365"/>
      <c r="VWW57" s="493"/>
      <c r="VWX57" s="596"/>
      <c r="VWY57" s="515"/>
      <c r="VWZ57" s="515"/>
      <c r="VXA57" s="391"/>
      <c r="VXB57" s="516"/>
      <c r="VXC57" s="365"/>
      <c r="VXD57" s="493"/>
      <c r="VXE57" s="596"/>
      <c r="VXF57" s="515"/>
      <c r="VXG57" s="515"/>
      <c r="VXH57" s="391"/>
      <c r="VXI57" s="516"/>
      <c r="VXJ57" s="365"/>
      <c r="VXK57" s="493"/>
      <c r="VXL57" s="596"/>
      <c r="VXM57" s="515"/>
      <c r="VXN57" s="515"/>
      <c r="VXO57" s="391"/>
      <c r="VXP57" s="516"/>
      <c r="VXQ57" s="365"/>
      <c r="VXR57" s="493"/>
      <c r="VXS57" s="596"/>
      <c r="VXT57" s="515"/>
      <c r="VXU57" s="515"/>
      <c r="VXV57" s="391"/>
      <c r="VXW57" s="516"/>
      <c r="VXX57" s="365"/>
      <c r="VXY57" s="493"/>
      <c r="VXZ57" s="596"/>
      <c r="VYA57" s="515"/>
      <c r="VYB57" s="515"/>
      <c r="VYC57" s="391"/>
      <c r="VYD57" s="516"/>
      <c r="VYE57" s="365"/>
      <c r="VYF57" s="493"/>
      <c r="VYG57" s="596"/>
      <c r="VYH57" s="515"/>
      <c r="VYI57" s="515"/>
      <c r="VYJ57" s="391"/>
      <c r="VYK57" s="516"/>
      <c r="VYL57" s="365"/>
      <c r="VYM57" s="493"/>
      <c r="VYN57" s="596"/>
      <c r="VYO57" s="515"/>
      <c r="VYP57" s="515"/>
      <c r="VYQ57" s="391"/>
      <c r="VYR57" s="516"/>
      <c r="VYS57" s="365"/>
      <c r="VYT57" s="493"/>
      <c r="VYU57" s="596"/>
      <c r="VYV57" s="515"/>
      <c r="VYW57" s="515"/>
      <c r="VYX57" s="391"/>
      <c r="VYY57" s="516"/>
      <c r="VYZ57" s="365"/>
      <c r="VZA57" s="493"/>
      <c r="VZB57" s="596"/>
      <c r="VZC57" s="515"/>
      <c r="VZD57" s="515"/>
      <c r="VZE57" s="391"/>
      <c r="VZF57" s="516"/>
      <c r="VZG57" s="365"/>
      <c r="VZH57" s="493"/>
      <c r="VZI57" s="596"/>
      <c r="VZJ57" s="515"/>
      <c r="VZK57" s="515"/>
      <c r="VZL57" s="391"/>
      <c r="VZM57" s="516"/>
      <c r="VZN57" s="365"/>
      <c r="VZO57" s="493"/>
      <c r="VZP57" s="596"/>
      <c r="VZQ57" s="515"/>
      <c r="VZR57" s="515"/>
      <c r="VZS57" s="391"/>
      <c r="VZT57" s="516"/>
      <c r="VZU57" s="365"/>
      <c r="VZV57" s="493"/>
      <c r="VZW57" s="596"/>
      <c r="VZX57" s="515"/>
      <c r="VZY57" s="515"/>
      <c r="VZZ57" s="391"/>
      <c r="WAA57" s="516"/>
      <c r="WAB57" s="365"/>
      <c r="WAC57" s="493"/>
      <c r="WAD57" s="596"/>
      <c r="WAE57" s="515"/>
      <c r="WAF57" s="515"/>
      <c r="WAG57" s="391"/>
      <c r="WAH57" s="516"/>
      <c r="WAI57" s="365"/>
      <c r="WAJ57" s="493"/>
      <c r="WAK57" s="596"/>
      <c r="WAL57" s="515"/>
      <c r="WAM57" s="515"/>
      <c r="WAN57" s="391"/>
      <c r="WAO57" s="516"/>
      <c r="WAP57" s="365"/>
      <c r="WAQ57" s="493"/>
      <c r="WAR57" s="596"/>
      <c r="WAS57" s="515"/>
      <c r="WAT57" s="515"/>
      <c r="WAU57" s="391"/>
      <c r="WAV57" s="516"/>
      <c r="WAW57" s="365"/>
      <c r="WAX57" s="493"/>
      <c r="WAY57" s="596"/>
      <c r="WAZ57" s="515"/>
      <c r="WBA57" s="515"/>
      <c r="WBB57" s="391"/>
      <c r="WBC57" s="516"/>
      <c r="WBD57" s="365"/>
      <c r="WBE57" s="493"/>
      <c r="WBF57" s="596"/>
      <c r="WBG57" s="515"/>
      <c r="WBH57" s="515"/>
      <c r="WBI57" s="391"/>
      <c r="WBJ57" s="516"/>
      <c r="WBK57" s="365"/>
      <c r="WBL57" s="493"/>
      <c r="WBM57" s="596"/>
      <c r="WBN57" s="515"/>
      <c r="WBO57" s="515"/>
      <c r="WBP57" s="391"/>
      <c r="WBQ57" s="516"/>
      <c r="WBR57" s="365"/>
      <c r="WBS57" s="493"/>
      <c r="WBT57" s="596"/>
      <c r="WBU57" s="515"/>
      <c r="WBV57" s="515"/>
      <c r="WBW57" s="391"/>
      <c r="WBX57" s="516"/>
      <c r="WBY57" s="365"/>
      <c r="WBZ57" s="493"/>
      <c r="WCA57" s="596"/>
      <c r="WCB57" s="515"/>
      <c r="WCC57" s="515"/>
      <c r="WCD57" s="391"/>
      <c r="WCE57" s="516"/>
      <c r="WCF57" s="365"/>
      <c r="WCG57" s="493"/>
      <c r="WCH57" s="596"/>
      <c r="WCI57" s="515"/>
      <c r="WCJ57" s="515"/>
      <c r="WCK57" s="391"/>
      <c r="WCL57" s="516"/>
      <c r="WCM57" s="365"/>
      <c r="WCN57" s="493"/>
      <c r="WCO57" s="596"/>
      <c r="WCP57" s="515"/>
      <c r="WCQ57" s="515"/>
      <c r="WCR57" s="391"/>
      <c r="WCS57" s="516"/>
      <c r="WCT57" s="365"/>
      <c r="WCU57" s="493"/>
      <c r="WCV57" s="596"/>
      <c r="WCW57" s="515"/>
      <c r="WCX57" s="515"/>
      <c r="WCY57" s="391"/>
      <c r="WCZ57" s="516"/>
      <c r="WDA57" s="365"/>
      <c r="WDB57" s="493"/>
      <c r="WDC57" s="596"/>
      <c r="WDD57" s="515"/>
      <c r="WDE57" s="515"/>
      <c r="WDF57" s="391"/>
      <c r="WDG57" s="516"/>
      <c r="WDH57" s="365"/>
      <c r="WDI57" s="493"/>
      <c r="WDJ57" s="596"/>
      <c r="WDK57" s="515"/>
      <c r="WDL57" s="515"/>
      <c r="WDM57" s="391"/>
      <c r="WDN57" s="516"/>
      <c r="WDO57" s="365"/>
      <c r="WDP57" s="493"/>
      <c r="WDQ57" s="596"/>
      <c r="WDR57" s="515"/>
      <c r="WDS57" s="515"/>
      <c r="WDT57" s="391"/>
      <c r="WDU57" s="516"/>
      <c r="WDV57" s="365"/>
      <c r="WDW57" s="493"/>
      <c r="WDX57" s="596"/>
      <c r="WDY57" s="515"/>
      <c r="WDZ57" s="515"/>
      <c r="WEA57" s="391"/>
      <c r="WEB57" s="516"/>
      <c r="WEC57" s="365"/>
      <c r="WED57" s="493"/>
      <c r="WEE57" s="596"/>
      <c r="WEF57" s="515"/>
      <c r="WEG57" s="515"/>
      <c r="WEH57" s="391"/>
      <c r="WEI57" s="516"/>
      <c r="WEJ57" s="365"/>
      <c r="WEK57" s="493"/>
      <c r="WEL57" s="596"/>
      <c r="WEM57" s="515"/>
      <c r="WEN57" s="515"/>
      <c r="WEO57" s="391"/>
      <c r="WEP57" s="516"/>
      <c r="WEQ57" s="365"/>
      <c r="WER57" s="493"/>
      <c r="WES57" s="596"/>
      <c r="WET57" s="515"/>
      <c r="WEU57" s="515"/>
      <c r="WEV57" s="391"/>
      <c r="WEW57" s="516"/>
      <c r="WEX57" s="365"/>
      <c r="WEY57" s="493"/>
      <c r="WEZ57" s="596"/>
      <c r="WFA57" s="515"/>
      <c r="WFB57" s="515"/>
      <c r="WFC57" s="391"/>
      <c r="WFD57" s="516"/>
      <c r="WFE57" s="365"/>
      <c r="WFF57" s="493"/>
      <c r="WFG57" s="596"/>
      <c r="WFH57" s="515"/>
      <c r="WFI57" s="515"/>
      <c r="WFJ57" s="391"/>
      <c r="WFK57" s="516"/>
      <c r="WFL57" s="365"/>
      <c r="WFM57" s="493"/>
      <c r="WFN57" s="596"/>
      <c r="WFO57" s="515"/>
      <c r="WFP57" s="515"/>
      <c r="WFQ57" s="391"/>
      <c r="WFR57" s="516"/>
      <c r="WFS57" s="365"/>
      <c r="WFT57" s="493"/>
      <c r="WFU57" s="596"/>
      <c r="WFV57" s="515"/>
      <c r="WFW57" s="515"/>
      <c r="WFX57" s="391"/>
      <c r="WFY57" s="516"/>
      <c r="WFZ57" s="365"/>
      <c r="WGA57" s="493"/>
      <c r="WGB57" s="596"/>
      <c r="WGC57" s="515"/>
      <c r="WGD57" s="515"/>
      <c r="WGE57" s="391"/>
      <c r="WGF57" s="516"/>
      <c r="WGG57" s="365"/>
      <c r="WGH57" s="493"/>
      <c r="WGI57" s="596"/>
      <c r="WGJ57" s="515"/>
      <c r="WGK57" s="515"/>
      <c r="WGL57" s="391"/>
      <c r="WGM57" s="516"/>
      <c r="WGN57" s="365"/>
      <c r="WGO57" s="493"/>
      <c r="WGP57" s="596"/>
      <c r="WGQ57" s="515"/>
      <c r="WGR57" s="515"/>
      <c r="WGS57" s="391"/>
      <c r="WGT57" s="516"/>
      <c r="WGU57" s="365"/>
      <c r="WGV57" s="493"/>
      <c r="WGW57" s="596"/>
      <c r="WGX57" s="515"/>
      <c r="WGY57" s="515"/>
      <c r="WGZ57" s="391"/>
      <c r="WHA57" s="516"/>
      <c r="WHB57" s="365"/>
      <c r="WHC57" s="493"/>
      <c r="WHD57" s="596"/>
      <c r="WHE57" s="515"/>
      <c r="WHF57" s="515"/>
      <c r="WHG57" s="391"/>
      <c r="WHH57" s="516"/>
      <c r="WHI57" s="365"/>
      <c r="WHJ57" s="493"/>
      <c r="WHK57" s="596"/>
      <c r="WHL57" s="515"/>
      <c r="WHM57" s="515"/>
      <c r="WHN57" s="391"/>
      <c r="WHO57" s="516"/>
      <c r="WHP57" s="365"/>
      <c r="WHQ57" s="493"/>
      <c r="WHR57" s="596"/>
      <c r="WHS57" s="515"/>
      <c r="WHT57" s="515"/>
      <c r="WHU57" s="391"/>
      <c r="WHV57" s="516"/>
      <c r="WHW57" s="365"/>
      <c r="WHX57" s="493"/>
      <c r="WHY57" s="596"/>
      <c r="WHZ57" s="515"/>
      <c r="WIA57" s="515"/>
      <c r="WIB57" s="391"/>
      <c r="WIC57" s="516"/>
      <c r="WID57" s="365"/>
      <c r="WIE57" s="493"/>
      <c r="WIF57" s="596"/>
      <c r="WIG57" s="515"/>
      <c r="WIH57" s="515"/>
      <c r="WII57" s="391"/>
      <c r="WIJ57" s="516"/>
      <c r="WIK57" s="365"/>
      <c r="WIL57" s="493"/>
      <c r="WIM57" s="596"/>
      <c r="WIN57" s="515"/>
      <c r="WIO57" s="515"/>
      <c r="WIP57" s="391"/>
      <c r="WIQ57" s="516"/>
      <c r="WIR57" s="365"/>
      <c r="WIS57" s="493"/>
      <c r="WIT57" s="596"/>
      <c r="WIU57" s="515"/>
      <c r="WIV57" s="515"/>
      <c r="WIW57" s="391"/>
      <c r="WIX57" s="516"/>
      <c r="WIY57" s="365"/>
      <c r="WIZ57" s="493"/>
      <c r="WJA57" s="596"/>
      <c r="WJB57" s="515"/>
      <c r="WJC57" s="515"/>
      <c r="WJD57" s="391"/>
      <c r="WJE57" s="516"/>
      <c r="WJF57" s="365"/>
      <c r="WJG57" s="493"/>
      <c r="WJH57" s="596"/>
      <c r="WJI57" s="515"/>
      <c r="WJJ57" s="515"/>
      <c r="WJK57" s="391"/>
      <c r="WJL57" s="516"/>
      <c r="WJM57" s="365"/>
      <c r="WJN57" s="493"/>
      <c r="WJO57" s="596"/>
      <c r="WJP57" s="515"/>
      <c r="WJQ57" s="515"/>
      <c r="WJR57" s="391"/>
      <c r="WJS57" s="516"/>
      <c r="WJT57" s="365"/>
      <c r="WJU57" s="493"/>
      <c r="WJV57" s="596"/>
      <c r="WJW57" s="515"/>
      <c r="WJX57" s="515"/>
      <c r="WJY57" s="391"/>
      <c r="WJZ57" s="516"/>
      <c r="WKA57" s="365"/>
      <c r="WKB57" s="493"/>
      <c r="WKC57" s="596"/>
      <c r="WKD57" s="515"/>
      <c r="WKE57" s="515"/>
      <c r="WKF57" s="391"/>
      <c r="WKG57" s="516"/>
      <c r="WKH57" s="365"/>
      <c r="WKI57" s="493"/>
      <c r="WKJ57" s="596"/>
      <c r="WKK57" s="515"/>
      <c r="WKL57" s="515"/>
      <c r="WKM57" s="391"/>
      <c r="WKN57" s="516"/>
      <c r="WKO57" s="365"/>
      <c r="WKP57" s="493"/>
      <c r="WKQ57" s="596"/>
      <c r="WKR57" s="515"/>
      <c r="WKS57" s="515"/>
      <c r="WKT57" s="391"/>
      <c r="WKU57" s="516"/>
      <c r="WKV57" s="365"/>
      <c r="WKW57" s="493"/>
      <c r="WKX57" s="596"/>
      <c r="WKY57" s="515"/>
      <c r="WKZ57" s="515"/>
      <c r="WLA57" s="391"/>
      <c r="WLB57" s="516"/>
      <c r="WLC57" s="365"/>
      <c r="WLD57" s="493"/>
      <c r="WLE57" s="596"/>
      <c r="WLF57" s="515"/>
      <c r="WLG57" s="515"/>
      <c r="WLH57" s="391"/>
      <c r="WLI57" s="516"/>
      <c r="WLJ57" s="365"/>
      <c r="WLK57" s="493"/>
      <c r="WLL57" s="596"/>
      <c r="WLM57" s="515"/>
      <c r="WLN57" s="515"/>
      <c r="WLO57" s="391"/>
      <c r="WLP57" s="516"/>
      <c r="WLQ57" s="365"/>
      <c r="WLR57" s="493"/>
      <c r="WLS57" s="596"/>
      <c r="WLT57" s="515"/>
      <c r="WLU57" s="515"/>
      <c r="WLV57" s="391"/>
      <c r="WLW57" s="516"/>
      <c r="WLX57" s="365"/>
      <c r="WLY57" s="493"/>
      <c r="WLZ57" s="596"/>
      <c r="WMA57" s="515"/>
      <c r="WMB57" s="515"/>
      <c r="WMC57" s="391"/>
      <c r="WMD57" s="516"/>
      <c r="WME57" s="365"/>
      <c r="WMF57" s="493"/>
      <c r="WMG57" s="596"/>
      <c r="WMH57" s="515"/>
      <c r="WMI57" s="515"/>
      <c r="WMJ57" s="391"/>
      <c r="WMK57" s="516"/>
      <c r="WML57" s="365"/>
      <c r="WMM57" s="493"/>
      <c r="WMN57" s="596"/>
      <c r="WMO57" s="515"/>
      <c r="WMP57" s="515"/>
      <c r="WMQ57" s="391"/>
      <c r="WMR57" s="516"/>
      <c r="WMS57" s="365"/>
      <c r="WMT57" s="493"/>
      <c r="WMU57" s="596"/>
      <c r="WMV57" s="515"/>
      <c r="WMW57" s="515"/>
      <c r="WMX57" s="391"/>
      <c r="WMY57" s="516"/>
      <c r="WMZ57" s="365"/>
      <c r="WNA57" s="493"/>
      <c r="WNB57" s="596"/>
      <c r="WNC57" s="515"/>
      <c r="WND57" s="515"/>
      <c r="WNE57" s="391"/>
      <c r="WNF57" s="516"/>
      <c r="WNG57" s="365"/>
      <c r="WNH57" s="493"/>
      <c r="WNI57" s="596"/>
      <c r="WNJ57" s="515"/>
      <c r="WNK57" s="515"/>
      <c r="WNL57" s="391"/>
      <c r="WNM57" s="516"/>
      <c r="WNN57" s="365"/>
      <c r="WNO57" s="493"/>
      <c r="WNP57" s="596"/>
      <c r="WNQ57" s="515"/>
      <c r="WNR57" s="515"/>
      <c r="WNS57" s="391"/>
      <c r="WNT57" s="516"/>
      <c r="WNU57" s="365"/>
      <c r="WNV57" s="493"/>
      <c r="WNW57" s="596"/>
      <c r="WNX57" s="515"/>
      <c r="WNY57" s="515"/>
      <c r="WNZ57" s="391"/>
      <c r="WOA57" s="516"/>
      <c r="WOB57" s="365"/>
      <c r="WOC57" s="493"/>
      <c r="WOD57" s="596"/>
      <c r="WOE57" s="515"/>
      <c r="WOF57" s="515"/>
      <c r="WOG57" s="391"/>
      <c r="WOH57" s="516"/>
      <c r="WOI57" s="365"/>
      <c r="WOJ57" s="493"/>
      <c r="WOK57" s="596"/>
      <c r="WOL57" s="515"/>
      <c r="WOM57" s="515"/>
      <c r="WON57" s="391"/>
      <c r="WOO57" s="516"/>
      <c r="WOP57" s="365"/>
      <c r="WOQ57" s="493"/>
      <c r="WOR57" s="596"/>
      <c r="WOS57" s="515"/>
      <c r="WOT57" s="515"/>
      <c r="WOU57" s="391"/>
      <c r="WOV57" s="516"/>
      <c r="WOW57" s="365"/>
      <c r="WOX57" s="493"/>
      <c r="WOY57" s="596"/>
      <c r="WOZ57" s="515"/>
      <c r="WPA57" s="515"/>
      <c r="WPB57" s="391"/>
      <c r="WPC57" s="516"/>
      <c r="WPD57" s="365"/>
      <c r="WPE57" s="493"/>
      <c r="WPF57" s="596"/>
      <c r="WPG57" s="515"/>
      <c r="WPH57" s="515"/>
      <c r="WPI57" s="391"/>
      <c r="WPJ57" s="516"/>
      <c r="WPK57" s="365"/>
      <c r="WPL57" s="493"/>
      <c r="WPM57" s="596"/>
      <c r="WPN57" s="515"/>
      <c r="WPO57" s="515"/>
      <c r="WPP57" s="391"/>
      <c r="WPQ57" s="516"/>
      <c r="WPR57" s="365"/>
      <c r="WPS57" s="493"/>
      <c r="WPT57" s="596"/>
      <c r="WPU57" s="515"/>
      <c r="WPV57" s="515"/>
      <c r="WPW57" s="391"/>
      <c r="WPX57" s="516"/>
      <c r="WPY57" s="365"/>
      <c r="WPZ57" s="493"/>
      <c r="WQA57" s="596"/>
      <c r="WQB57" s="515"/>
      <c r="WQC57" s="515"/>
      <c r="WQD57" s="391"/>
      <c r="WQE57" s="516"/>
      <c r="WQF57" s="365"/>
      <c r="WQG57" s="493"/>
      <c r="WQH57" s="596"/>
      <c r="WQI57" s="515"/>
      <c r="WQJ57" s="515"/>
      <c r="WQK57" s="391"/>
      <c r="WQL57" s="516"/>
      <c r="WQM57" s="365"/>
      <c r="WQN57" s="493"/>
      <c r="WQO57" s="596"/>
      <c r="WQP57" s="515"/>
      <c r="WQQ57" s="515"/>
      <c r="WQR57" s="391"/>
      <c r="WQS57" s="516"/>
      <c r="WQT57" s="365"/>
      <c r="WQU57" s="493"/>
      <c r="WQV57" s="596"/>
      <c r="WQW57" s="515"/>
      <c r="WQX57" s="515"/>
      <c r="WQY57" s="391"/>
      <c r="WQZ57" s="516"/>
      <c r="WRA57" s="365"/>
      <c r="WRB57" s="493"/>
      <c r="WRC57" s="596"/>
      <c r="WRD57" s="515"/>
      <c r="WRE57" s="515"/>
      <c r="WRF57" s="391"/>
      <c r="WRG57" s="516"/>
      <c r="WRH57" s="365"/>
      <c r="WRI57" s="493"/>
      <c r="WRJ57" s="596"/>
      <c r="WRK57" s="515"/>
      <c r="WRL57" s="515"/>
      <c r="WRM57" s="391"/>
      <c r="WRN57" s="516"/>
      <c r="WRO57" s="365"/>
      <c r="WRP57" s="493"/>
      <c r="WRQ57" s="596"/>
      <c r="WRR57" s="515"/>
      <c r="WRS57" s="515"/>
      <c r="WRT57" s="391"/>
      <c r="WRU57" s="516"/>
      <c r="WRV57" s="365"/>
      <c r="WRW57" s="493"/>
      <c r="WRX57" s="596"/>
      <c r="WRY57" s="515"/>
      <c r="WRZ57" s="515"/>
      <c r="WSA57" s="391"/>
      <c r="WSB57" s="516"/>
      <c r="WSC57" s="365"/>
      <c r="WSD57" s="493"/>
      <c r="WSE57" s="596"/>
      <c r="WSF57" s="515"/>
      <c r="WSG57" s="515"/>
      <c r="WSH57" s="391"/>
      <c r="WSI57" s="516"/>
      <c r="WSJ57" s="365"/>
      <c r="WSK57" s="493"/>
      <c r="WSL57" s="596"/>
      <c r="WSM57" s="515"/>
      <c r="WSN57" s="515"/>
      <c r="WSO57" s="391"/>
      <c r="WSP57" s="516"/>
      <c r="WSQ57" s="365"/>
      <c r="WSR57" s="493"/>
      <c r="WSS57" s="596"/>
      <c r="WST57" s="515"/>
      <c r="WSU57" s="515"/>
      <c r="WSV57" s="391"/>
      <c r="WSW57" s="516"/>
      <c r="WSX57" s="365"/>
      <c r="WSY57" s="493"/>
      <c r="WSZ57" s="596"/>
      <c r="WTA57" s="515"/>
      <c r="WTB57" s="515"/>
      <c r="WTC57" s="391"/>
      <c r="WTD57" s="516"/>
      <c r="WTE57" s="365"/>
      <c r="WTF57" s="493"/>
      <c r="WTG57" s="596"/>
      <c r="WTH57" s="515"/>
      <c r="WTI57" s="515"/>
      <c r="WTJ57" s="391"/>
      <c r="WTK57" s="516"/>
      <c r="WTL57" s="365"/>
      <c r="WTM57" s="493"/>
      <c r="WTN57" s="596"/>
      <c r="WTO57" s="515"/>
      <c r="WTP57" s="515"/>
      <c r="WTQ57" s="391"/>
      <c r="WTR57" s="516"/>
      <c r="WTS57" s="365"/>
      <c r="WTT57" s="493"/>
      <c r="WTU57" s="596"/>
      <c r="WTV57" s="515"/>
      <c r="WTW57" s="515"/>
      <c r="WTX57" s="391"/>
      <c r="WTY57" s="516"/>
      <c r="WTZ57" s="365"/>
      <c r="WUA57" s="493"/>
      <c r="WUB57" s="596"/>
      <c r="WUC57" s="515"/>
      <c r="WUD57" s="515"/>
      <c r="WUE57" s="391"/>
      <c r="WUF57" s="516"/>
      <c r="WUG57" s="365"/>
      <c r="WUH57" s="493"/>
      <c r="WUI57" s="596"/>
      <c r="WUJ57" s="515"/>
      <c r="WUK57" s="515"/>
      <c r="WUL57" s="391"/>
      <c r="WUM57" s="516"/>
      <c r="WUN57" s="365"/>
      <c r="WUO57" s="493"/>
      <c r="WUP57" s="596"/>
      <c r="WUQ57" s="515"/>
      <c r="WUR57" s="515"/>
      <c r="WUS57" s="391"/>
      <c r="WUT57" s="516"/>
      <c r="WUU57" s="365"/>
      <c r="WUV57" s="493"/>
      <c r="WUW57" s="596"/>
      <c r="WUX57" s="515"/>
      <c r="WUY57" s="515"/>
      <c r="WUZ57" s="391"/>
      <c r="WVA57" s="516"/>
      <c r="WVB57" s="365"/>
      <c r="WVC57" s="493"/>
      <c r="WVD57" s="596"/>
      <c r="WVE57" s="515"/>
      <c r="WVF57" s="515"/>
      <c r="WVG57" s="391"/>
      <c r="WVH57" s="516"/>
      <c r="WVI57" s="365"/>
      <c r="WVJ57" s="493"/>
      <c r="WVK57" s="596"/>
      <c r="WVL57" s="515"/>
      <c r="WVM57" s="515"/>
      <c r="WVN57" s="391"/>
      <c r="WVO57" s="516"/>
      <c r="WVP57" s="365"/>
      <c r="WVQ57" s="493"/>
      <c r="WVR57" s="596"/>
      <c r="WVS57" s="515"/>
      <c r="WVT57" s="515"/>
      <c r="WVU57" s="391"/>
      <c r="WVV57" s="516"/>
      <c r="WVW57" s="365"/>
      <c r="WVX57" s="493"/>
      <c r="WVY57" s="596"/>
      <c r="WVZ57" s="515"/>
      <c r="WWA57" s="515"/>
      <c r="WWB57" s="391"/>
      <c r="WWC57" s="516"/>
      <c r="WWD57" s="365"/>
      <c r="WWE57" s="493"/>
      <c r="WWF57" s="596"/>
      <c r="WWG57" s="515"/>
      <c r="WWH57" s="515"/>
      <c r="WWI57" s="391"/>
      <c r="WWJ57" s="516"/>
      <c r="WWK57" s="365"/>
      <c r="WWL57" s="493"/>
      <c r="WWM57" s="596"/>
      <c r="WWN57" s="515"/>
      <c r="WWO57" s="515"/>
      <c r="WWP57" s="391"/>
      <c r="WWQ57" s="516"/>
      <c r="WWR57" s="365"/>
      <c r="WWS57" s="493"/>
      <c r="WWT57" s="596"/>
      <c r="WWU57" s="515"/>
      <c r="WWV57" s="515"/>
      <c r="WWW57" s="391"/>
      <c r="WWX57" s="516"/>
      <c r="WWY57" s="365"/>
      <c r="WWZ57" s="493"/>
      <c r="WXA57" s="596"/>
      <c r="WXB57" s="515"/>
      <c r="WXC57" s="515"/>
      <c r="WXD57" s="391"/>
      <c r="WXE57" s="516"/>
      <c r="WXF57" s="365"/>
      <c r="WXG57" s="493"/>
      <c r="WXH57" s="596"/>
      <c r="WXI57" s="515"/>
      <c r="WXJ57" s="515"/>
      <c r="WXK57" s="391"/>
      <c r="WXL57" s="516"/>
      <c r="WXM57" s="365"/>
      <c r="WXN57" s="493"/>
      <c r="WXO57" s="596"/>
      <c r="WXP57" s="515"/>
      <c r="WXQ57" s="515"/>
      <c r="WXR57" s="391"/>
      <c r="WXS57" s="516"/>
      <c r="WXT57" s="365"/>
      <c r="WXU57" s="493"/>
      <c r="WXV57" s="596"/>
      <c r="WXW57" s="515"/>
      <c r="WXX57" s="515"/>
      <c r="WXY57" s="391"/>
      <c r="WXZ57" s="516"/>
      <c r="WYA57" s="365"/>
      <c r="WYB57" s="493"/>
      <c r="WYC57" s="596"/>
      <c r="WYD57" s="515"/>
      <c r="WYE57" s="515"/>
      <c r="WYF57" s="391"/>
      <c r="WYG57" s="516"/>
      <c r="WYH57" s="365"/>
      <c r="WYI57" s="493"/>
      <c r="WYJ57" s="596"/>
      <c r="WYK57" s="515"/>
      <c r="WYL57" s="515"/>
      <c r="WYM57" s="391"/>
      <c r="WYN57" s="516"/>
      <c r="WYO57" s="365"/>
      <c r="WYP57" s="493"/>
      <c r="WYQ57" s="596"/>
      <c r="WYR57" s="515"/>
      <c r="WYS57" s="515"/>
      <c r="WYT57" s="391"/>
      <c r="WYU57" s="516"/>
      <c r="WYV57" s="365"/>
      <c r="WYW57" s="493"/>
      <c r="WYX57" s="596"/>
      <c r="WYY57" s="515"/>
      <c r="WYZ57" s="515"/>
      <c r="WZA57" s="391"/>
      <c r="WZB57" s="516"/>
      <c r="WZC57" s="365"/>
      <c r="WZD57" s="493"/>
      <c r="WZE57" s="596"/>
      <c r="WZF57" s="515"/>
      <c r="WZG57" s="515"/>
      <c r="WZH57" s="391"/>
      <c r="WZI57" s="516"/>
      <c r="WZJ57" s="365"/>
      <c r="WZK57" s="493"/>
      <c r="WZL57" s="596"/>
      <c r="WZM57" s="515"/>
      <c r="WZN57" s="515"/>
      <c r="WZO57" s="391"/>
      <c r="WZP57" s="516"/>
      <c r="WZQ57" s="365"/>
      <c r="WZR57" s="493"/>
      <c r="WZS57" s="596"/>
      <c r="WZT57" s="515"/>
      <c r="WZU57" s="515"/>
      <c r="WZV57" s="391"/>
      <c r="WZW57" s="516"/>
      <c r="WZX57" s="365"/>
      <c r="WZY57" s="493"/>
      <c r="WZZ57" s="596"/>
      <c r="XAA57" s="515"/>
      <c r="XAB57" s="515"/>
      <c r="XAC57" s="391"/>
      <c r="XAD57" s="516"/>
      <c r="XAE57" s="365"/>
      <c r="XAF57" s="493"/>
      <c r="XAG57" s="596"/>
      <c r="XAH57" s="515"/>
      <c r="XAI57" s="515"/>
      <c r="XAJ57" s="391"/>
      <c r="XAK57" s="516"/>
      <c r="XAL57" s="365"/>
      <c r="XAM57" s="493"/>
      <c r="XAN57" s="596"/>
      <c r="XAO57" s="515"/>
      <c r="XAP57" s="515"/>
      <c r="XAQ57" s="391"/>
      <c r="XAR57" s="516"/>
      <c r="XAS57" s="365"/>
      <c r="XAT57" s="493"/>
      <c r="XAU57" s="596"/>
      <c r="XAV57" s="515"/>
      <c r="XAW57" s="515"/>
      <c r="XAX57" s="391"/>
      <c r="XAY57" s="516"/>
      <c r="XAZ57" s="365"/>
      <c r="XBA57" s="493"/>
      <c r="XBB57" s="596"/>
      <c r="XBC57" s="515"/>
      <c r="XBD57" s="515"/>
      <c r="XBE57" s="391"/>
      <c r="XBF57" s="516"/>
      <c r="XBG57" s="365"/>
      <c r="XBH57" s="493"/>
      <c r="XBI57" s="596"/>
      <c r="XBJ57" s="515"/>
      <c r="XBK57" s="515"/>
      <c r="XBL57" s="391"/>
      <c r="XBM57" s="516"/>
      <c r="XBN57" s="365"/>
      <c r="XBO57" s="493"/>
      <c r="XBP57" s="596"/>
      <c r="XBQ57" s="515"/>
      <c r="XBR57" s="515"/>
      <c r="XBS57" s="391"/>
      <c r="XBT57" s="516"/>
      <c r="XBU57" s="365"/>
      <c r="XBV57" s="493"/>
      <c r="XBW57" s="596"/>
      <c r="XBX57" s="515"/>
      <c r="XBY57" s="515"/>
      <c r="XBZ57" s="391"/>
      <c r="XCA57" s="516"/>
      <c r="XCB57" s="365"/>
      <c r="XCC57" s="493"/>
      <c r="XCD57" s="596"/>
      <c r="XCE57" s="515"/>
      <c r="XCF57" s="515"/>
      <c r="XCG57" s="391"/>
      <c r="XCH57" s="516"/>
      <c r="XCI57" s="365"/>
      <c r="XCJ57" s="493"/>
      <c r="XCK57" s="596"/>
      <c r="XCL57" s="515"/>
      <c r="XCM57" s="515"/>
      <c r="XCN57" s="391"/>
      <c r="XCO57" s="516"/>
      <c r="XCP57" s="365"/>
      <c r="XCQ57" s="493"/>
      <c r="XCR57" s="596"/>
      <c r="XCS57" s="515"/>
      <c r="XCT57" s="515"/>
      <c r="XCU57" s="391"/>
      <c r="XCV57" s="516"/>
      <c r="XCW57" s="365"/>
      <c r="XCX57" s="493"/>
      <c r="XCY57" s="596"/>
      <c r="XCZ57" s="515"/>
      <c r="XDA57" s="515"/>
      <c r="XDB57" s="391"/>
      <c r="XDC57" s="516"/>
      <c r="XDD57" s="365"/>
      <c r="XDE57" s="493"/>
      <c r="XDF57" s="596"/>
      <c r="XDG57" s="515"/>
      <c r="XDH57" s="515"/>
      <c r="XDI57" s="391"/>
      <c r="XDJ57" s="516"/>
      <c r="XDK57" s="365"/>
      <c r="XDL57" s="493"/>
      <c r="XDM57" s="596"/>
      <c r="XDN57" s="515"/>
      <c r="XDO57" s="515"/>
      <c r="XDP57" s="391"/>
      <c r="XDQ57" s="516"/>
      <c r="XDR57" s="365"/>
      <c r="XDS57" s="493"/>
      <c r="XDT57" s="596"/>
      <c r="XDU57" s="515"/>
      <c r="XDV57" s="515"/>
      <c r="XDW57" s="391"/>
      <c r="XDX57" s="516"/>
      <c r="XDY57" s="365"/>
      <c r="XDZ57" s="493"/>
      <c r="XEA57" s="596"/>
      <c r="XEB57" s="515"/>
      <c r="XEC57" s="515"/>
      <c r="XED57" s="391"/>
      <c r="XEE57" s="516"/>
      <c r="XEF57" s="365"/>
      <c r="XEG57" s="493"/>
      <c r="XEH57" s="596"/>
      <c r="XEI57" s="515"/>
      <c r="XEJ57" s="515"/>
      <c r="XEK57" s="391"/>
      <c r="XEL57" s="516"/>
      <c r="XEM57" s="365"/>
      <c r="XEN57" s="493"/>
      <c r="XEO57" s="596"/>
      <c r="XEP57" s="515"/>
      <c r="XEQ57" s="515"/>
      <c r="XER57" s="391"/>
      <c r="XES57" s="516"/>
      <c r="XET57" s="365"/>
      <c r="XEU57" s="493"/>
      <c r="XEV57" s="596"/>
      <c r="XEW57" s="515"/>
      <c r="XEX57" s="515"/>
      <c r="XEY57" s="391"/>
      <c r="XEZ57" s="516"/>
      <c r="XFA57" s="365"/>
      <c r="XFB57" s="493"/>
      <c r="XFC57" s="596"/>
    </row>
    <row r="58" spans="1:16383" ht="57.75" customHeight="1" x14ac:dyDescent="0.25">
      <c r="A58" s="516">
        <v>45922</v>
      </c>
      <c r="B58" s="365" t="s">
        <v>621</v>
      </c>
      <c r="C58" s="594" t="s">
        <v>461</v>
      </c>
      <c r="D58" s="596" t="s">
        <v>985</v>
      </c>
      <c r="E58" s="564">
        <v>148400</v>
      </c>
      <c r="F58" s="564">
        <v>148400</v>
      </c>
      <c r="G58" s="391" t="s">
        <v>622</v>
      </c>
    </row>
    <row r="59" spans="1:16383" customFormat="1" ht="77.25" customHeight="1" x14ac:dyDescent="0.25">
      <c r="A59" s="516">
        <v>45926</v>
      </c>
      <c r="B59" s="365" t="s">
        <v>627</v>
      </c>
      <c r="C59" s="493" t="s">
        <v>628</v>
      </c>
      <c r="D59" s="596" t="s">
        <v>1006</v>
      </c>
      <c r="E59" s="564">
        <v>69595.56</v>
      </c>
      <c r="F59" s="564">
        <v>69595.56</v>
      </c>
      <c r="G59" s="391" t="s">
        <v>629</v>
      </c>
      <c r="H59" s="365"/>
      <c r="I59" s="493"/>
      <c r="J59" s="596"/>
      <c r="K59" s="515"/>
      <c r="L59" s="515"/>
      <c r="M59" s="391"/>
      <c r="N59" s="516"/>
      <c r="O59" s="365"/>
      <c r="P59" s="493"/>
      <c r="Q59" s="596"/>
      <c r="R59" s="515"/>
      <c r="S59" s="515"/>
      <c r="T59" s="391"/>
      <c r="U59" s="516"/>
      <c r="V59" s="365"/>
      <c r="W59" s="493"/>
      <c r="X59" s="596"/>
      <c r="Y59" s="515"/>
      <c r="Z59" s="515"/>
      <c r="AA59" s="391"/>
      <c r="AB59" s="516"/>
      <c r="AC59" s="365"/>
      <c r="AD59" s="493"/>
      <c r="AE59" s="596"/>
      <c r="AF59" s="515"/>
      <c r="AG59" s="515"/>
      <c r="AH59" s="391"/>
      <c r="AI59" s="516"/>
      <c r="AJ59" s="365"/>
      <c r="AK59" s="493"/>
      <c r="AL59" s="596"/>
      <c r="AM59" s="515"/>
      <c r="AN59" s="515"/>
      <c r="AO59" s="391"/>
      <c r="AP59" s="516"/>
      <c r="AQ59" s="365"/>
      <c r="AR59" s="493"/>
      <c r="AS59" s="596"/>
      <c r="AT59" s="515"/>
      <c r="AU59" s="515"/>
      <c r="AV59" s="391"/>
      <c r="AW59" s="516"/>
      <c r="AX59" s="365"/>
      <c r="AY59" s="493"/>
      <c r="AZ59" s="596"/>
      <c r="BA59" s="515"/>
      <c r="BB59" s="515"/>
      <c r="BC59" s="391"/>
      <c r="BD59" s="516"/>
      <c r="BE59" s="365"/>
      <c r="BF59" s="493"/>
      <c r="BG59" s="596"/>
      <c r="BH59" s="515"/>
      <c r="BI59" s="515"/>
      <c r="BJ59" s="391"/>
      <c r="BK59" s="516"/>
      <c r="BL59" s="365"/>
      <c r="BM59" s="493"/>
      <c r="BN59" s="596"/>
      <c r="BO59" s="515"/>
      <c r="BP59" s="515"/>
      <c r="BQ59" s="391"/>
      <c r="BR59" s="516"/>
      <c r="BS59" s="365"/>
      <c r="BT59" s="493"/>
      <c r="BU59" s="596"/>
      <c r="BV59" s="515"/>
      <c r="BW59" s="515"/>
      <c r="BX59" s="391"/>
      <c r="BY59" s="516"/>
      <c r="BZ59" s="365"/>
      <c r="CA59" s="493"/>
      <c r="CB59" s="596"/>
      <c r="CC59" s="515"/>
      <c r="CD59" s="515"/>
      <c r="CE59" s="391"/>
      <c r="CF59" s="516"/>
      <c r="CG59" s="365"/>
      <c r="CH59" s="493"/>
      <c r="CI59" s="596"/>
      <c r="CJ59" s="515"/>
      <c r="CK59" s="515"/>
      <c r="CL59" s="391"/>
      <c r="CM59" s="516"/>
      <c r="CN59" s="365"/>
      <c r="CO59" s="493"/>
      <c r="CP59" s="596"/>
      <c r="CQ59" s="515"/>
      <c r="CR59" s="515"/>
      <c r="CS59" s="391"/>
      <c r="CT59" s="516"/>
      <c r="CU59" s="365"/>
      <c r="CV59" s="493"/>
      <c r="CW59" s="596"/>
      <c r="CX59" s="515"/>
      <c r="CY59" s="515"/>
      <c r="CZ59" s="391"/>
      <c r="DA59" s="516"/>
      <c r="DB59" s="365"/>
      <c r="DC59" s="493"/>
      <c r="DD59" s="596"/>
      <c r="DE59" s="515"/>
      <c r="DF59" s="515"/>
      <c r="DG59" s="391"/>
      <c r="DH59" s="516"/>
      <c r="DI59" s="365"/>
      <c r="DJ59" s="493"/>
      <c r="DK59" s="596"/>
      <c r="DL59" s="515"/>
      <c r="DM59" s="515"/>
      <c r="DN59" s="391"/>
      <c r="DO59" s="516"/>
      <c r="DP59" s="365"/>
      <c r="DQ59" s="493"/>
      <c r="DR59" s="596"/>
      <c r="DS59" s="515"/>
      <c r="DT59" s="515"/>
      <c r="DU59" s="391"/>
      <c r="DV59" s="516"/>
      <c r="DW59" s="365"/>
      <c r="DX59" s="493"/>
      <c r="DY59" s="596"/>
      <c r="DZ59" s="515"/>
      <c r="EA59" s="515"/>
      <c r="EB59" s="391"/>
      <c r="EC59" s="516"/>
      <c r="ED59" s="365"/>
      <c r="EE59" s="493"/>
      <c r="EF59" s="596"/>
      <c r="EG59" s="515"/>
      <c r="EH59" s="515"/>
      <c r="EI59" s="391"/>
      <c r="EJ59" s="516"/>
      <c r="EK59" s="365"/>
      <c r="EL59" s="493"/>
      <c r="EM59" s="596"/>
      <c r="EN59" s="515"/>
      <c r="EO59" s="515"/>
      <c r="EP59" s="391"/>
      <c r="EQ59" s="516"/>
      <c r="ER59" s="365"/>
      <c r="ES59" s="493"/>
      <c r="ET59" s="596"/>
      <c r="EU59" s="515"/>
      <c r="EV59" s="515"/>
      <c r="EW59" s="391"/>
      <c r="EX59" s="516"/>
      <c r="EY59" s="365"/>
      <c r="EZ59" s="493"/>
      <c r="FA59" s="596"/>
      <c r="FB59" s="515"/>
      <c r="FC59" s="515"/>
      <c r="FD59" s="391"/>
      <c r="FE59" s="516"/>
      <c r="FF59" s="365"/>
      <c r="FG59" s="493"/>
      <c r="FH59" s="596"/>
      <c r="FI59" s="515"/>
      <c r="FJ59" s="515"/>
      <c r="FK59" s="391"/>
      <c r="FL59" s="516"/>
      <c r="FM59" s="365"/>
      <c r="FN59" s="493"/>
      <c r="FO59" s="596"/>
      <c r="FP59" s="515"/>
      <c r="FQ59" s="515"/>
      <c r="FR59" s="391"/>
      <c r="FS59" s="516"/>
      <c r="FT59" s="365"/>
      <c r="FU59" s="493"/>
      <c r="FV59" s="596"/>
      <c r="FW59" s="515"/>
      <c r="FX59" s="515"/>
      <c r="FY59" s="391"/>
      <c r="FZ59" s="516"/>
      <c r="GA59" s="365"/>
      <c r="GB59" s="493"/>
      <c r="GC59" s="596"/>
      <c r="GD59" s="515"/>
      <c r="GE59" s="515"/>
      <c r="GF59" s="391"/>
      <c r="GG59" s="516"/>
      <c r="GH59" s="365"/>
      <c r="GI59" s="493"/>
      <c r="GJ59" s="596"/>
      <c r="GK59" s="515"/>
      <c r="GL59" s="515"/>
      <c r="GM59" s="391"/>
      <c r="GN59" s="516"/>
      <c r="GO59" s="365"/>
      <c r="GP59" s="493"/>
      <c r="GQ59" s="596"/>
      <c r="GR59" s="515"/>
      <c r="GS59" s="515"/>
      <c r="GT59" s="391"/>
      <c r="GU59" s="516"/>
      <c r="GV59" s="365"/>
      <c r="GW59" s="493"/>
      <c r="GX59" s="596"/>
      <c r="GY59" s="515"/>
      <c r="GZ59" s="515"/>
      <c r="HA59" s="391"/>
      <c r="HB59" s="516"/>
      <c r="HC59" s="365"/>
      <c r="HD59" s="493"/>
      <c r="HE59" s="596"/>
      <c r="HF59" s="515"/>
      <c r="HG59" s="515"/>
      <c r="HH59" s="391"/>
      <c r="HI59" s="516"/>
      <c r="HJ59" s="365"/>
      <c r="HK59" s="493"/>
      <c r="HL59" s="596"/>
      <c r="HM59" s="515"/>
      <c r="HN59" s="515"/>
      <c r="HO59" s="391"/>
      <c r="HP59" s="516"/>
      <c r="HQ59" s="365"/>
      <c r="HR59" s="493"/>
      <c r="HS59" s="596"/>
      <c r="HT59" s="515"/>
      <c r="HU59" s="515"/>
      <c r="HV59" s="391"/>
      <c r="HW59" s="516"/>
      <c r="HX59" s="365"/>
      <c r="HY59" s="493"/>
      <c r="HZ59" s="596"/>
      <c r="IA59" s="515"/>
      <c r="IB59" s="515"/>
      <c r="IC59" s="391"/>
      <c r="ID59" s="516"/>
      <c r="IE59" s="365"/>
      <c r="IF59" s="493"/>
      <c r="IG59" s="596"/>
      <c r="IH59" s="515"/>
      <c r="II59" s="515"/>
      <c r="IJ59" s="391"/>
      <c r="IK59" s="516"/>
      <c r="IL59" s="365"/>
      <c r="IM59" s="493"/>
      <c r="IN59" s="596"/>
      <c r="IO59" s="515"/>
      <c r="IP59" s="515"/>
      <c r="IQ59" s="391"/>
      <c r="IR59" s="516"/>
      <c r="IS59" s="365"/>
      <c r="IT59" s="493"/>
      <c r="IU59" s="596"/>
      <c r="IV59" s="515"/>
      <c r="IW59" s="515"/>
      <c r="IX59" s="391"/>
      <c r="IY59" s="516"/>
      <c r="IZ59" s="365"/>
      <c r="JA59" s="493"/>
      <c r="JB59" s="596"/>
      <c r="JC59" s="515"/>
      <c r="JD59" s="515"/>
      <c r="JE59" s="391"/>
      <c r="JF59" s="516"/>
      <c r="JG59" s="365"/>
      <c r="JH59" s="493"/>
      <c r="JI59" s="596"/>
      <c r="JJ59" s="515"/>
      <c r="JK59" s="515"/>
      <c r="JL59" s="391"/>
      <c r="JM59" s="516"/>
      <c r="JN59" s="365"/>
      <c r="JO59" s="493"/>
      <c r="JP59" s="596"/>
      <c r="JQ59" s="515"/>
      <c r="JR59" s="515"/>
      <c r="JS59" s="391"/>
      <c r="JT59" s="516"/>
      <c r="JU59" s="365"/>
      <c r="JV59" s="493"/>
      <c r="JW59" s="596"/>
      <c r="JX59" s="515"/>
      <c r="JY59" s="515"/>
      <c r="JZ59" s="391"/>
      <c r="KA59" s="516"/>
      <c r="KB59" s="365"/>
      <c r="KC59" s="493"/>
      <c r="KD59" s="596"/>
      <c r="KE59" s="515"/>
      <c r="KF59" s="515"/>
      <c r="KG59" s="391"/>
      <c r="KH59" s="516"/>
      <c r="KI59" s="365"/>
      <c r="KJ59" s="493"/>
      <c r="KK59" s="596"/>
      <c r="KL59" s="515"/>
      <c r="KM59" s="515"/>
      <c r="KN59" s="391"/>
      <c r="KO59" s="516"/>
      <c r="KP59" s="365"/>
      <c r="KQ59" s="493"/>
      <c r="KR59" s="596"/>
      <c r="KS59" s="515"/>
      <c r="KT59" s="515"/>
      <c r="KU59" s="391"/>
      <c r="KV59" s="516"/>
      <c r="KW59" s="365"/>
      <c r="KX59" s="493"/>
      <c r="KY59" s="596"/>
      <c r="KZ59" s="515"/>
      <c r="LA59" s="515"/>
      <c r="LB59" s="391"/>
      <c r="LC59" s="516"/>
      <c r="LD59" s="365"/>
      <c r="LE59" s="493"/>
      <c r="LF59" s="596"/>
      <c r="LG59" s="515"/>
      <c r="LH59" s="515"/>
      <c r="LI59" s="391"/>
      <c r="LJ59" s="516"/>
      <c r="LK59" s="365"/>
      <c r="LL59" s="493"/>
      <c r="LM59" s="596"/>
      <c r="LN59" s="515"/>
      <c r="LO59" s="515"/>
      <c r="LP59" s="391"/>
      <c r="LQ59" s="516"/>
      <c r="LR59" s="365"/>
      <c r="LS59" s="493"/>
      <c r="LT59" s="596"/>
      <c r="LU59" s="515"/>
      <c r="LV59" s="515"/>
      <c r="LW59" s="391"/>
      <c r="LX59" s="516"/>
      <c r="LY59" s="365"/>
      <c r="LZ59" s="493"/>
      <c r="MA59" s="596"/>
      <c r="MB59" s="515"/>
      <c r="MC59" s="515"/>
      <c r="MD59" s="391"/>
      <c r="ME59" s="516"/>
      <c r="MF59" s="365"/>
      <c r="MG59" s="493"/>
      <c r="MH59" s="596"/>
      <c r="MI59" s="515"/>
      <c r="MJ59" s="515"/>
      <c r="MK59" s="391"/>
      <c r="ML59" s="516"/>
      <c r="MM59" s="365"/>
      <c r="MN59" s="493"/>
      <c r="MO59" s="596"/>
      <c r="MP59" s="515"/>
      <c r="MQ59" s="515"/>
      <c r="MR59" s="391"/>
      <c r="MS59" s="516"/>
      <c r="MT59" s="365"/>
      <c r="MU59" s="493"/>
      <c r="MV59" s="596"/>
      <c r="MW59" s="515"/>
      <c r="MX59" s="515"/>
      <c r="MY59" s="391"/>
      <c r="MZ59" s="516"/>
      <c r="NA59" s="365"/>
      <c r="NB59" s="493"/>
      <c r="NC59" s="596"/>
      <c r="ND59" s="515"/>
      <c r="NE59" s="515"/>
      <c r="NF59" s="391"/>
      <c r="NG59" s="516"/>
      <c r="NH59" s="365"/>
      <c r="NI59" s="493"/>
      <c r="NJ59" s="596"/>
      <c r="NK59" s="515"/>
      <c r="NL59" s="515"/>
      <c r="NM59" s="391"/>
      <c r="NN59" s="516"/>
      <c r="NO59" s="365"/>
      <c r="NP59" s="493"/>
      <c r="NQ59" s="596"/>
      <c r="NR59" s="515"/>
      <c r="NS59" s="515"/>
      <c r="NT59" s="391"/>
      <c r="NU59" s="516"/>
      <c r="NV59" s="365"/>
      <c r="NW59" s="493"/>
      <c r="NX59" s="596"/>
      <c r="NY59" s="515"/>
      <c r="NZ59" s="515"/>
      <c r="OA59" s="391"/>
      <c r="OB59" s="516"/>
      <c r="OC59" s="365"/>
      <c r="OD59" s="493"/>
      <c r="OE59" s="596"/>
      <c r="OF59" s="515"/>
      <c r="OG59" s="515"/>
      <c r="OH59" s="391"/>
      <c r="OI59" s="516"/>
      <c r="OJ59" s="365"/>
      <c r="OK59" s="493"/>
      <c r="OL59" s="596"/>
      <c r="OM59" s="515"/>
      <c r="ON59" s="515"/>
      <c r="OO59" s="391"/>
      <c r="OP59" s="516"/>
      <c r="OQ59" s="365"/>
      <c r="OR59" s="493"/>
      <c r="OS59" s="596"/>
      <c r="OT59" s="515"/>
      <c r="OU59" s="515"/>
      <c r="OV59" s="391"/>
      <c r="OW59" s="516"/>
      <c r="OX59" s="365"/>
      <c r="OY59" s="493"/>
      <c r="OZ59" s="596"/>
      <c r="PA59" s="515"/>
      <c r="PB59" s="515"/>
      <c r="PC59" s="391"/>
      <c r="PD59" s="516"/>
      <c r="PE59" s="365"/>
      <c r="PF59" s="493"/>
      <c r="PG59" s="596"/>
      <c r="PH59" s="515"/>
      <c r="PI59" s="515"/>
      <c r="PJ59" s="391"/>
      <c r="PK59" s="516"/>
      <c r="PL59" s="365"/>
      <c r="PM59" s="493"/>
      <c r="PN59" s="596"/>
      <c r="PO59" s="515"/>
      <c r="PP59" s="515"/>
      <c r="PQ59" s="391"/>
      <c r="PR59" s="516"/>
      <c r="PS59" s="365"/>
      <c r="PT59" s="493"/>
      <c r="PU59" s="596"/>
      <c r="PV59" s="515"/>
      <c r="PW59" s="515"/>
      <c r="PX59" s="391"/>
      <c r="PY59" s="516"/>
      <c r="PZ59" s="365"/>
      <c r="QA59" s="493"/>
      <c r="QB59" s="596"/>
      <c r="QC59" s="515"/>
      <c r="QD59" s="515"/>
      <c r="QE59" s="391"/>
      <c r="QF59" s="516"/>
      <c r="QG59" s="365"/>
      <c r="QH59" s="493"/>
      <c r="QI59" s="596"/>
      <c r="QJ59" s="515"/>
      <c r="QK59" s="515"/>
      <c r="QL59" s="391"/>
      <c r="QM59" s="516"/>
      <c r="QN59" s="365"/>
      <c r="QO59" s="493"/>
      <c r="QP59" s="596"/>
      <c r="QQ59" s="515"/>
      <c r="QR59" s="515"/>
      <c r="QS59" s="391"/>
      <c r="QT59" s="516"/>
      <c r="QU59" s="365"/>
      <c r="QV59" s="493"/>
      <c r="QW59" s="596"/>
      <c r="QX59" s="515"/>
      <c r="QY59" s="515"/>
      <c r="QZ59" s="391"/>
      <c r="RA59" s="516"/>
      <c r="RB59" s="365"/>
      <c r="RC59" s="493"/>
      <c r="RD59" s="596"/>
      <c r="RE59" s="515"/>
      <c r="RF59" s="515"/>
      <c r="RG59" s="391"/>
      <c r="RH59" s="516"/>
      <c r="RI59" s="365"/>
      <c r="RJ59" s="493"/>
      <c r="RK59" s="596"/>
      <c r="RL59" s="515"/>
      <c r="RM59" s="515"/>
      <c r="RN59" s="391"/>
      <c r="RO59" s="516"/>
      <c r="RP59" s="365"/>
      <c r="RQ59" s="493"/>
      <c r="RR59" s="596"/>
      <c r="RS59" s="515"/>
      <c r="RT59" s="515"/>
      <c r="RU59" s="391"/>
      <c r="RV59" s="516"/>
      <c r="RW59" s="365"/>
      <c r="RX59" s="493"/>
      <c r="RY59" s="596"/>
      <c r="RZ59" s="515"/>
      <c r="SA59" s="515"/>
      <c r="SB59" s="391"/>
      <c r="SC59" s="516"/>
      <c r="SD59" s="365"/>
      <c r="SE59" s="493"/>
      <c r="SF59" s="596"/>
      <c r="SG59" s="515"/>
      <c r="SH59" s="515"/>
      <c r="SI59" s="391"/>
      <c r="SJ59" s="516"/>
      <c r="SK59" s="365"/>
      <c r="SL59" s="493"/>
      <c r="SM59" s="596"/>
      <c r="SN59" s="515"/>
      <c r="SO59" s="515"/>
      <c r="SP59" s="391"/>
      <c r="SQ59" s="516"/>
      <c r="SR59" s="365"/>
      <c r="SS59" s="493"/>
      <c r="ST59" s="596"/>
      <c r="SU59" s="515"/>
      <c r="SV59" s="515"/>
      <c r="SW59" s="391"/>
      <c r="SX59" s="516"/>
      <c r="SY59" s="365"/>
      <c r="SZ59" s="493"/>
      <c r="TA59" s="596"/>
      <c r="TB59" s="515"/>
      <c r="TC59" s="515"/>
      <c r="TD59" s="391"/>
      <c r="TE59" s="516"/>
      <c r="TF59" s="365"/>
      <c r="TG59" s="493"/>
      <c r="TH59" s="596"/>
      <c r="TI59" s="515"/>
      <c r="TJ59" s="515"/>
      <c r="TK59" s="391"/>
      <c r="TL59" s="516"/>
      <c r="TM59" s="365"/>
      <c r="TN59" s="493"/>
      <c r="TO59" s="596"/>
      <c r="TP59" s="515"/>
      <c r="TQ59" s="515"/>
      <c r="TR59" s="391"/>
      <c r="TS59" s="516"/>
      <c r="TT59" s="365"/>
      <c r="TU59" s="493"/>
      <c r="TV59" s="596"/>
      <c r="TW59" s="515"/>
      <c r="TX59" s="515"/>
      <c r="TY59" s="391"/>
      <c r="TZ59" s="516"/>
      <c r="UA59" s="365"/>
      <c r="UB59" s="493"/>
      <c r="UC59" s="596"/>
      <c r="UD59" s="515"/>
      <c r="UE59" s="515"/>
      <c r="UF59" s="391"/>
      <c r="UG59" s="516"/>
      <c r="UH59" s="365"/>
      <c r="UI59" s="493"/>
      <c r="UJ59" s="596"/>
      <c r="UK59" s="515"/>
      <c r="UL59" s="515"/>
      <c r="UM59" s="391"/>
      <c r="UN59" s="516"/>
      <c r="UO59" s="365"/>
      <c r="UP59" s="493"/>
      <c r="UQ59" s="596"/>
      <c r="UR59" s="515"/>
      <c r="US59" s="515"/>
      <c r="UT59" s="391"/>
      <c r="UU59" s="516"/>
      <c r="UV59" s="365"/>
      <c r="UW59" s="493"/>
      <c r="UX59" s="596"/>
      <c r="UY59" s="515"/>
      <c r="UZ59" s="515"/>
      <c r="VA59" s="391"/>
      <c r="VB59" s="516"/>
      <c r="VC59" s="365"/>
      <c r="VD59" s="493"/>
      <c r="VE59" s="596"/>
      <c r="VF59" s="515"/>
      <c r="VG59" s="515"/>
      <c r="VH59" s="391"/>
      <c r="VI59" s="516"/>
      <c r="VJ59" s="365"/>
      <c r="VK59" s="493"/>
      <c r="VL59" s="596"/>
      <c r="VM59" s="515"/>
      <c r="VN59" s="515"/>
      <c r="VO59" s="391"/>
      <c r="VP59" s="516"/>
      <c r="VQ59" s="365"/>
      <c r="VR59" s="493"/>
      <c r="VS59" s="596"/>
      <c r="VT59" s="515"/>
      <c r="VU59" s="515"/>
      <c r="VV59" s="391"/>
      <c r="VW59" s="516"/>
      <c r="VX59" s="365"/>
      <c r="VY59" s="493"/>
      <c r="VZ59" s="596"/>
      <c r="WA59" s="515"/>
      <c r="WB59" s="515"/>
      <c r="WC59" s="391"/>
      <c r="WD59" s="516"/>
      <c r="WE59" s="365"/>
      <c r="WF59" s="493"/>
      <c r="WG59" s="596"/>
      <c r="WH59" s="515"/>
      <c r="WI59" s="515"/>
      <c r="WJ59" s="391"/>
      <c r="WK59" s="516"/>
      <c r="WL59" s="365"/>
      <c r="WM59" s="493"/>
      <c r="WN59" s="596"/>
      <c r="WO59" s="515"/>
      <c r="WP59" s="515"/>
      <c r="WQ59" s="391"/>
      <c r="WR59" s="516"/>
      <c r="WS59" s="365"/>
      <c r="WT59" s="493"/>
      <c r="WU59" s="596"/>
      <c r="WV59" s="515"/>
      <c r="WW59" s="515"/>
      <c r="WX59" s="391"/>
      <c r="WY59" s="516"/>
      <c r="WZ59" s="365"/>
      <c r="XA59" s="493"/>
      <c r="XB59" s="596"/>
      <c r="XC59" s="515"/>
      <c r="XD59" s="515"/>
      <c r="XE59" s="391"/>
      <c r="XF59" s="516"/>
      <c r="XG59" s="365"/>
      <c r="XH59" s="493"/>
      <c r="XI59" s="596"/>
      <c r="XJ59" s="515"/>
      <c r="XK59" s="515"/>
      <c r="XL59" s="391"/>
      <c r="XM59" s="516"/>
      <c r="XN59" s="365"/>
      <c r="XO59" s="493"/>
      <c r="XP59" s="596"/>
      <c r="XQ59" s="515"/>
      <c r="XR59" s="515"/>
      <c r="XS59" s="391"/>
      <c r="XT59" s="516"/>
      <c r="XU59" s="365"/>
      <c r="XV59" s="493"/>
      <c r="XW59" s="596"/>
      <c r="XX59" s="515"/>
      <c r="XY59" s="515"/>
      <c r="XZ59" s="391"/>
      <c r="YA59" s="516"/>
      <c r="YB59" s="365"/>
      <c r="YC59" s="493"/>
      <c r="YD59" s="596"/>
      <c r="YE59" s="515"/>
      <c r="YF59" s="515"/>
      <c r="YG59" s="391"/>
      <c r="YH59" s="516"/>
      <c r="YI59" s="365"/>
      <c r="YJ59" s="493"/>
      <c r="YK59" s="596"/>
      <c r="YL59" s="515"/>
      <c r="YM59" s="515"/>
      <c r="YN59" s="391"/>
      <c r="YO59" s="516"/>
      <c r="YP59" s="365"/>
      <c r="YQ59" s="493"/>
      <c r="YR59" s="596"/>
      <c r="YS59" s="515"/>
      <c r="YT59" s="515"/>
      <c r="YU59" s="391"/>
      <c r="YV59" s="516"/>
      <c r="YW59" s="365"/>
      <c r="YX59" s="493"/>
      <c r="YY59" s="596"/>
      <c r="YZ59" s="515"/>
      <c r="ZA59" s="515"/>
      <c r="ZB59" s="391"/>
      <c r="ZC59" s="516"/>
      <c r="ZD59" s="365"/>
      <c r="ZE59" s="493"/>
      <c r="ZF59" s="596"/>
      <c r="ZG59" s="515"/>
      <c r="ZH59" s="515"/>
      <c r="ZI59" s="391"/>
      <c r="ZJ59" s="516"/>
      <c r="ZK59" s="365"/>
      <c r="ZL59" s="493"/>
      <c r="ZM59" s="596"/>
      <c r="ZN59" s="515"/>
      <c r="ZO59" s="515"/>
      <c r="ZP59" s="391"/>
      <c r="ZQ59" s="516"/>
      <c r="ZR59" s="365"/>
      <c r="ZS59" s="493"/>
      <c r="ZT59" s="596"/>
      <c r="ZU59" s="515"/>
      <c r="ZV59" s="515"/>
      <c r="ZW59" s="391"/>
      <c r="ZX59" s="516"/>
      <c r="ZY59" s="365"/>
      <c r="ZZ59" s="493"/>
      <c r="AAA59" s="596"/>
      <c r="AAB59" s="515"/>
      <c r="AAC59" s="515"/>
      <c r="AAD59" s="391"/>
      <c r="AAE59" s="516"/>
      <c r="AAF59" s="365"/>
      <c r="AAG59" s="493"/>
      <c r="AAH59" s="596"/>
      <c r="AAI59" s="515"/>
      <c r="AAJ59" s="515"/>
      <c r="AAK59" s="391"/>
      <c r="AAL59" s="516"/>
      <c r="AAM59" s="365"/>
      <c r="AAN59" s="493"/>
      <c r="AAO59" s="596"/>
      <c r="AAP59" s="515"/>
      <c r="AAQ59" s="515"/>
      <c r="AAR59" s="391"/>
      <c r="AAS59" s="516"/>
      <c r="AAT59" s="365"/>
      <c r="AAU59" s="493"/>
      <c r="AAV59" s="596"/>
      <c r="AAW59" s="515"/>
      <c r="AAX59" s="515"/>
      <c r="AAY59" s="391"/>
      <c r="AAZ59" s="516"/>
      <c r="ABA59" s="365"/>
      <c r="ABB59" s="493"/>
      <c r="ABC59" s="596"/>
      <c r="ABD59" s="515"/>
      <c r="ABE59" s="515"/>
      <c r="ABF59" s="391"/>
      <c r="ABG59" s="516"/>
      <c r="ABH59" s="365"/>
      <c r="ABI59" s="493"/>
      <c r="ABJ59" s="596"/>
      <c r="ABK59" s="515"/>
      <c r="ABL59" s="515"/>
      <c r="ABM59" s="391"/>
      <c r="ABN59" s="516"/>
      <c r="ABO59" s="365"/>
      <c r="ABP59" s="493"/>
      <c r="ABQ59" s="596"/>
      <c r="ABR59" s="515"/>
      <c r="ABS59" s="515"/>
      <c r="ABT59" s="391"/>
      <c r="ABU59" s="516"/>
      <c r="ABV59" s="365"/>
      <c r="ABW59" s="493"/>
      <c r="ABX59" s="596"/>
      <c r="ABY59" s="515"/>
      <c r="ABZ59" s="515"/>
      <c r="ACA59" s="391"/>
      <c r="ACB59" s="516"/>
      <c r="ACC59" s="365"/>
      <c r="ACD59" s="493"/>
      <c r="ACE59" s="596"/>
      <c r="ACF59" s="515"/>
      <c r="ACG59" s="515"/>
      <c r="ACH59" s="391"/>
      <c r="ACI59" s="516"/>
      <c r="ACJ59" s="365"/>
      <c r="ACK59" s="493"/>
      <c r="ACL59" s="596"/>
      <c r="ACM59" s="515"/>
      <c r="ACN59" s="515"/>
      <c r="ACO59" s="391"/>
      <c r="ACP59" s="516"/>
      <c r="ACQ59" s="365"/>
      <c r="ACR59" s="493"/>
      <c r="ACS59" s="596"/>
      <c r="ACT59" s="515"/>
      <c r="ACU59" s="515"/>
      <c r="ACV59" s="391"/>
      <c r="ACW59" s="516"/>
      <c r="ACX59" s="365"/>
      <c r="ACY59" s="493"/>
      <c r="ACZ59" s="596"/>
      <c r="ADA59" s="515"/>
      <c r="ADB59" s="515"/>
      <c r="ADC59" s="391"/>
      <c r="ADD59" s="516"/>
      <c r="ADE59" s="365"/>
      <c r="ADF59" s="493"/>
      <c r="ADG59" s="596"/>
      <c r="ADH59" s="515"/>
      <c r="ADI59" s="515"/>
      <c r="ADJ59" s="391"/>
      <c r="ADK59" s="516"/>
      <c r="ADL59" s="365"/>
      <c r="ADM59" s="493"/>
      <c r="ADN59" s="596"/>
      <c r="ADO59" s="515"/>
      <c r="ADP59" s="515"/>
      <c r="ADQ59" s="391"/>
      <c r="ADR59" s="516"/>
      <c r="ADS59" s="365"/>
      <c r="ADT59" s="493"/>
      <c r="ADU59" s="596"/>
      <c r="ADV59" s="515"/>
      <c r="ADW59" s="515"/>
      <c r="ADX59" s="391"/>
      <c r="ADY59" s="516"/>
      <c r="ADZ59" s="365"/>
      <c r="AEA59" s="493"/>
      <c r="AEB59" s="596"/>
      <c r="AEC59" s="515"/>
      <c r="AED59" s="515"/>
      <c r="AEE59" s="391"/>
      <c r="AEF59" s="516"/>
      <c r="AEG59" s="365"/>
      <c r="AEH59" s="493"/>
      <c r="AEI59" s="596"/>
      <c r="AEJ59" s="515"/>
      <c r="AEK59" s="515"/>
      <c r="AEL59" s="391"/>
      <c r="AEM59" s="516"/>
      <c r="AEN59" s="365"/>
      <c r="AEO59" s="493"/>
      <c r="AEP59" s="596"/>
      <c r="AEQ59" s="515"/>
      <c r="AER59" s="515"/>
      <c r="AES59" s="391"/>
      <c r="AET59" s="516"/>
      <c r="AEU59" s="365"/>
      <c r="AEV59" s="493"/>
      <c r="AEW59" s="596"/>
      <c r="AEX59" s="515"/>
      <c r="AEY59" s="515"/>
      <c r="AEZ59" s="391"/>
      <c r="AFA59" s="516"/>
      <c r="AFB59" s="365"/>
      <c r="AFC59" s="493"/>
      <c r="AFD59" s="596"/>
      <c r="AFE59" s="515"/>
      <c r="AFF59" s="515"/>
      <c r="AFG59" s="391"/>
      <c r="AFH59" s="516"/>
      <c r="AFI59" s="365"/>
      <c r="AFJ59" s="493"/>
      <c r="AFK59" s="596"/>
      <c r="AFL59" s="515"/>
      <c r="AFM59" s="515"/>
      <c r="AFN59" s="391"/>
      <c r="AFO59" s="516"/>
      <c r="AFP59" s="365"/>
      <c r="AFQ59" s="493"/>
      <c r="AFR59" s="596"/>
      <c r="AFS59" s="515"/>
      <c r="AFT59" s="515"/>
      <c r="AFU59" s="391"/>
      <c r="AFV59" s="516"/>
      <c r="AFW59" s="365"/>
      <c r="AFX59" s="493"/>
      <c r="AFY59" s="596"/>
      <c r="AFZ59" s="515"/>
      <c r="AGA59" s="515"/>
      <c r="AGB59" s="391"/>
      <c r="AGC59" s="516"/>
      <c r="AGD59" s="365"/>
      <c r="AGE59" s="493"/>
      <c r="AGF59" s="596"/>
      <c r="AGG59" s="515"/>
      <c r="AGH59" s="515"/>
      <c r="AGI59" s="391"/>
      <c r="AGJ59" s="516"/>
      <c r="AGK59" s="365"/>
      <c r="AGL59" s="493"/>
      <c r="AGM59" s="596"/>
      <c r="AGN59" s="515"/>
      <c r="AGO59" s="515"/>
      <c r="AGP59" s="391"/>
      <c r="AGQ59" s="516"/>
      <c r="AGR59" s="365"/>
      <c r="AGS59" s="493"/>
      <c r="AGT59" s="596"/>
      <c r="AGU59" s="515"/>
      <c r="AGV59" s="515"/>
      <c r="AGW59" s="391"/>
      <c r="AGX59" s="516"/>
      <c r="AGY59" s="365"/>
      <c r="AGZ59" s="493"/>
      <c r="AHA59" s="596"/>
      <c r="AHB59" s="515"/>
      <c r="AHC59" s="515"/>
      <c r="AHD59" s="391"/>
      <c r="AHE59" s="516"/>
      <c r="AHF59" s="365"/>
      <c r="AHG59" s="493"/>
      <c r="AHH59" s="596"/>
      <c r="AHI59" s="515"/>
      <c r="AHJ59" s="515"/>
      <c r="AHK59" s="391"/>
      <c r="AHL59" s="516"/>
      <c r="AHM59" s="365"/>
      <c r="AHN59" s="493"/>
      <c r="AHO59" s="596"/>
      <c r="AHP59" s="515"/>
      <c r="AHQ59" s="515"/>
      <c r="AHR59" s="391"/>
      <c r="AHS59" s="516"/>
      <c r="AHT59" s="365"/>
      <c r="AHU59" s="493"/>
      <c r="AHV59" s="596"/>
      <c r="AHW59" s="515"/>
      <c r="AHX59" s="515"/>
      <c r="AHY59" s="391"/>
      <c r="AHZ59" s="516"/>
      <c r="AIA59" s="365"/>
      <c r="AIB59" s="493"/>
      <c r="AIC59" s="596"/>
      <c r="AID59" s="515"/>
      <c r="AIE59" s="515"/>
      <c r="AIF59" s="391"/>
      <c r="AIG59" s="516"/>
      <c r="AIH59" s="365"/>
      <c r="AII59" s="493"/>
      <c r="AIJ59" s="596"/>
      <c r="AIK59" s="515"/>
      <c r="AIL59" s="515"/>
      <c r="AIM59" s="391"/>
      <c r="AIN59" s="516"/>
      <c r="AIO59" s="365"/>
      <c r="AIP59" s="493"/>
      <c r="AIQ59" s="596"/>
      <c r="AIR59" s="515"/>
      <c r="AIS59" s="515"/>
      <c r="AIT59" s="391"/>
      <c r="AIU59" s="516"/>
      <c r="AIV59" s="365"/>
      <c r="AIW59" s="493"/>
      <c r="AIX59" s="596"/>
      <c r="AIY59" s="515"/>
      <c r="AIZ59" s="515"/>
      <c r="AJA59" s="391"/>
      <c r="AJB59" s="516"/>
      <c r="AJC59" s="365"/>
      <c r="AJD59" s="493"/>
      <c r="AJE59" s="596"/>
      <c r="AJF59" s="515"/>
      <c r="AJG59" s="515"/>
      <c r="AJH59" s="391"/>
      <c r="AJI59" s="516"/>
      <c r="AJJ59" s="365"/>
      <c r="AJK59" s="493"/>
      <c r="AJL59" s="596"/>
      <c r="AJM59" s="515"/>
      <c r="AJN59" s="515"/>
      <c r="AJO59" s="391"/>
      <c r="AJP59" s="516"/>
      <c r="AJQ59" s="365"/>
      <c r="AJR59" s="493"/>
      <c r="AJS59" s="596"/>
      <c r="AJT59" s="515"/>
      <c r="AJU59" s="515"/>
      <c r="AJV59" s="391"/>
      <c r="AJW59" s="516"/>
      <c r="AJX59" s="365"/>
      <c r="AJY59" s="493"/>
      <c r="AJZ59" s="596"/>
      <c r="AKA59" s="515"/>
      <c r="AKB59" s="515"/>
      <c r="AKC59" s="391"/>
      <c r="AKD59" s="516"/>
      <c r="AKE59" s="365"/>
      <c r="AKF59" s="493"/>
      <c r="AKG59" s="596"/>
      <c r="AKH59" s="515"/>
      <c r="AKI59" s="515"/>
      <c r="AKJ59" s="391"/>
      <c r="AKK59" s="516"/>
      <c r="AKL59" s="365"/>
      <c r="AKM59" s="493"/>
      <c r="AKN59" s="596"/>
      <c r="AKO59" s="515"/>
      <c r="AKP59" s="515"/>
      <c r="AKQ59" s="391"/>
      <c r="AKR59" s="516"/>
      <c r="AKS59" s="365"/>
      <c r="AKT59" s="493"/>
      <c r="AKU59" s="596"/>
      <c r="AKV59" s="515"/>
      <c r="AKW59" s="515"/>
      <c r="AKX59" s="391"/>
      <c r="AKY59" s="516"/>
      <c r="AKZ59" s="365"/>
      <c r="ALA59" s="493"/>
      <c r="ALB59" s="596"/>
      <c r="ALC59" s="515"/>
      <c r="ALD59" s="515"/>
      <c r="ALE59" s="391"/>
      <c r="ALF59" s="516"/>
      <c r="ALG59" s="365"/>
      <c r="ALH59" s="493"/>
      <c r="ALI59" s="596"/>
      <c r="ALJ59" s="515"/>
      <c r="ALK59" s="515"/>
      <c r="ALL59" s="391"/>
      <c r="ALM59" s="516"/>
      <c r="ALN59" s="365"/>
      <c r="ALO59" s="493"/>
      <c r="ALP59" s="596"/>
      <c r="ALQ59" s="515"/>
      <c r="ALR59" s="515"/>
      <c r="ALS59" s="391"/>
      <c r="ALT59" s="516"/>
      <c r="ALU59" s="365"/>
      <c r="ALV59" s="493"/>
      <c r="ALW59" s="596"/>
      <c r="ALX59" s="515"/>
      <c r="ALY59" s="515"/>
      <c r="ALZ59" s="391"/>
      <c r="AMA59" s="516"/>
      <c r="AMB59" s="365"/>
      <c r="AMC59" s="493"/>
      <c r="AMD59" s="596"/>
      <c r="AME59" s="515"/>
      <c r="AMF59" s="515"/>
      <c r="AMG59" s="391"/>
      <c r="AMH59" s="516"/>
      <c r="AMI59" s="365"/>
      <c r="AMJ59" s="493"/>
      <c r="AMK59" s="596"/>
      <c r="AML59" s="515"/>
      <c r="AMM59" s="515"/>
      <c r="AMN59" s="391"/>
      <c r="AMO59" s="516"/>
      <c r="AMP59" s="365"/>
      <c r="AMQ59" s="493"/>
      <c r="AMR59" s="596"/>
      <c r="AMS59" s="515"/>
      <c r="AMT59" s="515"/>
      <c r="AMU59" s="391"/>
      <c r="AMV59" s="516"/>
      <c r="AMW59" s="365"/>
      <c r="AMX59" s="493"/>
      <c r="AMY59" s="596"/>
      <c r="AMZ59" s="515"/>
      <c r="ANA59" s="515"/>
      <c r="ANB59" s="391"/>
      <c r="ANC59" s="516"/>
      <c r="AND59" s="365"/>
      <c r="ANE59" s="493"/>
      <c r="ANF59" s="596"/>
      <c r="ANG59" s="515"/>
      <c r="ANH59" s="515"/>
      <c r="ANI59" s="391"/>
      <c r="ANJ59" s="516"/>
      <c r="ANK59" s="365"/>
      <c r="ANL59" s="493"/>
      <c r="ANM59" s="596"/>
      <c r="ANN59" s="515"/>
      <c r="ANO59" s="515"/>
      <c r="ANP59" s="391"/>
      <c r="ANQ59" s="516"/>
      <c r="ANR59" s="365"/>
      <c r="ANS59" s="493"/>
      <c r="ANT59" s="596"/>
      <c r="ANU59" s="515"/>
      <c r="ANV59" s="515"/>
      <c r="ANW59" s="391"/>
      <c r="ANX59" s="516"/>
      <c r="ANY59" s="365"/>
      <c r="ANZ59" s="493"/>
      <c r="AOA59" s="596"/>
      <c r="AOB59" s="515"/>
      <c r="AOC59" s="515"/>
      <c r="AOD59" s="391"/>
      <c r="AOE59" s="516"/>
      <c r="AOF59" s="365"/>
      <c r="AOG59" s="493"/>
      <c r="AOH59" s="596"/>
      <c r="AOI59" s="515"/>
      <c r="AOJ59" s="515"/>
      <c r="AOK59" s="391"/>
      <c r="AOL59" s="516"/>
      <c r="AOM59" s="365"/>
      <c r="AON59" s="493"/>
      <c r="AOO59" s="596"/>
      <c r="AOP59" s="515"/>
      <c r="AOQ59" s="515"/>
      <c r="AOR59" s="391"/>
      <c r="AOS59" s="516"/>
      <c r="AOT59" s="365"/>
      <c r="AOU59" s="493"/>
      <c r="AOV59" s="596"/>
      <c r="AOW59" s="515"/>
      <c r="AOX59" s="515"/>
      <c r="AOY59" s="391"/>
      <c r="AOZ59" s="516"/>
      <c r="APA59" s="365"/>
      <c r="APB59" s="493"/>
      <c r="APC59" s="596"/>
      <c r="APD59" s="515"/>
      <c r="APE59" s="515"/>
      <c r="APF59" s="391"/>
      <c r="APG59" s="516"/>
      <c r="APH59" s="365"/>
      <c r="API59" s="493"/>
      <c r="APJ59" s="596"/>
      <c r="APK59" s="515"/>
      <c r="APL59" s="515"/>
      <c r="APM59" s="391"/>
      <c r="APN59" s="516"/>
      <c r="APO59" s="365"/>
      <c r="APP59" s="493"/>
      <c r="APQ59" s="596"/>
      <c r="APR59" s="515"/>
      <c r="APS59" s="515"/>
      <c r="APT59" s="391"/>
      <c r="APU59" s="516"/>
      <c r="APV59" s="365"/>
      <c r="APW59" s="493"/>
      <c r="APX59" s="596"/>
      <c r="APY59" s="515"/>
      <c r="APZ59" s="515"/>
      <c r="AQA59" s="391"/>
      <c r="AQB59" s="516"/>
      <c r="AQC59" s="365"/>
      <c r="AQD59" s="493"/>
      <c r="AQE59" s="596"/>
      <c r="AQF59" s="515"/>
      <c r="AQG59" s="515"/>
      <c r="AQH59" s="391"/>
      <c r="AQI59" s="516"/>
      <c r="AQJ59" s="365"/>
      <c r="AQK59" s="493"/>
      <c r="AQL59" s="596"/>
      <c r="AQM59" s="515"/>
      <c r="AQN59" s="515"/>
      <c r="AQO59" s="391"/>
      <c r="AQP59" s="516"/>
      <c r="AQQ59" s="365"/>
      <c r="AQR59" s="493"/>
      <c r="AQS59" s="596"/>
      <c r="AQT59" s="515"/>
      <c r="AQU59" s="515"/>
      <c r="AQV59" s="391"/>
      <c r="AQW59" s="516"/>
      <c r="AQX59" s="365"/>
      <c r="AQY59" s="493"/>
      <c r="AQZ59" s="596"/>
      <c r="ARA59" s="515"/>
      <c r="ARB59" s="515"/>
      <c r="ARC59" s="391"/>
      <c r="ARD59" s="516"/>
      <c r="ARE59" s="365"/>
      <c r="ARF59" s="493"/>
      <c r="ARG59" s="596"/>
      <c r="ARH59" s="515"/>
      <c r="ARI59" s="515"/>
      <c r="ARJ59" s="391"/>
      <c r="ARK59" s="516"/>
      <c r="ARL59" s="365"/>
      <c r="ARM59" s="493"/>
      <c r="ARN59" s="596"/>
      <c r="ARO59" s="515"/>
      <c r="ARP59" s="515"/>
      <c r="ARQ59" s="391"/>
      <c r="ARR59" s="516"/>
      <c r="ARS59" s="365"/>
      <c r="ART59" s="493"/>
      <c r="ARU59" s="596"/>
      <c r="ARV59" s="515"/>
      <c r="ARW59" s="515"/>
      <c r="ARX59" s="391"/>
      <c r="ARY59" s="516"/>
      <c r="ARZ59" s="365"/>
      <c r="ASA59" s="493"/>
      <c r="ASB59" s="596"/>
      <c r="ASC59" s="515"/>
      <c r="ASD59" s="515"/>
      <c r="ASE59" s="391"/>
      <c r="ASF59" s="516"/>
      <c r="ASG59" s="365"/>
      <c r="ASH59" s="493"/>
      <c r="ASI59" s="596"/>
      <c r="ASJ59" s="515"/>
      <c r="ASK59" s="515"/>
      <c r="ASL59" s="391"/>
      <c r="ASM59" s="516"/>
      <c r="ASN59" s="365"/>
      <c r="ASO59" s="493"/>
      <c r="ASP59" s="596"/>
      <c r="ASQ59" s="515"/>
      <c r="ASR59" s="515"/>
      <c r="ASS59" s="391"/>
      <c r="AST59" s="516"/>
      <c r="ASU59" s="365"/>
      <c r="ASV59" s="493"/>
      <c r="ASW59" s="596"/>
      <c r="ASX59" s="515"/>
      <c r="ASY59" s="515"/>
      <c r="ASZ59" s="391"/>
      <c r="ATA59" s="516"/>
      <c r="ATB59" s="365"/>
      <c r="ATC59" s="493"/>
      <c r="ATD59" s="596"/>
      <c r="ATE59" s="515"/>
      <c r="ATF59" s="515"/>
      <c r="ATG59" s="391"/>
      <c r="ATH59" s="516"/>
      <c r="ATI59" s="365"/>
      <c r="ATJ59" s="493"/>
      <c r="ATK59" s="596"/>
      <c r="ATL59" s="515"/>
      <c r="ATM59" s="515"/>
      <c r="ATN59" s="391"/>
      <c r="ATO59" s="516"/>
      <c r="ATP59" s="365"/>
      <c r="ATQ59" s="493"/>
      <c r="ATR59" s="596"/>
      <c r="ATS59" s="515"/>
      <c r="ATT59" s="515"/>
      <c r="ATU59" s="391"/>
      <c r="ATV59" s="516"/>
      <c r="ATW59" s="365"/>
      <c r="ATX59" s="493"/>
      <c r="ATY59" s="596"/>
      <c r="ATZ59" s="515"/>
      <c r="AUA59" s="515"/>
      <c r="AUB59" s="391"/>
      <c r="AUC59" s="516"/>
      <c r="AUD59" s="365"/>
      <c r="AUE59" s="493"/>
      <c r="AUF59" s="596"/>
      <c r="AUG59" s="515"/>
      <c r="AUH59" s="515"/>
      <c r="AUI59" s="391"/>
      <c r="AUJ59" s="516"/>
      <c r="AUK59" s="365"/>
      <c r="AUL59" s="493"/>
      <c r="AUM59" s="596"/>
      <c r="AUN59" s="515"/>
      <c r="AUO59" s="515"/>
      <c r="AUP59" s="391"/>
      <c r="AUQ59" s="516"/>
      <c r="AUR59" s="365"/>
      <c r="AUS59" s="493"/>
      <c r="AUT59" s="596"/>
      <c r="AUU59" s="515"/>
      <c r="AUV59" s="515"/>
      <c r="AUW59" s="391"/>
      <c r="AUX59" s="516"/>
      <c r="AUY59" s="365"/>
      <c r="AUZ59" s="493"/>
      <c r="AVA59" s="596"/>
      <c r="AVB59" s="515"/>
      <c r="AVC59" s="515"/>
      <c r="AVD59" s="391"/>
      <c r="AVE59" s="516"/>
      <c r="AVF59" s="365"/>
      <c r="AVG59" s="493"/>
      <c r="AVH59" s="596"/>
      <c r="AVI59" s="515"/>
      <c r="AVJ59" s="515"/>
      <c r="AVK59" s="391"/>
      <c r="AVL59" s="516"/>
      <c r="AVM59" s="365"/>
      <c r="AVN59" s="493"/>
      <c r="AVO59" s="596"/>
      <c r="AVP59" s="515"/>
      <c r="AVQ59" s="515"/>
      <c r="AVR59" s="391"/>
      <c r="AVS59" s="516"/>
      <c r="AVT59" s="365"/>
      <c r="AVU59" s="493"/>
      <c r="AVV59" s="596"/>
      <c r="AVW59" s="515"/>
      <c r="AVX59" s="515"/>
      <c r="AVY59" s="391"/>
      <c r="AVZ59" s="516"/>
      <c r="AWA59" s="365"/>
      <c r="AWB59" s="493"/>
      <c r="AWC59" s="596"/>
      <c r="AWD59" s="515"/>
      <c r="AWE59" s="515"/>
      <c r="AWF59" s="391"/>
      <c r="AWG59" s="516"/>
      <c r="AWH59" s="365"/>
      <c r="AWI59" s="493"/>
      <c r="AWJ59" s="596"/>
      <c r="AWK59" s="515"/>
      <c r="AWL59" s="515"/>
      <c r="AWM59" s="391"/>
      <c r="AWN59" s="516"/>
      <c r="AWO59" s="365"/>
      <c r="AWP59" s="493"/>
      <c r="AWQ59" s="596"/>
      <c r="AWR59" s="515"/>
      <c r="AWS59" s="515"/>
      <c r="AWT59" s="391"/>
      <c r="AWU59" s="516"/>
      <c r="AWV59" s="365"/>
      <c r="AWW59" s="493"/>
      <c r="AWX59" s="596"/>
      <c r="AWY59" s="515"/>
      <c r="AWZ59" s="515"/>
      <c r="AXA59" s="391"/>
      <c r="AXB59" s="516"/>
      <c r="AXC59" s="365"/>
      <c r="AXD59" s="493"/>
      <c r="AXE59" s="596"/>
      <c r="AXF59" s="515"/>
      <c r="AXG59" s="515"/>
      <c r="AXH59" s="391"/>
      <c r="AXI59" s="516"/>
      <c r="AXJ59" s="365"/>
      <c r="AXK59" s="493"/>
      <c r="AXL59" s="596"/>
      <c r="AXM59" s="515"/>
      <c r="AXN59" s="515"/>
      <c r="AXO59" s="391"/>
      <c r="AXP59" s="516"/>
      <c r="AXQ59" s="365"/>
      <c r="AXR59" s="493"/>
      <c r="AXS59" s="596"/>
      <c r="AXT59" s="515"/>
      <c r="AXU59" s="515"/>
      <c r="AXV59" s="391"/>
      <c r="AXW59" s="516"/>
      <c r="AXX59" s="365"/>
      <c r="AXY59" s="493"/>
      <c r="AXZ59" s="596"/>
      <c r="AYA59" s="515"/>
      <c r="AYB59" s="515"/>
      <c r="AYC59" s="391"/>
      <c r="AYD59" s="516"/>
      <c r="AYE59" s="365"/>
      <c r="AYF59" s="493"/>
      <c r="AYG59" s="596"/>
      <c r="AYH59" s="515"/>
      <c r="AYI59" s="515"/>
      <c r="AYJ59" s="391"/>
      <c r="AYK59" s="516"/>
      <c r="AYL59" s="365"/>
      <c r="AYM59" s="493"/>
      <c r="AYN59" s="596"/>
      <c r="AYO59" s="515"/>
      <c r="AYP59" s="515"/>
      <c r="AYQ59" s="391"/>
      <c r="AYR59" s="516"/>
      <c r="AYS59" s="365"/>
      <c r="AYT59" s="493"/>
      <c r="AYU59" s="596"/>
      <c r="AYV59" s="515"/>
      <c r="AYW59" s="515"/>
      <c r="AYX59" s="391"/>
      <c r="AYY59" s="516"/>
      <c r="AYZ59" s="365"/>
      <c r="AZA59" s="493"/>
      <c r="AZB59" s="596"/>
      <c r="AZC59" s="515"/>
      <c r="AZD59" s="515"/>
      <c r="AZE59" s="391"/>
      <c r="AZF59" s="516"/>
      <c r="AZG59" s="365"/>
      <c r="AZH59" s="493"/>
      <c r="AZI59" s="596"/>
      <c r="AZJ59" s="515"/>
      <c r="AZK59" s="515"/>
      <c r="AZL59" s="391"/>
      <c r="AZM59" s="516"/>
      <c r="AZN59" s="365"/>
      <c r="AZO59" s="493"/>
      <c r="AZP59" s="596"/>
      <c r="AZQ59" s="515"/>
      <c r="AZR59" s="515"/>
      <c r="AZS59" s="391"/>
      <c r="AZT59" s="516"/>
      <c r="AZU59" s="365"/>
      <c r="AZV59" s="493"/>
      <c r="AZW59" s="596"/>
      <c r="AZX59" s="515"/>
      <c r="AZY59" s="515"/>
      <c r="AZZ59" s="391"/>
      <c r="BAA59" s="516"/>
      <c r="BAB59" s="365"/>
      <c r="BAC59" s="493"/>
      <c r="BAD59" s="596"/>
      <c r="BAE59" s="515"/>
      <c r="BAF59" s="515"/>
      <c r="BAG59" s="391"/>
      <c r="BAH59" s="516"/>
      <c r="BAI59" s="365"/>
      <c r="BAJ59" s="493"/>
      <c r="BAK59" s="596"/>
      <c r="BAL59" s="515"/>
      <c r="BAM59" s="515"/>
      <c r="BAN59" s="391"/>
      <c r="BAO59" s="516"/>
      <c r="BAP59" s="365"/>
      <c r="BAQ59" s="493"/>
      <c r="BAR59" s="596"/>
      <c r="BAS59" s="515"/>
      <c r="BAT59" s="515"/>
      <c r="BAU59" s="391"/>
      <c r="BAV59" s="516"/>
      <c r="BAW59" s="365"/>
      <c r="BAX59" s="493"/>
      <c r="BAY59" s="596"/>
      <c r="BAZ59" s="515"/>
      <c r="BBA59" s="515"/>
      <c r="BBB59" s="391"/>
      <c r="BBC59" s="516"/>
      <c r="BBD59" s="365"/>
      <c r="BBE59" s="493"/>
      <c r="BBF59" s="596"/>
      <c r="BBG59" s="515"/>
      <c r="BBH59" s="515"/>
      <c r="BBI59" s="391"/>
      <c r="BBJ59" s="516"/>
      <c r="BBK59" s="365"/>
      <c r="BBL59" s="493"/>
      <c r="BBM59" s="596"/>
      <c r="BBN59" s="515"/>
      <c r="BBO59" s="515"/>
      <c r="BBP59" s="391"/>
      <c r="BBQ59" s="516"/>
      <c r="BBR59" s="365"/>
      <c r="BBS59" s="493"/>
      <c r="BBT59" s="596"/>
      <c r="BBU59" s="515"/>
      <c r="BBV59" s="515"/>
      <c r="BBW59" s="391"/>
      <c r="BBX59" s="516"/>
      <c r="BBY59" s="365"/>
      <c r="BBZ59" s="493"/>
      <c r="BCA59" s="596"/>
      <c r="BCB59" s="515"/>
      <c r="BCC59" s="515"/>
      <c r="BCD59" s="391"/>
      <c r="BCE59" s="516"/>
      <c r="BCF59" s="365"/>
      <c r="BCG59" s="493"/>
      <c r="BCH59" s="596"/>
      <c r="BCI59" s="515"/>
      <c r="BCJ59" s="515"/>
      <c r="BCK59" s="391"/>
      <c r="BCL59" s="516"/>
      <c r="BCM59" s="365"/>
      <c r="BCN59" s="493"/>
      <c r="BCO59" s="596"/>
      <c r="BCP59" s="515"/>
      <c r="BCQ59" s="515"/>
      <c r="BCR59" s="391"/>
      <c r="BCS59" s="516"/>
      <c r="BCT59" s="365"/>
      <c r="BCU59" s="493"/>
      <c r="BCV59" s="596"/>
      <c r="BCW59" s="515"/>
      <c r="BCX59" s="515"/>
      <c r="BCY59" s="391"/>
      <c r="BCZ59" s="516"/>
      <c r="BDA59" s="365"/>
      <c r="BDB59" s="493"/>
      <c r="BDC59" s="596"/>
      <c r="BDD59" s="515"/>
      <c r="BDE59" s="515"/>
      <c r="BDF59" s="391"/>
      <c r="BDG59" s="516"/>
      <c r="BDH59" s="365"/>
      <c r="BDI59" s="493"/>
      <c r="BDJ59" s="596"/>
      <c r="BDK59" s="515"/>
      <c r="BDL59" s="515"/>
      <c r="BDM59" s="391"/>
      <c r="BDN59" s="516"/>
      <c r="BDO59" s="365"/>
      <c r="BDP59" s="493"/>
      <c r="BDQ59" s="596"/>
      <c r="BDR59" s="515"/>
      <c r="BDS59" s="515"/>
      <c r="BDT59" s="391"/>
      <c r="BDU59" s="516"/>
      <c r="BDV59" s="365"/>
      <c r="BDW59" s="493"/>
      <c r="BDX59" s="596"/>
      <c r="BDY59" s="515"/>
      <c r="BDZ59" s="515"/>
      <c r="BEA59" s="391"/>
      <c r="BEB59" s="516"/>
      <c r="BEC59" s="365"/>
      <c r="BED59" s="493"/>
      <c r="BEE59" s="596"/>
      <c r="BEF59" s="515"/>
      <c r="BEG59" s="515"/>
      <c r="BEH59" s="391"/>
      <c r="BEI59" s="516"/>
      <c r="BEJ59" s="365"/>
      <c r="BEK59" s="493"/>
      <c r="BEL59" s="596"/>
      <c r="BEM59" s="515"/>
      <c r="BEN59" s="515"/>
      <c r="BEO59" s="391"/>
      <c r="BEP59" s="516"/>
      <c r="BEQ59" s="365"/>
      <c r="BER59" s="493"/>
      <c r="BES59" s="596"/>
      <c r="BET59" s="515"/>
      <c r="BEU59" s="515"/>
      <c r="BEV59" s="391"/>
      <c r="BEW59" s="516"/>
      <c r="BEX59" s="365"/>
      <c r="BEY59" s="493"/>
      <c r="BEZ59" s="596"/>
      <c r="BFA59" s="515"/>
      <c r="BFB59" s="515"/>
      <c r="BFC59" s="391"/>
      <c r="BFD59" s="516"/>
      <c r="BFE59" s="365"/>
      <c r="BFF59" s="493"/>
      <c r="BFG59" s="596"/>
      <c r="BFH59" s="515"/>
      <c r="BFI59" s="515"/>
      <c r="BFJ59" s="391"/>
      <c r="BFK59" s="516"/>
      <c r="BFL59" s="365"/>
      <c r="BFM59" s="493"/>
      <c r="BFN59" s="596"/>
      <c r="BFO59" s="515"/>
      <c r="BFP59" s="515"/>
      <c r="BFQ59" s="391"/>
      <c r="BFR59" s="516"/>
      <c r="BFS59" s="365"/>
      <c r="BFT59" s="493"/>
      <c r="BFU59" s="596"/>
      <c r="BFV59" s="515"/>
      <c r="BFW59" s="515"/>
      <c r="BFX59" s="391"/>
      <c r="BFY59" s="516"/>
      <c r="BFZ59" s="365"/>
      <c r="BGA59" s="493"/>
      <c r="BGB59" s="596"/>
      <c r="BGC59" s="515"/>
      <c r="BGD59" s="515"/>
      <c r="BGE59" s="391"/>
      <c r="BGF59" s="516"/>
      <c r="BGG59" s="365"/>
      <c r="BGH59" s="493"/>
      <c r="BGI59" s="596"/>
      <c r="BGJ59" s="515"/>
      <c r="BGK59" s="515"/>
      <c r="BGL59" s="391"/>
      <c r="BGM59" s="516"/>
      <c r="BGN59" s="365"/>
      <c r="BGO59" s="493"/>
      <c r="BGP59" s="596"/>
      <c r="BGQ59" s="515"/>
      <c r="BGR59" s="515"/>
      <c r="BGS59" s="391"/>
      <c r="BGT59" s="516"/>
      <c r="BGU59" s="365"/>
      <c r="BGV59" s="493"/>
      <c r="BGW59" s="596"/>
      <c r="BGX59" s="515"/>
      <c r="BGY59" s="515"/>
      <c r="BGZ59" s="391"/>
      <c r="BHA59" s="516"/>
      <c r="BHB59" s="365"/>
      <c r="BHC59" s="493"/>
      <c r="BHD59" s="596"/>
      <c r="BHE59" s="515"/>
      <c r="BHF59" s="515"/>
      <c r="BHG59" s="391"/>
      <c r="BHH59" s="516"/>
      <c r="BHI59" s="365"/>
      <c r="BHJ59" s="493"/>
      <c r="BHK59" s="596"/>
      <c r="BHL59" s="515"/>
      <c r="BHM59" s="515"/>
      <c r="BHN59" s="391"/>
      <c r="BHO59" s="516"/>
      <c r="BHP59" s="365"/>
      <c r="BHQ59" s="493"/>
      <c r="BHR59" s="596"/>
      <c r="BHS59" s="515"/>
      <c r="BHT59" s="515"/>
      <c r="BHU59" s="391"/>
      <c r="BHV59" s="516"/>
      <c r="BHW59" s="365"/>
      <c r="BHX59" s="493"/>
      <c r="BHY59" s="596"/>
      <c r="BHZ59" s="515"/>
      <c r="BIA59" s="515"/>
      <c r="BIB59" s="391"/>
      <c r="BIC59" s="516"/>
      <c r="BID59" s="365"/>
      <c r="BIE59" s="493"/>
      <c r="BIF59" s="596"/>
      <c r="BIG59" s="515"/>
      <c r="BIH59" s="515"/>
      <c r="BII59" s="391"/>
      <c r="BIJ59" s="516"/>
      <c r="BIK59" s="365"/>
      <c r="BIL59" s="493"/>
      <c r="BIM59" s="596"/>
      <c r="BIN59" s="515"/>
      <c r="BIO59" s="515"/>
      <c r="BIP59" s="391"/>
      <c r="BIQ59" s="516"/>
      <c r="BIR59" s="365"/>
      <c r="BIS59" s="493"/>
      <c r="BIT59" s="596"/>
      <c r="BIU59" s="515"/>
      <c r="BIV59" s="515"/>
      <c r="BIW59" s="391"/>
      <c r="BIX59" s="516"/>
      <c r="BIY59" s="365"/>
      <c r="BIZ59" s="493"/>
      <c r="BJA59" s="596"/>
      <c r="BJB59" s="515"/>
      <c r="BJC59" s="515"/>
      <c r="BJD59" s="391"/>
      <c r="BJE59" s="516"/>
      <c r="BJF59" s="365"/>
      <c r="BJG59" s="493"/>
      <c r="BJH59" s="596"/>
      <c r="BJI59" s="515"/>
      <c r="BJJ59" s="515"/>
      <c r="BJK59" s="391"/>
      <c r="BJL59" s="516"/>
      <c r="BJM59" s="365"/>
      <c r="BJN59" s="493"/>
      <c r="BJO59" s="596"/>
      <c r="BJP59" s="515"/>
      <c r="BJQ59" s="515"/>
      <c r="BJR59" s="391"/>
      <c r="BJS59" s="516"/>
      <c r="BJT59" s="365"/>
      <c r="BJU59" s="493"/>
      <c r="BJV59" s="596"/>
      <c r="BJW59" s="515"/>
      <c r="BJX59" s="515"/>
      <c r="BJY59" s="391"/>
      <c r="BJZ59" s="516"/>
      <c r="BKA59" s="365"/>
      <c r="BKB59" s="493"/>
      <c r="BKC59" s="596"/>
      <c r="BKD59" s="515"/>
      <c r="BKE59" s="515"/>
      <c r="BKF59" s="391"/>
      <c r="BKG59" s="516"/>
      <c r="BKH59" s="365"/>
      <c r="BKI59" s="493"/>
      <c r="BKJ59" s="596"/>
      <c r="BKK59" s="515"/>
      <c r="BKL59" s="515"/>
      <c r="BKM59" s="391"/>
      <c r="BKN59" s="516"/>
      <c r="BKO59" s="365"/>
      <c r="BKP59" s="493"/>
      <c r="BKQ59" s="596"/>
      <c r="BKR59" s="515"/>
      <c r="BKS59" s="515"/>
      <c r="BKT59" s="391"/>
      <c r="BKU59" s="516"/>
      <c r="BKV59" s="365"/>
      <c r="BKW59" s="493"/>
      <c r="BKX59" s="596"/>
      <c r="BKY59" s="515"/>
      <c r="BKZ59" s="515"/>
      <c r="BLA59" s="391"/>
      <c r="BLB59" s="516"/>
      <c r="BLC59" s="365"/>
      <c r="BLD59" s="493"/>
      <c r="BLE59" s="596"/>
      <c r="BLF59" s="515"/>
      <c r="BLG59" s="515"/>
      <c r="BLH59" s="391"/>
      <c r="BLI59" s="516"/>
      <c r="BLJ59" s="365"/>
      <c r="BLK59" s="493"/>
      <c r="BLL59" s="596"/>
      <c r="BLM59" s="515"/>
      <c r="BLN59" s="515"/>
      <c r="BLO59" s="391"/>
      <c r="BLP59" s="516"/>
      <c r="BLQ59" s="365"/>
      <c r="BLR59" s="493"/>
      <c r="BLS59" s="596"/>
      <c r="BLT59" s="515"/>
      <c r="BLU59" s="515"/>
      <c r="BLV59" s="391"/>
      <c r="BLW59" s="516"/>
      <c r="BLX59" s="365"/>
      <c r="BLY59" s="493"/>
      <c r="BLZ59" s="596"/>
      <c r="BMA59" s="515"/>
      <c r="BMB59" s="515"/>
      <c r="BMC59" s="391"/>
      <c r="BMD59" s="516"/>
      <c r="BME59" s="365"/>
      <c r="BMF59" s="493"/>
      <c r="BMG59" s="596"/>
      <c r="BMH59" s="515"/>
      <c r="BMI59" s="515"/>
      <c r="BMJ59" s="391"/>
      <c r="BMK59" s="516"/>
      <c r="BML59" s="365"/>
      <c r="BMM59" s="493"/>
      <c r="BMN59" s="596"/>
      <c r="BMO59" s="515"/>
      <c r="BMP59" s="515"/>
      <c r="BMQ59" s="391"/>
      <c r="BMR59" s="516"/>
      <c r="BMS59" s="365"/>
      <c r="BMT59" s="493"/>
      <c r="BMU59" s="596"/>
      <c r="BMV59" s="515"/>
      <c r="BMW59" s="515"/>
      <c r="BMX59" s="391"/>
      <c r="BMY59" s="516"/>
      <c r="BMZ59" s="365"/>
      <c r="BNA59" s="493"/>
      <c r="BNB59" s="596"/>
      <c r="BNC59" s="515"/>
      <c r="BND59" s="515"/>
      <c r="BNE59" s="391"/>
      <c r="BNF59" s="516"/>
      <c r="BNG59" s="365"/>
      <c r="BNH59" s="493"/>
      <c r="BNI59" s="596"/>
      <c r="BNJ59" s="515"/>
      <c r="BNK59" s="515"/>
      <c r="BNL59" s="391"/>
      <c r="BNM59" s="516"/>
      <c r="BNN59" s="365"/>
      <c r="BNO59" s="493"/>
      <c r="BNP59" s="596"/>
      <c r="BNQ59" s="515"/>
      <c r="BNR59" s="515"/>
      <c r="BNS59" s="391"/>
      <c r="BNT59" s="516"/>
      <c r="BNU59" s="365"/>
      <c r="BNV59" s="493"/>
      <c r="BNW59" s="596"/>
      <c r="BNX59" s="515"/>
      <c r="BNY59" s="515"/>
      <c r="BNZ59" s="391"/>
      <c r="BOA59" s="516"/>
      <c r="BOB59" s="365"/>
      <c r="BOC59" s="493"/>
      <c r="BOD59" s="596"/>
      <c r="BOE59" s="515"/>
      <c r="BOF59" s="515"/>
      <c r="BOG59" s="391"/>
      <c r="BOH59" s="516"/>
      <c r="BOI59" s="365"/>
      <c r="BOJ59" s="493"/>
      <c r="BOK59" s="596"/>
      <c r="BOL59" s="515"/>
      <c r="BOM59" s="515"/>
      <c r="BON59" s="391"/>
      <c r="BOO59" s="516"/>
      <c r="BOP59" s="365"/>
      <c r="BOQ59" s="493"/>
      <c r="BOR59" s="596"/>
      <c r="BOS59" s="515"/>
      <c r="BOT59" s="515"/>
      <c r="BOU59" s="391"/>
      <c r="BOV59" s="516"/>
      <c r="BOW59" s="365"/>
      <c r="BOX59" s="493"/>
      <c r="BOY59" s="596"/>
      <c r="BOZ59" s="515"/>
      <c r="BPA59" s="515"/>
      <c r="BPB59" s="391"/>
      <c r="BPC59" s="516"/>
      <c r="BPD59" s="365"/>
      <c r="BPE59" s="493"/>
      <c r="BPF59" s="596"/>
      <c r="BPG59" s="515"/>
      <c r="BPH59" s="515"/>
      <c r="BPI59" s="391"/>
      <c r="BPJ59" s="516"/>
      <c r="BPK59" s="365"/>
      <c r="BPL59" s="493"/>
      <c r="BPM59" s="596"/>
      <c r="BPN59" s="515"/>
      <c r="BPO59" s="515"/>
      <c r="BPP59" s="391"/>
      <c r="BPQ59" s="516"/>
      <c r="BPR59" s="365"/>
      <c r="BPS59" s="493"/>
      <c r="BPT59" s="596"/>
      <c r="BPU59" s="515"/>
      <c r="BPV59" s="515"/>
      <c r="BPW59" s="391"/>
      <c r="BPX59" s="516"/>
      <c r="BPY59" s="365"/>
      <c r="BPZ59" s="493"/>
      <c r="BQA59" s="596"/>
      <c r="BQB59" s="515"/>
      <c r="BQC59" s="515"/>
      <c r="BQD59" s="391"/>
      <c r="BQE59" s="516"/>
      <c r="BQF59" s="365"/>
      <c r="BQG59" s="493"/>
      <c r="BQH59" s="596"/>
      <c r="BQI59" s="515"/>
      <c r="BQJ59" s="515"/>
      <c r="BQK59" s="391"/>
      <c r="BQL59" s="516"/>
      <c r="BQM59" s="365"/>
      <c r="BQN59" s="493"/>
      <c r="BQO59" s="596"/>
      <c r="BQP59" s="515"/>
      <c r="BQQ59" s="515"/>
      <c r="BQR59" s="391"/>
      <c r="BQS59" s="516"/>
      <c r="BQT59" s="365"/>
      <c r="BQU59" s="493"/>
      <c r="BQV59" s="596"/>
      <c r="BQW59" s="515"/>
      <c r="BQX59" s="515"/>
      <c r="BQY59" s="391"/>
      <c r="BQZ59" s="516"/>
      <c r="BRA59" s="365"/>
      <c r="BRB59" s="493"/>
      <c r="BRC59" s="596"/>
      <c r="BRD59" s="515"/>
      <c r="BRE59" s="515"/>
      <c r="BRF59" s="391"/>
      <c r="BRG59" s="516"/>
      <c r="BRH59" s="365"/>
      <c r="BRI59" s="493"/>
      <c r="BRJ59" s="596"/>
      <c r="BRK59" s="515"/>
      <c r="BRL59" s="515"/>
      <c r="BRM59" s="391"/>
      <c r="BRN59" s="516"/>
      <c r="BRO59" s="365"/>
      <c r="BRP59" s="493"/>
      <c r="BRQ59" s="596"/>
      <c r="BRR59" s="515"/>
      <c r="BRS59" s="515"/>
      <c r="BRT59" s="391"/>
      <c r="BRU59" s="516"/>
      <c r="BRV59" s="365"/>
      <c r="BRW59" s="493"/>
      <c r="BRX59" s="596"/>
      <c r="BRY59" s="515"/>
      <c r="BRZ59" s="515"/>
      <c r="BSA59" s="391"/>
      <c r="BSB59" s="516"/>
      <c r="BSC59" s="365"/>
      <c r="BSD59" s="493"/>
      <c r="BSE59" s="596"/>
      <c r="BSF59" s="515"/>
      <c r="BSG59" s="515"/>
      <c r="BSH59" s="391"/>
      <c r="BSI59" s="516"/>
      <c r="BSJ59" s="365"/>
      <c r="BSK59" s="493"/>
      <c r="BSL59" s="596"/>
      <c r="BSM59" s="515"/>
      <c r="BSN59" s="515"/>
      <c r="BSO59" s="391"/>
      <c r="BSP59" s="516"/>
      <c r="BSQ59" s="365"/>
      <c r="BSR59" s="493"/>
      <c r="BSS59" s="596"/>
      <c r="BST59" s="515"/>
      <c r="BSU59" s="515"/>
      <c r="BSV59" s="391"/>
      <c r="BSW59" s="516"/>
      <c r="BSX59" s="365"/>
      <c r="BSY59" s="493"/>
      <c r="BSZ59" s="596"/>
      <c r="BTA59" s="515"/>
      <c r="BTB59" s="515"/>
      <c r="BTC59" s="391"/>
      <c r="BTD59" s="516"/>
      <c r="BTE59" s="365"/>
      <c r="BTF59" s="493"/>
      <c r="BTG59" s="596"/>
      <c r="BTH59" s="515"/>
      <c r="BTI59" s="515"/>
      <c r="BTJ59" s="391"/>
      <c r="BTK59" s="516"/>
      <c r="BTL59" s="365"/>
      <c r="BTM59" s="493"/>
      <c r="BTN59" s="596"/>
      <c r="BTO59" s="515"/>
      <c r="BTP59" s="515"/>
      <c r="BTQ59" s="391"/>
      <c r="BTR59" s="516"/>
      <c r="BTS59" s="365"/>
      <c r="BTT59" s="493"/>
      <c r="BTU59" s="596"/>
      <c r="BTV59" s="515"/>
      <c r="BTW59" s="515"/>
      <c r="BTX59" s="391"/>
      <c r="BTY59" s="516"/>
      <c r="BTZ59" s="365"/>
      <c r="BUA59" s="493"/>
      <c r="BUB59" s="596"/>
      <c r="BUC59" s="515"/>
      <c r="BUD59" s="515"/>
      <c r="BUE59" s="391"/>
      <c r="BUF59" s="516"/>
      <c r="BUG59" s="365"/>
      <c r="BUH59" s="493"/>
      <c r="BUI59" s="596"/>
      <c r="BUJ59" s="515"/>
      <c r="BUK59" s="515"/>
      <c r="BUL59" s="391"/>
      <c r="BUM59" s="516"/>
      <c r="BUN59" s="365"/>
      <c r="BUO59" s="493"/>
      <c r="BUP59" s="596"/>
      <c r="BUQ59" s="515"/>
      <c r="BUR59" s="515"/>
      <c r="BUS59" s="391"/>
      <c r="BUT59" s="516"/>
      <c r="BUU59" s="365"/>
      <c r="BUV59" s="493"/>
      <c r="BUW59" s="596"/>
      <c r="BUX59" s="515"/>
      <c r="BUY59" s="515"/>
      <c r="BUZ59" s="391"/>
      <c r="BVA59" s="516"/>
      <c r="BVB59" s="365"/>
      <c r="BVC59" s="493"/>
      <c r="BVD59" s="596"/>
      <c r="BVE59" s="515"/>
      <c r="BVF59" s="515"/>
      <c r="BVG59" s="391"/>
      <c r="BVH59" s="516"/>
      <c r="BVI59" s="365"/>
      <c r="BVJ59" s="493"/>
      <c r="BVK59" s="596"/>
      <c r="BVL59" s="515"/>
      <c r="BVM59" s="515"/>
      <c r="BVN59" s="391"/>
      <c r="BVO59" s="516"/>
      <c r="BVP59" s="365"/>
      <c r="BVQ59" s="493"/>
      <c r="BVR59" s="596"/>
      <c r="BVS59" s="515"/>
      <c r="BVT59" s="515"/>
      <c r="BVU59" s="391"/>
      <c r="BVV59" s="516"/>
      <c r="BVW59" s="365"/>
      <c r="BVX59" s="493"/>
      <c r="BVY59" s="596"/>
      <c r="BVZ59" s="515"/>
      <c r="BWA59" s="515"/>
      <c r="BWB59" s="391"/>
      <c r="BWC59" s="516"/>
      <c r="BWD59" s="365"/>
      <c r="BWE59" s="493"/>
      <c r="BWF59" s="596"/>
      <c r="BWG59" s="515"/>
      <c r="BWH59" s="515"/>
      <c r="BWI59" s="391"/>
      <c r="BWJ59" s="516"/>
      <c r="BWK59" s="365"/>
      <c r="BWL59" s="493"/>
      <c r="BWM59" s="596"/>
      <c r="BWN59" s="515"/>
      <c r="BWO59" s="515"/>
      <c r="BWP59" s="391"/>
      <c r="BWQ59" s="516"/>
      <c r="BWR59" s="365"/>
      <c r="BWS59" s="493"/>
      <c r="BWT59" s="596"/>
      <c r="BWU59" s="515"/>
      <c r="BWV59" s="515"/>
      <c r="BWW59" s="391"/>
      <c r="BWX59" s="516"/>
      <c r="BWY59" s="365"/>
      <c r="BWZ59" s="493"/>
      <c r="BXA59" s="596"/>
      <c r="BXB59" s="515"/>
      <c r="BXC59" s="515"/>
      <c r="BXD59" s="391"/>
      <c r="BXE59" s="516"/>
      <c r="BXF59" s="365"/>
      <c r="BXG59" s="493"/>
      <c r="BXH59" s="596"/>
      <c r="BXI59" s="515"/>
      <c r="BXJ59" s="515"/>
      <c r="BXK59" s="391"/>
      <c r="BXL59" s="516"/>
      <c r="BXM59" s="365"/>
      <c r="BXN59" s="493"/>
      <c r="BXO59" s="596"/>
      <c r="BXP59" s="515"/>
      <c r="BXQ59" s="515"/>
      <c r="BXR59" s="391"/>
      <c r="BXS59" s="516"/>
      <c r="BXT59" s="365"/>
      <c r="BXU59" s="493"/>
      <c r="BXV59" s="596"/>
      <c r="BXW59" s="515"/>
      <c r="BXX59" s="515"/>
      <c r="BXY59" s="391"/>
      <c r="BXZ59" s="516"/>
      <c r="BYA59" s="365"/>
      <c r="BYB59" s="493"/>
      <c r="BYC59" s="596"/>
      <c r="BYD59" s="515"/>
      <c r="BYE59" s="515"/>
      <c r="BYF59" s="391"/>
      <c r="BYG59" s="516"/>
      <c r="BYH59" s="365"/>
      <c r="BYI59" s="493"/>
      <c r="BYJ59" s="596"/>
      <c r="BYK59" s="515"/>
      <c r="BYL59" s="515"/>
      <c r="BYM59" s="391"/>
      <c r="BYN59" s="516"/>
      <c r="BYO59" s="365"/>
      <c r="BYP59" s="493"/>
      <c r="BYQ59" s="596"/>
      <c r="BYR59" s="515"/>
      <c r="BYS59" s="515"/>
      <c r="BYT59" s="391"/>
      <c r="BYU59" s="516"/>
      <c r="BYV59" s="365"/>
      <c r="BYW59" s="493"/>
      <c r="BYX59" s="596"/>
      <c r="BYY59" s="515"/>
      <c r="BYZ59" s="515"/>
      <c r="BZA59" s="391"/>
      <c r="BZB59" s="516"/>
      <c r="BZC59" s="365"/>
      <c r="BZD59" s="493"/>
      <c r="BZE59" s="596"/>
      <c r="BZF59" s="515"/>
      <c r="BZG59" s="515"/>
      <c r="BZH59" s="391"/>
      <c r="BZI59" s="516"/>
      <c r="BZJ59" s="365"/>
      <c r="BZK59" s="493"/>
      <c r="BZL59" s="596"/>
      <c r="BZM59" s="515"/>
      <c r="BZN59" s="515"/>
      <c r="BZO59" s="391"/>
      <c r="BZP59" s="516"/>
      <c r="BZQ59" s="365"/>
      <c r="BZR59" s="493"/>
      <c r="BZS59" s="596"/>
      <c r="BZT59" s="515"/>
      <c r="BZU59" s="515"/>
      <c r="BZV59" s="391"/>
      <c r="BZW59" s="516"/>
      <c r="BZX59" s="365"/>
      <c r="BZY59" s="493"/>
      <c r="BZZ59" s="596"/>
      <c r="CAA59" s="515"/>
      <c r="CAB59" s="515"/>
      <c r="CAC59" s="391"/>
      <c r="CAD59" s="516"/>
      <c r="CAE59" s="365"/>
      <c r="CAF59" s="493"/>
      <c r="CAG59" s="596"/>
      <c r="CAH59" s="515"/>
      <c r="CAI59" s="515"/>
      <c r="CAJ59" s="391"/>
      <c r="CAK59" s="516"/>
      <c r="CAL59" s="365"/>
      <c r="CAM59" s="493"/>
      <c r="CAN59" s="596"/>
      <c r="CAO59" s="515"/>
      <c r="CAP59" s="515"/>
      <c r="CAQ59" s="391"/>
      <c r="CAR59" s="516"/>
      <c r="CAS59" s="365"/>
      <c r="CAT59" s="493"/>
      <c r="CAU59" s="596"/>
      <c r="CAV59" s="515"/>
      <c r="CAW59" s="515"/>
      <c r="CAX59" s="391"/>
      <c r="CAY59" s="516"/>
      <c r="CAZ59" s="365"/>
      <c r="CBA59" s="493"/>
      <c r="CBB59" s="596"/>
      <c r="CBC59" s="515"/>
      <c r="CBD59" s="515"/>
      <c r="CBE59" s="391"/>
      <c r="CBF59" s="516"/>
      <c r="CBG59" s="365"/>
      <c r="CBH59" s="493"/>
      <c r="CBI59" s="596"/>
      <c r="CBJ59" s="515"/>
      <c r="CBK59" s="515"/>
      <c r="CBL59" s="391"/>
      <c r="CBM59" s="516"/>
      <c r="CBN59" s="365"/>
      <c r="CBO59" s="493"/>
      <c r="CBP59" s="596"/>
      <c r="CBQ59" s="515"/>
      <c r="CBR59" s="515"/>
      <c r="CBS59" s="391"/>
      <c r="CBT59" s="516"/>
      <c r="CBU59" s="365"/>
      <c r="CBV59" s="493"/>
      <c r="CBW59" s="596"/>
      <c r="CBX59" s="515"/>
      <c r="CBY59" s="515"/>
      <c r="CBZ59" s="391"/>
      <c r="CCA59" s="516"/>
      <c r="CCB59" s="365"/>
      <c r="CCC59" s="493"/>
      <c r="CCD59" s="596"/>
      <c r="CCE59" s="515"/>
      <c r="CCF59" s="515"/>
      <c r="CCG59" s="391"/>
      <c r="CCH59" s="516"/>
      <c r="CCI59" s="365"/>
      <c r="CCJ59" s="493"/>
      <c r="CCK59" s="596"/>
      <c r="CCL59" s="515"/>
      <c r="CCM59" s="515"/>
      <c r="CCN59" s="391"/>
      <c r="CCO59" s="516"/>
      <c r="CCP59" s="365"/>
      <c r="CCQ59" s="493"/>
      <c r="CCR59" s="596"/>
      <c r="CCS59" s="515"/>
      <c r="CCT59" s="515"/>
      <c r="CCU59" s="391"/>
      <c r="CCV59" s="516"/>
      <c r="CCW59" s="365"/>
      <c r="CCX59" s="493"/>
      <c r="CCY59" s="596"/>
      <c r="CCZ59" s="515"/>
      <c r="CDA59" s="515"/>
      <c r="CDB59" s="391"/>
      <c r="CDC59" s="516"/>
      <c r="CDD59" s="365"/>
      <c r="CDE59" s="493"/>
      <c r="CDF59" s="596"/>
      <c r="CDG59" s="515"/>
      <c r="CDH59" s="515"/>
      <c r="CDI59" s="391"/>
      <c r="CDJ59" s="516"/>
      <c r="CDK59" s="365"/>
      <c r="CDL59" s="493"/>
      <c r="CDM59" s="596"/>
      <c r="CDN59" s="515"/>
      <c r="CDO59" s="515"/>
      <c r="CDP59" s="391"/>
      <c r="CDQ59" s="516"/>
      <c r="CDR59" s="365"/>
      <c r="CDS59" s="493"/>
      <c r="CDT59" s="596"/>
      <c r="CDU59" s="515"/>
      <c r="CDV59" s="515"/>
      <c r="CDW59" s="391"/>
      <c r="CDX59" s="516"/>
      <c r="CDY59" s="365"/>
      <c r="CDZ59" s="493"/>
      <c r="CEA59" s="596"/>
      <c r="CEB59" s="515"/>
      <c r="CEC59" s="515"/>
      <c r="CED59" s="391"/>
      <c r="CEE59" s="516"/>
      <c r="CEF59" s="365"/>
      <c r="CEG59" s="493"/>
      <c r="CEH59" s="596"/>
      <c r="CEI59" s="515"/>
      <c r="CEJ59" s="515"/>
      <c r="CEK59" s="391"/>
      <c r="CEL59" s="516"/>
      <c r="CEM59" s="365"/>
      <c r="CEN59" s="493"/>
      <c r="CEO59" s="596"/>
      <c r="CEP59" s="515"/>
      <c r="CEQ59" s="515"/>
      <c r="CER59" s="391"/>
      <c r="CES59" s="516"/>
      <c r="CET59" s="365"/>
      <c r="CEU59" s="493"/>
      <c r="CEV59" s="596"/>
      <c r="CEW59" s="515"/>
      <c r="CEX59" s="515"/>
      <c r="CEY59" s="391"/>
      <c r="CEZ59" s="516"/>
      <c r="CFA59" s="365"/>
      <c r="CFB59" s="493"/>
      <c r="CFC59" s="596"/>
      <c r="CFD59" s="515"/>
      <c r="CFE59" s="515"/>
      <c r="CFF59" s="391"/>
      <c r="CFG59" s="516"/>
      <c r="CFH59" s="365"/>
      <c r="CFI59" s="493"/>
      <c r="CFJ59" s="596"/>
      <c r="CFK59" s="515"/>
      <c r="CFL59" s="515"/>
      <c r="CFM59" s="391"/>
      <c r="CFN59" s="516"/>
      <c r="CFO59" s="365"/>
      <c r="CFP59" s="493"/>
      <c r="CFQ59" s="596"/>
      <c r="CFR59" s="515"/>
      <c r="CFS59" s="515"/>
      <c r="CFT59" s="391"/>
      <c r="CFU59" s="516"/>
      <c r="CFV59" s="365"/>
      <c r="CFW59" s="493"/>
      <c r="CFX59" s="596"/>
      <c r="CFY59" s="515"/>
      <c r="CFZ59" s="515"/>
      <c r="CGA59" s="391"/>
      <c r="CGB59" s="516"/>
      <c r="CGC59" s="365"/>
      <c r="CGD59" s="493"/>
      <c r="CGE59" s="596"/>
      <c r="CGF59" s="515"/>
      <c r="CGG59" s="515"/>
      <c r="CGH59" s="391"/>
      <c r="CGI59" s="516"/>
      <c r="CGJ59" s="365"/>
      <c r="CGK59" s="493"/>
      <c r="CGL59" s="596"/>
      <c r="CGM59" s="515"/>
      <c r="CGN59" s="515"/>
      <c r="CGO59" s="391"/>
      <c r="CGP59" s="516"/>
      <c r="CGQ59" s="365"/>
      <c r="CGR59" s="493"/>
      <c r="CGS59" s="596"/>
      <c r="CGT59" s="515"/>
      <c r="CGU59" s="515"/>
      <c r="CGV59" s="391"/>
      <c r="CGW59" s="516"/>
      <c r="CGX59" s="365"/>
      <c r="CGY59" s="493"/>
      <c r="CGZ59" s="596"/>
      <c r="CHA59" s="515"/>
      <c r="CHB59" s="515"/>
      <c r="CHC59" s="391"/>
      <c r="CHD59" s="516"/>
      <c r="CHE59" s="365"/>
      <c r="CHF59" s="493"/>
      <c r="CHG59" s="596"/>
      <c r="CHH59" s="515"/>
      <c r="CHI59" s="515"/>
      <c r="CHJ59" s="391"/>
      <c r="CHK59" s="516"/>
      <c r="CHL59" s="365"/>
      <c r="CHM59" s="493"/>
      <c r="CHN59" s="596"/>
      <c r="CHO59" s="515"/>
      <c r="CHP59" s="515"/>
      <c r="CHQ59" s="391"/>
      <c r="CHR59" s="516"/>
      <c r="CHS59" s="365"/>
      <c r="CHT59" s="493"/>
      <c r="CHU59" s="596"/>
      <c r="CHV59" s="515"/>
      <c r="CHW59" s="515"/>
      <c r="CHX59" s="391"/>
      <c r="CHY59" s="516"/>
      <c r="CHZ59" s="365"/>
      <c r="CIA59" s="493"/>
      <c r="CIB59" s="596"/>
      <c r="CIC59" s="515"/>
      <c r="CID59" s="515"/>
      <c r="CIE59" s="391"/>
      <c r="CIF59" s="516"/>
      <c r="CIG59" s="365"/>
      <c r="CIH59" s="493"/>
      <c r="CII59" s="596"/>
      <c r="CIJ59" s="515"/>
      <c r="CIK59" s="515"/>
      <c r="CIL59" s="391"/>
      <c r="CIM59" s="516"/>
      <c r="CIN59" s="365"/>
      <c r="CIO59" s="493"/>
      <c r="CIP59" s="596"/>
      <c r="CIQ59" s="515"/>
      <c r="CIR59" s="515"/>
      <c r="CIS59" s="391"/>
      <c r="CIT59" s="516"/>
      <c r="CIU59" s="365"/>
      <c r="CIV59" s="493"/>
      <c r="CIW59" s="596"/>
      <c r="CIX59" s="515"/>
      <c r="CIY59" s="515"/>
      <c r="CIZ59" s="391"/>
      <c r="CJA59" s="516"/>
      <c r="CJB59" s="365"/>
      <c r="CJC59" s="493"/>
      <c r="CJD59" s="596"/>
      <c r="CJE59" s="515"/>
      <c r="CJF59" s="515"/>
      <c r="CJG59" s="391"/>
      <c r="CJH59" s="516"/>
      <c r="CJI59" s="365"/>
      <c r="CJJ59" s="493"/>
      <c r="CJK59" s="596"/>
      <c r="CJL59" s="515"/>
      <c r="CJM59" s="515"/>
      <c r="CJN59" s="391"/>
      <c r="CJO59" s="516"/>
      <c r="CJP59" s="365"/>
      <c r="CJQ59" s="493"/>
      <c r="CJR59" s="596"/>
      <c r="CJS59" s="515"/>
      <c r="CJT59" s="515"/>
      <c r="CJU59" s="391"/>
      <c r="CJV59" s="516"/>
      <c r="CJW59" s="365"/>
      <c r="CJX59" s="493"/>
      <c r="CJY59" s="596"/>
      <c r="CJZ59" s="515"/>
      <c r="CKA59" s="515"/>
      <c r="CKB59" s="391"/>
      <c r="CKC59" s="516"/>
      <c r="CKD59" s="365"/>
      <c r="CKE59" s="493"/>
      <c r="CKF59" s="596"/>
      <c r="CKG59" s="515"/>
      <c r="CKH59" s="515"/>
      <c r="CKI59" s="391"/>
      <c r="CKJ59" s="516"/>
      <c r="CKK59" s="365"/>
      <c r="CKL59" s="493"/>
      <c r="CKM59" s="596"/>
      <c r="CKN59" s="515"/>
      <c r="CKO59" s="515"/>
      <c r="CKP59" s="391"/>
      <c r="CKQ59" s="516"/>
      <c r="CKR59" s="365"/>
      <c r="CKS59" s="493"/>
      <c r="CKT59" s="596"/>
      <c r="CKU59" s="515"/>
      <c r="CKV59" s="515"/>
      <c r="CKW59" s="391"/>
      <c r="CKX59" s="516"/>
      <c r="CKY59" s="365"/>
      <c r="CKZ59" s="493"/>
      <c r="CLA59" s="596"/>
      <c r="CLB59" s="515"/>
      <c r="CLC59" s="515"/>
      <c r="CLD59" s="391"/>
      <c r="CLE59" s="516"/>
      <c r="CLF59" s="365"/>
      <c r="CLG59" s="493"/>
      <c r="CLH59" s="596"/>
      <c r="CLI59" s="515"/>
      <c r="CLJ59" s="515"/>
      <c r="CLK59" s="391"/>
      <c r="CLL59" s="516"/>
      <c r="CLM59" s="365"/>
      <c r="CLN59" s="493"/>
      <c r="CLO59" s="596"/>
      <c r="CLP59" s="515"/>
      <c r="CLQ59" s="515"/>
      <c r="CLR59" s="391"/>
      <c r="CLS59" s="516"/>
      <c r="CLT59" s="365"/>
      <c r="CLU59" s="493"/>
      <c r="CLV59" s="596"/>
      <c r="CLW59" s="515"/>
      <c r="CLX59" s="515"/>
      <c r="CLY59" s="391"/>
      <c r="CLZ59" s="516"/>
      <c r="CMA59" s="365"/>
      <c r="CMB59" s="493"/>
      <c r="CMC59" s="596"/>
      <c r="CMD59" s="515"/>
      <c r="CME59" s="515"/>
      <c r="CMF59" s="391"/>
      <c r="CMG59" s="516"/>
      <c r="CMH59" s="365"/>
      <c r="CMI59" s="493"/>
      <c r="CMJ59" s="596"/>
      <c r="CMK59" s="515"/>
      <c r="CML59" s="515"/>
      <c r="CMM59" s="391"/>
      <c r="CMN59" s="516"/>
      <c r="CMO59" s="365"/>
      <c r="CMP59" s="493"/>
      <c r="CMQ59" s="596"/>
      <c r="CMR59" s="515"/>
      <c r="CMS59" s="515"/>
      <c r="CMT59" s="391"/>
      <c r="CMU59" s="516"/>
      <c r="CMV59" s="365"/>
      <c r="CMW59" s="493"/>
      <c r="CMX59" s="596"/>
      <c r="CMY59" s="515"/>
      <c r="CMZ59" s="515"/>
      <c r="CNA59" s="391"/>
      <c r="CNB59" s="516"/>
      <c r="CNC59" s="365"/>
      <c r="CND59" s="493"/>
      <c r="CNE59" s="596"/>
      <c r="CNF59" s="515"/>
      <c r="CNG59" s="515"/>
      <c r="CNH59" s="391"/>
      <c r="CNI59" s="516"/>
      <c r="CNJ59" s="365"/>
      <c r="CNK59" s="493"/>
      <c r="CNL59" s="596"/>
      <c r="CNM59" s="515"/>
      <c r="CNN59" s="515"/>
      <c r="CNO59" s="391"/>
      <c r="CNP59" s="516"/>
      <c r="CNQ59" s="365"/>
      <c r="CNR59" s="493"/>
      <c r="CNS59" s="596"/>
      <c r="CNT59" s="515"/>
      <c r="CNU59" s="515"/>
      <c r="CNV59" s="391"/>
      <c r="CNW59" s="516"/>
      <c r="CNX59" s="365"/>
      <c r="CNY59" s="493"/>
      <c r="CNZ59" s="596"/>
      <c r="COA59" s="515"/>
      <c r="COB59" s="515"/>
      <c r="COC59" s="391"/>
      <c r="COD59" s="516"/>
      <c r="COE59" s="365"/>
      <c r="COF59" s="493"/>
      <c r="COG59" s="596"/>
      <c r="COH59" s="515"/>
      <c r="COI59" s="515"/>
      <c r="COJ59" s="391"/>
      <c r="COK59" s="516"/>
      <c r="COL59" s="365"/>
      <c r="COM59" s="493"/>
      <c r="CON59" s="596"/>
      <c r="COO59" s="515"/>
      <c r="COP59" s="515"/>
      <c r="COQ59" s="391"/>
      <c r="COR59" s="516"/>
      <c r="COS59" s="365"/>
      <c r="COT59" s="493"/>
      <c r="COU59" s="596"/>
      <c r="COV59" s="515"/>
      <c r="COW59" s="515"/>
      <c r="COX59" s="391"/>
      <c r="COY59" s="516"/>
      <c r="COZ59" s="365"/>
      <c r="CPA59" s="493"/>
      <c r="CPB59" s="596"/>
      <c r="CPC59" s="515"/>
      <c r="CPD59" s="515"/>
      <c r="CPE59" s="391"/>
      <c r="CPF59" s="516"/>
      <c r="CPG59" s="365"/>
      <c r="CPH59" s="493"/>
      <c r="CPI59" s="596"/>
      <c r="CPJ59" s="515"/>
      <c r="CPK59" s="515"/>
      <c r="CPL59" s="391"/>
      <c r="CPM59" s="516"/>
      <c r="CPN59" s="365"/>
      <c r="CPO59" s="493"/>
      <c r="CPP59" s="596"/>
      <c r="CPQ59" s="515"/>
      <c r="CPR59" s="515"/>
      <c r="CPS59" s="391"/>
      <c r="CPT59" s="516"/>
      <c r="CPU59" s="365"/>
      <c r="CPV59" s="493"/>
      <c r="CPW59" s="596"/>
      <c r="CPX59" s="515"/>
      <c r="CPY59" s="515"/>
      <c r="CPZ59" s="391"/>
      <c r="CQA59" s="516"/>
      <c r="CQB59" s="365"/>
      <c r="CQC59" s="493"/>
      <c r="CQD59" s="596"/>
      <c r="CQE59" s="515"/>
      <c r="CQF59" s="515"/>
      <c r="CQG59" s="391"/>
      <c r="CQH59" s="516"/>
      <c r="CQI59" s="365"/>
      <c r="CQJ59" s="493"/>
      <c r="CQK59" s="596"/>
      <c r="CQL59" s="515"/>
      <c r="CQM59" s="515"/>
      <c r="CQN59" s="391"/>
      <c r="CQO59" s="516"/>
      <c r="CQP59" s="365"/>
      <c r="CQQ59" s="493"/>
      <c r="CQR59" s="596"/>
      <c r="CQS59" s="515"/>
      <c r="CQT59" s="515"/>
      <c r="CQU59" s="391"/>
      <c r="CQV59" s="516"/>
      <c r="CQW59" s="365"/>
      <c r="CQX59" s="493"/>
      <c r="CQY59" s="596"/>
      <c r="CQZ59" s="515"/>
      <c r="CRA59" s="515"/>
      <c r="CRB59" s="391"/>
      <c r="CRC59" s="516"/>
      <c r="CRD59" s="365"/>
      <c r="CRE59" s="493"/>
      <c r="CRF59" s="596"/>
      <c r="CRG59" s="515"/>
      <c r="CRH59" s="515"/>
      <c r="CRI59" s="391"/>
      <c r="CRJ59" s="516"/>
      <c r="CRK59" s="365"/>
      <c r="CRL59" s="493"/>
      <c r="CRM59" s="596"/>
      <c r="CRN59" s="515"/>
      <c r="CRO59" s="515"/>
      <c r="CRP59" s="391"/>
      <c r="CRQ59" s="516"/>
      <c r="CRR59" s="365"/>
      <c r="CRS59" s="493"/>
      <c r="CRT59" s="596"/>
      <c r="CRU59" s="515"/>
      <c r="CRV59" s="515"/>
      <c r="CRW59" s="391"/>
      <c r="CRX59" s="516"/>
      <c r="CRY59" s="365"/>
      <c r="CRZ59" s="493"/>
      <c r="CSA59" s="596"/>
      <c r="CSB59" s="515"/>
      <c r="CSC59" s="515"/>
      <c r="CSD59" s="391"/>
      <c r="CSE59" s="516"/>
      <c r="CSF59" s="365"/>
      <c r="CSG59" s="493"/>
      <c r="CSH59" s="596"/>
      <c r="CSI59" s="515"/>
      <c r="CSJ59" s="515"/>
      <c r="CSK59" s="391"/>
      <c r="CSL59" s="516"/>
      <c r="CSM59" s="365"/>
      <c r="CSN59" s="493"/>
      <c r="CSO59" s="596"/>
      <c r="CSP59" s="515"/>
      <c r="CSQ59" s="515"/>
      <c r="CSR59" s="391"/>
      <c r="CSS59" s="516"/>
      <c r="CST59" s="365"/>
      <c r="CSU59" s="493"/>
      <c r="CSV59" s="596"/>
      <c r="CSW59" s="515"/>
      <c r="CSX59" s="515"/>
      <c r="CSY59" s="391"/>
      <c r="CSZ59" s="516"/>
      <c r="CTA59" s="365"/>
      <c r="CTB59" s="493"/>
      <c r="CTC59" s="596"/>
      <c r="CTD59" s="515"/>
      <c r="CTE59" s="515"/>
      <c r="CTF59" s="391"/>
      <c r="CTG59" s="516"/>
      <c r="CTH59" s="365"/>
      <c r="CTI59" s="493"/>
      <c r="CTJ59" s="596"/>
      <c r="CTK59" s="515"/>
      <c r="CTL59" s="515"/>
      <c r="CTM59" s="391"/>
      <c r="CTN59" s="516"/>
      <c r="CTO59" s="365"/>
      <c r="CTP59" s="493"/>
      <c r="CTQ59" s="596"/>
      <c r="CTR59" s="515"/>
      <c r="CTS59" s="515"/>
      <c r="CTT59" s="391"/>
      <c r="CTU59" s="516"/>
      <c r="CTV59" s="365"/>
      <c r="CTW59" s="493"/>
      <c r="CTX59" s="596"/>
      <c r="CTY59" s="515"/>
      <c r="CTZ59" s="515"/>
      <c r="CUA59" s="391"/>
      <c r="CUB59" s="516"/>
      <c r="CUC59" s="365"/>
      <c r="CUD59" s="493"/>
      <c r="CUE59" s="596"/>
      <c r="CUF59" s="515"/>
      <c r="CUG59" s="515"/>
      <c r="CUH59" s="391"/>
      <c r="CUI59" s="516"/>
      <c r="CUJ59" s="365"/>
      <c r="CUK59" s="493"/>
      <c r="CUL59" s="596"/>
      <c r="CUM59" s="515"/>
      <c r="CUN59" s="515"/>
      <c r="CUO59" s="391"/>
      <c r="CUP59" s="516"/>
      <c r="CUQ59" s="365"/>
      <c r="CUR59" s="493"/>
      <c r="CUS59" s="596"/>
      <c r="CUT59" s="515"/>
      <c r="CUU59" s="515"/>
      <c r="CUV59" s="391"/>
      <c r="CUW59" s="516"/>
      <c r="CUX59" s="365"/>
      <c r="CUY59" s="493"/>
      <c r="CUZ59" s="596"/>
      <c r="CVA59" s="515"/>
      <c r="CVB59" s="515"/>
      <c r="CVC59" s="391"/>
      <c r="CVD59" s="516"/>
      <c r="CVE59" s="365"/>
      <c r="CVF59" s="493"/>
      <c r="CVG59" s="596"/>
      <c r="CVH59" s="515"/>
      <c r="CVI59" s="515"/>
      <c r="CVJ59" s="391"/>
      <c r="CVK59" s="516"/>
      <c r="CVL59" s="365"/>
      <c r="CVM59" s="493"/>
      <c r="CVN59" s="596"/>
      <c r="CVO59" s="515"/>
      <c r="CVP59" s="515"/>
      <c r="CVQ59" s="391"/>
      <c r="CVR59" s="516"/>
      <c r="CVS59" s="365"/>
      <c r="CVT59" s="493"/>
      <c r="CVU59" s="596"/>
      <c r="CVV59" s="515"/>
      <c r="CVW59" s="515"/>
      <c r="CVX59" s="391"/>
      <c r="CVY59" s="516"/>
      <c r="CVZ59" s="365"/>
      <c r="CWA59" s="493"/>
      <c r="CWB59" s="596"/>
      <c r="CWC59" s="515"/>
      <c r="CWD59" s="515"/>
      <c r="CWE59" s="391"/>
      <c r="CWF59" s="516"/>
      <c r="CWG59" s="365"/>
      <c r="CWH59" s="493"/>
      <c r="CWI59" s="596"/>
      <c r="CWJ59" s="515"/>
      <c r="CWK59" s="515"/>
      <c r="CWL59" s="391"/>
      <c r="CWM59" s="516"/>
      <c r="CWN59" s="365"/>
      <c r="CWO59" s="493"/>
      <c r="CWP59" s="596"/>
      <c r="CWQ59" s="515"/>
      <c r="CWR59" s="515"/>
      <c r="CWS59" s="391"/>
      <c r="CWT59" s="516"/>
      <c r="CWU59" s="365"/>
      <c r="CWV59" s="493"/>
      <c r="CWW59" s="596"/>
      <c r="CWX59" s="515"/>
      <c r="CWY59" s="515"/>
      <c r="CWZ59" s="391"/>
      <c r="CXA59" s="516"/>
      <c r="CXB59" s="365"/>
      <c r="CXC59" s="493"/>
      <c r="CXD59" s="596"/>
      <c r="CXE59" s="515"/>
      <c r="CXF59" s="515"/>
      <c r="CXG59" s="391"/>
      <c r="CXH59" s="516"/>
      <c r="CXI59" s="365"/>
      <c r="CXJ59" s="493"/>
      <c r="CXK59" s="596"/>
      <c r="CXL59" s="515"/>
      <c r="CXM59" s="515"/>
      <c r="CXN59" s="391"/>
      <c r="CXO59" s="516"/>
      <c r="CXP59" s="365"/>
      <c r="CXQ59" s="493"/>
      <c r="CXR59" s="596"/>
      <c r="CXS59" s="515"/>
      <c r="CXT59" s="515"/>
      <c r="CXU59" s="391"/>
      <c r="CXV59" s="516"/>
      <c r="CXW59" s="365"/>
      <c r="CXX59" s="493"/>
      <c r="CXY59" s="596"/>
      <c r="CXZ59" s="515"/>
      <c r="CYA59" s="515"/>
      <c r="CYB59" s="391"/>
      <c r="CYC59" s="516"/>
      <c r="CYD59" s="365"/>
      <c r="CYE59" s="493"/>
      <c r="CYF59" s="596"/>
      <c r="CYG59" s="515"/>
      <c r="CYH59" s="515"/>
      <c r="CYI59" s="391"/>
      <c r="CYJ59" s="516"/>
      <c r="CYK59" s="365"/>
      <c r="CYL59" s="493"/>
      <c r="CYM59" s="596"/>
      <c r="CYN59" s="515"/>
      <c r="CYO59" s="515"/>
      <c r="CYP59" s="391"/>
      <c r="CYQ59" s="516"/>
      <c r="CYR59" s="365"/>
      <c r="CYS59" s="493"/>
      <c r="CYT59" s="596"/>
      <c r="CYU59" s="515"/>
      <c r="CYV59" s="515"/>
      <c r="CYW59" s="391"/>
      <c r="CYX59" s="516"/>
      <c r="CYY59" s="365"/>
      <c r="CYZ59" s="493"/>
      <c r="CZA59" s="596"/>
      <c r="CZB59" s="515"/>
      <c r="CZC59" s="515"/>
      <c r="CZD59" s="391"/>
      <c r="CZE59" s="516"/>
      <c r="CZF59" s="365"/>
      <c r="CZG59" s="493"/>
      <c r="CZH59" s="596"/>
      <c r="CZI59" s="515"/>
      <c r="CZJ59" s="515"/>
      <c r="CZK59" s="391"/>
      <c r="CZL59" s="516"/>
      <c r="CZM59" s="365"/>
      <c r="CZN59" s="493"/>
      <c r="CZO59" s="596"/>
      <c r="CZP59" s="515"/>
      <c r="CZQ59" s="515"/>
      <c r="CZR59" s="391"/>
      <c r="CZS59" s="516"/>
      <c r="CZT59" s="365"/>
      <c r="CZU59" s="493"/>
      <c r="CZV59" s="596"/>
      <c r="CZW59" s="515"/>
      <c r="CZX59" s="515"/>
      <c r="CZY59" s="391"/>
      <c r="CZZ59" s="516"/>
      <c r="DAA59" s="365"/>
      <c r="DAB59" s="493"/>
      <c r="DAC59" s="596"/>
      <c r="DAD59" s="515"/>
      <c r="DAE59" s="515"/>
      <c r="DAF59" s="391"/>
      <c r="DAG59" s="516"/>
      <c r="DAH59" s="365"/>
      <c r="DAI59" s="493"/>
      <c r="DAJ59" s="596"/>
      <c r="DAK59" s="515"/>
      <c r="DAL59" s="515"/>
      <c r="DAM59" s="391"/>
      <c r="DAN59" s="516"/>
      <c r="DAO59" s="365"/>
      <c r="DAP59" s="493"/>
      <c r="DAQ59" s="596"/>
      <c r="DAR59" s="515"/>
      <c r="DAS59" s="515"/>
      <c r="DAT59" s="391"/>
      <c r="DAU59" s="516"/>
      <c r="DAV59" s="365"/>
      <c r="DAW59" s="493"/>
      <c r="DAX59" s="596"/>
      <c r="DAY59" s="515"/>
      <c r="DAZ59" s="515"/>
      <c r="DBA59" s="391"/>
      <c r="DBB59" s="516"/>
      <c r="DBC59" s="365"/>
      <c r="DBD59" s="493"/>
      <c r="DBE59" s="596"/>
      <c r="DBF59" s="515"/>
      <c r="DBG59" s="515"/>
      <c r="DBH59" s="391"/>
      <c r="DBI59" s="516"/>
      <c r="DBJ59" s="365"/>
      <c r="DBK59" s="493"/>
      <c r="DBL59" s="596"/>
      <c r="DBM59" s="515"/>
      <c r="DBN59" s="515"/>
      <c r="DBO59" s="391"/>
      <c r="DBP59" s="516"/>
      <c r="DBQ59" s="365"/>
      <c r="DBR59" s="493"/>
      <c r="DBS59" s="596"/>
      <c r="DBT59" s="515"/>
      <c r="DBU59" s="515"/>
      <c r="DBV59" s="391"/>
      <c r="DBW59" s="516"/>
      <c r="DBX59" s="365"/>
      <c r="DBY59" s="493"/>
      <c r="DBZ59" s="596"/>
      <c r="DCA59" s="515"/>
      <c r="DCB59" s="515"/>
      <c r="DCC59" s="391"/>
      <c r="DCD59" s="516"/>
      <c r="DCE59" s="365"/>
      <c r="DCF59" s="493"/>
      <c r="DCG59" s="596"/>
      <c r="DCH59" s="515"/>
      <c r="DCI59" s="515"/>
      <c r="DCJ59" s="391"/>
      <c r="DCK59" s="516"/>
      <c r="DCL59" s="365"/>
      <c r="DCM59" s="493"/>
      <c r="DCN59" s="596"/>
      <c r="DCO59" s="515"/>
      <c r="DCP59" s="515"/>
      <c r="DCQ59" s="391"/>
      <c r="DCR59" s="516"/>
      <c r="DCS59" s="365"/>
      <c r="DCT59" s="493"/>
      <c r="DCU59" s="596"/>
      <c r="DCV59" s="515"/>
      <c r="DCW59" s="515"/>
      <c r="DCX59" s="391"/>
      <c r="DCY59" s="516"/>
      <c r="DCZ59" s="365"/>
      <c r="DDA59" s="493"/>
      <c r="DDB59" s="596"/>
      <c r="DDC59" s="515"/>
      <c r="DDD59" s="515"/>
      <c r="DDE59" s="391"/>
      <c r="DDF59" s="516"/>
      <c r="DDG59" s="365"/>
      <c r="DDH59" s="493"/>
      <c r="DDI59" s="596"/>
      <c r="DDJ59" s="515"/>
      <c r="DDK59" s="515"/>
      <c r="DDL59" s="391"/>
      <c r="DDM59" s="516"/>
      <c r="DDN59" s="365"/>
      <c r="DDO59" s="493"/>
      <c r="DDP59" s="596"/>
      <c r="DDQ59" s="515"/>
      <c r="DDR59" s="515"/>
      <c r="DDS59" s="391"/>
      <c r="DDT59" s="516"/>
      <c r="DDU59" s="365"/>
      <c r="DDV59" s="493"/>
      <c r="DDW59" s="596"/>
      <c r="DDX59" s="515"/>
      <c r="DDY59" s="515"/>
      <c r="DDZ59" s="391"/>
      <c r="DEA59" s="516"/>
      <c r="DEB59" s="365"/>
      <c r="DEC59" s="493"/>
      <c r="DED59" s="596"/>
      <c r="DEE59" s="515"/>
      <c r="DEF59" s="515"/>
      <c r="DEG59" s="391"/>
      <c r="DEH59" s="516"/>
      <c r="DEI59" s="365"/>
      <c r="DEJ59" s="493"/>
      <c r="DEK59" s="596"/>
      <c r="DEL59" s="515"/>
      <c r="DEM59" s="515"/>
      <c r="DEN59" s="391"/>
      <c r="DEO59" s="516"/>
      <c r="DEP59" s="365"/>
      <c r="DEQ59" s="493"/>
      <c r="DER59" s="596"/>
      <c r="DES59" s="515"/>
      <c r="DET59" s="515"/>
      <c r="DEU59" s="391"/>
      <c r="DEV59" s="516"/>
      <c r="DEW59" s="365"/>
      <c r="DEX59" s="493"/>
      <c r="DEY59" s="596"/>
      <c r="DEZ59" s="515"/>
      <c r="DFA59" s="515"/>
      <c r="DFB59" s="391"/>
      <c r="DFC59" s="516"/>
      <c r="DFD59" s="365"/>
      <c r="DFE59" s="493"/>
      <c r="DFF59" s="596"/>
      <c r="DFG59" s="515"/>
      <c r="DFH59" s="515"/>
      <c r="DFI59" s="391"/>
      <c r="DFJ59" s="516"/>
      <c r="DFK59" s="365"/>
      <c r="DFL59" s="493"/>
      <c r="DFM59" s="596"/>
      <c r="DFN59" s="515"/>
      <c r="DFO59" s="515"/>
      <c r="DFP59" s="391"/>
      <c r="DFQ59" s="516"/>
      <c r="DFR59" s="365"/>
      <c r="DFS59" s="493"/>
      <c r="DFT59" s="596"/>
      <c r="DFU59" s="515"/>
      <c r="DFV59" s="515"/>
      <c r="DFW59" s="391"/>
      <c r="DFX59" s="516"/>
      <c r="DFY59" s="365"/>
      <c r="DFZ59" s="493"/>
      <c r="DGA59" s="596"/>
      <c r="DGB59" s="515"/>
      <c r="DGC59" s="515"/>
      <c r="DGD59" s="391"/>
      <c r="DGE59" s="516"/>
      <c r="DGF59" s="365"/>
      <c r="DGG59" s="493"/>
      <c r="DGH59" s="596"/>
      <c r="DGI59" s="515"/>
      <c r="DGJ59" s="515"/>
      <c r="DGK59" s="391"/>
      <c r="DGL59" s="516"/>
      <c r="DGM59" s="365"/>
      <c r="DGN59" s="493"/>
      <c r="DGO59" s="596"/>
      <c r="DGP59" s="515"/>
      <c r="DGQ59" s="515"/>
      <c r="DGR59" s="391"/>
      <c r="DGS59" s="516"/>
      <c r="DGT59" s="365"/>
      <c r="DGU59" s="493"/>
      <c r="DGV59" s="596"/>
      <c r="DGW59" s="515"/>
      <c r="DGX59" s="515"/>
      <c r="DGY59" s="391"/>
      <c r="DGZ59" s="516"/>
      <c r="DHA59" s="365"/>
      <c r="DHB59" s="493"/>
      <c r="DHC59" s="596"/>
      <c r="DHD59" s="515"/>
      <c r="DHE59" s="515"/>
      <c r="DHF59" s="391"/>
      <c r="DHG59" s="516"/>
      <c r="DHH59" s="365"/>
      <c r="DHI59" s="493"/>
      <c r="DHJ59" s="596"/>
      <c r="DHK59" s="515"/>
      <c r="DHL59" s="515"/>
      <c r="DHM59" s="391"/>
      <c r="DHN59" s="516"/>
      <c r="DHO59" s="365"/>
      <c r="DHP59" s="493"/>
      <c r="DHQ59" s="596"/>
      <c r="DHR59" s="515"/>
      <c r="DHS59" s="515"/>
      <c r="DHT59" s="391"/>
      <c r="DHU59" s="516"/>
      <c r="DHV59" s="365"/>
      <c r="DHW59" s="493"/>
      <c r="DHX59" s="596"/>
      <c r="DHY59" s="515"/>
      <c r="DHZ59" s="515"/>
      <c r="DIA59" s="391"/>
      <c r="DIB59" s="516"/>
      <c r="DIC59" s="365"/>
      <c r="DID59" s="493"/>
      <c r="DIE59" s="596"/>
      <c r="DIF59" s="515"/>
      <c r="DIG59" s="515"/>
      <c r="DIH59" s="391"/>
      <c r="DII59" s="516"/>
      <c r="DIJ59" s="365"/>
      <c r="DIK59" s="493"/>
      <c r="DIL59" s="596"/>
      <c r="DIM59" s="515"/>
      <c r="DIN59" s="515"/>
      <c r="DIO59" s="391"/>
      <c r="DIP59" s="516"/>
      <c r="DIQ59" s="365"/>
      <c r="DIR59" s="493"/>
      <c r="DIS59" s="596"/>
      <c r="DIT59" s="515"/>
      <c r="DIU59" s="515"/>
      <c r="DIV59" s="391"/>
      <c r="DIW59" s="516"/>
      <c r="DIX59" s="365"/>
      <c r="DIY59" s="493"/>
      <c r="DIZ59" s="596"/>
      <c r="DJA59" s="515"/>
      <c r="DJB59" s="515"/>
      <c r="DJC59" s="391"/>
      <c r="DJD59" s="516"/>
      <c r="DJE59" s="365"/>
      <c r="DJF59" s="493"/>
      <c r="DJG59" s="596"/>
      <c r="DJH59" s="515"/>
      <c r="DJI59" s="515"/>
      <c r="DJJ59" s="391"/>
      <c r="DJK59" s="516"/>
      <c r="DJL59" s="365"/>
      <c r="DJM59" s="493"/>
      <c r="DJN59" s="596"/>
      <c r="DJO59" s="515"/>
      <c r="DJP59" s="515"/>
      <c r="DJQ59" s="391"/>
      <c r="DJR59" s="516"/>
      <c r="DJS59" s="365"/>
      <c r="DJT59" s="493"/>
      <c r="DJU59" s="596"/>
      <c r="DJV59" s="515"/>
      <c r="DJW59" s="515"/>
      <c r="DJX59" s="391"/>
      <c r="DJY59" s="516"/>
      <c r="DJZ59" s="365"/>
      <c r="DKA59" s="493"/>
      <c r="DKB59" s="596"/>
      <c r="DKC59" s="515"/>
      <c r="DKD59" s="515"/>
      <c r="DKE59" s="391"/>
      <c r="DKF59" s="516"/>
      <c r="DKG59" s="365"/>
      <c r="DKH59" s="493"/>
      <c r="DKI59" s="596"/>
      <c r="DKJ59" s="515"/>
      <c r="DKK59" s="515"/>
      <c r="DKL59" s="391"/>
      <c r="DKM59" s="516"/>
      <c r="DKN59" s="365"/>
      <c r="DKO59" s="493"/>
      <c r="DKP59" s="596"/>
      <c r="DKQ59" s="515"/>
      <c r="DKR59" s="515"/>
      <c r="DKS59" s="391"/>
      <c r="DKT59" s="516"/>
      <c r="DKU59" s="365"/>
      <c r="DKV59" s="493"/>
      <c r="DKW59" s="596"/>
      <c r="DKX59" s="515"/>
      <c r="DKY59" s="515"/>
      <c r="DKZ59" s="391"/>
      <c r="DLA59" s="516"/>
      <c r="DLB59" s="365"/>
      <c r="DLC59" s="493"/>
      <c r="DLD59" s="596"/>
      <c r="DLE59" s="515"/>
      <c r="DLF59" s="515"/>
      <c r="DLG59" s="391"/>
      <c r="DLH59" s="516"/>
      <c r="DLI59" s="365"/>
      <c r="DLJ59" s="493"/>
      <c r="DLK59" s="596"/>
      <c r="DLL59" s="515"/>
      <c r="DLM59" s="515"/>
      <c r="DLN59" s="391"/>
      <c r="DLO59" s="516"/>
      <c r="DLP59" s="365"/>
      <c r="DLQ59" s="493"/>
      <c r="DLR59" s="596"/>
      <c r="DLS59" s="515"/>
      <c r="DLT59" s="515"/>
      <c r="DLU59" s="391"/>
      <c r="DLV59" s="516"/>
      <c r="DLW59" s="365"/>
      <c r="DLX59" s="493"/>
      <c r="DLY59" s="596"/>
      <c r="DLZ59" s="515"/>
      <c r="DMA59" s="515"/>
      <c r="DMB59" s="391"/>
      <c r="DMC59" s="516"/>
      <c r="DMD59" s="365"/>
      <c r="DME59" s="493"/>
      <c r="DMF59" s="596"/>
      <c r="DMG59" s="515"/>
      <c r="DMH59" s="515"/>
      <c r="DMI59" s="391"/>
      <c r="DMJ59" s="516"/>
      <c r="DMK59" s="365"/>
      <c r="DML59" s="493"/>
      <c r="DMM59" s="596"/>
      <c r="DMN59" s="515"/>
      <c r="DMO59" s="515"/>
      <c r="DMP59" s="391"/>
      <c r="DMQ59" s="516"/>
      <c r="DMR59" s="365"/>
      <c r="DMS59" s="493"/>
      <c r="DMT59" s="596"/>
      <c r="DMU59" s="515"/>
      <c r="DMV59" s="515"/>
      <c r="DMW59" s="391"/>
      <c r="DMX59" s="516"/>
      <c r="DMY59" s="365"/>
      <c r="DMZ59" s="493"/>
      <c r="DNA59" s="596"/>
      <c r="DNB59" s="515"/>
      <c r="DNC59" s="515"/>
      <c r="DND59" s="391"/>
      <c r="DNE59" s="516"/>
      <c r="DNF59" s="365"/>
      <c r="DNG59" s="493"/>
      <c r="DNH59" s="596"/>
      <c r="DNI59" s="515"/>
      <c r="DNJ59" s="515"/>
      <c r="DNK59" s="391"/>
      <c r="DNL59" s="516"/>
      <c r="DNM59" s="365"/>
      <c r="DNN59" s="493"/>
      <c r="DNO59" s="596"/>
      <c r="DNP59" s="515"/>
      <c r="DNQ59" s="515"/>
      <c r="DNR59" s="391"/>
      <c r="DNS59" s="516"/>
      <c r="DNT59" s="365"/>
      <c r="DNU59" s="493"/>
      <c r="DNV59" s="596"/>
      <c r="DNW59" s="515"/>
      <c r="DNX59" s="515"/>
      <c r="DNY59" s="391"/>
      <c r="DNZ59" s="516"/>
      <c r="DOA59" s="365"/>
      <c r="DOB59" s="493"/>
      <c r="DOC59" s="596"/>
      <c r="DOD59" s="515"/>
      <c r="DOE59" s="515"/>
      <c r="DOF59" s="391"/>
      <c r="DOG59" s="516"/>
      <c r="DOH59" s="365"/>
      <c r="DOI59" s="493"/>
      <c r="DOJ59" s="596"/>
      <c r="DOK59" s="515"/>
      <c r="DOL59" s="515"/>
      <c r="DOM59" s="391"/>
      <c r="DON59" s="516"/>
      <c r="DOO59" s="365"/>
      <c r="DOP59" s="493"/>
      <c r="DOQ59" s="596"/>
      <c r="DOR59" s="515"/>
      <c r="DOS59" s="515"/>
      <c r="DOT59" s="391"/>
      <c r="DOU59" s="516"/>
      <c r="DOV59" s="365"/>
      <c r="DOW59" s="493"/>
      <c r="DOX59" s="596"/>
      <c r="DOY59" s="515"/>
      <c r="DOZ59" s="515"/>
      <c r="DPA59" s="391"/>
      <c r="DPB59" s="516"/>
      <c r="DPC59" s="365"/>
      <c r="DPD59" s="493"/>
      <c r="DPE59" s="596"/>
      <c r="DPF59" s="515"/>
      <c r="DPG59" s="515"/>
      <c r="DPH59" s="391"/>
      <c r="DPI59" s="516"/>
      <c r="DPJ59" s="365"/>
      <c r="DPK59" s="493"/>
      <c r="DPL59" s="596"/>
      <c r="DPM59" s="515"/>
      <c r="DPN59" s="515"/>
      <c r="DPO59" s="391"/>
      <c r="DPP59" s="516"/>
      <c r="DPQ59" s="365"/>
      <c r="DPR59" s="493"/>
      <c r="DPS59" s="596"/>
      <c r="DPT59" s="515"/>
      <c r="DPU59" s="515"/>
      <c r="DPV59" s="391"/>
      <c r="DPW59" s="516"/>
      <c r="DPX59" s="365"/>
      <c r="DPY59" s="493"/>
      <c r="DPZ59" s="596"/>
      <c r="DQA59" s="515"/>
      <c r="DQB59" s="515"/>
      <c r="DQC59" s="391"/>
      <c r="DQD59" s="516"/>
      <c r="DQE59" s="365"/>
      <c r="DQF59" s="493"/>
      <c r="DQG59" s="596"/>
      <c r="DQH59" s="515"/>
      <c r="DQI59" s="515"/>
      <c r="DQJ59" s="391"/>
      <c r="DQK59" s="516"/>
      <c r="DQL59" s="365"/>
      <c r="DQM59" s="493"/>
      <c r="DQN59" s="596"/>
      <c r="DQO59" s="515"/>
      <c r="DQP59" s="515"/>
      <c r="DQQ59" s="391"/>
      <c r="DQR59" s="516"/>
      <c r="DQS59" s="365"/>
      <c r="DQT59" s="493"/>
      <c r="DQU59" s="596"/>
      <c r="DQV59" s="515"/>
      <c r="DQW59" s="515"/>
      <c r="DQX59" s="391"/>
      <c r="DQY59" s="516"/>
      <c r="DQZ59" s="365"/>
      <c r="DRA59" s="493"/>
      <c r="DRB59" s="596"/>
      <c r="DRC59" s="515"/>
      <c r="DRD59" s="515"/>
      <c r="DRE59" s="391"/>
      <c r="DRF59" s="516"/>
      <c r="DRG59" s="365"/>
      <c r="DRH59" s="493"/>
      <c r="DRI59" s="596"/>
      <c r="DRJ59" s="515"/>
      <c r="DRK59" s="515"/>
      <c r="DRL59" s="391"/>
      <c r="DRM59" s="516"/>
      <c r="DRN59" s="365"/>
      <c r="DRO59" s="493"/>
      <c r="DRP59" s="596"/>
      <c r="DRQ59" s="515"/>
      <c r="DRR59" s="515"/>
      <c r="DRS59" s="391"/>
      <c r="DRT59" s="516"/>
      <c r="DRU59" s="365"/>
      <c r="DRV59" s="493"/>
      <c r="DRW59" s="596"/>
      <c r="DRX59" s="515"/>
      <c r="DRY59" s="515"/>
      <c r="DRZ59" s="391"/>
      <c r="DSA59" s="516"/>
      <c r="DSB59" s="365"/>
      <c r="DSC59" s="493"/>
      <c r="DSD59" s="596"/>
      <c r="DSE59" s="515"/>
      <c r="DSF59" s="515"/>
      <c r="DSG59" s="391"/>
      <c r="DSH59" s="516"/>
      <c r="DSI59" s="365"/>
      <c r="DSJ59" s="493"/>
      <c r="DSK59" s="596"/>
      <c r="DSL59" s="515"/>
      <c r="DSM59" s="515"/>
      <c r="DSN59" s="391"/>
      <c r="DSO59" s="516"/>
      <c r="DSP59" s="365"/>
      <c r="DSQ59" s="493"/>
      <c r="DSR59" s="596"/>
      <c r="DSS59" s="515"/>
      <c r="DST59" s="515"/>
      <c r="DSU59" s="391"/>
      <c r="DSV59" s="516"/>
      <c r="DSW59" s="365"/>
      <c r="DSX59" s="493"/>
      <c r="DSY59" s="596"/>
      <c r="DSZ59" s="515"/>
      <c r="DTA59" s="515"/>
      <c r="DTB59" s="391"/>
      <c r="DTC59" s="516"/>
      <c r="DTD59" s="365"/>
      <c r="DTE59" s="493"/>
      <c r="DTF59" s="596"/>
      <c r="DTG59" s="515"/>
      <c r="DTH59" s="515"/>
      <c r="DTI59" s="391"/>
      <c r="DTJ59" s="516"/>
      <c r="DTK59" s="365"/>
      <c r="DTL59" s="493"/>
      <c r="DTM59" s="596"/>
      <c r="DTN59" s="515"/>
      <c r="DTO59" s="515"/>
      <c r="DTP59" s="391"/>
      <c r="DTQ59" s="516"/>
      <c r="DTR59" s="365"/>
      <c r="DTS59" s="493"/>
      <c r="DTT59" s="596"/>
      <c r="DTU59" s="515"/>
      <c r="DTV59" s="515"/>
      <c r="DTW59" s="391"/>
      <c r="DTX59" s="516"/>
      <c r="DTY59" s="365"/>
      <c r="DTZ59" s="493"/>
      <c r="DUA59" s="596"/>
      <c r="DUB59" s="515"/>
      <c r="DUC59" s="515"/>
      <c r="DUD59" s="391"/>
      <c r="DUE59" s="516"/>
      <c r="DUF59" s="365"/>
      <c r="DUG59" s="493"/>
      <c r="DUH59" s="596"/>
      <c r="DUI59" s="515"/>
      <c r="DUJ59" s="515"/>
      <c r="DUK59" s="391"/>
      <c r="DUL59" s="516"/>
      <c r="DUM59" s="365"/>
      <c r="DUN59" s="493"/>
      <c r="DUO59" s="596"/>
      <c r="DUP59" s="515"/>
      <c r="DUQ59" s="515"/>
      <c r="DUR59" s="391"/>
      <c r="DUS59" s="516"/>
      <c r="DUT59" s="365"/>
      <c r="DUU59" s="493"/>
      <c r="DUV59" s="596"/>
      <c r="DUW59" s="515"/>
      <c r="DUX59" s="515"/>
      <c r="DUY59" s="391"/>
      <c r="DUZ59" s="516"/>
      <c r="DVA59" s="365"/>
      <c r="DVB59" s="493"/>
      <c r="DVC59" s="596"/>
      <c r="DVD59" s="515"/>
      <c r="DVE59" s="515"/>
      <c r="DVF59" s="391"/>
      <c r="DVG59" s="516"/>
      <c r="DVH59" s="365"/>
      <c r="DVI59" s="493"/>
      <c r="DVJ59" s="596"/>
      <c r="DVK59" s="515"/>
      <c r="DVL59" s="515"/>
      <c r="DVM59" s="391"/>
      <c r="DVN59" s="516"/>
      <c r="DVO59" s="365"/>
      <c r="DVP59" s="493"/>
      <c r="DVQ59" s="596"/>
      <c r="DVR59" s="515"/>
      <c r="DVS59" s="515"/>
      <c r="DVT59" s="391"/>
      <c r="DVU59" s="516"/>
      <c r="DVV59" s="365"/>
      <c r="DVW59" s="493"/>
      <c r="DVX59" s="596"/>
      <c r="DVY59" s="515"/>
      <c r="DVZ59" s="515"/>
      <c r="DWA59" s="391"/>
      <c r="DWB59" s="516"/>
      <c r="DWC59" s="365"/>
      <c r="DWD59" s="493"/>
      <c r="DWE59" s="596"/>
      <c r="DWF59" s="515"/>
      <c r="DWG59" s="515"/>
      <c r="DWH59" s="391"/>
      <c r="DWI59" s="516"/>
      <c r="DWJ59" s="365"/>
      <c r="DWK59" s="493"/>
      <c r="DWL59" s="596"/>
      <c r="DWM59" s="515"/>
      <c r="DWN59" s="515"/>
      <c r="DWO59" s="391"/>
      <c r="DWP59" s="516"/>
      <c r="DWQ59" s="365"/>
      <c r="DWR59" s="493"/>
      <c r="DWS59" s="596"/>
      <c r="DWT59" s="515"/>
      <c r="DWU59" s="515"/>
      <c r="DWV59" s="391"/>
      <c r="DWW59" s="516"/>
      <c r="DWX59" s="365"/>
      <c r="DWY59" s="493"/>
      <c r="DWZ59" s="596"/>
      <c r="DXA59" s="515"/>
      <c r="DXB59" s="515"/>
      <c r="DXC59" s="391"/>
      <c r="DXD59" s="516"/>
      <c r="DXE59" s="365"/>
      <c r="DXF59" s="493"/>
      <c r="DXG59" s="596"/>
      <c r="DXH59" s="515"/>
      <c r="DXI59" s="515"/>
      <c r="DXJ59" s="391"/>
      <c r="DXK59" s="516"/>
      <c r="DXL59" s="365"/>
      <c r="DXM59" s="493"/>
      <c r="DXN59" s="596"/>
      <c r="DXO59" s="515"/>
      <c r="DXP59" s="515"/>
      <c r="DXQ59" s="391"/>
      <c r="DXR59" s="516"/>
      <c r="DXS59" s="365"/>
      <c r="DXT59" s="493"/>
      <c r="DXU59" s="596"/>
      <c r="DXV59" s="515"/>
      <c r="DXW59" s="515"/>
      <c r="DXX59" s="391"/>
      <c r="DXY59" s="516"/>
      <c r="DXZ59" s="365"/>
      <c r="DYA59" s="493"/>
      <c r="DYB59" s="596"/>
      <c r="DYC59" s="515"/>
      <c r="DYD59" s="515"/>
      <c r="DYE59" s="391"/>
      <c r="DYF59" s="516"/>
      <c r="DYG59" s="365"/>
      <c r="DYH59" s="493"/>
      <c r="DYI59" s="596"/>
      <c r="DYJ59" s="515"/>
      <c r="DYK59" s="515"/>
      <c r="DYL59" s="391"/>
      <c r="DYM59" s="516"/>
      <c r="DYN59" s="365"/>
      <c r="DYO59" s="493"/>
      <c r="DYP59" s="596"/>
      <c r="DYQ59" s="515"/>
      <c r="DYR59" s="515"/>
      <c r="DYS59" s="391"/>
      <c r="DYT59" s="516"/>
      <c r="DYU59" s="365"/>
      <c r="DYV59" s="493"/>
      <c r="DYW59" s="596"/>
      <c r="DYX59" s="515"/>
      <c r="DYY59" s="515"/>
      <c r="DYZ59" s="391"/>
      <c r="DZA59" s="516"/>
      <c r="DZB59" s="365"/>
      <c r="DZC59" s="493"/>
      <c r="DZD59" s="596"/>
      <c r="DZE59" s="515"/>
      <c r="DZF59" s="515"/>
      <c r="DZG59" s="391"/>
      <c r="DZH59" s="516"/>
      <c r="DZI59" s="365"/>
      <c r="DZJ59" s="493"/>
      <c r="DZK59" s="596"/>
      <c r="DZL59" s="515"/>
      <c r="DZM59" s="515"/>
      <c r="DZN59" s="391"/>
      <c r="DZO59" s="516"/>
      <c r="DZP59" s="365"/>
      <c r="DZQ59" s="493"/>
      <c r="DZR59" s="596"/>
      <c r="DZS59" s="515"/>
      <c r="DZT59" s="515"/>
      <c r="DZU59" s="391"/>
      <c r="DZV59" s="516"/>
      <c r="DZW59" s="365"/>
      <c r="DZX59" s="493"/>
      <c r="DZY59" s="596"/>
      <c r="DZZ59" s="515"/>
      <c r="EAA59" s="515"/>
      <c r="EAB59" s="391"/>
      <c r="EAC59" s="516"/>
      <c r="EAD59" s="365"/>
      <c r="EAE59" s="493"/>
      <c r="EAF59" s="596"/>
      <c r="EAG59" s="515"/>
      <c r="EAH59" s="515"/>
      <c r="EAI59" s="391"/>
      <c r="EAJ59" s="516"/>
      <c r="EAK59" s="365"/>
      <c r="EAL59" s="493"/>
      <c r="EAM59" s="596"/>
      <c r="EAN59" s="515"/>
      <c r="EAO59" s="515"/>
      <c r="EAP59" s="391"/>
      <c r="EAQ59" s="516"/>
      <c r="EAR59" s="365"/>
      <c r="EAS59" s="493"/>
      <c r="EAT59" s="596"/>
      <c r="EAU59" s="515"/>
      <c r="EAV59" s="515"/>
      <c r="EAW59" s="391"/>
      <c r="EAX59" s="516"/>
      <c r="EAY59" s="365"/>
      <c r="EAZ59" s="493"/>
      <c r="EBA59" s="596"/>
      <c r="EBB59" s="515"/>
      <c r="EBC59" s="515"/>
      <c r="EBD59" s="391"/>
      <c r="EBE59" s="516"/>
      <c r="EBF59" s="365"/>
      <c r="EBG59" s="493"/>
      <c r="EBH59" s="596"/>
      <c r="EBI59" s="515"/>
      <c r="EBJ59" s="515"/>
      <c r="EBK59" s="391"/>
      <c r="EBL59" s="516"/>
      <c r="EBM59" s="365"/>
      <c r="EBN59" s="493"/>
      <c r="EBO59" s="596"/>
      <c r="EBP59" s="515"/>
      <c r="EBQ59" s="515"/>
      <c r="EBR59" s="391"/>
      <c r="EBS59" s="516"/>
      <c r="EBT59" s="365"/>
      <c r="EBU59" s="493"/>
      <c r="EBV59" s="596"/>
      <c r="EBW59" s="515"/>
      <c r="EBX59" s="515"/>
      <c r="EBY59" s="391"/>
      <c r="EBZ59" s="516"/>
      <c r="ECA59" s="365"/>
      <c r="ECB59" s="493"/>
      <c r="ECC59" s="596"/>
      <c r="ECD59" s="515"/>
      <c r="ECE59" s="515"/>
      <c r="ECF59" s="391"/>
      <c r="ECG59" s="516"/>
      <c r="ECH59" s="365"/>
      <c r="ECI59" s="493"/>
      <c r="ECJ59" s="596"/>
      <c r="ECK59" s="515"/>
      <c r="ECL59" s="515"/>
      <c r="ECM59" s="391"/>
      <c r="ECN59" s="516"/>
      <c r="ECO59" s="365"/>
      <c r="ECP59" s="493"/>
      <c r="ECQ59" s="596"/>
      <c r="ECR59" s="515"/>
      <c r="ECS59" s="515"/>
      <c r="ECT59" s="391"/>
      <c r="ECU59" s="516"/>
      <c r="ECV59" s="365"/>
      <c r="ECW59" s="493"/>
      <c r="ECX59" s="596"/>
      <c r="ECY59" s="515"/>
      <c r="ECZ59" s="515"/>
      <c r="EDA59" s="391"/>
      <c r="EDB59" s="516"/>
      <c r="EDC59" s="365"/>
      <c r="EDD59" s="493"/>
      <c r="EDE59" s="596"/>
      <c r="EDF59" s="515"/>
      <c r="EDG59" s="515"/>
      <c r="EDH59" s="391"/>
      <c r="EDI59" s="516"/>
      <c r="EDJ59" s="365"/>
      <c r="EDK59" s="493"/>
      <c r="EDL59" s="596"/>
      <c r="EDM59" s="515"/>
      <c r="EDN59" s="515"/>
      <c r="EDO59" s="391"/>
      <c r="EDP59" s="516"/>
      <c r="EDQ59" s="365"/>
      <c r="EDR59" s="493"/>
      <c r="EDS59" s="596"/>
      <c r="EDT59" s="515"/>
      <c r="EDU59" s="515"/>
      <c r="EDV59" s="391"/>
      <c r="EDW59" s="516"/>
      <c r="EDX59" s="365"/>
      <c r="EDY59" s="493"/>
      <c r="EDZ59" s="596"/>
      <c r="EEA59" s="515"/>
      <c r="EEB59" s="515"/>
      <c r="EEC59" s="391"/>
      <c r="EED59" s="516"/>
      <c r="EEE59" s="365"/>
      <c r="EEF59" s="493"/>
      <c r="EEG59" s="596"/>
      <c r="EEH59" s="515"/>
      <c r="EEI59" s="515"/>
      <c r="EEJ59" s="391"/>
      <c r="EEK59" s="516"/>
      <c r="EEL59" s="365"/>
      <c r="EEM59" s="493"/>
      <c r="EEN59" s="596"/>
      <c r="EEO59" s="515"/>
      <c r="EEP59" s="515"/>
      <c r="EEQ59" s="391"/>
      <c r="EER59" s="516"/>
      <c r="EES59" s="365"/>
      <c r="EET59" s="493"/>
      <c r="EEU59" s="596"/>
      <c r="EEV59" s="515"/>
      <c r="EEW59" s="515"/>
      <c r="EEX59" s="391"/>
      <c r="EEY59" s="516"/>
      <c r="EEZ59" s="365"/>
      <c r="EFA59" s="493"/>
      <c r="EFB59" s="596"/>
      <c r="EFC59" s="515"/>
      <c r="EFD59" s="515"/>
      <c r="EFE59" s="391"/>
      <c r="EFF59" s="516"/>
      <c r="EFG59" s="365"/>
      <c r="EFH59" s="493"/>
      <c r="EFI59" s="596"/>
      <c r="EFJ59" s="515"/>
      <c r="EFK59" s="515"/>
      <c r="EFL59" s="391"/>
      <c r="EFM59" s="516"/>
      <c r="EFN59" s="365"/>
      <c r="EFO59" s="493"/>
      <c r="EFP59" s="596"/>
      <c r="EFQ59" s="515"/>
      <c r="EFR59" s="515"/>
      <c r="EFS59" s="391"/>
      <c r="EFT59" s="516"/>
      <c r="EFU59" s="365"/>
      <c r="EFV59" s="493"/>
      <c r="EFW59" s="596"/>
      <c r="EFX59" s="515"/>
      <c r="EFY59" s="515"/>
      <c r="EFZ59" s="391"/>
      <c r="EGA59" s="516"/>
      <c r="EGB59" s="365"/>
      <c r="EGC59" s="493"/>
      <c r="EGD59" s="596"/>
      <c r="EGE59" s="515"/>
      <c r="EGF59" s="515"/>
      <c r="EGG59" s="391"/>
      <c r="EGH59" s="516"/>
      <c r="EGI59" s="365"/>
      <c r="EGJ59" s="493"/>
      <c r="EGK59" s="596"/>
      <c r="EGL59" s="515"/>
      <c r="EGM59" s="515"/>
      <c r="EGN59" s="391"/>
      <c r="EGO59" s="516"/>
      <c r="EGP59" s="365"/>
      <c r="EGQ59" s="493"/>
      <c r="EGR59" s="596"/>
      <c r="EGS59" s="515"/>
      <c r="EGT59" s="515"/>
      <c r="EGU59" s="391"/>
      <c r="EGV59" s="516"/>
      <c r="EGW59" s="365"/>
      <c r="EGX59" s="493"/>
      <c r="EGY59" s="596"/>
      <c r="EGZ59" s="515"/>
      <c r="EHA59" s="515"/>
      <c r="EHB59" s="391"/>
      <c r="EHC59" s="516"/>
      <c r="EHD59" s="365"/>
      <c r="EHE59" s="493"/>
      <c r="EHF59" s="596"/>
      <c r="EHG59" s="515"/>
      <c r="EHH59" s="515"/>
      <c r="EHI59" s="391"/>
      <c r="EHJ59" s="516"/>
      <c r="EHK59" s="365"/>
      <c r="EHL59" s="493"/>
      <c r="EHM59" s="596"/>
      <c r="EHN59" s="515"/>
      <c r="EHO59" s="515"/>
      <c r="EHP59" s="391"/>
      <c r="EHQ59" s="516"/>
      <c r="EHR59" s="365"/>
      <c r="EHS59" s="493"/>
      <c r="EHT59" s="596"/>
      <c r="EHU59" s="515"/>
      <c r="EHV59" s="515"/>
      <c r="EHW59" s="391"/>
      <c r="EHX59" s="516"/>
      <c r="EHY59" s="365"/>
      <c r="EHZ59" s="493"/>
      <c r="EIA59" s="596"/>
      <c r="EIB59" s="515"/>
      <c r="EIC59" s="515"/>
      <c r="EID59" s="391"/>
      <c r="EIE59" s="516"/>
      <c r="EIF59" s="365"/>
      <c r="EIG59" s="493"/>
      <c r="EIH59" s="596"/>
      <c r="EII59" s="515"/>
      <c r="EIJ59" s="515"/>
      <c r="EIK59" s="391"/>
      <c r="EIL59" s="516"/>
      <c r="EIM59" s="365"/>
      <c r="EIN59" s="493"/>
      <c r="EIO59" s="596"/>
      <c r="EIP59" s="515"/>
      <c r="EIQ59" s="515"/>
      <c r="EIR59" s="391"/>
      <c r="EIS59" s="516"/>
      <c r="EIT59" s="365"/>
      <c r="EIU59" s="493"/>
      <c r="EIV59" s="596"/>
      <c r="EIW59" s="515"/>
      <c r="EIX59" s="515"/>
      <c r="EIY59" s="391"/>
      <c r="EIZ59" s="516"/>
      <c r="EJA59" s="365"/>
      <c r="EJB59" s="493"/>
      <c r="EJC59" s="596"/>
      <c r="EJD59" s="515"/>
      <c r="EJE59" s="515"/>
      <c r="EJF59" s="391"/>
      <c r="EJG59" s="516"/>
      <c r="EJH59" s="365"/>
      <c r="EJI59" s="493"/>
      <c r="EJJ59" s="596"/>
      <c r="EJK59" s="515"/>
      <c r="EJL59" s="515"/>
      <c r="EJM59" s="391"/>
      <c r="EJN59" s="516"/>
      <c r="EJO59" s="365"/>
      <c r="EJP59" s="493"/>
      <c r="EJQ59" s="596"/>
      <c r="EJR59" s="515"/>
      <c r="EJS59" s="515"/>
      <c r="EJT59" s="391"/>
      <c r="EJU59" s="516"/>
      <c r="EJV59" s="365"/>
      <c r="EJW59" s="493"/>
      <c r="EJX59" s="596"/>
      <c r="EJY59" s="515"/>
      <c r="EJZ59" s="515"/>
      <c r="EKA59" s="391"/>
      <c r="EKB59" s="516"/>
      <c r="EKC59" s="365"/>
      <c r="EKD59" s="493"/>
      <c r="EKE59" s="596"/>
      <c r="EKF59" s="515"/>
      <c r="EKG59" s="515"/>
      <c r="EKH59" s="391"/>
      <c r="EKI59" s="516"/>
      <c r="EKJ59" s="365"/>
      <c r="EKK59" s="493"/>
      <c r="EKL59" s="596"/>
      <c r="EKM59" s="515"/>
      <c r="EKN59" s="515"/>
      <c r="EKO59" s="391"/>
      <c r="EKP59" s="516"/>
      <c r="EKQ59" s="365"/>
      <c r="EKR59" s="493"/>
      <c r="EKS59" s="596"/>
      <c r="EKT59" s="515"/>
      <c r="EKU59" s="515"/>
      <c r="EKV59" s="391"/>
      <c r="EKW59" s="516"/>
      <c r="EKX59" s="365"/>
      <c r="EKY59" s="493"/>
      <c r="EKZ59" s="596"/>
      <c r="ELA59" s="515"/>
      <c r="ELB59" s="515"/>
      <c r="ELC59" s="391"/>
      <c r="ELD59" s="516"/>
      <c r="ELE59" s="365"/>
      <c r="ELF59" s="493"/>
      <c r="ELG59" s="596"/>
      <c r="ELH59" s="515"/>
      <c r="ELI59" s="515"/>
      <c r="ELJ59" s="391"/>
      <c r="ELK59" s="516"/>
      <c r="ELL59" s="365"/>
      <c r="ELM59" s="493"/>
      <c r="ELN59" s="596"/>
      <c r="ELO59" s="515"/>
      <c r="ELP59" s="515"/>
      <c r="ELQ59" s="391"/>
      <c r="ELR59" s="516"/>
      <c r="ELS59" s="365"/>
      <c r="ELT59" s="493"/>
      <c r="ELU59" s="596"/>
      <c r="ELV59" s="515"/>
      <c r="ELW59" s="515"/>
      <c r="ELX59" s="391"/>
      <c r="ELY59" s="516"/>
      <c r="ELZ59" s="365"/>
      <c r="EMA59" s="493"/>
      <c r="EMB59" s="596"/>
      <c r="EMC59" s="515"/>
      <c r="EMD59" s="515"/>
      <c r="EME59" s="391"/>
      <c r="EMF59" s="516"/>
      <c r="EMG59" s="365"/>
      <c r="EMH59" s="493"/>
      <c r="EMI59" s="596"/>
      <c r="EMJ59" s="515"/>
      <c r="EMK59" s="515"/>
      <c r="EML59" s="391"/>
      <c r="EMM59" s="516"/>
      <c r="EMN59" s="365"/>
      <c r="EMO59" s="493"/>
      <c r="EMP59" s="596"/>
      <c r="EMQ59" s="515"/>
      <c r="EMR59" s="515"/>
      <c r="EMS59" s="391"/>
      <c r="EMT59" s="516"/>
      <c r="EMU59" s="365"/>
      <c r="EMV59" s="493"/>
      <c r="EMW59" s="596"/>
      <c r="EMX59" s="515"/>
      <c r="EMY59" s="515"/>
      <c r="EMZ59" s="391"/>
      <c r="ENA59" s="516"/>
      <c r="ENB59" s="365"/>
      <c r="ENC59" s="493"/>
      <c r="END59" s="596"/>
      <c r="ENE59" s="515"/>
      <c r="ENF59" s="515"/>
      <c r="ENG59" s="391"/>
      <c r="ENH59" s="516"/>
      <c r="ENI59" s="365"/>
      <c r="ENJ59" s="493"/>
      <c r="ENK59" s="596"/>
      <c r="ENL59" s="515"/>
      <c r="ENM59" s="515"/>
      <c r="ENN59" s="391"/>
      <c r="ENO59" s="516"/>
      <c r="ENP59" s="365"/>
      <c r="ENQ59" s="493"/>
      <c r="ENR59" s="596"/>
      <c r="ENS59" s="515"/>
      <c r="ENT59" s="515"/>
      <c r="ENU59" s="391"/>
      <c r="ENV59" s="516"/>
      <c r="ENW59" s="365"/>
      <c r="ENX59" s="493"/>
      <c r="ENY59" s="596"/>
      <c r="ENZ59" s="515"/>
      <c r="EOA59" s="515"/>
      <c r="EOB59" s="391"/>
      <c r="EOC59" s="516"/>
      <c r="EOD59" s="365"/>
      <c r="EOE59" s="493"/>
      <c r="EOF59" s="596"/>
      <c r="EOG59" s="515"/>
      <c r="EOH59" s="515"/>
      <c r="EOI59" s="391"/>
      <c r="EOJ59" s="516"/>
      <c r="EOK59" s="365"/>
      <c r="EOL59" s="493"/>
      <c r="EOM59" s="596"/>
      <c r="EON59" s="515"/>
      <c r="EOO59" s="515"/>
      <c r="EOP59" s="391"/>
      <c r="EOQ59" s="516"/>
      <c r="EOR59" s="365"/>
      <c r="EOS59" s="493"/>
      <c r="EOT59" s="596"/>
      <c r="EOU59" s="515"/>
      <c r="EOV59" s="515"/>
      <c r="EOW59" s="391"/>
      <c r="EOX59" s="516"/>
      <c r="EOY59" s="365"/>
      <c r="EOZ59" s="493"/>
      <c r="EPA59" s="596"/>
      <c r="EPB59" s="515"/>
      <c r="EPC59" s="515"/>
      <c r="EPD59" s="391"/>
      <c r="EPE59" s="516"/>
      <c r="EPF59" s="365"/>
      <c r="EPG59" s="493"/>
      <c r="EPH59" s="596"/>
      <c r="EPI59" s="515"/>
      <c r="EPJ59" s="515"/>
      <c r="EPK59" s="391"/>
      <c r="EPL59" s="516"/>
      <c r="EPM59" s="365"/>
      <c r="EPN59" s="493"/>
      <c r="EPO59" s="596"/>
      <c r="EPP59" s="515"/>
      <c r="EPQ59" s="515"/>
      <c r="EPR59" s="391"/>
      <c r="EPS59" s="516"/>
      <c r="EPT59" s="365"/>
      <c r="EPU59" s="493"/>
      <c r="EPV59" s="596"/>
      <c r="EPW59" s="515"/>
      <c r="EPX59" s="515"/>
      <c r="EPY59" s="391"/>
      <c r="EPZ59" s="516"/>
      <c r="EQA59" s="365"/>
      <c r="EQB59" s="493"/>
      <c r="EQC59" s="596"/>
      <c r="EQD59" s="515"/>
      <c r="EQE59" s="515"/>
      <c r="EQF59" s="391"/>
      <c r="EQG59" s="516"/>
      <c r="EQH59" s="365"/>
      <c r="EQI59" s="493"/>
      <c r="EQJ59" s="596"/>
      <c r="EQK59" s="515"/>
      <c r="EQL59" s="515"/>
      <c r="EQM59" s="391"/>
      <c r="EQN59" s="516"/>
      <c r="EQO59" s="365"/>
      <c r="EQP59" s="493"/>
      <c r="EQQ59" s="596"/>
      <c r="EQR59" s="515"/>
      <c r="EQS59" s="515"/>
      <c r="EQT59" s="391"/>
      <c r="EQU59" s="516"/>
      <c r="EQV59" s="365"/>
      <c r="EQW59" s="493"/>
      <c r="EQX59" s="596"/>
      <c r="EQY59" s="515"/>
      <c r="EQZ59" s="515"/>
      <c r="ERA59" s="391"/>
      <c r="ERB59" s="516"/>
      <c r="ERC59" s="365"/>
      <c r="ERD59" s="493"/>
      <c r="ERE59" s="596"/>
      <c r="ERF59" s="515"/>
      <c r="ERG59" s="515"/>
      <c r="ERH59" s="391"/>
      <c r="ERI59" s="516"/>
      <c r="ERJ59" s="365"/>
      <c r="ERK59" s="493"/>
      <c r="ERL59" s="596"/>
      <c r="ERM59" s="515"/>
      <c r="ERN59" s="515"/>
      <c r="ERO59" s="391"/>
      <c r="ERP59" s="516"/>
      <c r="ERQ59" s="365"/>
      <c r="ERR59" s="493"/>
      <c r="ERS59" s="596"/>
      <c r="ERT59" s="515"/>
      <c r="ERU59" s="515"/>
      <c r="ERV59" s="391"/>
      <c r="ERW59" s="516"/>
      <c r="ERX59" s="365"/>
      <c r="ERY59" s="493"/>
      <c r="ERZ59" s="596"/>
      <c r="ESA59" s="515"/>
      <c r="ESB59" s="515"/>
      <c r="ESC59" s="391"/>
      <c r="ESD59" s="516"/>
      <c r="ESE59" s="365"/>
      <c r="ESF59" s="493"/>
      <c r="ESG59" s="596"/>
      <c r="ESH59" s="515"/>
      <c r="ESI59" s="515"/>
      <c r="ESJ59" s="391"/>
      <c r="ESK59" s="516"/>
      <c r="ESL59" s="365"/>
      <c r="ESM59" s="493"/>
      <c r="ESN59" s="596"/>
      <c r="ESO59" s="515"/>
      <c r="ESP59" s="515"/>
      <c r="ESQ59" s="391"/>
      <c r="ESR59" s="516"/>
      <c r="ESS59" s="365"/>
      <c r="EST59" s="493"/>
      <c r="ESU59" s="596"/>
      <c r="ESV59" s="515"/>
      <c r="ESW59" s="515"/>
      <c r="ESX59" s="391"/>
      <c r="ESY59" s="516"/>
      <c r="ESZ59" s="365"/>
      <c r="ETA59" s="493"/>
      <c r="ETB59" s="596"/>
      <c r="ETC59" s="515"/>
      <c r="ETD59" s="515"/>
      <c r="ETE59" s="391"/>
      <c r="ETF59" s="516"/>
      <c r="ETG59" s="365"/>
      <c r="ETH59" s="493"/>
      <c r="ETI59" s="596"/>
      <c r="ETJ59" s="515"/>
      <c r="ETK59" s="515"/>
      <c r="ETL59" s="391"/>
      <c r="ETM59" s="516"/>
      <c r="ETN59" s="365"/>
      <c r="ETO59" s="493"/>
      <c r="ETP59" s="596"/>
      <c r="ETQ59" s="515"/>
      <c r="ETR59" s="515"/>
      <c r="ETS59" s="391"/>
      <c r="ETT59" s="516"/>
      <c r="ETU59" s="365"/>
      <c r="ETV59" s="493"/>
      <c r="ETW59" s="596"/>
      <c r="ETX59" s="515"/>
      <c r="ETY59" s="515"/>
      <c r="ETZ59" s="391"/>
      <c r="EUA59" s="516"/>
      <c r="EUB59" s="365"/>
      <c r="EUC59" s="493"/>
      <c r="EUD59" s="596"/>
      <c r="EUE59" s="515"/>
      <c r="EUF59" s="515"/>
      <c r="EUG59" s="391"/>
      <c r="EUH59" s="516"/>
      <c r="EUI59" s="365"/>
      <c r="EUJ59" s="493"/>
      <c r="EUK59" s="596"/>
      <c r="EUL59" s="515"/>
      <c r="EUM59" s="515"/>
      <c r="EUN59" s="391"/>
      <c r="EUO59" s="516"/>
      <c r="EUP59" s="365"/>
      <c r="EUQ59" s="493"/>
      <c r="EUR59" s="596"/>
      <c r="EUS59" s="515"/>
      <c r="EUT59" s="515"/>
      <c r="EUU59" s="391"/>
      <c r="EUV59" s="516"/>
      <c r="EUW59" s="365"/>
      <c r="EUX59" s="493"/>
      <c r="EUY59" s="596"/>
      <c r="EUZ59" s="515"/>
      <c r="EVA59" s="515"/>
      <c r="EVB59" s="391"/>
      <c r="EVC59" s="516"/>
      <c r="EVD59" s="365"/>
      <c r="EVE59" s="493"/>
      <c r="EVF59" s="596"/>
      <c r="EVG59" s="515"/>
      <c r="EVH59" s="515"/>
      <c r="EVI59" s="391"/>
      <c r="EVJ59" s="516"/>
      <c r="EVK59" s="365"/>
      <c r="EVL59" s="493"/>
      <c r="EVM59" s="596"/>
      <c r="EVN59" s="515"/>
      <c r="EVO59" s="515"/>
      <c r="EVP59" s="391"/>
      <c r="EVQ59" s="516"/>
      <c r="EVR59" s="365"/>
      <c r="EVS59" s="493"/>
      <c r="EVT59" s="596"/>
      <c r="EVU59" s="515"/>
      <c r="EVV59" s="515"/>
      <c r="EVW59" s="391"/>
      <c r="EVX59" s="516"/>
      <c r="EVY59" s="365"/>
      <c r="EVZ59" s="493"/>
      <c r="EWA59" s="596"/>
      <c r="EWB59" s="515"/>
      <c r="EWC59" s="515"/>
      <c r="EWD59" s="391"/>
      <c r="EWE59" s="516"/>
      <c r="EWF59" s="365"/>
      <c r="EWG59" s="493"/>
      <c r="EWH59" s="596"/>
      <c r="EWI59" s="515"/>
      <c r="EWJ59" s="515"/>
      <c r="EWK59" s="391"/>
      <c r="EWL59" s="516"/>
      <c r="EWM59" s="365"/>
      <c r="EWN59" s="493"/>
      <c r="EWO59" s="596"/>
      <c r="EWP59" s="515"/>
      <c r="EWQ59" s="515"/>
      <c r="EWR59" s="391"/>
      <c r="EWS59" s="516"/>
      <c r="EWT59" s="365"/>
      <c r="EWU59" s="493"/>
      <c r="EWV59" s="596"/>
      <c r="EWW59" s="515"/>
      <c r="EWX59" s="515"/>
      <c r="EWY59" s="391"/>
      <c r="EWZ59" s="516"/>
      <c r="EXA59" s="365"/>
      <c r="EXB59" s="493"/>
      <c r="EXC59" s="596"/>
      <c r="EXD59" s="515"/>
      <c r="EXE59" s="515"/>
      <c r="EXF59" s="391"/>
      <c r="EXG59" s="516"/>
      <c r="EXH59" s="365"/>
      <c r="EXI59" s="493"/>
      <c r="EXJ59" s="596"/>
      <c r="EXK59" s="515"/>
      <c r="EXL59" s="515"/>
      <c r="EXM59" s="391"/>
      <c r="EXN59" s="516"/>
      <c r="EXO59" s="365"/>
      <c r="EXP59" s="493"/>
      <c r="EXQ59" s="596"/>
      <c r="EXR59" s="515"/>
      <c r="EXS59" s="515"/>
      <c r="EXT59" s="391"/>
      <c r="EXU59" s="516"/>
      <c r="EXV59" s="365"/>
      <c r="EXW59" s="493"/>
      <c r="EXX59" s="596"/>
      <c r="EXY59" s="515"/>
      <c r="EXZ59" s="515"/>
      <c r="EYA59" s="391"/>
      <c r="EYB59" s="516"/>
      <c r="EYC59" s="365"/>
      <c r="EYD59" s="493"/>
      <c r="EYE59" s="596"/>
      <c r="EYF59" s="515"/>
      <c r="EYG59" s="515"/>
      <c r="EYH59" s="391"/>
      <c r="EYI59" s="516"/>
      <c r="EYJ59" s="365"/>
      <c r="EYK59" s="493"/>
      <c r="EYL59" s="596"/>
      <c r="EYM59" s="515"/>
      <c r="EYN59" s="515"/>
      <c r="EYO59" s="391"/>
      <c r="EYP59" s="516"/>
      <c r="EYQ59" s="365"/>
      <c r="EYR59" s="493"/>
      <c r="EYS59" s="596"/>
      <c r="EYT59" s="515"/>
      <c r="EYU59" s="515"/>
      <c r="EYV59" s="391"/>
      <c r="EYW59" s="516"/>
      <c r="EYX59" s="365"/>
      <c r="EYY59" s="493"/>
      <c r="EYZ59" s="596"/>
      <c r="EZA59" s="515"/>
      <c r="EZB59" s="515"/>
      <c r="EZC59" s="391"/>
      <c r="EZD59" s="516"/>
      <c r="EZE59" s="365"/>
      <c r="EZF59" s="493"/>
      <c r="EZG59" s="596"/>
      <c r="EZH59" s="515"/>
      <c r="EZI59" s="515"/>
      <c r="EZJ59" s="391"/>
      <c r="EZK59" s="516"/>
      <c r="EZL59" s="365"/>
      <c r="EZM59" s="493"/>
      <c r="EZN59" s="596"/>
      <c r="EZO59" s="515"/>
      <c r="EZP59" s="515"/>
      <c r="EZQ59" s="391"/>
      <c r="EZR59" s="516"/>
      <c r="EZS59" s="365"/>
      <c r="EZT59" s="493"/>
      <c r="EZU59" s="596"/>
      <c r="EZV59" s="515"/>
      <c r="EZW59" s="515"/>
      <c r="EZX59" s="391"/>
      <c r="EZY59" s="516"/>
      <c r="EZZ59" s="365"/>
      <c r="FAA59" s="493"/>
      <c r="FAB59" s="596"/>
      <c r="FAC59" s="515"/>
      <c r="FAD59" s="515"/>
      <c r="FAE59" s="391"/>
      <c r="FAF59" s="516"/>
      <c r="FAG59" s="365"/>
      <c r="FAH59" s="493"/>
      <c r="FAI59" s="596"/>
      <c r="FAJ59" s="515"/>
      <c r="FAK59" s="515"/>
      <c r="FAL59" s="391"/>
      <c r="FAM59" s="516"/>
      <c r="FAN59" s="365"/>
      <c r="FAO59" s="493"/>
      <c r="FAP59" s="596"/>
      <c r="FAQ59" s="515"/>
      <c r="FAR59" s="515"/>
      <c r="FAS59" s="391"/>
      <c r="FAT59" s="516"/>
      <c r="FAU59" s="365"/>
      <c r="FAV59" s="493"/>
      <c r="FAW59" s="596"/>
      <c r="FAX59" s="515"/>
      <c r="FAY59" s="515"/>
      <c r="FAZ59" s="391"/>
      <c r="FBA59" s="516"/>
      <c r="FBB59" s="365"/>
      <c r="FBC59" s="493"/>
      <c r="FBD59" s="596"/>
      <c r="FBE59" s="515"/>
      <c r="FBF59" s="515"/>
      <c r="FBG59" s="391"/>
      <c r="FBH59" s="516"/>
      <c r="FBI59" s="365"/>
      <c r="FBJ59" s="493"/>
      <c r="FBK59" s="596"/>
      <c r="FBL59" s="515"/>
      <c r="FBM59" s="515"/>
      <c r="FBN59" s="391"/>
      <c r="FBO59" s="516"/>
      <c r="FBP59" s="365"/>
      <c r="FBQ59" s="493"/>
      <c r="FBR59" s="596"/>
      <c r="FBS59" s="515"/>
      <c r="FBT59" s="515"/>
      <c r="FBU59" s="391"/>
      <c r="FBV59" s="516"/>
      <c r="FBW59" s="365"/>
      <c r="FBX59" s="493"/>
      <c r="FBY59" s="596"/>
      <c r="FBZ59" s="515"/>
      <c r="FCA59" s="515"/>
      <c r="FCB59" s="391"/>
      <c r="FCC59" s="516"/>
      <c r="FCD59" s="365"/>
      <c r="FCE59" s="493"/>
      <c r="FCF59" s="596"/>
      <c r="FCG59" s="515"/>
      <c r="FCH59" s="515"/>
      <c r="FCI59" s="391"/>
      <c r="FCJ59" s="516"/>
      <c r="FCK59" s="365"/>
      <c r="FCL59" s="493"/>
      <c r="FCM59" s="596"/>
      <c r="FCN59" s="515"/>
      <c r="FCO59" s="515"/>
      <c r="FCP59" s="391"/>
      <c r="FCQ59" s="516"/>
      <c r="FCR59" s="365"/>
      <c r="FCS59" s="493"/>
      <c r="FCT59" s="596"/>
      <c r="FCU59" s="515"/>
      <c r="FCV59" s="515"/>
      <c r="FCW59" s="391"/>
      <c r="FCX59" s="516"/>
      <c r="FCY59" s="365"/>
      <c r="FCZ59" s="493"/>
      <c r="FDA59" s="596"/>
      <c r="FDB59" s="515"/>
      <c r="FDC59" s="515"/>
      <c r="FDD59" s="391"/>
      <c r="FDE59" s="516"/>
      <c r="FDF59" s="365"/>
      <c r="FDG59" s="493"/>
      <c r="FDH59" s="596"/>
      <c r="FDI59" s="515"/>
      <c r="FDJ59" s="515"/>
      <c r="FDK59" s="391"/>
      <c r="FDL59" s="516"/>
      <c r="FDM59" s="365"/>
      <c r="FDN59" s="493"/>
      <c r="FDO59" s="596"/>
      <c r="FDP59" s="515"/>
      <c r="FDQ59" s="515"/>
      <c r="FDR59" s="391"/>
      <c r="FDS59" s="516"/>
      <c r="FDT59" s="365"/>
      <c r="FDU59" s="493"/>
      <c r="FDV59" s="596"/>
      <c r="FDW59" s="515"/>
      <c r="FDX59" s="515"/>
      <c r="FDY59" s="391"/>
      <c r="FDZ59" s="516"/>
      <c r="FEA59" s="365"/>
      <c r="FEB59" s="493"/>
      <c r="FEC59" s="596"/>
      <c r="FED59" s="515"/>
      <c r="FEE59" s="515"/>
      <c r="FEF59" s="391"/>
      <c r="FEG59" s="516"/>
      <c r="FEH59" s="365"/>
      <c r="FEI59" s="493"/>
      <c r="FEJ59" s="596"/>
      <c r="FEK59" s="515"/>
      <c r="FEL59" s="515"/>
      <c r="FEM59" s="391"/>
      <c r="FEN59" s="516"/>
      <c r="FEO59" s="365"/>
      <c r="FEP59" s="493"/>
      <c r="FEQ59" s="596"/>
      <c r="FER59" s="515"/>
      <c r="FES59" s="515"/>
      <c r="FET59" s="391"/>
      <c r="FEU59" s="516"/>
      <c r="FEV59" s="365"/>
      <c r="FEW59" s="493"/>
      <c r="FEX59" s="596"/>
      <c r="FEY59" s="515"/>
      <c r="FEZ59" s="515"/>
      <c r="FFA59" s="391"/>
      <c r="FFB59" s="516"/>
      <c r="FFC59" s="365"/>
      <c r="FFD59" s="493"/>
      <c r="FFE59" s="596"/>
      <c r="FFF59" s="515"/>
      <c r="FFG59" s="515"/>
      <c r="FFH59" s="391"/>
      <c r="FFI59" s="516"/>
      <c r="FFJ59" s="365"/>
      <c r="FFK59" s="493"/>
      <c r="FFL59" s="596"/>
      <c r="FFM59" s="515"/>
      <c r="FFN59" s="515"/>
      <c r="FFO59" s="391"/>
      <c r="FFP59" s="516"/>
      <c r="FFQ59" s="365"/>
      <c r="FFR59" s="493"/>
      <c r="FFS59" s="596"/>
      <c r="FFT59" s="515"/>
      <c r="FFU59" s="515"/>
      <c r="FFV59" s="391"/>
      <c r="FFW59" s="516"/>
      <c r="FFX59" s="365"/>
      <c r="FFY59" s="493"/>
      <c r="FFZ59" s="596"/>
      <c r="FGA59" s="515"/>
      <c r="FGB59" s="515"/>
      <c r="FGC59" s="391"/>
      <c r="FGD59" s="516"/>
      <c r="FGE59" s="365"/>
      <c r="FGF59" s="493"/>
      <c r="FGG59" s="596"/>
      <c r="FGH59" s="515"/>
      <c r="FGI59" s="515"/>
      <c r="FGJ59" s="391"/>
      <c r="FGK59" s="516"/>
      <c r="FGL59" s="365"/>
      <c r="FGM59" s="493"/>
      <c r="FGN59" s="596"/>
      <c r="FGO59" s="515"/>
      <c r="FGP59" s="515"/>
      <c r="FGQ59" s="391"/>
      <c r="FGR59" s="516"/>
      <c r="FGS59" s="365"/>
      <c r="FGT59" s="493"/>
      <c r="FGU59" s="596"/>
      <c r="FGV59" s="515"/>
      <c r="FGW59" s="515"/>
      <c r="FGX59" s="391"/>
      <c r="FGY59" s="516"/>
      <c r="FGZ59" s="365"/>
      <c r="FHA59" s="493"/>
      <c r="FHB59" s="596"/>
      <c r="FHC59" s="515"/>
      <c r="FHD59" s="515"/>
      <c r="FHE59" s="391"/>
      <c r="FHF59" s="516"/>
      <c r="FHG59" s="365"/>
      <c r="FHH59" s="493"/>
      <c r="FHI59" s="596"/>
      <c r="FHJ59" s="515"/>
      <c r="FHK59" s="515"/>
      <c r="FHL59" s="391"/>
      <c r="FHM59" s="516"/>
      <c r="FHN59" s="365"/>
      <c r="FHO59" s="493"/>
      <c r="FHP59" s="596"/>
      <c r="FHQ59" s="515"/>
      <c r="FHR59" s="515"/>
      <c r="FHS59" s="391"/>
      <c r="FHT59" s="516"/>
      <c r="FHU59" s="365"/>
      <c r="FHV59" s="493"/>
      <c r="FHW59" s="596"/>
      <c r="FHX59" s="515"/>
      <c r="FHY59" s="515"/>
      <c r="FHZ59" s="391"/>
      <c r="FIA59" s="516"/>
      <c r="FIB59" s="365"/>
      <c r="FIC59" s="493"/>
      <c r="FID59" s="596"/>
      <c r="FIE59" s="515"/>
      <c r="FIF59" s="515"/>
      <c r="FIG59" s="391"/>
      <c r="FIH59" s="516"/>
      <c r="FII59" s="365"/>
      <c r="FIJ59" s="493"/>
      <c r="FIK59" s="596"/>
      <c r="FIL59" s="515"/>
      <c r="FIM59" s="515"/>
      <c r="FIN59" s="391"/>
      <c r="FIO59" s="516"/>
      <c r="FIP59" s="365"/>
      <c r="FIQ59" s="493"/>
      <c r="FIR59" s="596"/>
      <c r="FIS59" s="515"/>
      <c r="FIT59" s="515"/>
      <c r="FIU59" s="391"/>
      <c r="FIV59" s="516"/>
      <c r="FIW59" s="365"/>
      <c r="FIX59" s="493"/>
      <c r="FIY59" s="596"/>
      <c r="FIZ59" s="515"/>
      <c r="FJA59" s="515"/>
      <c r="FJB59" s="391"/>
      <c r="FJC59" s="516"/>
      <c r="FJD59" s="365"/>
      <c r="FJE59" s="493"/>
      <c r="FJF59" s="596"/>
      <c r="FJG59" s="515"/>
      <c r="FJH59" s="515"/>
      <c r="FJI59" s="391"/>
      <c r="FJJ59" s="516"/>
      <c r="FJK59" s="365"/>
      <c r="FJL59" s="493"/>
      <c r="FJM59" s="596"/>
      <c r="FJN59" s="515"/>
      <c r="FJO59" s="515"/>
      <c r="FJP59" s="391"/>
      <c r="FJQ59" s="516"/>
      <c r="FJR59" s="365"/>
      <c r="FJS59" s="493"/>
      <c r="FJT59" s="596"/>
      <c r="FJU59" s="515"/>
      <c r="FJV59" s="515"/>
      <c r="FJW59" s="391"/>
      <c r="FJX59" s="516"/>
      <c r="FJY59" s="365"/>
      <c r="FJZ59" s="493"/>
      <c r="FKA59" s="596"/>
      <c r="FKB59" s="515"/>
      <c r="FKC59" s="515"/>
      <c r="FKD59" s="391"/>
      <c r="FKE59" s="516"/>
      <c r="FKF59" s="365"/>
      <c r="FKG59" s="493"/>
      <c r="FKH59" s="596"/>
      <c r="FKI59" s="515"/>
      <c r="FKJ59" s="515"/>
      <c r="FKK59" s="391"/>
      <c r="FKL59" s="516"/>
      <c r="FKM59" s="365"/>
      <c r="FKN59" s="493"/>
      <c r="FKO59" s="596"/>
      <c r="FKP59" s="515"/>
      <c r="FKQ59" s="515"/>
      <c r="FKR59" s="391"/>
      <c r="FKS59" s="516"/>
      <c r="FKT59" s="365"/>
      <c r="FKU59" s="493"/>
      <c r="FKV59" s="596"/>
      <c r="FKW59" s="515"/>
      <c r="FKX59" s="515"/>
      <c r="FKY59" s="391"/>
      <c r="FKZ59" s="516"/>
      <c r="FLA59" s="365"/>
      <c r="FLB59" s="493"/>
      <c r="FLC59" s="596"/>
      <c r="FLD59" s="515"/>
      <c r="FLE59" s="515"/>
      <c r="FLF59" s="391"/>
      <c r="FLG59" s="516"/>
      <c r="FLH59" s="365"/>
      <c r="FLI59" s="493"/>
      <c r="FLJ59" s="596"/>
      <c r="FLK59" s="515"/>
      <c r="FLL59" s="515"/>
      <c r="FLM59" s="391"/>
      <c r="FLN59" s="516"/>
      <c r="FLO59" s="365"/>
      <c r="FLP59" s="493"/>
      <c r="FLQ59" s="596"/>
      <c r="FLR59" s="515"/>
      <c r="FLS59" s="515"/>
      <c r="FLT59" s="391"/>
      <c r="FLU59" s="516"/>
      <c r="FLV59" s="365"/>
      <c r="FLW59" s="493"/>
      <c r="FLX59" s="596"/>
      <c r="FLY59" s="515"/>
      <c r="FLZ59" s="515"/>
      <c r="FMA59" s="391"/>
      <c r="FMB59" s="516"/>
      <c r="FMC59" s="365"/>
      <c r="FMD59" s="493"/>
      <c r="FME59" s="596"/>
      <c r="FMF59" s="515"/>
      <c r="FMG59" s="515"/>
      <c r="FMH59" s="391"/>
      <c r="FMI59" s="516"/>
      <c r="FMJ59" s="365"/>
      <c r="FMK59" s="493"/>
      <c r="FML59" s="596"/>
      <c r="FMM59" s="515"/>
      <c r="FMN59" s="515"/>
      <c r="FMO59" s="391"/>
      <c r="FMP59" s="516"/>
      <c r="FMQ59" s="365"/>
      <c r="FMR59" s="493"/>
      <c r="FMS59" s="596"/>
      <c r="FMT59" s="515"/>
      <c r="FMU59" s="515"/>
      <c r="FMV59" s="391"/>
      <c r="FMW59" s="516"/>
      <c r="FMX59" s="365"/>
      <c r="FMY59" s="493"/>
      <c r="FMZ59" s="596"/>
      <c r="FNA59" s="515"/>
      <c r="FNB59" s="515"/>
      <c r="FNC59" s="391"/>
      <c r="FND59" s="516"/>
      <c r="FNE59" s="365"/>
      <c r="FNF59" s="493"/>
      <c r="FNG59" s="596"/>
      <c r="FNH59" s="515"/>
      <c r="FNI59" s="515"/>
      <c r="FNJ59" s="391"/>
      <c r="FNK59" s="516"/>
      <c r="FNL59" s="365"/>
      <c r="FNM59" s="493"/>
      <c r="FNN59" s="596"/>
      <c r="FNO59" s="515"/>
      <c r="FNP59" s="515"/>
      <c r="FNQ59" s="391"/>
      <c r="FNR59" s="516"/>
      <c r="FNS59" s="365"/>
      <c r="FNT59" s="493"/>
      <c r="FNU59" s="596"/>
      <c r="FNV59" s="515"/>
      <c r="FNW59" s="515"/>
      <c r="FNX59" s="391"/>
      <c r="FNY59" s="516"/>
      <c r="FNZ59" s="365"/>
      <c r="FOA59" s="493"/>
      <c r="FOB59" s="596"/>
      <c r="FOC59" s="515"/>
      <c r="FOD59" s="515"/>
      <c r="FOE59" s="391"/>
      <c r="FOF59" s="516"/>
      <c r="FOG59" s="365"/>
      <c r="FOH59" s="493"/>
      <c r="FOI59" s="596"/>
      <c r="FOJ59" s="515"/>
      <c r="FOK59" s="515"/>
      <c r="FOL59" s="391"/>
      <c r="FOM59" s="516"/>
      <c r="FON59" s="365"/>
      <c r="FOO59" s="493"/>
      <c r="FOP59" s="596"/>
      <c r="FOQ59" s="515"/>
      <c r="FOR59" s="515"/>
      <c r="FOS59" s="391"/>
      <c r="FOT59" s="516"/>
      <c r="FOU59" s="365"/>
      <c r="FOV59" s="493"/>
      <c r="FOW59" s="596"/>
      <c r="FOX59" s="515"/>
      <c r="FOY59" s="515"/>
      <c r="FOZ59" s="391"/>
      <c r="FPA59" s="516"/>
      <c r="FPB59" s="365"/>
      <c r="FPC59" s="493"/>
      <c r="FPD59" s="596"/>
      <c r="FPE59" s="515"/>
      <c r="FPF59" s="515"/>
      <c r="FPG59" s="391"/>
      <c r="FPH59" s="516"/>
      <c r="FPI59" s="365"/>
      <c r="FPJ59" s="493"/>
      <c r="FPK59" s="596"/>
      <c r="FPL59" s="515"/>
      <c r="FPM59" s="515"/>
      <c r="FPN59" s="391"/>
      <c r="FPO59" s="516"/>
      <c r="FPP59" s="365"/>
      <c r="FPQ59" s="493"/>
      <c r="FPR59" s="596"/>
      <c r="FPS59" s="515"/>
      <c r="FPT59" s="515"/>
      <c r="FPU59" s="391"/>
      <c r="FPV59" s="516"/>
      <c r="FPW59" s="365"/>
      <c r="FPX59" s="493"/>
      <c r="FPY59" s="596"/>
      <c r="FPZ59" s="515"/>
      <c r="FQA59" s="515"/>
      <c r="FQB59" s="391"/>
      <c r="FQC59" s="516"/>
      <c r="FQD59" s="365"/>
      <c r="FQE59" s="493"/>
      <c r="FQF59" s="596"/>
      <c r="FQG59" s="515"/>
      <c r="FQH59" s="515"/>
      <c r="FQI59" s="391"/>
      <c r="FQJ59" s="516"/>
      <c r="FQK59" s="365"/>
      <c r="FQL59" s="493"/>
      <c r="FQM59" s="596"/>
      <c r="FQN59" s="515"/>
      <c r="FQO59" s="515"/>
      <c r="FQP59" s="391"/>
      <c r="FQQ59" s="516"/>
      <c r="FQR59" s="365"/>
      <c r="FQS59" s="493"/>
      <c r="FQT59" s="596"/>
      <c r="FQU59" s="515"/>
      <c r="FQV59" s="515"/>
      <c r="FQW59" s="391"/>
      <c r="FQX59" s="516"/>
      <c r="FQY59" s="365"/>
      <c r="FQZ59" s="493"/>
      <c r="FRA59" s="596"/>
      <c r="FRB59" s="515"/>
      <c r="FRC59" s="515"/>
      <c r="FRD59" s="391"/>
      <c r="FRE59" s="516"/>
      <c r="FRF59" s="365"/>
      <c r="FRG59" s="493"/>
      <c r="FRH59" s="596"/>
      <c r="FRI59" s="515"/>
      <c r="FRJ59" s="515"/>
      <c r="FRK59" s="391"/>
      <c r="FRL59" s="516"/>
      <c r="FRM59" s="365"/>
      <c r="FRN59" s="493"/>
      <c r="FRO59" s="596"/>
      <c r="FRP59" s="515"/>
      <c r="FRQ59" s="515"/>
      <c r="FRR59" s="391"/>
      <c r="FRS59" s="516"/>
      <c r="FRT59" s="365"/>
      <c r="FRU59" s="493"/>
      <c r="FRV59" s="596"/>
      <c r="FRW59" s="515"/>
      <c r="FRX59" s="515"/>
      <c r="FRY59" s="391"/>
      <c r="FRZ59" s="516"/>
      <c r="FSA59" s="365"/>
      <c r="FSB59" s="493"/>
      <c r="FSC59" s="596"/>
      <c r="FSD59" s="515"/>
      <c r="FSE59" s="515"/>
      <c r="FSF59" s="391"/>
      <c r="FSG59" s="516"/>
      <c r="FSH59" s="365"/>
      <c r="FSI59" s="493"/>
      <c r="FSJ59" s="596"/>
      <c r="FSK59" s="515"/>
      <c r="FSL59" s="515"/>
      <c r="FSM59" s="391"/>
      <c r="FSN59" s="516"/>
      <c r="FSO59" s="365"/>
      <c r="FSP59" s="493"/>
      <c r="FSQ59" s="596"/>
      <c r="FSR59" s="515"/>
      <c r="FSS59" s="515"/>
      <c r="FST59" s="391"/>
      <c r="FSU59" s="516"/>
      <c r="FSV59" s="365"/>
      <c r="FSW59" s="493"/>
      <c r="FSX59" s="596"/>
      <c r="FSY59" s="515"/>
      <c r="FSZ59" s="515"/>
      <c r="FTA59" s="391"/>
      <c r="FTB59" s="516"/>
      <c r="FTC59" s="365"/>
      <c r="FTD59" s="493"/>
      <c r="FTE59" s="596"/>
      <c r="FTF59" s="515"/>
      <c r="FTG59" s="515"/>
      <c r="FTH59" s="391"/>
      <c r="FTI59" s="516"/>
      <c r="FTJ59" s="365"/>
      <c r="FTK59" s="493"/>
      <c r="FTL59" s="596"/>
      <c r="FTM59" s="515"/>
      <c r="FTN59" s="515"/>
      <c r="FTO59" s="391"/>
      <c r="FTP59" s="516"/>
      <c r="FTQ59" s="365"/>
      <c r="FTR59" s="493"/>
      <c r="FTS59" s="596"/>
      <c r="FTT59" s="515"/>
      <c r="FTU59" s="515"/>
      <c r="FTV59" s="391"/>
      <c r="FTW59" s="516"/>
      <c r="FTX59" s="365"/>
      <c r="FTY59" s="493"/>
      <c r="FTZ59" s="596"/>
      <c r="FUA59" s="515"/>
      <c r="FUB59" s="515"/>
      <c r="FUC59" s="391"/>
      <c r="FUD59" s="516"/>
      <c r="FUE59" s="365"/>
      <c r="FUF59" s="493"/>
      <c r="FUG59" s="596"/>
      <c r="FUH59" s="515"/>
      <c r="FUI59" s="515"/>
      <c r="FUJ59" s="391"/>
      <c r="FUK59" s="516"/>
      <c r="FUL59" s="365"/>
      <c r="FUM59" s="493"/>
      <c r="FUN59" s="596"/>
      <c r="FUO59" s="515"/>
      <c r="FUP59" s="515"/>
      <c r="FUQ59" s="391"/>
      <c r="FUR59" s="516"/>
      <c r="FUS59" s="365"/>
      <c r="FUT59" s="493"/>
      <c r="FUU59" s="596"/>
      <c r="FUV59" s="515"/>
      <c r="FUW59" s="515"/>
      <c r="FUX59" s="391"/>
      <c r="FUY59" s="516"/>
      <c r="FUZ59" s="365"/>
      <c r="FVA59" s="493"/>
      <c r="FVB59" s="596"/>
      <c r="FVC59" s="515"/>
      <c r="FVD59" s="515"/>
      <c r="FVE59" s="391"/>
      <c r="FVF59" s="516"/>
      <c r="FVG59" s="365"/>
      <c r="FVH59" s="493"/>
      <c r="FVI59" s="596"/>
      <c r="FVJ59" s="515"/>
      <c r="FVK59" s="515"/>
      <c r="FVL59" s="391"/>
      <c r="FVM59" s="516"/>
      <c r="FVN59" s="365"/>
      <c r="FVO59" s="493"/>
      <c r="FVP59" s="596"/>
      <c r="FVQ59" s="515"/>
      <c r="FVR59" s="515"/>
      <c r="FVS59" s="391"/>
      <c r="FVT59" s="516"/>
      <c r="FVU59" s="365"/>
      <c r="FVV59" s="493"/>
      <c r="FVW59" s="596"/>
      <c r="FVX59" s="515"/>
      <c r="FVY59" s="515"/>
      <c r="FVZ59" s="391"/>
      <c r="FWA59" s="516"/>
      <c r="FWB59" s="365"/>
      <c r="FWC59" s="493"/>
      <c r="FWD59" s="596"/>
      <c r="FWE59" s="515"/>
      <c r="FWF59" s="515"/>
      <c r="FWG59" s="391"/>
      <c r="FWH59" s="516"/>
      <c r="FWI59" s="365"/>
      <c r="FWJ59" s="493"/>
      <c r="FWK59" s="596"/>
      <c r="FWL59" s="515"/>
      <c r="FWM59" s="515"/>
      <c r="FWN59" s="391"/>
      <c r="FWO59" s="516"/>
      <c r="FWP59" s="365"/>
      <c r="FWQ59" s="493"/>
      <c r="FWR59" s="596"/>
      <c r="FWS59" s="515"/>
      <c r="FWT59" s="515"/>
      <c r="FWU59" s="391"/>
      <c r="FWV59" s="516"/>
      <c r="FWW59" s="365"/>
      <c r="FWX59" s="493"/>
      <c r="FWY59" s="596"/>
      <c r="FWZ59" s="515"/>
      <c r="FXA59" s="515"/>
      <c r="FXB59" s="391"/>
      <c r="FXC59" s="516"/>
      <c r="FXD59" s="365"/>
      <c r="FXE59" s="493"/>
      <c r="FXF59" s="596"/>
      <c r="FXG59" s="515"/>
      <c r="FXH59" s="515"/>
      <c r="FXI59" s="391"/>
      <c r="FXJ59" s="516"/>
      <c r="FXK59" s="365"/>
      <c r="FXL59" s="493"/>
      <c r="FXM59" s="596"/>
      <c r="FXN59" s="515"/>
      <c r="FXO59" s="515"/>
      <c r="FXP59" s="391"/>
      <c r="FXQ59" s="516"/>
      <c r="FXR59" s="365"/>
      <c r="FXS59" s="493"/>
      <c r="FXT59" s="596"/>
      <c r="FXU59" s="515"/>
      <c r="FXV59" s="515"/>
      <c r="FXW59" s="391"/>
      <c r="FXX59" s="516"/>
      <c r="FXY59" s="365"/>
      <c r="FXZ59" s="493"/>
      <c r="FYA59" s="596"/>
      <c r="FYB59" s="515"/>
      <c r="FYC59" s="515"/>
      <c r="FYD59" s="391"/>
      <c r="FYE59" s="516"/>
      <c r="FYF59" s="365"/>
      <c r="FYG59" s="493"/>
      <c r="FYH59" s="596"/>
      <c r="FYI59" s="515"/>
      <c r="FYJ59" s="515"/>
      <c r="FYK59" s="391"/>
      <c r="FYL59" s="516"/>
      <c r="FYM59" s="365"/>
      <c r="FYN59" s="493"/>
      <c r="FYO59" s="596"/>
      <c r="FYP59" s="515"/>
      <c r="FYQ59" s="515"/>
      <c r="FYR59" s="391"/>
      <c r="FYS59" s="516"/>
      <c r="FYT59" s="365"/>
      <c r="FYU59" s="493"/>
      <c r="FYV59" s="596"/>
      <c r="FYW59" s="515"/>
      <c r="FYX59" s="515"/>
      <c r="FYY59" s="391"/>
      <c r="FYZ59" s="516"/>
      <c r="FZA59" s="365"/>
      <c r="FZB59" s="493"/>
      <c r="FZC59" s="596"/>
      <c r="FZD59" s="515"/>
      <c r="FZE59" s="515"/>
      <c r="FZF59" s="391"/>
      <c r="FZG59" s="516"/>
      <c r="FZH59" s="365"/>
      <c r="FZI59" s="493"/>
      <c r="FZJ59" s="596"/>
      <c r="FZK59" s="515"/>
      <c r="FZL59" s="515"/>
      <c r="FZM59" s="391"/>
      <c r="FZN59" s="516"/>
      <c r="FZO59" s="365"/>
      <c r="FZP59" s="493"/>
      <c r="FZQ59" s="596"/>
      <c r="FZR59" s="515"/>
      <c r="FZS59" s="515"/>
      <c r="FZT59" s="391"/>
      <c r="FZU59" s="516"/>
      <c r="FZV59" s="365"/>
      <c r="FZW59" s="493"/>
      <c r="FZX59" s="596"/>
      <c r="FZY59" s="515"/>
      <c r="FZZ59" s="515"/>
      <c r="GAA59" s="391"/>
      <c r="GAB59" s="516"/>
      <c r="GAC59" s="365"/>
      <c r="GAD59" s="493"/>
      <c r="GAE59" s="596"/>
      <c r="GAF59" s="515"/>
      <c r="GAG59" s="515"/>
      <c r="GAH59" s="391"/>
      <c r="GAI59" s="516"/>
      <c r="GAJ59" s="365"/>
      <c r="GAK59" s="493"/>
      <c r="GAL59" s="596"/>
      <c r="GAM59" s="515"/>
      <c r="GAN59" s="515"/>
      <c r="GAO59" s="391"/>
      <c r="GAP59" s="516"/>
      <c r="GAQ59" s="365"/>
      <c r="GAR59" s="493"/>
      <c r="GAS59" s="596"/>
      <c r="GAT59" s="515"/>
      <c r="GAU59" s="515"/>
      <c r="GAV59" s="391"/>
      <c r="GAW59" s="516"/>
      <c r="GAX59" s="365"/>
      <c r="GAY59" s="493"/>
      <c r="GAZ59" s="596"/>
      <c r="GBA59" s="515"/>
      <c r="GBB59" s="515"/>
      <c r="GBC59" s="391"/>
      <c r="GBD59" s="516"/>
      <c r="GBE59" s="365"/>
      <c r="GBF59" s="493"/>
      <c r="GBG59" s="596"/>
      <c r="GBH59" s="515"/>
      <c r="GBI59" s="515"/>
      <c r="GBJ59" s="391"/>
      <c r="GBK59" s="516"/>
      <c r="GBL59" s="365"/>
      <c r="GBM59" s="493"/>
      <c r="GBN59" s="596"/>
      <c r="GBO59" s="515"/>
      <c r="GBP59" s="515"/>
      <c r="GBQ59" s="391"/>
      <c r="GBR59" s="516"/>
      <c r="GBS59" s="365"/>
      <c r="GBT59" s="493"/>
      <c r="GBU59" s="596"/>
      <c r="GBV59" s="515"/>
      <c r="GBW59" s="515"/>
      <c r="GBX59" s="391"/>
      <c r="GBY59" s="516"/>
      <c r="GBZ59" s="365"/>
      <c r="GCA59" s="493"/>
      <c r="GCB59" s="596"/>
      <c r="GCC59" s="515"/>
      <c r="GCD59" s="515"/>
      <c r="GCE59" s="391"/>
      <c r="GCF59" s="516"/>
      <c r="GCG59" s="365"/>
      <c r="GCH59" s="493"/>
      <c r="GCI59" s="596"/>
      <c r="GCJ59" s="515"/>
      <c r="GCK59" s="515"/>
      <c r="GCL59" s="391"/>
      <c r="GCM59" s="516"/>
      <c r="GCN59" s="365"/>
      <c r="GCO59" s="493"/>
      <c r="GCP59" s="596"/>
      <c r="GCQ59" s="515"/>
      <c r="GCR59" s="515"/>
      <c r="GCS59" s="391"/>
      <c r="GCT59" s="516"/>
      <c r="GCU59" s="365"/>
      <c r="GCV59" s="493"/>
      <c r="GCW59" s="596"/>
      <c r="GCX59" s="515"/>
      <c r="GCY59" s="515"/>
      <c r="GCZ59" s="391"/>
      <c r="GDA59" s="516"/>
      <c r="GDB59" s="365"/>
      <c r="GDC59" s="493"/>
      <c r="GDD59" s="596"/>
      <c r="GDE59" s="515"/>
      <c r="GDF59" s="515"/>
      <c r="GDG59" s="391"/>
      <c r="GDH59" s="516"/>
      <c r="GDI59" s="365"/>
      <c r="GDJ59" s="493"/>
      <c r="GDK59" s="596"/>
      <c r="GDL59" s="515"/>
      <c r="GDM59" s="515"/>
      <c r="GDN59" s="391"/>
      <c r="GDO59" s="516"/>
      <c r="GDP59" s="365"/>
      <c r="GDQ59" s="493"/>
      <c r="GDR59" s="596"/>
      <c r="GDS59" s="515"/>
      <c r="GDT59" s="515"/>
      <c r="GDU59" s="391"/>
      <c r="GDV59" s="516"/>
      <c r="GDW59" s="365"/>
      <c r="GDX59" s="493"/>
      <c r="GDY59" s="596"/>
      <c r="GDZ59" s="515"/>
      <c r="GEA59" s="515"/>
      <c r="GEB59" s="391"/>
      <c r="GEC59" s="516"/>
      <c r="GED59" s="365"/>
      <c r="GEE59" s="493"/>
      <c r="GEF59" s="596"/>
      <c r="GEG59" s="515"/>
      <c r="GEH59" s="515"/>
      <c r="GEI59" s="391"/>
      <c r="GEJ59" s="516"/>
      <c r="GEK59" s="365"/>
      <c r="GEL59" s="493"/>
      <c r="GEM59" s="596"/>
      <c r="GEN59" s="515"/>
      <c r="GEO59" s="515"/>
      <c r="GEP59" s="391"/>
      <c r="GEQ59" s="516"/>
      <c r="GER59" s="365"/>
      <c r="GES59" s="493"/>
      <c r="GET59" s="596"/>
      <c r="GEU59" s="515"/>
      <c r="GEV59" s="515"/>
      <c r="GEW59" s="391"/>
      <c r="GEX59" s="516"/>
      <c r="GEY59" s="365"/>
      <c r="GEZ59" s="493"/>
      <c r="GFA59" s="596"/>
      <c r="GFB59" s="515"/>
      <c r="GFC59" s="515"/>
      <c r="GFD59" s="391"/>
      <c r="GFE59" s="516"/>
      <c r="GFF59" s="365"/>
      <c r="GFG59" s="493"/>
      <c r="GFH59" s="596"/>
      <c r="GFI59" s="515"/>
      <c r="GFJ59" s="515"/>
      <c r="GFK59" s="391"/>
      <c r="GFL59" s="516"/>
      <c r="GFM59" s="365"/>
      <c r="GFN59" s="493"/>
      <c r="GFO59" s="596"/>
      <c r="GFP59" s="515"/>
      <c r="GFQ59" s="515"/>
      <c r="GFR59" s="391"/>
      <c r="GFS59" s="516"/>
      <c r="GFT59" s="365"/>
      <c r="GFU59" s="493"/>
      <c r="GFV59" s="596"/>
      <c r="GFW59" s="515"/>
      <c r="GFX59" s="515"/>
      <c r="GFY59" s="391"/>
      <c r="GFZ59" s="516"/>
      <c r="GGA59" s="365"/>
      <c r="GGB59" s="493"/>
      <c r="GGC59" s="596"/>
      <c r="GGD59" s="515"/>
      <c r="GGE59" s="515"/>
      <c r="GGF59" s="391"/>
      <c r="GGG59" s="516"/>
      <c r="GGH59" s="365"/>
      <c r="GGI59" s="493"/>
      <c r="GGJ59" s="596"/>
      <c r="GGK59" s="515"/>
      <c r="GGL59" s="515"/>
      <c r="GGM59" s="391"/>
      <c r="GGN59" s="516"/>
      <c r="GGO59" s="365"/>
      <c r="GGP59" s="493"/>
      <c r="GGQ59" s="596"/>
      <c r="GGR59" s="515"/>
      <c r="GGS59" s="515"/>
      <c r="GGT59" s="391"/>
      <c r="GGU59" s="516"/>
      <c r="GGV59" s="365"/>
      <c r="GGW59" s="493"/>
      <c r="GGX59" s="596"/>
      <c r="GGY59" s="515"/>
      <c r="GGZ59" s="515"/>
      <c r="GHA59" s="391"/>
      <c r="GHB59" s="516"/>
      <c r="GHC59" s="365"/>
      <c r="GHD59" s="493"/>
      <c r="GHE59" s="596"/>
      <c r="GHF59" s="515"/>
      <c r="GHG59" s="515"/>
      <c r="GHH59" s="391"/>
      <c r="GHI59" s="516"/>
      <c r="GHJ59" s="365"/>
      <c r="GHK59" s="493"/>
      <c r="GHL59" s="596"/>
      <c r="GHM59" s="515"/>
      <c r="GHN59" s="515"/>
      <c r="GHO59" s="391"/>
      <c r="GHP59" s="516"/>
      <c r="GHQ59" s="365"/>
      <c r="GHR59" s="493"/>
      <c r="GHS59" s="596"/>
      <c r="GHT59" s="515"/>
      <c r="GHU59" s="515"/>
      <c r="GHV59" s="391"/>
      <c r="GHW59" s="516"/>
      <c r="GHX59" s="365"/>
      <c r="GHY59" s="493"/>
      <c r="GHZ59" s="596"/>
      <c r="GIA59" s="515"/>
      <c r="GIB59" s="515"/>
      <c r="GIC59" s="391"/>
      <c r="GID59" s="516"/>
      <c r="GIE59" s="365"/>
      <c r="GIF59" s="493"/>
      <c r="GIG59" s="596"/>
      <c r="GIH59" s="515"/>
      <c r="GII59" s="515"/>
      <c r="GIJ59" s="391"/>
      <c r="GIK59" s="516"/>
      <c r="GIL59" s="365"/>
      <c r="GIM59" s="493"/>
      <c r="GIN59" s="596"/>
      <c r="GIO59" s="515"/>
      <c r="GIP59" s="515"/>
      <c r="GIQ59" s="391"/>
      <c r="GIR59" s="516"/>
      <c r="GIS59" s="365"/>
      <c r="GIT59" s="493"/>
      <c r="GIU59" s="596"/>
      <c r="GIV59" s="515"/>
      <c r="GIW59" s="515"/>
      <c r="GIX59" s="391"/>
      <c r="GIY59" s="516"/>
      <c r="GIZ59" s="365"/>
      <c r="GJA59" s="493"/>
      <c r="GJB59" s="596"/>
      <c r="GJC59" s="515"/>
      <c r="GJD59" s="515"/>
      <c r="GJE59" s="391"/>
      <c r="GJF59" s="516"/>
      <c r="GJG59" s="365"/>
      <c r="GJH59" s="493"/>
      <c r="GJI59" s="596"/>
      <c r="GJJ59" s="515"/>
      <c r="GJK59" s="515"/>
      <c r="GJL59" s="391"/>
      <c r="GJM59" s="516"/>
      <c r="GJN59" s="365"/>
      <c r="GJO59" s="493"/>
      <c r="GJP59" s="596"/>
      <c r="GJQ59" s="515"/>
      <c r="GJR59" s="515"/>
      <c r="GJS59" s="391"/>
      <c r="GJT59" s="516"/>
      <c r="GJU59" s="365"/>
      <c r="GJV59" s="493"/>
      <c r="GJW59" s="596"/>
      <c r="GJX59" s="515"/>
      <c r="GJY59" s="515"/>
      <c r="GJZ59" s="391"/>
      <c r="GKA59" s="516"/>
      <c r="GKB59" s="365"/>
      <c r="GKC59" s="493"/>
      <c r="GKD59" s="596"/>
      <c r="GKE59" s="515"/>
      <c r="GKF59" s="515"/>
      <c r="GKG59" s="391"/>
      <c r="GKH59" s="516"/>
      <c r="GKI59" s="365"/>
      <c r="GKJ59" s="493"/>
      <c r="GKK59" s="596"/>
      <c r="GKL59" s="515"/>
      <c r="GKM59" s="515"/>
      <c r="GKN59" s="391"/>
      <c r="GKO59" s="516"/>
      <c r="GKP59" s="365"/>
      <c r="GKQ59" s="493"/>
      <c r="GKR59" s="596"/>
      <c r="GKS59" s="515"/>
      <c r="GKT59" s="515"/>
      <c r="GKU59" s="391"/>
      <c r="GKV59" s="516"/>
      <c r="GKW59" s="365"/>
      <c r="GKX59" s="493"/>
      <c r="GKY59" s="596"/>
      <c r="GKZ59" s="515"/>
      <c r="GLA59" s="515"/>
      <c r="GLB59" s="391"/>
      <c r="GLC59" s="516"/>
      <c r="GLD59" s="365"/>
      <c r="GLE59" s="493"/>
      <c r="GLF59" s="596"/>
      <c r="GLG59" s="515"/>
      <c r="GLH59" s="515"/>
      <c r="GLI59" s="391"/>
      <c r="GLJ59" s="516"/>
      <c r="GLK59" s="365"/>
      <c r="GLL59" s="493"/>
      <c r="GLM59" s="596"/>
      <c r="GLN59" s="515"/>
      <c r="GLO59" s="515"/>
      <c r="GLP59" s="391"/>
      <c r="GLQ59" s="516"/>
      <c r="GLR59" s="365"/>
      <c r="GLS59" s="493"/>
      <c r="GLT59" s="596"/>
      <c r="GLU59" s="515"/>
      <c r="GLV59" s="515"/>
      <c r="GLW59" s="391"/>
      <c r="GLX59" s="516"/>
      <c r="GLY59" s="365"/>
      <c r="GLZ59" s="493"/>
      <c r="GMA59" s="596"/>
      <c r="GMB59" s="515"/>
      <c r="GMC59" s="515"/>
      <c r="GMD59" s="391"/>
      <c r="GME59" s="516"/>
      <c r="GMF59" s="365"/>
      <c r="GMG59" s="493"/>
      <c r="GMH59" s="596"/>
      <c r="GMI59" s="515"/>
      <c r="GMJ59" s="515"/>
      <c r="GMK59" s="391"/>
      <c r="GML59" s="516"/>
      <c r="GMM59" s="365"/>
      <c r="GMN59" s="493"/>
      <c r="GMO59" s="596"/>
      <c r="GMP59" s="515"/>
      <c r="GMQ59" s="515"/>
      <c r="GMR59" s="391"/>
      <c r="GMS59" s="516"/>
      <c r="GMT59" s="365"/>
      <c r="GMU59" s="493"/>
      <c r="GMV59" s="596"/>
      <c r="GMW59" s="515"/>
      <c r="GMX59" s="515"/>
      <c r="GMY59" s="391"/>
      <c r="GMZ59" s="516"/>
      <c r="GNA59" s="365"/>
      <c r="GNB59" s="493"/>
      <c r="GNC59" s="596"/>
      <c r="GND59" s="515"/>
      <c r="GNE59" s="515"/>
      <c r="GNF59" s="391"/>
      <c r="GNG59" s="516"/>
      <c r="GNH59" s="365"/>
      <c r="GNI59" s="493"/>
      <c r="GNJ59" s="596"/>
      <c r="GNK59" s="515"/>
      <c r="GNL59" s="515"/>
      <c r="GNM59" s="391"/>
      <c r="GNN59" s="516"/>
      <c r="GNO59" s="365"/>
      <c r="GNP59" s="493"/>
      <c r="GNQ59" s="596"/>
      <c r="GNR59" s="515"/>
      <c r="GNS59" s="515"/>
      <c r="GNT59" s="391"/>
      <c r="GNU59" s="516"/>
      <c r="GNV59" s="365"/>
      <c r="GNW59" s="493"/>
      <c r="GNX59" s="596"/>
      <c r="GNY59" s="515"/>
      <c r="GNZ59" s="515"/>
      <c r="GOA59" s="391"/>
      <c r="GOB59" s="516"/>
      <c r="GOC59" s="365"/>
      <c r="GOD59" s="493"/>
      <c r="GOE59" s="596"/>
      <c r="GOF59" s="515"/>
      <c r="GOG59" s="515"/>
      <c r="GOH59" s="391"/>
      <c r="GOI59" s="516"/>
      <c r="GOJ59" s="365"/>
      <c r="GOK59" s="493"/>
      <c r="GOL59" s="596"/>
      <c r="GOM59" s="515"/>
      <c r="GON59" s="515"/>
      <c r="GOO59" s="391"/>
      <c r="GOP59" s="516"/>
      <c r="GOQ59" s="365"/>
      <c r="GOR59" s="493"/>
      <c r="GOS59" s="596"/>
      <c r="GOT59" s="515"/>
      <c r="GOU59" s="515"/>
      <c r="GOV59" s="391"/>
      <c r="GOW59" s="516"/>
      <c r="GOX59" s="365"/>
      <c r="GOY59" s="493"/>
      <c r="GOZ59" s="596"/>
      <c r="GPA59" s="515"/>
      <c r="GPB59" s="515"/>
      <c r="GPC59" s="391"/>
      <c r="GPD59" s="516"/>
      <c r="GPE59" s="365"/>
      <c r="GPF59" s="493"/>
      <c r="GPG59" s="596"/>
      <c r="GPH59" s="515"/>
      <c r="GPI59" s="515"/>
      <c r="GPJ59" s="391"/>
      <c r="GPK59" s="516"/>
      <c r="GPL59" s="365"/>
      <c r="GPM59" s="493"/>
      <c r="GPN59" s="596"/>
      <c r="GPO59" s="515"/>
      <c r="GPP59" s="515"/>
      <c r="GPQ59" s="391"/>
      <c r="GPR59" s="516"/>
      <c r="GPS59" s="365"/>
      <c r="GPT59" s="493"/>
      <c r="GPU59" s="596"/>
      <c r="GPV59" s="515"/>
      <c r="GPW59" s="515"/>
      <c r="GPX59" s="391"/>
      <c r="GPY59" s="516"/>
      <c r="GPZ59" s="365"/>
      <c r="GQA59" s="493"/>
      <c r="GQB59" s="596"/>
      <c r="GQC59" s="515"/>
      <c r="GQD59" s="515"/>
      <c r="GQE59" s="391"/>
      <c r="GQF59" s="516"/>
      <c r="GQG59" s="365"/>
      <c r="GQH59" s="493"/>
      <c r="GQI59" s="596"/>
      <c r="GQJ59" s="515"/>
      <c r="GQK59" s="515"/>
      <c r="GQL59" s="391"/>
      <c r="GQM59" s="516"/>
      <c r="GQN59" s="365"/>
      <c r="GQO59" s="493"/>
      <c r="GQP59" s="596"/>
      <c r="GQQ59" s="515"/>
      <c r="GQR59" s="515"/>
      <c r="GQS59" s="391"/>
      <c r="GQT59" s="516"/>
      <c r="GQU59" s="365"/>
      <c r="GQV59" s="493"/>
      <c r="GQW59" s="596"/>
      <c r="GQX59" s="515"/>
      <c r="GQY59" s="515"/>
      <c r="GQZ59" s="391"/>
      <c r="GRA59" s="516"/>
      <c r="GRB59" s="365"/>
      <c r="GRC59" s="493"/>
      <c r="GRD59" s="596"/>
      <c r="GRE59" s="515"/>
      <c r="GRF59" s="515"/>
      <c r="GRG59" s="391"/>
      <c r="GRH59" s="516"/>
      <c r="GRI59" s="365"/>
      <c r="GRJ59" s="493"/>
      <c r="GRK59" s="596"/>
      <c r="GRL59" s="515"/>
      <c r="GRM59" s="515"/>
      <c r="GRN59" s="391"/>
      <c r="GRO59" s="516"/>
      <c r="GRP59" s="365"/>
      <c r="GRQ59" s="493"/>
      <c r="GRR59" s="596"/>
      <c r="GRS59" s="515"/>
      <c r="GRT59" s="515"/>
      <c r="GRU59" s="391"/>
      <c r="GRV59" s="516"/>
      <c r="GRW59" s="365"/>
      <c r="GRX59" s="493"/>
      <c r="GRY59" s="596"/>
      <c r="GRZ59" s="515"/>
      <c r="GSA59" s="515"/>
      <c r="GSB59" s="391"/>
      <c r="GSC59" s="516"/>
      <c r="GSD59" s="365"/>
      <c r="GSE59" s="493"/>
      <c r="GSF59" s="596"/>
      <c r="GSG59" s="515"/>
      <c r="GSH59" s="515"/>
      <c r="GSI59" s="391"/>
      <c r="GSJ59" s="516"/>
      <c r="GSK59" s="365"/>
      <c r="GSL59" s="493"/>
      <c r="GSM59" s="596"/>
      <c r="GSN59" s="515"/>
      <c r="GSO59" s="515"/>
      <c r="GSP59" s="391"/>
      <c r="GSQ59" s="516"/>
      <c r="GSR59" s="365"/>
      <c r="GSS59" s="493"/>
      <c r="GST59" s="596"/>
      <c r="GSU59" s="515"/>
      <c r="GSV59" s="515"/>
      <c r="GSW59" s="391"/>
      <c r="GSX59" s="516"/>
      <c r="GSY59" s="365"/>
      <c r="GSZ59" s="493"/>
      <c r="GTA59" s="596"/>
      <c r="GTB59" s="515"/>
      <c r="GTC59" s="515"/>
      <c r="GTD59" s="391"/>
      <c r="GTE59" s="516"/>
      <c r="GTF59" s="365"/>
      <c r="GTG59" s="493"/>
      <c r="GTH59" s="596"/>
      <c r="GTI59" s="515"/>
      <c r="GTJ59" s="515"/>
      <c r="GTK59" s="391"/>
      <c r="GTL59" s="516"/>
      <c r="GTM59" s="365"/>
      <c r="GTN59" s="493"/>
      <c r="GTO59" s="596"/>
      <c r="GTP59" s="515"/>
      <c r="GTQ59" s="515"/>
      <c r="GTR59" s="391"/>
      <c r="GTS59" s="516"/>
      <c r="GTT59" s="365"/>
      <c r="GTU59" s="493"/>
      <c r="GTV59" s="596"/>
      <c r="GTW59" s="515"/>
      <c r="GTX59" s="515"/>
      <c r="GTY59" s="391"/>
      <c r="GTZ59" s="516"/>
      <c r="GUA59" s="365"/>
      <c r="GUB59" s="493"/>
      <c r="GUC59" s="596"/>
      <c r="GUD59" s="515"/>
      <c r="GUE59" s="515"/>
      <c r="GUF59" s="391"/>
      <c r="GUG59" s="516"/>
      <c r="GUH59" s="365"/>
      <c r="GUI59" s="493"/>
      <c r="GUJ59" s="596"/>
      <c r="GUK59" s="515"/>
      <c r="GUL59" s="515"/>
      <c r="GUM59" s="391"/>
      <c r="GUN59" s="516"/>
      <c r="GUO59" s="365"/>
      <c r="GUP59" s="493"/>
      <c r="GUQ59" s="596"/>
      <c r="GUR59" s="515"/>
      <c r="GUS59" s="515"/>
      <c r="GUT59" s="391"/>
      <c r="GUU59" s="516"/>
      <c r="GUV59" s="365"/>
      <c r="GUW59" s="493"/>
      <c r="GUX59" s="596"/>
      <c r="GUY59" s="515"/>
      <c r="GUZ59" s="515"/>
      <c r="GVA59" s="391"/>
      <c r="GVB59" s="516"/>
      <c r="GVC59" s="365"/>
      <c r="GVD59" s="493"/>
      <c r="GVE59" s="596"/>
      <c r="GVF59" s="515"/>
      <c r="GVG59" s="515"/>
      <c r="GVH59" s="391"/>
      <c r="GVI59" s="516"/>
      <c r="GVJ59" s="365"/>
      <c r="GVK59" s="493"/>
      <c r="GVL59" s="596"/>
      <c r="GVM59" s="515"/>
      <c r="GVN59" s="515"/>
      <c r="GVO59" s="391"/>
      <c r="GVP59" s="516"/>
      <c r="GVQ59" s="365"/>
      <c r="GVR59" s="493"/>
      <c r="GVS59" s="596"/>
      <c r="GVT59" s="515"/>
      <c r="GVU59" s="515"/>
      <c r="GVV59" s="391"/>
      <c r="GVW59" s="516"/>
      <c r="GVX59" s="365"/>
      <c r="GVY59" s="493"/>
      <c r="GVZ59" s="596"/>
      <c r="GWA59" s="515"/>
      <c r="GWB59" s="515"/>
      <c r="GWC59" s="391"/>
      <c r="GWD59" s="516"/>
      <c r="GWE59" s="365"/>
      <c r="GWF59" s="493"/>
      <c r="GWG59" s="596"/>
      <c r="GWH59" s="515"/>
      <c r="GWI59" s="515"/>
      <c r="GWJ59" s="391"/>
      <c r="GWK59" s="516"/>
      <c r="GWL59" s="365"/>
      <c r="GWM59" s="493"/>
      <c r="GWN59" s="596"/>
      <c r="GWO59" s="515"/>
      <c r="GWP59" s="515"/>
      <c r="GWQ59" s="391"/>
      <c r="GWR59" s="516"/>
      <c r="GWS59" s="365"/>
      <c r="GWT59" s="493"/>
      <c r="GWU59" s="596"/>
      <c r="GWV59" s="515"/>
      <c r="GWW59" s="515"/>
      <c r="GWX59" s="391"/>
      <c r="GWY59" s="516"/>
      <c r="GWZ59" s="365"/>
      <c r="GXA59" s="493"/>
      <c r="GXB59" s="596"/>
      <c r="GXC59" s="515"/>
      <c r="GXD59" s="515"/>
      <c r="GXE59" s="391"/>
      <c r="GXF59" s="516"/>
      <c r="GXG59" s="365"/>
      <c r="GXH59" s="493"/>
      <c r="GXI59" s="596"/>
      <c r="GXJ59" s="515"/>
      <c r="GXK59" s="515"/>
      <c r="GXL59" s="391"/>
      <c r="GXM59" s="516"/>
      <c r="GXN59" s="365"/>
      <c r="GXO59" s="493"/>
      <c r="GXP59" s="596"/>
      <c r="GXQ59" s="515"/>
      <c r="GXR59" s="515"/>
      <c r="GXS59" s="391"/>
      <c r="GXT59" s="516"/>
      <c r="GXU59" s="365"/>
      <c r="GXV59" s="493"/>
      <c r="GXW59" s="596"/>
      <c r="GXX59" s="515"/>
      <c r="GXY59" s="515"/>
      <c r="GXZ59" s="391"/>
      <c r="GYA59" s="516"/>
      <c r="GYB59" s="365"/>
      <c r="GYC59" s="493"/>
      <c r="GYD59" s="596"/>
      <c r="GYE59" s="515"/>
      <c r="GYF59" s="515"/>
      <c r="GYG59" s="391"/>
      <c r="GYH59" s="516"/>
      <c r="GYI59" s="365"/>
      <c r="GYJ59" s="493"/>
      <c r="GYK59" s="596"/>
      <c r="GYL59" s="515"/>
      <c r="GYM59" s="515"/>
      <c r="GYN59" s="391"/>
      <c r="GYO59" s="516"/>
      <c r="GYP59" s="365"/>
      <c r="GYQ59" s="493"/>
      <c r="GYR59" s="596"/>
      <c r="GYS59" s="515"/>
      <c r="GYT59" s="515"/>
      <c r="GYU59" s="391"/>
      <c r="GYV59" s="516"/>
      <c r="GYW59" s="365"/>
      <c r="GYX59" s="493"/>
      <c r="GYY59" s="596"/>
      <c r="GYZ59" s="515"/>
      <c r="GZA59" s="515"/>
      <c r="GZB59" s="391"/>
      <c r="GZC59" s="516"/>
      <c r="GZD59" s="365"/>
      <c r="GZE59" s="493"/>
      <c r="GZF59" s="596"/>
      <c r="GZG59" s="515"/>
      <c r="GZH59" s="515"/>
      <c r="GZI59" s="391"/>
      <c r="GZJ59" s="516"/>
      <c r="GZK59" s="365"/>
      <c r="GZL59" s="493"/>
      <c r="GZM59" s="596"/>
      <c r="GZN59" s="515"/>
      <c r="GZO59" s="515"/>
      <c r="GZP59" s="391"/>
      <c r="GZQ59" s="516"/>
      <c r="GZR59" s="365"/>
      <c r="GZS59" s="493"/>
      <c r="GZT59" s="596"/>
      <c r="GZU59" s="515"/>
      <c r="GZV59" s="515"/>
      <c r="GZW59" s="391"/>
      <c r="GZX59" s="516"/>
      <c r="GZY59" s="365"/>
      <c r="GZZ59" s="493"/>
      <c r="HAA59" s="596"/>
      <c r="HAB59" s="515"/>
      <c r="HAC59" s="515"/>
      <c r="HAD59" s="391"/>
      <c r="HAE59" s="516"/>
      <c r="HAF59" s="365"/>
      <c r="HAG59" s="493"/>
      <c r="HAH59" s="596"/>
      <c r="HAI59" s="515"/>
      <c r="HAJ59" s="515"/>
      <c r="HAK59" s="391"/>
      <c r="HAL59" s="516"/>
      <c r="HAM59" s="365"/>
      <c r="HAN59" s="493"/>
      <c r="HAO59" s="596"/>
      <c r="HAP59" s="515"/>
      <c r="HAQ59" s="515"/>
      <c r="HAR59" s="391"/>
      <c r="HAS59" s="516"/>
      <c r="HAT59" s="365"/>
      <c r="HAU59" s="493"/>
      <c r="HAV59" s="596"/>
      <c r="HAW59" s="515"/>
      <c r="HAX59" s="515"/>
      <c r="HAY59" s="391"/>
      <c r="HAZ59" s="516"/>
      <c r="HBA59" s="365"/>
      <c r="HBB59" s="493"/>
      <c r="HBC59" s="596"/>
      <c r="HBD59" s="515"/>
      <c r="HBE59" s="515"/>
      <c r="HBF59" s="391"/>
      <c r="HBG59" s="516"/>
      <c r="HBH59" s="365"/>
      <c r="HBI59" s="493"/>
      <c r="HBJ59" s="596"/>
      <c r="HBK59" s="515"/>
      <c r="HBL59" s="515"/>
      <c r="HBM59" s="391"/>
      <c r="HBN59" s="516"/>
      <c r="HBO59" s="365"/>
      <c r="HBP59" s="493"/>
      <c r="HBQ59" s="596"/>
      <c r="HBR59" s="515"/>
      <c r="HBS59" s="515"/>
      <c r="HBT59" s="391"/>
      <c r="HBU59" s="516"/>
      <c r="HBV59" s="365"/>
      <c r="HBW59" s="493"/>
      <c r="HBX59" s="596"/>
      <c r="HBY59" s="515"/>
      <c r="HBZ59" s="515"/>
      <c r="HCA59" s="391"/>
      <c r="HCB59" s="516"/>
      <c r="HCC59" s="365"/>
      <c r="HCD59" s="493"/>
      <c r="HCE59" s="596"/>
      <c r="HCF59" s="515"/>
      <c r="HCG59" s="515"/>
      <c r="HCH59" s="391"/>
      <c r="HCI59" s="516"/>
      <c r="HCJ59" s="365"/>
      <c r="HCK59" s="493"/>
      <c r="HCL59" s="596"/>
      <c r="HCM59" s="515"/>
      <c r="HCN59" s="515"/>
      <c r="HCO59" s="391"/>
      <c r="HCP59" s="516"/>
      <c r="HCQ59" s="365"/>
      <c r="HCR59" s="493"/>
      <c r="HCS59" s="596"/>
      <c r="HCT59" s="515"/>
      <c r="HCU59" s="515"/>
      <c r="HCV59" s="391"/>
      <c r="HCW59" s="516"/>
      <c r="HCX59" s="365"/>
      <c r="HCY59" s="493"/>
      <c r="HCZ59" s="596"/>
      <c r="HDA59" s="515"/>
      <c r="HDB59" s="515"/>
      <c r="HDC59" s="391"/>
      <c r="HDD59" s="516"/>
      <c r="HDE59" s="365"/>
      <c r="HDF59" s="493"/>
      <c r="HDG59" s="596"/>
      <c r="HDH59" s="515"/>
      <c r="HDI59" s="515"/>
      <c r="HDJ59" s="391"/>
      <c r="HDK59" s="516"/>
      <c r="HDL59" s="365"/>
      <c r="HDM59" s="493"/>
      <c r="HDN59" s="596"/>
      <c r="HDO59" s="515"/>
      <c r="HDP59" s="515"/>
      <c r="HDQ59" s="391"/>
      <c r="HDR59" s="516"/>
      <c r="HDS59" s="365"/>
      <c r="HDT59" s="493"/>
      <c r="HDU59" s="596"/>
      <c r="HDV59" s="515"/>
      <c r="HDW59" s="515"/>
      <c r="HDX59" s="391"/>
      <c r="HDY59" s="516"/>
      <c r="HDZ59" s="365"/>
      <c r="HEA59" s="493"/>
      <c r="HEB59" s="596"/>
      <c r="HEC59" s="515"/>
      <c r="HED59" s="515"/>
      <c r="HEE59" s="391"/>
      <c r="HEF59" s="516"/>
      <c r="HEG59" s="365"/>
      <c r="HEH59" s="493"/>
      <c r="HEI59" s="596"/>
      <c r="HEJ59" s="515"/>
      <c r="HEK59" s="515"/>
      <c r="HEL59" s="391"/>
      <c r="HEM59" s="516"/>
      <c r="HEN59" s="365"/>
      <c r="HEO59" s="493"/>
      <c r="HEP59" s="596"/>
      <c r="HEQ59" s="515"/>
      <c r="HER59" s="515"/>
      <c r="HES59" s="391"/>
      <c r="HET59" s="516"/>
      <c r="HEU59" s="365"/>
      <c r="HEV59" s="493"/>
      <c r="HEW59" s="596"/>
      <c r="HEX59" s="515"/>
      <c r="HEY59" s="515"/>
      <c r="HEZ59" s="391"/>
      <c r="HFA59" s="516"/>
      <c r="HFB59" s="365"/>
      <c r="HFC59" s="493"/>
      <c r="HFD59" s="596"/>
      <c r="HFE59" s="515"/>
      <c r="HFF59" s="515"/>
      <c r="HFG59" s="391"/>
      <c r="HFH59" s="516"/>
      <c r="HFI59" s="365"/>
      <c r="HFJ59" s="493"/>
      <c r="HFK59" s="596"/>
      <c r="HFL59" s="515"/>
      <c r="HFM59" s="515"/>
      <c r="HFN59" s="391"/>
      <c r="HFO59" s="516"/>
      <c r="HFP59" s="365"/>
      <c r="HFQ59" s="493"/>
      <c r="HFR59" s="596"/>
      <c r="HFS59" s="515"/>
      <c r="HFT59" s="515"/>
      <c r="HFU59" s="391"/>
      <c r="HFV59" s="516"/>
      <c r="HFW59" s="365"/>
      <c r="HFX59" s="493"/>
      <c r="HFY59" s="596"/>
      <c r="HFZ59" s="515"/>
      <c r="HGA59" s="515"/>
      <c r="HGB59" s="391"/>
      <c r="HGC59" s="516"/>
      <c r="HGD59" s="365"/>
      <c r="HGE59" s="493"/>
      <c r="HGF59" s="596"/>
      <c r="HGG59" s="515"/>
      <c r="HGH59" s="515"/>
      <c r="HGI59" s="391"/>
      <c r="HGJ59" s="516"/>
      <c r="HGK59" s="365"/>
      <c r="HGL59" s="493"/>
      <c r="HGM59" s="596"/>
      <c r="HGN59" s="515"/>
      <c r="HGO59" s="515"/>
      <c r="HGP59" s="391"/>
      <c r="HGQ59" s="516"/>
      <c r="HGR59" s="365"/>
      <c r="HGS59" s="493"/>
      <c r="HGT59" s="596"/>
      <c r="HGU59" s="515"/>
      <c r="HGV59" s="515"/>
      <c r="HGW59" s="391"/>
      <c r="HGX59" s="516"/>
      <c r="HGY59" s="365"/>
      <c r="HGZ59" s="493"/>
      <c r="HHA59" s="596"/>
      <c r="HHB59" s="515"/>
      <c r="HHC59" s="515"/>
      <c r="HHD59" s="391"/>
      <c r="HHE59" s="516"/>
      <c r="HHF59" s="365"/>
      <c r="HHG59" s="493"/>
      <c r="HHH59" s="596"/>
      <c r="HHI59" s="515"/>
      <c r="HHJ59" s="515"/>
      <c r="HHK59" s="391"/>
      <c r="HHL59" s="516"/>
      <c r="HHM59" s="365"/>
      <c r="HHN59" s="493"/>
      <c r="HHO59" s="596"/>
      <c r="HHP59" s="515"/>
      <c r="HHQ59" s="515"/>
      <c r="HHR59" s="391"/>
      <c r="HHS59" s="516"/>
      <c r="HHT59" s="365"/>
      <c r="HHU59" s="493"/>
      <c r="HHV59" s="596"/>
      <c r="HHW59" s="515"/>
      <c r="HHX59" s="515"/>
      <c r="HHY59" s="391"/>
      <c r="HHZ59" s="516"/>
      <c r="HIA59" s="365"/>
      <c r="HIB59" s="493"/>
      <c r="HIC59" s="596"/>
      <c r="HID59" s="515"/>
      <c r="HIE59" s="515"/>
      <c r="HIF59" s="391"/>
      <c r="HIG59" s="516"/>
      <c r="HIH59" s="365"/>
      <c r="HII59" s="493"/>
      <c r="HIJ59" s="596"/>
      <c r="HIK59" s="515"/>
      <c r="HIL59" s="515"/>
      <c r="HIM59" s="391"/>
      <c r="HIN59" s="516"/>
      <c r="HIO59" s="365"/>
      <c r="HIP59" s="493"/>
      <c r="HIQ59" s="596"/>
      <c r="HIR59" s="515"/>
      <c r="HIS59" s="515"/>
      <c r="HIT59" s="391"/>
      <c r="HIU59" s="516"/>
      <c r="HIV59" s="365"/>
      <c r="HIW59" s="493"/>
      <c r="HIX59" s="596"/>
      <c r="HIY59" s="515"/>
      <c r="HIZ59" s="515"/>
      <c r="HJA59" s="391"/>
      <c r="HJB59" s="516"/>
      <c r="HJC59" s="365"/>
      <c r="HJD59" s="493"/>
      <c r="HJE59" s="596"/>
      <c r="HJF59" s="515"/>
      <c r="HJG59" s="515"/>
      <c r="HJH59" s="391"/>
      <c r="HJI59" s="516"/>
      <c r="HJJ59" s="365"/>
      <c r="HJK59" s="493"/>
      <c r="HJL59" s="596"/>
      <c r="HJM59" s="515"/>
      <c r="HJN59" s="515"/>
      <c r="HJO59" s="391"/>
      <c r="HJP59" s="516"/>
      <c r="HJQ59" s="365"/>
      <c r="HJR59" s="493"/>
      <c r="HJS59" s="596"/>
      <c r="HJT59" s="515"/>
      <c r="HJU59" s="515"/>
      <c r="HJV59" s="391"/>
      <c r="HJW59" s="516"/>
      <c r="HJX59" s="365"/>
      <c r="HJY59" s="493"/>
      <c r="HJZ59" s="596"/>
      <c r="HKA59" s="515"/>
      <c r="HKB59" s="515"/>
      <c r="HKC59" s="391"/>
      <c r="HKD59" s="516"/>
      <c r="HKE59" s="365"/>
      <c r="HKF59" s="493"/>
      <c r="HKG59" s="596"/>
      <c r="HKH59" s="515"/>
      <c r="HKI59" s="515"/>
      <c r="HKJ59" s="391"/>
      <c r="HKK59" s="516"/>
      <c r="HKL59" s="365"/>
      <c r="HKM59" s="493"/>
      <c r="HKN59" s="596"/>
      <c r="HKO59" s="515"/>
      <c r="HKP59" s="515"/>
      <c r="HKQ59" s="391"/>
      <c r="HKR59" s="516"/>
      <c r="HKS59" s="365"/>
      <c r="HKT59" s="493"/>
      <c r="HKU59" s="596"/>
      <c r="HKV59" s="515"/>
      <c r="HKW59" s="515"/>
      <c r="HKX59" s="391"/>
      <c r="HKY59" s="516"/>
      <c r="HKZ59" s="365"/>
      <c r="HLA59" s="493"/>
      <c r="HLB59" s="596"/>
      <c r="HLC59" s="515"/>
      <c r="HLD59" s="515"/>
      <c r="HLE59" s="391"/>
      <c r="HLF59" s="516"/>
      <c r="HLG59" s="365"/>
      <c r="HLH59" s="493"/>
      <c r="HLI59" s="596"/>
      <c r="HLJ59" s="515"/>
      <c r="HLK59" s="515"/>
      <c r="HLL59" s="391"/>
      <c r="HLM59" s="516"/>
      <c r="HLN59" s="365"/>
      <c r="HLO59" s="493"/>
      <c r="HLP59" s="596"/>
      <c r="HLQ59" s="515"/>
      <c r="HLR59" s="515"/>
      <c r="HLS59" s="391"/>
      <c r="HLT59" s="516"/>
      <c r="HLU59" s="365"/>
      <c r="HLV59" s="493"/>
      <c r="HLW59" s="596"/>
      <c r="HLX59" s="515"/>
      <c r="HLY59" s="515"/>
      <c r="HLZ59" s="391"/>
      <c r="HMA59" s="516"/>
      <c r="HMB59" s="365"/>
      <c r="HMC59" s="493"/>
      <c r="HMD59" s="596"/>
      <c r="HME59" s="515"/>
      <c r="HMF59" s="515"/>
      <c r="HMG59" s="391"/>
      <c r="HMH59" s="516"/>
      <c r="HMI59" s="365"/>
      <c r="HMJ59" s="493"/>
      <c r="HMK59" s="596"/>
      <c r="HML59" s="515"/>
      <c r="HMM59" s="515"/>
      <c r="HMN59" s="391"/>
      <c r="HMO59" s="516"/>
      <c r="HMP59" s="365"/>
      <c r="HMQ59" s="493"/>
      <c r="HMR59" s="596"/>
      <c r="HMS59" s="515"/>
      <c r="HMT59" s="515"/>
      <c r="HMU59" s="391"/>
      <c r="HMV59" s="516"/>
      <c r="HMW59" s="365"/>
      <c r="HMX59" s="493"/>
      <c r="HMY59" s="596"/>
      <c r="HMZ59" s="515"/>
      <c r="HNA59" s="515"/>
      <c r="HNB59" s="391"/>
      <c r="HNC59" s="516"/>
      <c r="HND59" s="365"/>
      <c r="HNE59" s="493"/>
      <c r="HNF59" s="596"/>
      <c r="HNG59" s="515"/>
      <c r="HNH59" s="515"/>
      <c r="HNI59" s="391"/>
      <c r="HNJ59" s="516"/>
      <c r="HNK59" s="365"/>
      <c r="HNL59" s="493"/>
      <c r="HNM59" s="596"/>
      <c r="HNN59" s="515"/>
      <c r="HNO59" s="515"/>
      <c r="HNP59" s="391"/>
      <c r="HNQ59" s="516"/>
      <c r="HNR59" s="365"/>
      <c r="HNS59" s="493"/>
      <c r="HNT59" s="596"/>
      <c r="HNU59" s="515"/>
      <c r="HNV59" s="515"/>
      <c r="HNW59" s="391"/>
      <c r="HNX59" s="516"/>
      <c r="HNY59" s="365"/>
      <c r="HNZ59" s="493"/>
      <c r="HOA59" s="596"/>
      <c r="HOB59" s="515"/>
      <c r="HOC59" s="515"/>
      <c r="HOD59" s="391"/>
      <c r="HOE59" s="516"/>
      <c r="HOF59" s="365"/>
      <c r="HOG59" s="493"/>
      <c r="HOH59" s="596"/>
      <c r="HOI59" s="515"/>
      <c r="HOJ59" s="515"/>
      <c r="HOK59" s="391"/>
      <c r="HOL59" s="516"/>
      <c r="HOM59" s="365"/>
      <c r="HON59" s="493"/>
      <c r="HOO59" s="596"/>
      <c r="HOP59" s="515"/>
      <c r="HOQ59" s="515"/>
      <c r="HOR59" s="391"/>
      <c r="HOS59" s="516"/>
      <c r="HOT59" s="365"/>
      <c r="HOU59" s="493"/>
      <c r="HOV59" s="596"/>
      <c r="HOW59" s="515"/>
      <c r="HOX59" s="515"/>
      <c r="HOY59" s="391"/>
      <c r="HOZ59" s="516"/>
      <c r="HPA59" s="365"/>
      <c r="HPB59" s="493"/>
      <c r="HPC59" s="596"/>
      <c r="HPD59" s="515"/>
      <c r="HPE59" s="515"/>
      <c r="HPF59" s="391"/>
      <c r="HPG59" s="516"/>
      <c r="HPH59" s="365"/>
      <c r="HPI59" s="493"/>
      <c r="HPJ59" s="596"/>
      <c r="HPK59" s="515"/>
      <c r="HPL59" s="515"/>
      <c r="HPM59" s="391"/>
      <c r="HPN59" s="516"/>
      <c r="HPO59" s="365"/>
      <c r="HPP59" s="493"/>
      <c r="HPQ59" s="596"/>
      <c r="HPR59" s="515"/>
      <c r="HPS59" s="515"/>
      <c r="HPT59" s="391"/>
      <c r="HPU59" s="516"/>
      <c r="HPV59" s="365"/>
      <c r="HPW59" s="493"/>
      <c r="HPX59" s="596"/>
      <c r="HPY59" s="515"/>
      <c r="HPZ59" s="515"/>
      <c r="HQA59" s="391"/>
      <c r="HQB59" s="516"/>
      <c r="HQC59" s="365"/>
      <c r="HQD59" s="493"/>
      <c r="HQE59" s="596"/>
      <c r="HQF59" s="515"/>
      <c r="HQG59" s="515"/>
      <c r="HQH59" s="391"/>
      <c r="HQI59" s="516"/>
      <c r="HQJ59" s="365"/>
      <c r="HQK59" s="493"/>
      <c r="HQL59" s="596"/>
      <c r="HQM59" s="515"/>
      <c r="HQN59" s="515"/>
      <c r="HQO59" s="391"/>
      <c r="HQP59" s="516"/>
      <c r="HQQ59" s="365"/>
      <c r="HQR59" s="493"/>
      <c r="HQS59" s="596"/>
      <c r="HQT59" s="515"/>
      <c r="HQU59" s="515"/>
      <c r="HQV59" s="391"/>
      <c r="HQW59" s="516"/>
      <c r="HQX59" s="365"/>
      <c r="HQY59" s="493"/>
      <c r="HQZ59" s="596"/>
      <c r="HRA59" s="515"/>
      <c r="HRB59" s="515"/>
      <c r="HRC59" s="391"/>
      <c r="HRD59" s="516"/>
      <c r="HRE59" s="365"/>
      <c r="HRF59" s="493"/>
      <c r="HRG59" s="596"/>
      <c r="HRH59" s="515"/>
      <c r="HRI59" s="515"/>
      <c r="HRJ59" s="391"/>
      <c r="HRK59" s="516"/>
      <c r="HRL59" s="365"/>
      <c r="HRM59" s="493"/>
      <c r="HRN59" s="596"/>
      <c r="HRO59" s="515"/>
      <c r="HRP59" s="515"/>
      <c r="HRQ59" s="391"/>
      <c r="HRR59" s="516"/>
      <c r="HRS59" s="365"/>
      <c r="HRT59" s="493"/>
      <c r="HRU59" s="596"/>
      <c r="HRV59" s="515"/>
      <c r="HRW59" s="515"/>
      <c r="HRX59" s="391"/>
      <c r="HRY59" s="516"/>
      <c r="HRZ59" s="365"/>
      <c r="HSA59" s="493"/>
      <c r="HSB59" s="596"/>
      <c r="HSC59" s="515"/>
      <c r="HSD59" s="515"/>
      <c r="HSE59" s="391"/>
      <c r="HSF59" s="516"/>
      <c r="HSG59" s="365"/>
      <c r="HSH59" s="493"/>
      <c r="HSI59" s="596"/>
      <c r="HSJ59" s="515"/>
      <c r="HSK59" s="515"/>
      <c r="HSL59" s="391"/>
      <c r="HSM59" s="516"/>
      <c r="HSN59" s="365"/>
      <c r="HSO59" s="493"/>
      <c r="HSP59" s="596"/>
      <c r="HSQ59" s="515"/>
      <c r="HSR59" s="515"/>
      <c r="HSS59" s="391"/>
      <c r="HST59" s="516"/>
      <c r="HSU59" s="365"/>
      <c r="HSV59" s="493"/>
      <c r="HSW59" s="596"/>
      <c r="HSX59" s="515"/>
      <c r="HSY59" s="515"/>
      <c r="HSZ59" s="391"/>
      <c r="HTA59" s="516"/>
      <c r="HTB59" s="365"/>
      <c r="HTC59" s="493"/>
      <c r="HTD59" s="596"/>
      <c r="HTE59" s="515"/>
      <c r="HTF59" s="515"/>
      <c r="HTG59" s="391"/>
      <c r="HTH59" s="516"/>
      <c r="HTI59" s="365"/>
      <c r="HTJ59" s="493"/>
      <c r="HTK59" s="596"/>
      <c r="HTL59" s="515"/>
      <c r="HTM59" s="515"/>
      <c r="HTN59" s="391"/>
      <c r="HTO59" s="516"/>
      <c r="HTP59" s="365"/>
      <c r="HTQ59" s="493"/>
      <c r="HTR59" s="596"/>
      <c r="HTS59" s="515"/>
      <c r="HTT59" s="515"/>
      <c r="HTU59" s="391"/>
      <c r="HTV59" s="516"/>
      <c r="HTW59" s="365"/>
      <c r="HTX59" s="493"/>
      <c r="HTY59" s="596"/>
      <c r="HTZ59" s="515"/>
      <c r="HUA59" s="515"/>
      <c r="HUB59" s="391"/>
      <c r="HUC59" s="516"/>
      <c r="HUD59" s="365"/>
      <c r="HUE59" s="493"/>
      <c r="HUF59" s="596"/>
      <c r="HUG59" s="515"/>
      <c r="HUH59" s="515"/>
      <c r="HUI59" s="391"/>
      <c r="HUJ59" s="516"/>
      <c r="HUK59" s="365"/>
      <c r="HUL59" s="493"/>
      <c r="HUM59" s="596"/>
      <c r="HUN59" s="515"/>
      <c r="HUO59" s="515"/>
      <c r="HUP59" s="391"/>
      <c r="HUQ59" s="516"/>
      <c r="HUR59" s="365"/>
      <c r="HUS59" s="493"/>
      <c r="HUT59" s="596"/>
      <c r="HUU59" s="515"/>
      <c r="HUV59" s="515"/>
      <c r="HUW59" s="391"/>
      <c r="HUX59" s="516"/>
      <c r="HUY59" s="365"/>
      <c r="HUZ59" s="493"/>
      <c r="HVA59" s="596"/>
      <c r="HVB59" s="515"/>
      <c r="HVC59" s="515"/>
      <c r="HVD59" s="391"/>
      <c r="HVE59" s="516"/>
      <c r="HVF59" s="365"/>
      <c r="HVG59" s="493"/>
      <c r="HVH59" s="596"/>
      <c r="HVI59" s="515"/>
      <c r="HVJ59" s="515"/>
      <c r="HVK59" s="391"/>
      <c r="HVL59" s="516"/>
      <c r="HVM59" s="365"/>
      <c r="HVN59" s="493"/>
      <c r="HVO59" s="596"/>
      <c r="HVP59" s="515"/>
      <c r="HVQ59" s="515"/>
      <c r="HVR59" s="391"/>
      <c r="HVS59" s="516"/>
      <c r="HVT59" s="365"/>
      <c r="HVU59" s="493"/>
      <c r="HVV59" s="596"/>
      <c r="HVW59" s="515"/>
      <c r="HVX59" s="515"/>
      <c r="HVY59" s="391"/>
      <c r="HVZ59" s="516"/>
      <c r="HWA59" s="365"/>
      <c r="HWB59" s="493"/>
      <c r="HWC59" s="596"/>
      <c r="HWD59" s="515"/>
      <c r="HWE59" s="515"/>
      <c r="HWF59" s="391"/>
      <c r="HWG59" s="516"/>
      <c r="HWH59" s="365"/>
      <c r="HWI59" s="493"/>
      <c r="HWJ59" s="596"/>
      <c r="HWK59" s="515"/>
      <c r="HWL59" s="515"/>
      <c r="HWM59" s="391"/>
      <c r="HWN59" s="516"/>
      <c r="HWO59" s="365"/>
      <c r="HWP59" s="493"/>
      <c r="HWQ59" s="596"/>
      <c r="HWR59" s="515"/>
      <c r="HWS59" s="515"/>
      <c r="HWT59" s="391"/>
      <c r="HWU59" s="516"/>
      <c r="HWV59" s="365"/>
      <c r="HWW59" s="493"/>
      <c r="HWX59" s="596"/>
      <c r="HWY59" s="515"/>
      <c r="HWZ59" s="515"/>
      <c r="HXA59" s="391"/>
      <c r="HXB59" s="516"/>
      <c r="HXC59" s="365"/>
      <c r="HXD59" s="493"/>
      <c r="HXE59" s="596"/>
      <c r="HXF59" s="515"/>
      <c r="HXG59" s="515"/>
      <c r="HXH59" s="391"/>
      <c r="HXI59" s="516"/>
      <c r="HXJ59" s="365"/>
      <c r="HXK59" s="493"/>
      <c r="HXL59" s="596"/>
      <c r="HXM59" s="515"/>
      <c r="HXN59" s="515"/>
      <c r="HXO59" s="391"/>
      <c r="HXP59" s="516"/>
      <c r="HXQ59" s="365"/>
      <c r="HXR59" s="493"/>
      <c r="HXS59" s="596"/>
      <c r="HXT59" s="515"/>
      <c r="HXU59" s="515"/>
      <c r="HXV59" s="391"/>
      <c r="HXW59" s="516"/>
      <c r="HXX59" s="365"/>
      <c r="HXY59" s="493"/>
      <c r="HXZ59" s="596"/>
      <c r="HYA59" s="515"/>
      <c r="HYB59" s="515"/>
      <c r="HYC59" s="391"/>
      <c r="HYD59" s="516"/>
      <c r="HYE59" s="365"/>
      <c r="HYF59" s="493"/>
      <c r="HYG59" s="596"/>
      <c r="HYH59" s="515"/>
      <c r="HYI59" s="515"/>
      <c r="HYJ59" s="391"/>
      <c r="HYK59" s="516"/>
      <c r="HYL59" s="365"/>
      <c r="HYM59" s="493"/>
      <c r="HYN59" s="596"/>
      <c r="HYO59" s="515"/>
      <c r="HYP59" s="515"/>
      <c r="HYQ59" s="391"/>
      <c r="HYR59" s="516"/>
      <c r="HYS59" s="365"/>
      <c r="HYT59" s="493"/>
      <c r="HYU59" s="596"/>
      <c r="HYV59" s="515"/>
      <c r="HYW59" s="515"/>
      <c r="HYX59" s="391"/>
      <c r="HYY59" s="516"/>
      <c r="HYZ59" s="365"/>
      <c r="HZA59" s="493"/>
      <c r="HZB59" s="596"/>
      <c r="HZC59" s="515"/>
      <c r="HZD59" s="515"/>
      <c r="HZE59" s="391"/>
      <c r="HZF59" s="516"/>
      <c r="HZG59" s="365"/>
      <c r="HZH59" s="493"/>
      <c r="HZI59" s="596"/>
      <c r="HZJ59" s="515"/>
      <c r="HZK59" s="515"/>
      <c r="HZL59" s="391"/>
      <c r="HZM59" s="516"/>
      <c r="HZN59" s="365"/>
      <c r="HZO59" s="493"/>
      <c r="HZP59" s="596"/>
      <c r="HZQ59" s="515"/>
      <c r="HZR59" s="515"/>
      <c r="HZS59" s="391"/>
      <c r="HZT59" s="516"/>
      <c r="HZU59" s="365"/>
      <c r="HZV59" s="493"/>
      <c r="HZW59" s="596"/>
      <c r="HZX59" s="515"/>
      <c r="HZY59" s="515"/>
      <c r="HZZ59" s="391"/>
      <c r="IAA59" s="516"/>
      <c r="IAB59" s="365"/>
      <c r="IAC59" s="493"/>
      <c r="IAD59" s="596"/>
      <c r="IAE59" s="515"/>
      <c r="IAF59" s="515"/>
      <c r="IAG59" s="391"/>
      <c r="IAH59" s="516"/>
      <c r="IAI59" s="365"/>
      <c r="IAJ59" s="493"/>
      <c r="IAK59" s="596"/>
      <c r="IAL59" s="515"/>
      <c r="IAM59" s="515"/>
      <c r="IAN59" s="391"/>
      <c r="IAO59" s="516"/>
      <c r="IAP59" s="365"/>
      <c r="IAQ59" s="493"/>
      <c r="IAR59" s="596"/>
      <c r="IAS59" s="515"/>
      <c r="IAT59" s="515"/>
      <c r="IAU59" s="391"/>
      <c r="IAV59" s="516"/>
      <c r="IAW59" s="365"/>
      <c r="IAX59" s="493"/>
      <c r="IAY59" s="596"/>
      <c r="IAZ59" s="515"/>
      <c r="IBA59" s="515"/>
      <c r="IBB59" s="391"/>
      <c r="IBC59" s="516"/>
      <c r="IBD59" s="365"/>
      <c r="IBE59" s="493"/>
      <c r="IBF59" s="596"/>
      <c r="IBG59" s="515"/>
      <c r="IBH59" s="515"/>
      <c r="IBI59" s="391"/>
      <c r="IBJ59" s="516"/>
      <c r="IBK59" s="365"/>
      <c r="IBL59" s="493"/>
      <c r="IBM59" s="596"/>
      <c r="IBN59" s="515"/>
      <c r="IBO59" s="515"/>
      <c r="IBP59" s="391"/>
      <c r="IBQ59" s="516"/>
      <c r="IBR59" s="365"/>
      <c r="IBS59" s="493"/>
      <c r="IBT59" s="596"/>
      <c r="IBU59" s="515"/>
      <c r="IBV59" s="515"/>
      <c r="IBW59" s="391"/>
      <c r="IBX59" s="516"/>
      <c r="IBY59" s="365"/>
      <c r="IBZ59" s="493"/>
      <c r="ICA59" s="596"/>
      <c r="ICB59" s="515"/>
      <c r="ICC59" s="515"/>
      <c r="ICD59" s="391"/>
      <c r="ICE59" s="516"/>
      <c r="ICF59" s="365"/>
      <c r="ICG59" s="493"/>
      <c r="ICH59" s="596"/>
      <c r="ICI59" s="515"/>
      <c r="ICJ59" s="515"/>
      <c r="ICK59" s="391"/>
      <c r="ICL59" s="516"/>
      <c r="ICM59" s="365"/>
      <c r="ICN59" s="493"/>
      <c r="ICO59" s="596"/>
      <c r="ICP59" s="515"/>
      <c r="ICQ59" s="515"/>
      <c r="ICR59" s="391"/>
      <c r="ICS59" s="516"/>
      <c r="ICT59" s="365"/>
      <c r="ICU59" s="493"/>
      <c r="ICV59" s="596"/>
      <c r="ICW59" s="515"/>
      <c r="ICX59" s="515"/>
      <c r="ICY59" s="391"/>
      <c r="ICZ59" s="516"/>
      <c r="IDA59" s="365"/>
      <c r="IDB59" s="493"/>
      <c r="IDC59" s="596"/>
      <c r="IDD59" s="515"/>
      <c r="IDE59" s="515"/>
      <c r="IDF59" s="391"/>
      <c r="IDG59" s="516"/>
      <c r="IDH59" s="365"/>
      <c r="IDI59" s="493"/>
      <c r="IDJ59" s="596"/>
      <c r="IDK59" s="515"/>
      <c r="IDL59" s="515"/>
      <c r="IDM59" s="391"/>
      <c r="IDN59" s="516"/>
      <c r="IDO59" s="365"/>
      <c r="IDP59" s="493"/>
      <c r="IDQ59" s="596"/>
      <c r="IDR59" s="515"/>
      <c r="IDS59" s="515"/>
      <c r="IDT59" s="391"/>
      <c r="IDU59" s="516"/>
      <c r="IDV59" s="365"/>
      <c r="IDW59" s="493"/>
      <c r="IDX59" s="596"/>
      <c r="IDY59" s="515"/>
      <c r="IDZ59" s="515"/>
      <c r="IEA59" s="391"/>
      <c r="IEB59" s="516"/>
      <c r="IEC59" s="365"/>
      <c r="IED59" s="493"/>
      <c r="IEE59" s="596"/>
      <c r="IEF59" s="515"/>
      <c r="IEG59" s="515"/>
      <c r="IEH59" s="391"/>
      <c r="IEI59" s="516"/>
      <c r="IEJ59" s="365"/>
      <c r="IEK59" s="493"/>
      <c r="IEL59" s="596"/>
      <c r="IEM59" s="515"/>
      <c r="IEN59" s="515"/>
      <c r="IEO59" s="391"/>
      <c r="IEP59" s="516"/>
      <c r="IEQ59" s="365"/>
      <c r="IER59" s="493"/>
      <c r="IES59" s="596"/>
      <c r="IET59" s="515"/>
      <c r="IEU59" s="515"/>
      <c r="IEV59" s="391"/>
      <c r="IEW59" s="516"/>
      <c r="IEX59" s="365"/>
      <c r="IEY59" s="493"/>
      <c r="IEZ59" s="596"/>
      <c r="IFA59" s="515"/>
      <c r="IFB59" s="515"/>
      <c r="IFC59" s="391"/>
      <c r="IFD59" s="516"/>
      <c r="IFE59" s="365"/>
      <c r="IFF59" s="493"/>
      <c r="IFG59" s="596"/>
      <c r="IFH59" s="515"/>
      <c r="IFI59" s="515"/>
      <c r="IFJ59" s="391"/>
      <c r="IFK59" s="516"/>
      <c r="IFL59" s="365"/>
      <c r="IFM59" s="493"/>
      <c r="IFN59" s="596"/>
      <c r="IFO59" s="515"/>
      <c r="IFP59" s="515"/>
      <c r="IFQ59" s="391"/>
      <c r="IFR59" s="516"/>
      <c r="IFS59" s="365"/>
      <c r="IFT59" s="493"/>
      <c r="IFU59" s="596"/>
      <c r="IFV59" s="515"/>
      <c r="IFW59" s="515"/>
      <c r="IFX59" s="391"/>
      <c r="IFY59" s="516"/>
      <c r="IFZ59" s="365"/>
      <c r="IGA59" s="493"/>
      <c r="IGB59" s="596"/>
      <c r="IGC59" s="515"/>
      <c r="IGD59" s="515"/>
      <c r="IGE59" s="391"/>
      <c r="IGF59" s="516"/>
      <c r="IGG59" s="365"/>
      <c r="IGH59" s="493"/>
      <c r="IGI59" s="596"/>
      <c r="IGJ59" s="515"/>
      <c r="IGK59" s="515"/>
      <c r="IGL59" s="391"/>
      <c r="IGM59" s="516"/>
      <c r="IGN59" s="365"/>
      <c r="IGO59" s="493"/>
      <c r="IGP59" s="596"/>
      <c r="IGQ59" s="515"/>
      <c r="IGR59" s="515"/>
      <c r="IGS59" s="391"/>
      <c r="IGT59" s="516"/>
      <c r="IGU59" s="365"/>
      <c r="IGV59" s="493"/>
      <c r="IGW59" s="596"/>
      <c r="IGX59" s="515"/>
      <c r="IGY59" s="515"/>
      <c r="IGZ59" s="391"/>
      <c r="IHA59" s="516"/>
      <c r="IHB59" s="365"/>
      <c r="IHC59" s="493"/>
      <c r="IHD59" s="596"/>
      <c r="IHE59" s="515"/>
      <c r="IHF59" s="515"/>
      <c r="IHG59" s="391"/>
      <c r="IHH59" s="516"/>
      <c r="IHI59" s="365"/>
      <c r="IHJ59" s="493"/>
      <c r="IHK59" s="596"/>
      <c r="IHL59" s="515"/>
      <c r="IHM59" s="515"/>
      <c r="IHN59" s="391"/>
      <c r="IHO59" s="516"/>
      <c r="IHP59" s="365"/>
      <c r="IHQ59" s="493"/>
      <c r="IHR59" s="596"/>
      <c r="IHS59" s="515"/>
      <c r="IHT59" s="515"/>
      <c r="IHU59" s="391"/>
      <c r="IHV59" s="516"/>
      <c r="IHW59" s="365"/>
      <c r="IHX59" s="493"/>
      <c r="IHY59" s="596"/>
      <c r="IHZ59" s="515"/>
      <c r="IIA59" s="515"/>
      <c r="IIB59" s="391"/>
      <c r="IIC59" s="516"/>
      <c r="IID59" s="365"/>
      <c r="IIE59" s="493"/>
      <c r="IIF59" s="596"/>
      <c r="IIG59" s="515"/>
      <c r="IIH59" s="515"/>
      <c r="III59" s="391"/>
      <c r="IIJ59" s="516"/>
      <c r="IIK59" s="365"/>
      <c r="IIL59" s="493"/>
      <c r="IIM59" s="596"/>
      <c r="IIN59" s="515"/>
      <c r="IIO59" s="515"/>
      <c r="IIP59" s="391"/>
      <c r="IIQ59" s="516"/>
      <c r="IIR59" s="365"/>
      <c r="IIS59" s="493"/>
      <c r="IIT59" s="596"/>
      <c r="IIU59" s="515"/>
      <c r="IIV59" s="515"/>
      <c r="IIW59" s="391"/>
      <c r="IIX59" s="516"/>
      <c r="IIY59" s="365"/>
      <c r="IIZ59" s="493"/>
      <c r="IJA59" s="596"/>
      <c r="IJB59" s="515"/>
      <c r="IJC59" s="515"/>
      <c r="IJD59" s="391"/>
      <c r="IJE59" s="516"/>
      <c r="IJF59" s="365"/>
      <c r="IJG59" s="493"/>
      <c r="IJH59" s="596"/>
      <c r="IJI59" s="515"/>
      <c r="IJJ59" s="515"/>
      <c r="IJK59" s="391"/>
      <c r="IJL59" s="516"/>
      <c r="IJM59" s="365"/>
      <c r="IJN59" s="493"/>
      <c r="IJO59" s="596"/>
      <c r="IJP59" s="515"/>
      <c r="IJQ59" s="515"/>
      <c r="IJR59" s="391"/>
      <c r="IJS59" s="516"/>
      <c r="IJT59" s="365"/>
      <c r="IJU59" s="493"/>
      <c r="IJV59" s="596"/>
      <c r="IJW59" s="515"/>
      <c r="IJX59" s="515"/>
      <c r="IJY59" s="391"/>
      <c r="IJZ59" s="516"/>
      <c r="IKA59" s="365"/>
      <c r="IKB59" s="493"/>
      <c r="IKC59" s="596"/>
      <c r="IKD59" s="515"/>
      <c r="IKE59" s="515"/>
      <c r="IKF59" s="391"/>
      <c r="IKG59" s="516"/>
      <c r="IKH59" s="365"/>
      <c r="IKI59" s="493"/>
      <c r="IKJ59" s="596"/>
      <c r="IKK59" s="515"/>
      <c r="IKL59" s="515"/>
      <c r="IKM59" s="391"/>
      <c r="IKN59" s="516"/>
      <c r="IKO59" s="365"/>
      <c r="IKP59" s="493"/>
      <c r="IKQ59" s="596"/>
      <c r="IKR59" s="515"/>
      <c r="IKS59" s="515"/>
      <c r="IKT59" s="391"/>
      <c r="IKU59" s="516"/>
      <c r="IKV59" s="365"/>
      <c r="IKW59" s="493"/>
      <c r="IKX59" s="596"/>
      <c r="IKY59" s="515"/>
      <c r="IKZ59" s="515"/>
      <c r="ILA59" s="391"/>
      <c r="ILB59" s="516"/>
      <c r="ILC59" s="365"/>
      <c r="ILD59" s="493"/>
      <c r="ILE59" s="596"/>
      <c r="ILF59" s="515"/>
      <c r="ILG59" s="515"/>
      <c r="ILH59" s="391"/>
      <c r="ILI59" s="516"/>
      <c r="ILJ59" s="365"/>
      <c r="ILK59" s="493"/>
      <c r="ILL59" s="596"/>
      <c r="ILM59" s="515"/>
      <c r="ILN59" s="515"/>
      <c r="ILO59" s="391"/>
      <c r="ILP59" s="516"/>
      <c r="ILQ59" s="365"/>
      <c r="ILR59" s="493"/>
      <c r="ILS59" s="596"/>
      <c r="ILT59" s="515"/>
      <c r="ILU59" s="515"/>
      <c r="ILV59" s="391"/>
      <c r="ILW59" s="516"/>
      <c r="ILX59" s="365"/>
      <c r="ILY59" s="493"/>
      <c r="ILZ59" s="596"/>
      <c r="IMA59" s="515"/>
      <c r="IMB59" s="515"/>
      <c r="IMC59" s="391"/>
      <c r="IMD59" s="516"/>
      <c r="IME59" s="365"/>
      <c r="IMF59" s="493"/>
      <c r="IMG59" s="596"/>
      <c r="IMH59" s="515"/>
      <c r="IMI59" s="515"/>
      <c r="IMJ59" s="391"/>
      <c r="IMK59" s="516"/>
      <c r="IML59" s="365"/>
      <c r="IMM59" s="493"/>
      <c r="IMN59" s="596"/>
      <c r="IMO59" s="515"/>
      <c r="IMP59" s="515"/>
      <c r="IMQ59" s="391"/>
      <c r="IMR59" s="516"/>
      <c r="IMS59" s="365"/>
      <c r="IMT59" s="493"/>
      <c r="IMU59" s="596"/>
      <c r="IMV59" s="515"/>
      <c r="IMW59" s="515"/>
      <c r="IMX59" s="391"/>
      <c r="IMY59" s="516"/>
      <c r="IMZ59" s="365"/>
      <c r="INA59" s="493"/>
      <c r="INB59" s="596"/>
      <c r="INC59" s="515"/>
      <c r="IND59" s="515"/>
      <c r="INE59" s="391"/>
      <c r="INF59" s="516"/>
      <c r="ING59" s="365"/>
      <c r="INH59" s="493"/>
      <c r="INI59" s="596"/>
      <c r="INJ59" s="515"/>
      <c r="INK59" s="515"/>
      <c r="INL59" s="391"/>
      <c r="INM59" s="516"/>
      <c r="INN59" s="365"/>
      <c r="INO59" s="493"/>
      <c r="INP59" s="596"/>
      <c r="INQ59" s="515"/>
      <c r="INR59" s="515"/>
      <c r="INS59" s="391"/>
      <c r="INT59" s="516"/>
      <c r="INU59" s="365"/>
      <c r="INV59" s="493"/>
      <c r="INW59" s="596"/>
      <c r="INX59" s="515"/>
      <c r="INY59" s="515"/>
      <c r="INZ59" s="391"/>
      <c r="IOA59" s="516"/>
      <c r="IOB59" s="365"/>
      <c r="IOC59" s="493"/>
      <c r="IOD59" s="596"/>
      <c r="IOE59" s="515"/>
      <c r="IOF59" s="515"/>
      <c r="IOG59" s="391"/>
      <c r="IOH59" s="516"/>
      <c r="IOI59" s="365"/>
      <c r="IOJ59" s="493"/>
      <c r="IOK59" s="596"/>
      <c r="IOL59" s="515"/>
      <c r="IOM59" s="515"/>
      <c r="ION59" s="391"/>
      <c r="IOO59" s="516"/>
      <c r="IOP59" s="365"/>
      <c r="IOQ59" s="493"/>
      <c r="IOR59" s="596"/>
      <c r="IOS59" s="515"/>
      <c r="IOT59" s="515"/>
      <c r="IOU59" s="391"/>
      <c r="IOV59" s="516"/>
      <c r="IOW59" s="365"/>
      <c r="IOX59" s="493"/>
      <c r="IOY59" s="596"/>
      <c r="IOZ59" s="515"/>
      <c r="IPA59" s="515"/>
      <c r="IPB59" s="391"/>
      <c r="IPC59" s="516"/>
      <c r="IPD59" s="365"/>
      <c r="IPE59" s="493"/>
      <c r="IPF59" s="596"/>
      <c r="IPG59" s="515"/>
      <c r="IPH59" s="515"/>
      <c r="IPI59" s="391"/>
      <c r="IPJ59" s="516"/>
      <c r="IPK59" s="365"/>
      <c r="IPL59" s="493"/>
      <c r="IPM59" s="596"/>
      <c r="IPN59" s="515"/>
      <c r="IPO59" s="515"/>
      <c r="IPP59" s="391"/>
      <c r="IPQ59" s="516"/>
      <c r="IPR59" s="365"/>
      <c r="IPS59" s="493"/>
      <c r="IPT59" s="596"/>
      <c r="IPU59" s="515"/>
      <c r="IPV59" s="515"/>
      <c r="IPW59" s="391"/>
      <c r="IPX59" s="516"/>
      <c r="IPY59" s="365"/>
      <c r="IPZ59" s="493"/>
      <c r="IQA59" s="596"/>
      <c r="IQB59" s="515"/>
      <c r="IQC59" s="515"/>
      <c r="IQD59" s="391"/>
      <c r="IQE59" s="516"/>
      <c r="IQF59" s="365"/>
      <c r="IQG59" s="493"/>
      <c r="IQH59" s="596"/>
      <c r="IQI59" s="515"/>
      <c r="IQJ59" s="515"/>
      <c r="IQK59" s="391"/>
      <c r="IQL59" s="516"/>
      <c r="IQM59" s="365"/>
      <c r="IQN59" s="493"/>
      <c r="IQO59" s="596"/>
      <c r="IQP59" s="515"/>
      <c r="IQQ59" s="515"/>
      <c r="IQR59" s="391"/>
      <c r="IQS59" s="516"/>
      <c r="IQT59" s="365"/>
      <c r="IQU59" s="493"/>
      <c r="IQV59" s="596"/>
      <c r="IQW59" s="515"/>
      <c r="IQX59" s="515"/>
      <c r="IQY59" s="391"/>
      <c r="IQZ59" s="516"/>
      <c r="IRA59" s="365"/>
      <c r="IRB59" s="493"/>
      <c r="IRC59" s="596"/>
      <c r="IRD59" s="515"/>
      <c r="IRE59" s="515"/>
      <c r="IRF59" s="391"/>
      <c r="IRG59" s="516"/>
      <c r="IRH59" s="365"/>
      <c r="IRI59" s="493"/>
      <c r="IRJ59" s="596"/>
      <c r="IRK59" s="515"/>
      <c r="IRL59" s="515"/>
      <c r="IRM59" s="391"/>
      <c r="IRN59" s="516"/>
      <c r="IRO59" s="365"/>
      <c r="IRP59" s="493"/>
      <c r="IRQ59" s="596"/>
      <c r="IRR59" s="515"/>
      <c r="IRS59" s="515"/>
      <c r="IRT59" s="391"/>
      <c r="IRU59" s="516"/>
      <c r="IRV59" s="365"/>
      <c r="IRW59" s="493"/>
      <c r="IRX59" s="596"/>
      <c r="IRY59" s="515"/>
      <c r="IRZ59" s="515"/>
      <c r="ISA59" s="391"/>
      <c r="ISB59" s="516"/>
      <c r="ISC59" s="365"/>
      <c r="ISD59" s="493"/>
      <c r="ISE59" s="596"/>
      <c r="ISF59" s="515"/>
      <c r="ISG59" s="515"/>
      <c r="ISH59" s="391"/>
      <c r="ISI59" s="516"/>
      <c r="ISJ59" s="365"/>
      <c r="ISK59" s="493"/>
      <c r="ISL59" s="596"/>
      <c r="ISM59" s="515"/>
      <c r="ISN59" s="515"/>
      <c r="ISO59" s="391"/>
      <c r="ISP59" s="516"/>
      <c r="ISQ59" s="365"/>
      <c r="ISR59" s="493"/>
      <c r="ISS59" s="596"/>
      <c r="IST59" s="515"/>
      <c r="ISU59" s="515"/>
      <c r="ISV59" s="391"/>
      <c r="ISW59" s="516"/>
      <c r="ISX59" s="365"/>
      <c r="ISY59" s="493"/>
      <c r="ISZ59" s="596"/>
      <c r="ITA59" s="515"/>
      <c r="ITB59" s="515"/>
      <c r="ITC59" s="391"/>
      <c r="ITD59" s="516"/>
      <c r="ITE59" s="365"/>
      <c r="ITF59" s="493"/>
      <c r="ITG59" s="596"/>
      <c r="ITH59" s="515"/>
      <c r="ITI59" s="515"/>
      <c r="ITJ59" s="391"/>
      <c r="ITK59" s="516"/>
      <c r="ITL59" s="365"/>
      <c r="ITM59" s="493"/>
      <c r="ITN59" s="596"/>
      <c r="ITO59" s="515"/>
      <c r="ITP59" s="515"/>
      <c r="ITQ59" s="391"/>
      <c r="ITR59" s="516"/>
      <c r="ITS59" s="365"/>
      <c r="ITT59" s="493"/>
      <c r="ITU59" s="596"/>
      <c r="ITV59" s="515"/>
      <c r="ITW59" s="515"/>
      <c r="ITX59" s="391"/>
      <c r="ITY59" s="516"/>
      <c r="ITZ59" s="365"/>
      <c r="IUA59" s="493"/>
      <c r="IUB59" s="596"/>
      <c r="IUC59" s="515"/>
      <c r="IUD59" s="515"/>
      <c r="IUE59" s="391"/>
      <c r="IUF59" s="516"/>
      <c r="IUG59" s="365"/>
      <c r="IUH59" s="493"/>
      <c r="IUI59" s="596"/>
      <c r="IUJ59" s="515"/>
      <c r="IUK59" s="515"/>
      <c r="IUL59" s="391"/>
      <c r="IUM59" s="516"/>
      <c r="IUN59" s="365"/>
      <c r="IUO59" s="493"/>
      <c r="IUP59" s="596"/>
      <c r="IUQ59" s="515"/>
      <c r="IUR59" s="515"/>
      <c r="IUS59" s="391"/>
      <c r="IUT59" s="516"/>
      <c r="IUU59" s="365"/>
      <c r="IUV59" s="493"/>
      <c r="IUW59" s="596"/>
      <c r="IUX59" s="515"/>
      <c r="IUY59" s="515"/>
      <c r="IUZ59" s="391"/>
      <c r="IVA59" s="516"/>
      <c r="IVB59" s="365"/>
      <c r="IVC59" s="493"/>
      <c r="IVD59" s="596"/>
      <c r="IVE59" s="515"/>
      <c r="IVF59" s="515"/>
      <c r="IVG59" s="391"/>
      <c r="IVH59" s="516"/>
      <c r="IVI59" s="365"/>
      <c r="IVJ59" s="493"/>
      <c r="IVK59" s="596"/>
      <c r="IVL59" s="515"/>
      <c r="IVM59" s="515"/>
      <c r="IVN59" s="391"/>
      <c r="IVO59" s="516"/>
      <c r="IVP59" s="365"/>
      <c r="IVQ59" s="493"/>
      <c r="IVR59" s="596"/>
      <c r="IVS59" s="515"/>
      <c r="IVT59" s="515"/>
      <c r="IVU59" s="391"/>
      <c r="IVV59" s="516"/>
      <c r="IVW59" s="365"/>
      <c r="IVX59" s="493"/>
      <c r="IVY59" s="596"/>
      <c r="IVZ59" s="515"/>
      <c r="IWA59" s="515"/>
      <c r="IWB59" s="391"/>
      <c r="IWC59" s="516"/>
      <c r="IWD59" s="365"/>
      <c r="IWE59" s="493"/>
      <c r="IWF59" s="596"/>
      <c r="IWG59" s="515"/>
      <c r="IWH59" s="515"/>
      <c r="IWI59" s="391"/>
      <c r="IWJ59" s="516"/>
      <c r="IWK59" s="365"/>
      <c r="IWL59" s="493"/>
      <c r="IWM59" s="596"/>
      <c r="IWN59" s="515"/>
      <c r="IWO59" s="515"/>
      <c r="IWP59" s="391"/>
      <c r="IWQ59" s="516"/>
      <c r="IWR59" s="365"/>
      <c r="IWS59" s="493"/>
      <c r="IWT59" s="596"/>
      <c r="IWU59" s="515"/>
      <c r="IWV59" s="515"/>
      <c r="IWW59" s="391"/>
      <c r="IWX59" s="516"/>
      <c r="IWY59" s="365"/>
      <c r="IWZ59" s="493"/>
      <c r="IXA59" s="596"/>
      <c r="IXB59" s="515"/>
      <c r="IXC59" s="515"/>
      <c r="IXD59" s="391"/>
      <c r="IXE59" s="516"/>
      <c r="IXF59" s="365"/>
      <c r="IXG59" s="493"/>
      <c r="IXH59" s="596"/>
      <c r="IXI59" s="515"/>
      <c r="IXJ59" s="515"/>
      <c r="IXK59" s="391"/>
      <c r="IXL59" s="516"/>
      <c r="IXM59" s="365"/>
      <c r="IXN59" s="493"/>
      <c r="IXO59" s="596"/>
      <c r="IXP59" s="515"/>
      <c r="IXQ59" s="515"/>
      <c r="IXR59" s="391"/>
      <c r="IXS59" s="516"/>
      <c r="IXT59" s="365"/>
      <c r="IXU59" s="493"/>
      <c r="IXV59" s="596"/>
      <c r="IXW59" s="515"/>
      <c r="IXX59" s="515"/>
      <c r="IXY59" s="391"/>
      <c r="IXZ59" s="516"/>
      <c r="IYA59" s="365"/>
      <c r="IYB59" s="493"/>
      <c r="IYC59" s="596"/>
      <c r="IYD59" s="515"/>
      <c r="IYE59" s="515"/>
      <c r="IYF59" s="391"/>
      <c r="IYG59" s="516"/>
      <c r="IYH59" s="365"/>
      <c r="IYI59" s="493"/>
      <c r="IYJ59" s="596"/>
      <c r="IYK59" s="515"/>
      <c r="IYL59" s="515"/>
      <c r="IYM59" s="391"/>
      <c r="IYN59" s="516"/>
      <c r="IYO59" s="365"/>
      <c r="IYP59" s="493"/>
      <c r="IYQ59" s="596"/>
      <c r="IYR59" s="515"/>
      <c r="IYS59" s="515"/>
      <c r="IYT59" s="391"/>
      <c r="IYU59" s="516"/>
      <c r="IYV59" s="365"/>
      <c r="IYW59" s="493"/>
      <c r="IYX59" s="596"/>
      <c r="IYY59" s="515"/>
      <c r="IYZ59" s="515"/>
      <c r="IZA59" s="391"/>
      <c r="IZB59" s="516"/>
      <c r="IZC59" s="365"/>
      <c r="IZD59" s="493"/>
      <c r="IZE59" s="596"/>
      <c r="IZF59" s="515"/>
      <c r="IZG59" s="515"/>
      <c r="IZH59" s="391"/>
      <c r="IZI59" s="516"/>
      <c r="IZJ59" s="365"/>
      <c r="IZK59" s="493"/>
      <c r="IZL59" s="596"/>
      <c r="IZM59" s="515"/>
      <c r="IZN59" s="515"/>
      <c r="IZO59" s="391"/>
      <c r="IZP59" s="516"/>
      <c r="IZQ59" s="365"/>
      <c r="IZR59" s="493"/>
      <c r="IZS59" s="596"/>
      <c r="IZT59" s="515"/>
      <c r="IZU59" s="515"/>
      <c r="IZV59" s="391"/>
      <c r="IZW59" s="516"/>
      <c r="IZX59" s="365"/>
      <c r="IZY59" s="493"/>
      <c r="IZZ59" s="596"/>
      <c r="JAA59" s="515"/>
      <c r="JAB59" s="515"/>
      <c r="JAC59" s="391"/>
      <c r="JAD59" s="516"/>
      <c r="JAE59" s="365"/>
      <c r="JAF59" s="493"/>
      <c r="JAG59" s="596"/>
      <c r="JAH59" s="515"/>
      <c r="JAI59" s="515"/>
      <c r="JAJ59" s="391"/>
      <c r="JAK59" s="516"/>
      <c r="JAL59" s="365"/>
      <c r="JAM59" s="493"/>
      <c r="JAN59" s="596"/>
      <c r="JAO59" s="515"/>
      <c r="JAP59" s="515"/>
      <c r="JAQ59" s="391"/>
      <c r="JAR59" s="516"/>
      <c r="JAS59" s="365"/>
      <c r="JAT59" s="493"/>
      <c r="JAU59" s="596"/>
      <c r="JAV59" s="515"/>
      <c r="JAW59" s="515"/>
      <c r="JAX59" s="391"/>
      <c r="JAY59" s="516"/>
      <c r="JAZ59" s="365"/>
      <c r="JBA59" s="493"/>
      <c r="JBB59" s="596"/>
      <c r="JBC59" s="515"/>
      <c r="JBD59" s="515"/>
      <c r="JBE59" s="391"/>
      <c r="JBF59" s="516"/>
      <c r="JBG59" s="365"/>
      <c r="JBH59" s="493"/>
      <c r="JBI59" s="596"/>
      <c r="JBJ59" s="515"/>
      <c r="JBK59" s="515"/>
      <c r="JBL59" s="391"/>
      <c r="JBM59" s="516"/>
      <c r="JBN59" s="365"/>
      <c r="JBO59" s="493"/>
      <c r="JBP59" s="596"/>
      <c r="JBQ59" s="515"/>
      <c r="JBR59" s="515"/>
      <c r="JBS59" s="391"/>
      <c r="JBT59" s="516"/>
      <c r="JBU59" s="365"/>
      <c r="JBV59" s="493"/>
      <c r="JBW59" s="596"/>
      <c r="JBX59" s="515"/>
      <c r="JBY59" s="515"/>
      <c r="JBZ59" s="391"/>
      <c r="JCA59" s="516"/>
      <c r="JCB59" s="365"/>
      <c r="JCC59" s="493"/>
      <c r="JCD59" s="596"/>
      <c r="JCE59" s="515"/>
      <c r="JCF59" s="515"/>
      <c r="JCG59" s="391"/>
      <c r="JCH59" s="516"/>
      <c r="JCI59" s="365"/>
      <c r="JCJ59" s="493"/>
      <c r="JCK59" s="596"/>
      <c r="JCL59" s="515"/>
      <c r="JCM59" s="515"/>
      <c r="JCN59" s="391"/>
      <c r="JCO59" s="516"/>
      <c r="JCP59" s="365"/>
      <c r="JCQ59" s="493"/>
      <c r="JCR59" s="596"/>
      <c r="JCS59" s="515"/>
      <c r="JCT59" s="515"/>
      <c r="JCU59" s="391"/>
      <c r="JCV59" s="516"/>
      <c r="JCW59" s="365"/>
      <c r="JCX59" s="493"/>
      <c r="JCY59" s="596"/>
      <c r="JCZ59" s="515"/>
      <c r="JDA59" s="515"/>
      <c r="JDB59" s="391"/>
      <c r="JDC59" s="516"/>
      <c r="JDD59" s="365"/>
      <c r="JDE59" s="493"/>
      <c r="JDF59" s="596"/>
      <c r="JDG59" s="515"/>
      <c r="JDH59" s="515"/>
      <c r="JDI59" s="391"/>
      <c r="JDJ59" s="516"/>
      <c r="JDK59" s="365"/>
      <c r="JDL59" s="493"/>
      <c r="JDM59" s="596"/>
      <c r="JDN59" s="515"/>
      <c r="JDO59" s="515"/>
      <c r="JDP59" s="391"/>
      <c r="JDQ59" s="516"/>
      <c r="JDR59" s="365"/>
      <c r="JDS59" s="493"/>
      <c r="JDT59" s="596"/>
      <c r="JDU59" s="515"/>
      <c r="JDV59" s="515"/>
      <c r="JDW59" s="391"/>
      <c r="JDX59" s="516"/>
      <c r="JDY59" s="365"/>
      <c r="JDZ59" s="493"/>
      <c r="JEA59" s="596"/>
      <c r="JEB59" s="515"/>
      <c r="JEC59" s="515"/>
      <c r="JED59" s="391"/>
      <c r="JEE59" s="516"/>
      <c r="JEF59" s="365"/>
      <c r="JEG59" s="493"/>
      <c r="JEH59" s="596"/>
      <c r="JEI59" s="515"/>
      <c r="JEJ59" s="515"/>
      <c r="JEK59" s="391"/>
      <c r="JEL59" s="516"/>
      <c r="JEM59" s="365"/>
      <c r="JEN59" s="493"/>
      <c r="JEO59" s="596"/>
      <c r="JEP59" s="515"/>
      <c r="JEQ59" s="515"/>
      <c r="JER59" s="391"/>
      <c r="JES59" s="516"/>
      <c r="JET59" s="365"/>
      <c r="JEU59" s="493"/>
      <c r="JEV59" s="596"/>
      <c r="JEW59" s="515"/>
      <c r="JEX59" s="515"/>
      <c r="JEY59" s="391"/>
      <c r="JEZ59" s="516"/>
      <c r="JFA59" s="365"/>
      <c r="JFB59" s="493"/>
      <c r="JFC59" s="596"/>
      <c r="JFD59" s="515"/>
      <c r="JFE59" s="515"/>
      <c r="JFF59" s="391"/>
      <c r="JFG59" s="516"/>
      <c r="JFH59" s="365"/>
      <c r="JFI59" s="493"/>
      <c r="JFJ59" s="596"/>
      <c r="JFK59" s="515"/>
      <c r="JFL59" s="515"/>
      <c r="JFM59" s="391"/>
      <c r="JFN59" s="516"/>
      <c r="JFO59" s="365"/>
      <c r="JFP59" s="493"/>
      <c r="JFQ59" s="596"/>
      <c r="JFR59" s="515"/>
      <c r="JFS59" s="515"/>
      <c r="JFT59" s="391"/>
      <c r="JFU59" s="516"/>
      <c r="JFV59" s="365"/>
      <c r="JFW59" s="493"/>
      <c r="JFX59" s="596"/>
      <c r="JFY59" s="515"/>
      <c r="JFZ59" s="515"/>
      <c r="JGA59" s="391"/>
      <c r="JGB59" s="516"/>
      <c r="JGC59" s="365"/>
      <c r="JGD59" s="493"/>
      <c r="JGE59" s="596"/>
      <c r="JGF59" s="515"/>
      <c r="JGG59" s="515"/>
      <c r="JGH59" s="391"/>
      <c r="JGI59" s="516"/>
      <c r="JGJ59" s="365"/>
      <c r="JGK59" s="493"/>
      <c r="JGL59" s="596"/>
      <c r="JGM59" s="515"/>
      <c r="JGN59" s="515"/>
      <c r="JGO59" s="391"/>
      <c r="JGP59" s="516"/>
      <c r="JGQ59" s="365"/>
      <c r="JGR59" s="493"/>
      <c r="JGS59" s="596"/>
      <c r="JGT59" s="515"/>
      <c r="JGU59" s="515"/>
      <c r="JGV59" s="391"/>
      <c r="JGW59" s="516"/>
      <c r="JGX59" s="365"/>
      <c r="JGY59" s="493"/>
      <c r="JGZ59" s="596"/>
      <c r="JHA59" s="515"/>
      <c r="JHB59" s="515"/>
      <c r="JHC59" s="391"/>
      <c r="JHD59" s="516"/>
      <c r="JHE59" s="365"/>
      <c r="JHF59" s="493"/>
      <c r="JHG59" s="596"/>
      <c r="JHH59" s="515"/>
      <c r="JHI59" s="515"/>
      <c r="JHJ59" s="391"/>
      <c r="JHK59" s="516"/>
      <c r="JHL59" s="365"/>
      <c r="JHM59" s="493"/>
      <c r="JHN59" s="596"/>
      <c r="JHO59" s="515"/>
      <c r="JHP59" s="515"/>
      <c r="JHQ59" s="391"/>
      <c r="JHR59" s="516"/>
      <c r="JHS59" s="365"/>
      <c r="JHT59" s="493"/>
      <c r="JHU59" s="596"/>
      <c r="JHV59" s="515"/>
      <c r="JHW59" s="515"/>
      <c r="JHX59" s="391"/>
      <c r="JHY59" s="516"/>
      <c r="JHZ59" s="365"/>
      <c r="JIA59" s="493"/>
      <c r="JIB59" s="596"/>
      <c r="JIC59" s="515"/>
      <c r="JID59" s="515"/>
      <c r="JIE59" s="391"/>
      <c r="JIF59" s="516"/>
      <c r="JIG59" s="365"/>
      <c r="JIH59" s="493"/>
      <c r="JII59" s="596"/>
      <c r="JIJ59" s="515"/>
      <c r="JIK59" s="515"/>
      <c r="JIL59" s="391"/>
      <c r="JIM59" s="516"/>
      <c r="JIN59" s="365"/>
      <c r="JIO59" s="493"/>
      <c r="JIP59" s="596"/>
      <c r="JIQ59" s="515"/>
      <c r="JIR59" s="515"/>
      <c r="JIS59" s="391"/>
      <c r="JIT59" s="516"/>
      <c r="JIU59" s="365"/>
      <c r="JIV59" s="493"/>
      <c r="JIW59" s="596"/>
      <c r="JIX59" s="515"/>
      <c r="JIY59" s="515"/>
      <c r="JIZ59" s="391"/>
      <c r="JJA59" s="516"/>
      <c r="JJB59" s="365"/>
      <c r="JJC59" s="493"/>
      <c r="JJD59" s="596"/>
      <c r="JJE59" s="515"/>
      <c r="JJF59" s="515"/>
      <c r="JJG59" s="391"/>
      <c r="JJH59" s="516"/>
      <c r="JJI59" s="365"/>
      <c r="JJJ59" s="493"/>
      <c r="JJK59" s="596"/>
      <c r="JJL59" s="515"/>
      <c r="JJM59" s="515"/>
      <c r="JJN59" s="391"/>
      <c r="JJO59" s="516"/>
      <c r="JJP59" s="365"/>
      <c r="JJQ59" s="493"/>
      <c r="JJR59" s="596"/>
      <c r="JJS59" s="515"/>
      <c r="JJT59" s="515"/>
      <c r="JJU59" s="391"/>
      <c r="JJV59" s="516"/>
      <c r="JJW59" s="365"/>
      <c r="JJX59" s="493"/>
      <c r="JJY59" s="596"/>
      <c r="JJZ59" s="515"/>
      <c r="JKA59" s="515"/>
      <c r="JKB59" s="391"/>
      <c r="JKC59" s="516"/>
      <c r="JKD59" s="365"/>
      <c r="JKE59" s="493"/>
      <c r="JKF59" s="596"/>
      <c r="JKG59" s="515"/>
      <c r="JKH59" s="515"/>
      <c r="JKI59" s="391"/>
      <c r="JKJ59" s="516"/>
      <c r="JKK59" s="365"/>
      <c r="JKL59" s="493"/>
      <c r="JKM59" s="596"/>
      <c r="JKN59" s="515"/>
      <c r="JKO59" s="515"/>
      <c r="JKP59" s="391"/>
      <c r="JKQ59" s="516"/>
      <c r="JKR59" s="365"/>
      <c r="JKS59" s="493"/>
      <c r="JKT59" s="596"/>
      <c r="JKU59" s="515"/>
      <c r="JKV59" s="515"/>
      <c r="JKW59" s="391"/>
      <c r="JKX59" s="516"/>
      <c r="JKY59" s="365"/>
      <c r="JKZ59" s="493"/>
      <c r="JLA59" s="596"/>
      <c r="JLB59" s="515"/>
      <c r="JLC59" s="515"/>
      <c r="JLD59" s="391"/>
      <c r="JLE59" s="516"/>
      <c r="JLF59" s="365"/>
      <c r="JLG59" s="493"/>
      <c r="JLH59" s="596"/>
      <c r="JLI59" s="515"/>
      <c r="JLJ59" s="515"/>
      <c r="JLK59" s="391"/>
      <c r="JLL59" s="516"/>
      <c r="JLM59" s="365"/>
      <c r="JLN59" s="493"/>
      <c r="JLO59" s="596"/>
      <c r="JLP59" s="515"/>
      <c r="JLQ59" s="515"/>
      <c r="JLR59" s="391"/>
      <c r="JLS59" s="516"/>
      <c r="JLT59" s="365"/>
      <c r="JLU59" s="493"/>
      <c r="JLV59" s="596"/>
      <c r="JLW59" s="515"/>
      <c r="JLX59" s="515"/>
      <c r="JLY59" s="391"/>
      <c r="JLZ59" s="516"/>
      <c r="JMA59" s="365"/>
      <c r="JMB59" s="493"/>
      <c r="JMC59" s="596"/>
      <c r="JMD59" s="515"/>
      <c r="JME59" s="515"/>
      <c r="JMF59" s="391"/>
      <c r="JMG59" s="516"/>
      <c r="JMH59" s="365"/>
      <c r="JMI59" s="493"/>
      <c r="JMJ59" s="596"/>
      <c r="JMK59" s="515"/>
      <c r="JML59" s="515"/>
      <c r="JMM59" s="391"/>
      <c r="JMN59" s="516"/>
      <c r="JMO59" s="365"/>
      <c r="JMP59" s="493"/>
      <c r="JMQ59" s="596"/>
      <c r="JMR59" s="515"/>
      <c r="JMS59" s="515"/>
      <c r="JMT59" s="391"/>
      <c r="JMU59" s="516"/>
      <c r="JMV59" s="365"/>
      <c r="JMW59" s="493"/>
      <c r="JMX59" s="596"/>
      <c r="JMY59" s="515"/>
      <c r="JMZ59" s="515"/>
      <c r="JNA59" s="391"/>
      <c r="JNB59" s="516"/>
      <c r="JNC59" s="365"/>
      <c r="JND59" s="493"/>
      <c r="JNE59" s="596"/>
      <c r="JNF59" s="515"/>
      <c r="JNG59" s="515"/>
      <c r="JNH59" s="391"/>
      <c r="JNI59" s="516"/>
      <c r="JNJ59" s="365"/>
      <c r="JNK59" s="493"/>
      <c r="JNL59" s="596"/>
      <c r="JNM59" s="515"/>
      <c r="JNN59" s="515"/>
      <c r="JNO59" s="391"/>
      <c r="JNP59" s="516"/>
      <c r="JNQ59" s="365"/>
      <c r="JNR59" s="493"/>
      <c r="JNS59" s="596"/>
      <c r="JNT59" s="515"/>
      <c r="JNU59" s="515"/>
      <c r="JNV59" s="391"/>
      <c r="JNW59" s="516"/>
      <c r="JNX59" s="365"/>
      <c r="JNY59" s="493"/>
      <c r="JNZ59" s="596"/>
      <c r="JOA59" s="515"/>
      <c r="JOB59" s="515"/>
      <c r="JOC59" s="391"/>
      <c r="JOD59" s="516"/>
      <c r="JOE59" s="365"/>
      <c r="JOF59" s="493"/>
      <c r="JOG59" s="596"/>
      <c r="JOH59" s="515"/>
      <c r="JOI59" s="515"/>
      <c r="JOJ59" s="391"/>
      <c r="JOK59" s="516"/>
      <c r="JOL59" s="365"/>
      <c r="JOM59" s="493"/>
      <c r="JON59" s="596"/>
      <c r="JOO59" s="515"/>
      <c r="JOP59" s="515"/>
      <c r="JOQ59" s="391"/>
      <c r="JOR59" s="516"/>
      <c r="JOS59" s="365"/>
      <c r="JOT59" s="493"/>
      <c r="JOU59" s="596"/>
      <c r="JOV59" s="515"/>
      <c r="JOW59" s="515"/>
      <c r="JOX59" s="391"/>
      <c r="JOY59" s="516"/>
      <c r="JOZ59" s="365"/>
      <c r="JPA59" s="493"/>
      <c r="JPB59" s="596"/>
      <c r="JPC59" s="515"/>
      <c r="JPD59" s="515"/>
      <c r="JPE59" s="391"/>
      <c r="JPF59" s="516"/>
      <c r="JPG59" s="365"/>
      <c r="JPH59" s="493"/>
      <c r="JPI59" s="596"/>
      <c r="JPJ59" s="515"/>
      <c r="JPK59" s="515"/>
      <c r="JPL59" s="391"/>
      <c r="JPM59" s="516"/>
      <c r="JPN59" s="365"/>
      <c r="JPO59" s="493"/>
      <c r="JPP59" s="596"/>
      <c r="JPQ59" s="515"/>
      <c r="JPR59" s="515"/>
      <c r="JPS59" s="391"/>
      <c r="JPT59" s="516"/>
      <c r="JPU59" s="365"/>
      <c r="JPV59" s="493"/>
      <c r="JPW59" s="596"/>
      <c r="JPX59" s="515"/>
      <c r="JPY59" s="515"/>
      <c r="JPZ59" s="391"/>
      <c r="JQA59" s="516"/>
      <c r="JQB59" s="365"/>
      <c r="JQC59" s="493"/>
      <c r="JQD59" s="596"/>
      <c r="JQE59" s="515"/>
      <c r="JQF59" s="515"/>
      <c r="JQG59" s="391"/>
      <c r="JQH59" s="516"/>
      <c r="JQI59" s="365"/>
      <c r="JQJ59" s="493"/>
      <c r="JQK59" s="596"/>
      <c r="JQL59" s="515"/>
      <c r="JQM59" s="515"/>
      <c r="JQN59" s="391"/>
      <c r="JQO59" s="516"/>
      <c r="JQP59" s="365"/>
      <c r="JQQ59" s="493"/>
      <c r="JQR59" s="596"/>
      <c r="JQS59" s="515"/>
      <c r="JQT59" s="515"/>
      <c r="JQU59" s="391"/>
      <c r="JQV59" s="516"/>
      <c r="JQW59" s="365"/>
      <c r="JQX59" s="493"/>
      <c r="JQY59" s="596"/>
      <c r="JQZ59" s="515"/>
      <c r="JRA59" s="515"/>
      <c r="JRB59" s="391"/>
      <c r="JRC59" s="516"/>
      <c r="JRD59" s="365"/>
      <c r="JRE59" s="493"/>
      <c r="JRF59" s="596"/>
      <c r="JRG59" s="515"/>
      <c r="JRH59" s="515"/>
      <c r="JRI59" s="391"/>
      <c r="JRJ59" s="516"/>
      <c r="JRK59" s="365"/>
      <c r="JRL59" s="493"/>
      <c r="JRM59" s="596"/>
      <c r="JRN59" s="515"/>
      <c r="JRO59" s="515"/>
      <c r="JRP59" s="391"/>
      <c r="JRQ59" s="516"/>
      <c r="JRR59" s="365"/>
      <c r="JRS59" s="493"/>
      <c r="JRT59" s="596"/>
      <c r="JRU59" s="515"/>
      <c r="JRV59" s="515"/>
      <c r="JRW59" s="391"/>
      <c r="JRX59" s="516"/>
      <c r="JRY59" s="365"/>
      <c r="JRZ59" s="493"/>
      <c r="JSA59" s="596"/>
      <c r="JSB59" s="515"/>
      <c r="JSC59" s="515"/>
      <c r="JSD59" s="391"/>
      <c r="JSE59" s="516"/>
      <c r="JSF59" s="365"/>
      <c r="JSG59" s="493"/>
      <c r="JSH59" s="596"/>
      <c r="JSI59" s="515"/>
      <c r="JSJ59" s="515"/>
      <c r="JSK59" s="391"/>
      <c r="JSL59" s="516"/>
      <c r="JSM59" s="365"/>
      <c r="JSN59" s="493"/>
      <c r="JSO59" s="596"/>
      <c r="JSP59" s="515"/>
      <c r="JSQ59" s="515"/>
      <c r="JSR59" s="391"/>
      <c r="JSS59" s="516"/>
      <c r="JST59" s="365"/>
      <c r="JSU59" s="493"/>
      <c r="JSV59" s="596"/>
      <c r="JSW59" s="515"/>
      <c r="JSX59" s="515"/>
      <c r="JSY59" s="391"/>
      <c r="JSZ59" s="516"/>
      <c r="JTA59" s="365"/>
      <c r="JTB59" s="493"/>
      <c r="JTC59" s="596"/>
      <c r="JTD59" s="515"/>
      <c r="JTE59" s="515"/>
      <c r="JTF59" s="391"/>
      <c r="JTG59" s="516"/>
      <c r="JTH59" s="365"/>
      <c r="JTI59" s="493"/>
      <c r="JTJ59" s="596"/>
      <c r="JTK59" s="515"/>
      <c r="JTL59" s="515"/>
      <c r="JTM59" s="391"/>
      <c r="JTN59" s="516"/>
      <c r="JTO59" s="365"/>
      <c r="JTP59" s="493"/>
      <c r="JTQ59" s="596"/>
      <c r="JTR59" s="515"/>
      <c r="JTS59" s="515"/>
      <c r="JTT59" s="391"/>
      <c r="JTU59" s="516"/>
      <c r="JTV59" s="365"/>
      <c r="JTW59" s="493"/>
      <c r="JTX59" s="596"/>
      <c r="JTY59" s="515"/>
      <c r="JTZ59" s="515"/>
      <c r="JUA59" s="391"/>
      <c r="JUB59" s="516"/>
      <c r="JUC59" s="365"/>
      <c r="JUD59" s="493"/>
      <c r="JUE59" s="596"/>
      <c r="JUF59" s="515"/>
      <c r="JUG59" s="515"/>
      <c r="JUH59" s="391"/>
      <c r="JUI59" s="516"/>
      <c r="JUJ59" s="365"/>
      <c r="JUK59" s="493"/>
      <c r="JUL59" s="596"/>
      <c r="JUM59" s="515"/>
      <c r="JUN59" s="515"/>
      <c r="JUO59" s="391"/>
      <c r="JUP59" s="516"/>
      <c r="JUQ59" s="365"/>
      <c r="JUR59" s="493"/>
      <c r="JUS59" s="596"/>
      <c r="JUT59" s="515"/>
      <c r="JUU59" s="515"/>
      <c r="JUV59" s="391"/>
      <c r="JUW59" s="516"/>
      <c r="JUX59" s="365"/>
      <c r="JUY59" s="493"/>
      <c r="JUZ59" s="596"/>
      <c r="JVA59" s="515"/>
      <c r="JVB59" s="515"/>
      <c r="JVC59" s="391"/>
      <c r="JVD59" s="516"/>
      <c r="JVE59" s="365"/>
      <c r="JVF59" s="493"/>
      <c r="JVG59" s="596"/>
      <c r="JVH59" s="515"/>
      <c r="JVI59" s="515"/>
      <c r="JVJ59" s="391"/>
      <c r="JVK59" s="516"/>
      <c r="JVL59" s="365"/>
      <c r="JVM59" s="493"/>
      <c r="JVN59" s="596"/>
      <c r="JVO59" s="515"/>
      <c r="JVP59" s="515"/>
      <c r="JVQ59" s="391"/>
      <c r="JVR59" s="516"/>
      <c r="JVS59" s="365"/>
      <c r="JVT59" s="493"/>
      <c r="JVU59" s="596"/>
      <c r="JVV59" s="515"/>
      <c r="JVW59" s="515"/>
      <c r="JVX59" s="391"/>
      <c r="JVY59" s="516"/>
      <c r="JVZ59" s="365"/>
      <c r="JWA59" s="493"/>
      <c r="JWB59" s="596"/>
      <c r="JWC59" s="515"/>
      <c r="JWD59" s="515"/>
      <c r="JWE59" s="391"/>
      <c r="JWF59" s="516"/>
      <c r="JWG59" s="365"/>
      <c r="JWH59" s="493"/>
      <c r="JWI59" s="596"/>
      <c r="JWJ59" s="515"/>
      <c r="JWK59" s="515"/>
      <c r="JWL59" s="391"/>
      <c r="JWM59" s="516"/>
      <c r="JWN59" s="365"/>
      <c r="JWO59" s="493"/>
      <c r="JWP59" s="596"/>
      <c r="JWQ59" s="515"/>
      <c r="JWR59" s="515"/>
      <c r="JWS59" s="391"/>
      <c r="JWT59" s="516"/>
      <c r="JWU59" s="365"/>
      <c r="JWV59" s="493"/>
      <c r="JWW59" s="596"/>
      <c r="JWX59" s="515"/>
      <c r="JWY59" s="515"/>
      <c r="JWZ59" s="391"/>
      <c r="JXA59" s="516"/>
      <c r="JXB59" s="365"/>
      <c r="JXC59" s="493"/>
      <c r="JXD59" s="596"/>
      <c r="JXE59" s="515"/>
      <c r="JXF59" s="515"/>
      <c r="JXG59" s="391"/>
      <c r="JXH59" s="516"/>
      <c r="JXI59" s="365"/>
      <c r="JXJ59" s="493"/>
      <c r="JXK59" s="596"/>
      <c r="JXL59" s="515"/>
      <c r="JXM59" s="515"/>
      <c r="JXN59" s="391"/>
      <c r="JXO59" s="516"/>
      <c r="JXP59" s="365"/>
      <c r="JXQ59" s="493"/>
      <c r="JXR59" s="596"/>
      <c r="JXS59" s="515"/>
      <c r="JXT59" s="515"/>
      <c r="JXU59" s="391"/>
      <c r="JXV59" s="516"/>
      <c r="JXW59" s="365"/>
      <c r="JXX59" s="493"/>
      <c r="JXY59" s="596"/>
      <c r="JXZ59" s="515"/>
      <c r="JYA59" s="515"/>
      <c r="JYB59" s="391"/>
      <c r="JYC59" s="516"/>
      <c r="JYD59" s="365"/>
      <c r="JYE59" s="493"/>
      <c r="JYF59" s="596"/>
      <c r="JYG59" s="515"/>
      <c r="JYH59" s="515"/>
      <c r="JYI59" s="391"/>
      <c r="JYJ59" s="516"/>
      <c r="JYK59" s="365"/>
      <c r="JYL59" s="493"/>
      <c r="JYM59" s="596"/>
      <c r="JYN59" s="515"/>
      <c r="JYO59" s="515"/>
      <c r="JYP59" s="391"/>
      <c r="JYQ59" s="516"/>
      <c r="JYR59" s="365"/>
      <c r="JYS59" s="493"/>
      <c r="JYT59" s="596"/>
      <c r="JYU59" s="515"/>
      <c r="JYV59" s="515"/>
      <c r="JYW59" s="391"/>
      <c r="JYX59" s="516"/>
      <c r="JYY59" s="365"/>
      <c r="JYZ59" s="493"/>
      <c r="JZA59" s="596"/>
      <c r="JZB59" s="515"/>
      <c r="JZC59" s="515"/>
      <c r="JZD59" s="391"/>
      <c r="JZE59" s="516"/>
      <c r="JZF59" s="365"/>
      <c r="JZG59" s="493"/>
      <c r="JZH59" s="596"/>
      <c r="JZI59" s="515"/>
      <c r="JZJ59" s="515"/>
      <c r="JZK59" s="391"/>
      <c r="JZL59" s="516"/>
      <c r="JZM59" s="365"/>
      <c r="JZN59" s="493"/>
      <c r="JZO59" s="596"/>
      <c r="JZP59" s="515"/>
      <c r="JZQ59" s="515"/>
      <c r="JZR59" s="391"/>
      <c r="JZS59" s="516"/>
      <c r="JZT59" s="365"/>
      <c r="JZU59" s="493"/>
      <c r="JZV59" s="596"/>
      <c r="JZW59" s="515"/>
      <c r="JZX59" s="515"/>
      <c r="JZY59" s="391"/>
      <c r="JZZ59" s="516"/>
      <c r="KAA59" s="365"/>
      <c r="KAB59" s="493"/>
      <c r="KAC59" s="596"/>
      <c r="KAD59" s="515"/>
      <c r="KAE59" s="515"/>
      <c r="KAF59" s="391"/>
      <c r="KAG59" s="516"/>
      <c r="KAH59" s="365"/>
      <c r="KAI59" s="493"/>
      <c r="KAJ59" s="596"/>
      <c r="KAK59" s="515"/>
      <c r="KAL59" s="515"/>
      <c r="KAM59" s="391"/>
      <c r="KAN59" s="516"/>
      <c r="KAO59" s="365"/>
      <c r="KAP59" s="493"/>
      <c r="KAQ59" s="596"/>
      <c r="KAR59" s="515"/>
      <c r="KAS59" s="515"/>
      <c r="KAT59" s="391"/>
      <c r="KAU59" s="516"/>
      <c r="KAV59" s="365"/>
      <c r="KAW59" s="493"/>
      <c r="KAX59" s="596"/>
      <c r="KAY59" s="515"/>
      <c r="KAZ59" s="515"/>
      <c r="KBA59" s="391"/>
      <c r="KBB59" s="516"/>
      <c r="KBC59" s="365"/>
      <c r="KBD59" s="493"/>
      <c r="KBE59" s="596"/>
      <c r="KBF59" s="515"/>
      <c r="KBG59" s="515"/>
      <c r="KBH59" s="391"/>
      <c r="KBI59" s="516"/>
      <c r="KBJ59" s="365"/>
      <c r="KBK59" s="493"/>
      <c r="KBL59" s="596"/>
      <c r="KBM59" s="515"/>
      <c r="KBN59" s="515"/>
      <c r="KBO59" s="391"/>
      <c r="KBP59" s="516"/>
      <c r="KBQ59" s="365"/>
      <c r="KBR59" s="493"/>
      <c r="KBS59" s="596"/>
      <c r="KBT59" s="515"/>
      <c r="KBU59" s="515"/>
      <c r="KBV59" s="391"/>
      <c r="KBW59" s="516"/>
      <c r="KBX59" s="365"/>
      <c r="KBY59" s="493"/>
      <c r="KBZ59" s="596"/>
      <c r="KCA59" s="515"/>
      <c r="KCB59" s="515"/>
      <c r="KCC59" s="391"/>
      <c r="KCD59" s="516"/>
      <c r="KCE59" s="365"/>
      <c r="KCF59" s="493"/>
      <c r="KCG59" s="596"/>
      <c r="KCH59" s="515"/>
      <c r="KCI59" s="515"/>
      <c r="KCJ59" s="391"/>
      <c r="KCK59" s="516"/>
      <c r="KCL59" s="365"/>
      <c r="KCM59" s="493"/>
      <c r="KCN59" s="596"/>
      <c r="KCO59" s="515"/>
      <c r="KCP59" s="515"/>
      <c r="KCQ59" s="391"/>
      <c r="KCR59" s="516"/>
      <c r="KCS59" s="365"/>
      <c r="KCT59" s="493"/>
      <c r="KCU59" s="596"/>
      <c r="KCV59" s="515"/>
      <c r="KCW59" s="515"/>
      <c r="KCX59" s="391"/>
      <c r="KCY59" s="516"/>
      <c r="KCZ59" s="365"/>
      <c r="KDA59" s="493"/>
      <c r="KDB59" s="596"/>
      <c r="KDC59" s="515"/>
      <c r="KDD59" s="515"/>
      <c r="KDE59" s="391"/>
      <c r="KDF59" s="516"/>
      <c r="KDG59" s="365"/>
      <c r="KDH59" s="493"/>
      <c r="KDI59" s="596"/>
      <c r="KDJ59" s="515"/>
      <c r="KDK59" s="515"/>
      <c r="KDL59" s="391"/>
      <c r="KDM59" s="516"/>
      <c r="KDN59" s="365"/>
      <c r="KDO59" s="493"/>
      <c r="KDP59" s="596"/>
      <c r="KDQ59" s="515"/>
      <c r="KDR59" s="515"/>
      <c r="KDS59" s="391"/>
      <c r="KDT59" s="516"/>
      <c r="KDU59" s="365"/>
      <c r="KDV59" s="493"/>
      <c r="KDW59" s="596"/>
      <c r="KDX59" s="515"/>
      <c r="KDY59" s="515"/>
      <c r="KDZ59" s="391"/>
      <c r="KEA59" s="516"/>
      <c r="KEB59" s="365"/>
      <c r="KEC59" s="493"/>
      <c r="KED59" s="596"/>
      <c r="KEE59" s="515"/>
      <c r="KEF59" s="515"/>
      <c r="KEG59" s="391"/>
      <c r="KEH59" s="516"/>
      <c r="KEI59" s="365"/>
      <c r="KEJ59" s="493"/>
      <c r="KEK59" s="596"/>
      <c r="KEL59" s="515"/>
      <c r="KEM59" s="515"/>
      <c r="KEN59" s="391"/>
      <c r="KEO59" s="516"/>
      <c r="KEP59" s="365"/>
      <c r="KEQ59" s="493"/>
      <c r="KER59" s="596"/>
      <c r="KES59" s="515"/>
      <c r="KET59" s="515"/>
      <c r="KEU59" s="391"/>
      <c r="KEV59" s="516"/>
      <c r="KEW59" s="365"/>
      <c r="KEX59" s="493"/>
      <c r="KEY59" s="596"/>
      <c r="KEZ59" s="515"/>
      <c r="KFA59" s="515"/>
      <c r="KFB59" s="391"/>
      <c r="KFC59" s="516"/>
      <c r="KFD59" s="365"/>
      <c r="KFE59" s="493"/>
      <c r="KFF59" s="596"/>
      <c r="KFG59" s="515"/>
      <c r="KFH59" s="515"/>
      <c r="KFI59" s="391"/>
      <c r="KFJ59" s="516"/>
      <c r="KFK59" s="365"/>
      <c r="KFL59" s="493"/>
      <c r="KFM59" s="596"/>
      <c r="KFN59" s="515"/>
      <c r="KFO59" s="515"/>
      <c r="KFP59" s="391"/>
      <c r="KFQ59" s="516"/>
      <c r="KFR59" s="365"/>
      <c r="KFS59" s="493"/>
      <c r="KFT59" s="596"/>
      <c r="KFU59" s="515"/>
      <c r="KFV59" s="515"/>
      <c r="KFW59" s="391"/>
      <c r="KFX59" s="516"/>
      <c r="KFY59" s="365"/>
      <c r="KFZ59" s="493"/>
      <c r="KGA59" s="596"/>
      <c r="KGB59" s="515"/>
      <c r="KGC59" s="515"/>
      <c r="KGD59" s="391"/>
      <c r="KGE59" s="516"/>
      <c r="KGF59" s="365"/>
      <c r="KGG59" s="493"/>
      <c r="KGH59" s="596"/>
      <c r="KGI59" s="515"/>
      <c r="KGJ59" s="515"/>
      <c r="KGK59" s="391"/>
      <c r="KGL59" s="516"/>
      <c r="KGM59" s="365"/>
      <c r="KGN59" s="493"/>
      <c r="KGO59" s="596"/>
      <c r="KGP59" s="515"/>
      <c r="KGQ59" s="515"/>
      <c r="KGR59" s="391"/>
      <c r="KGS59" s="516"/>
      <c r="KGT59" s="365"/>
      <c r="KGU59" s="493"/>
      <c r="KGV59" s="596"/>
      <c r="KGW59" s="515"/>
      <c r="KGX59" s="515"/>
      <c r="KGY59" s="391"/>
      <c r="KGZ59" s="516"/>
      <c r="KHA59" s="365"/>
      <c r="KHB59" s="493"/>
      <c r="KHC59" s="596"/>
      <c r="KHD59" s="515"/>
      <c r="KHE59" s="515"/>
      <c r="KHF59" s="391"/>
      <c r="KHG59" s="516"/>
      <c r="KHH59" s="365"/>
      <c r="KHI59" s="493"/>
      <c r="KHJ59" s="596"/>
      <c r="KHK59" s="515"/>
      <c r="KHL59" s="515"/>
      <c r="KHM59" s="391"/>
      <c r="KHN59" s="516"/>
      <c r="KHO59" s="365"/>
      <c r="KHP59" s="493"/>
      <c r="KHQ59" s="596"/>
      <c r="KHR59" s="515"/>
      <c r="KHS59" s="515"/>
      <c r="KHT59" s="391"/>
      <c r="KHU59" s="516"/>
      <c r="KHV59" s="365"/>
      <c r="KHW59" s="493"/>
      <c r="KHX59" s="596"/>
      <c r="KHY59" s="515"/>
      <c r="KHZ59" s="515"/>
      <c r="KIA59" s="391"/>
      <c r="KIB59" s="516"/>
      <c r="KIC59" s="365"/>
      <c r="KID59" s="493"/>
      <c r="KIE59" s="596"/>
      <c r="KIF59" s="515"/>
      <c r="KIG59" s="515"/>
      <c r="KIH59" s="391"/>
      <c r="KII59" s="516"/>
      <c r="KIJ59" s="365"/>
      <c r="KIK59" s="493"/>
      <c r="KIL59" s="596"/>
      <c r="KIM59" s="515"/>
      <c r="KIN59" s="515"/>
      <c r="KIO59" s="391"/>
      <c r="KIP59" s="516"/>
      <c r="KIQ59" s="365"/>
      <c r="KIR59" s="493"/>
      <c r="KIS59" s="596"/>
      <c r="KIT59" s="515"/>
      <c r="KIU59" s="515"/>
      <c r="KIV59" s="391"/>
      <c r="KIW59" s="516"/>
      <c r="KIX59" s="365"/>
      <c r="KIY59" s="493"/>
      <c r="KIZ59" s="596"/>
      <c r="KJA59" s="515"/>
      <c r="KJB59" s="515"/>
      <c r="KJC59" s="391"/>
      <c r="KJD59" s="516"/>
      <c r="KJE59" s="365"/>
      <c r="KJF59" s="493"/>
      <c r="KJG59" s="596"/>
      <c r="KJH59" s="515"/>
      <c r="KJI59" s="515"/>
      <c r="KJJ59" s="391"/>
      <c r="KJK59" s="516"/>
      <c r="KJL59" s="365"/>
      <c r="KJM59" s="493"/>
      <c r="KJN59" s="596"/>
      <c r="KJO59" s="515"/>
      <c r="KJP59" s="515"/>
      <c r="KJQ59" s="391"/>
      <c r="KJR59" s="516"/>
      <c r="KJS59" s="365"/>
      <c r="KJT59" s="493"/>
      <c r="KJU59" s="596"/>
      <c r="KJV59" s="515"/>
      <c r="KJW59" s="515"/>
      <c r="KJX59" s="391"/>
      <c r="KJY59" s="516"/>
      <c r="KJZ59" s="365"/>
      <c r="KKA59" s="493"/>
      <c r="KKB59" s="596"/>
      <c r="KKC59" s="515"/>
      <c r="KKD59" s="515"/>
      <c r="KKE59" s="391"/>
      <c r="KKF59" s="516"/>
      <c r="KKG59" s="365"/>
      <c r="KKH59" s="493"/>
      <c r="KKI59" s="596"/>
      <c r="KKJ59" s="515"/>
      <c r="KKK59" s="515"/>
      <c r="KKL59" s="391"/>
      <c r="KKM59" s="516"/>
      <c r="KKN59" s="365"/>
      <c r="KKO59" s="493"/>
      <c r="KKP59" s="596"/>
      <c r="KKQ59" s="515"/>
      <c r="KKR59" s="515"/>
      <c r="KKS59" s="391"/>
      <c r="KKT59" s="516"/>
      <c r="KKU59" s="365"/>
      <c r="KKV59" s="493"/>
      <c r="KKW59" s="596"/>
      <c r="KKX59" s="515"/>
      <c r="KKY59" s="515"/>
      <c r="KKZ59" s="391"/>
      <c r="KLA59" s="516"/>
      <c r="KLB59" s="365"/>
      <c r="KLC59" s="493"/>
      <c r="KLD59" s="596"/>
      <c r="KLE59" s="515"/>
      <c r="KLF59" s="515"/>
      <c r="KLG59" s="391"/>
      <c r="KLH59" s="516"/>
      <c r="KLI59" s="365"/>
      <c r="KLJ59" s="493"/>
      <c r="KLK59" s="596"/>
      <c r="KLL59" s="515"/>
      <c r="KLM59" s="515"/>
      <c r="KLN59" s="391"/>
      <c r="KLO59" s="516"/>
      <c r="KLP59" s="365"/>
      <c r="KLQ59" s="493"/>
      <c r="KLR59" s="596"/>
      <c r="KLS59" s="515"/>
      <c r="KLT59" s="515"/>
      <c r="KLU59" s="391"/>
      <c r="KLV59" s="516"/>
      <c r="KLW59" s="365"/>
      <c r="KLX59" s="493"/>
      <c r="KLY59" s="596"/>
      <c r="KLZ59" s="515"/>
      <c r="KMA59" s="515"/>
      <c r="KMB59" s="391"/>
      <c r="KMC59" s="516"/>
      <c r="KMD59" s="365"/>
      <c r="KME59" s="493"/>
      <c r="KMF59" s="596"/>
      <c r="KMG59" s="515"/>
      <c r="KMH59" s="515"/>
      <c r="KMI59" s="391"/>
      <c r="KMJ59" s="516"/>
      <c r="KMK59" s="365"/>
      <c r="KML59" s="493"/>
      <c r="KMM59" s="596"/>
      <c r="KMN59" s="515"/>
      <c r="KMO59" s="515"/>
      <c r="KMP59" s="391"/>
      <c r="KMQ59" s="516"/>
      <c r="KMR59" s="365"/>
      <c r="KMS59" s="493"/>
      <c r="KMT59" s="596"/>
      <c r="KMU59" s="515"/>
      <c r="KMV59" s="515"/>
      <c r="KMW59" s="391"/>
      <c r="KMX59" s="516"/>
      <c r="KMY59" s="365"/>
      <c r="KMZ59" s="493"/>
      <c r="KNA59" s="596"/>
      <c r="KNB59" s="515"/>
      <c r="KNC59" s="515"/>
      <c r="KND59" s="391"/>
      <c r="KNE59" s="516"/>
      <c r="KNF59" s="365"/>
      <c r="KNG59" s="493"/>
      <c r="KNH59" s="596"/>
      <c r="KNI59" s="515"/>
      <c r="KNJ59" s="515"/>
      <c r="KNK59" s="391"/>
      <c r="KNL59" s="516"/>
      <c r="KNM59" s="365"/>
      <c r="KNN59" s="493"/>
      <c r="KNO59" s="596"/>
      <c r="KNP59" s="515"/>
      <c r="KNQ59" s="515"/>
      <c r="KNR59" s="391"/>
      <c r="KNS59" s="516"/>
      <c r="KNT59" s="365"/>
      <c r="KNU59" s="493"/>
      <c r="KNV59" s="596"/>
      <c r="KNW59" s="515"/>
      <c r="KNX59" s="515"/>
      <c r="KNY59" s="391"/>
      <c r="KNZ59" s="516"/>
      <c r="KOA59" s="365"/>
      <c r="KOB59" s="493"/>
      <c r="KOC59" s="596"/>
      <c r="KOD59" s="515"/>
      <c r="KOE59" s="515"/>
      <c r="KOF59" s="391"/>
      <c r="KOG59" s="516"/>
      <c r="KOH59" s="365"/>
      <c r="KOI59" s="493"/>
      <c r="KOJ59" s="596"/>
      <c r="KOK59" s="515"/>
      <c r="KOL59" s="515"/>
      <c r="KOM59" s="391"/>
      <c r="KON59" s="516"/>
      <c r="KOO59" s="365"/>
      <c r="KOP59" s="493"/>
      <c r="KOQ59" s="596"/>
      <c r="KOR59" s="515"/>
      <c r="KOS59" s="515"/>
      <c r="KOT59" s="391"/>
      <c r="KOU59" s="516"/>
      <c r="KOV59" s="365"/>
      <c r="KOW59" s="493"/>
      <c r="KOX59" s="596"/>
      <c r="KOY59" s="515"/>
      <c r="KOZ59" s="515"/>
      <c r="KPA59" s="391"/>
      <c r="KPB59" s="516"/>
      <c r="KPC59" s="365"/>
      <c r="KPD59" s="493"/>
      <c r="KPE59" s="596"/>
      <c r="KPF59" s="515"/>
      <c r="KPG59" s="515"/>
      <c r="KPH59" s="391"/>
      <c r="KPI59" s="516"/>
      <c r="KPJ59" s="365"/>
      <c r="KPK59" s="493"/>
      <c r="KPL59" s="596"/>
      <c r="KPM59" s="515"/>
      <c r="KPN59" s="515"/>
      <c r="KPO59" s="391"/>
      <c r="KPP59" s="516"/>
      <c r="KPQ59" s="365"/>
      <c r="KPR59" s="493"/>
      <c r="KPS59" s="596"/>
      <c r="KPT59" s="515"/>
      <c r="KPU59" s="515"/>
      <c r="KPV59" s="391"/>
      <c r="KPW59" s="516"/>
      <c r="KPX59" s="365"/>
      <c r="KPY59" s="493"/>
      <c r="KPZ59" s="596"/>
      <c r="KQA59" s="515"/>
      <c r="KQB59" s="515"/>
      <c r="KQC59" s="391"/>
      <c r="KQD59" s="516"/>
      <c r="KQE59" s="365"/>
      <c r="KQF59" s="493"/>
      <c r="KQG59" s="596"/>
      <c r="KQH59" s="515"/>
      <c r="KQI59" s="515"/>
      <c r="KQJ59" s="391"/>
      <c r="KQK59" s="516"/>
      <c r="KQL59" s="365"/>
      <c r="KQM59" s="493"/>
      <c r="KQN59" s="596"/>
      <c r="KQO59" s="515"/>
      <c r="KQP59" s="515"/>
      <c r="KQQ59" s="391"/>
      <c r="KQR59" s="516"/>
      <c r="KQS59" s="365"/>
      <c r="KQT59" s="493"/>
      <c r="KQU59" s="596"/>
      <c r="KQV59" s="515"/>
      <c r="KQW59" s="515"/>
      <c r="KQX59" s="391"/>
      <c r="KQY59" s="516"/>
      <c r="KQZ59" s="365"/>
      <c r="KRA59" s="493"/>
      <c r="KRB59" s="596"/>
      <c r="KRC59" s="515"/>
      <c r="KRD59" s="515"/>
      <c r="KRE59" s="391"/>
      <c r="KRF59" s="516"/>
      <c r="KRG59" s="365"/>
      <c r="KRH59" s="493"/>
      <c r="KRI59" s="596"/>
      <c r="KRJ59" s="515"/>
      <c r="KRK59" s="515"/>
      <c r="KRL59" s="391"/>
      <c r="KRM59" s="516"/>
      <c r="KRN59" s="365"/>
      <c r="KRO59" s="493"/>
      <c r="KRP59" s="596"/>
      <c r="KRQ59" s="515"/>
      <c r="KRR59" s="515"/>
      <c r="KRS59" s="391"/>
      <c r="KRT59" s="516"/>
      <c r="KRU59" s="365"/>
      <c r="KRV59" s="493"/>
      <c r="KRW59" s="596"/>
      <c r="KRX59" s="515"/>
      <c r="KRY59" s="515"/>
      <c r="KRZ59" s="391"/>
      <c r="KSA59" s="516"/>
      <c r="KSB59" s="365"/>
      <c r="KSC59" s="493"/>
      <c r="KSD59" s="596"/>
      <c r="KSE59" s="515"/>
      <c r="KSF59" s="515"/>
      <c r="KSG59" s="391"/>
      <c r="KSH59" s="516"/>
      <c r="KSI59" s="365"/>
      <c r="KSJ59" s="493"/>
      <c r="KSK59" s="596"/>
      <c r="KSL59" s="515"/>
      <c r="KSM59" s="515"/>
      <c r="KSN59" s="391"/>
      <c r="KSO59" s="516"/>
      <c r="KSP59" s="365"/>
      <c r="KSQ59" s="493"/>
      <c r="KSR59" s="596"/>
      <c r="KSS59" s="515"/>
      <c r="KST59" s="515"/>
      <c r="KSU59" s="391"/>
      <c r="KSV59" s="516"/>
      <c r="KSW59" s="365"/>
      <c r="KSX59" s="493"/>
      <c r="KSY59" s="596"/>
      <c r="KSZ59" s="515"/>
      <c r="KTA59" s="515"/>
      <c r="KTB59" s="391"/>
      <c r="KTC59" s="516"/>
      <c r="KTD59" s="365"/>
      <c r="KTE59" s="493"/>
      <c r="KTF59" s="596"/>
      <c r="KTG59" s="515"/>
      <c r="KTH59" s="515"/>
      <c r="KTI59" s="391"/>
      <c r="KTJ59" s="516"/>
      <c r="KTK59" s="365"/>
      <c r="KTL59" s="493"/>
      <c r="KTM59" s="596"/>
      <c r="KTN59" s="515"/>
      <c r="KTO59" s="515"/>
      <c r="KTP59" s="391"/>
      <c r="KTQ59" s="516"/>
      <c r="KTR59" s="365"/>
      <c r="KTS59" s="493"/>
      <c r="KTT59" s="596"/>
      <c r="KTU59" s="515"/>
      <c r="KTV59" s="515"/>
      <c r="KTW59" s="391"/>
      <c r="KTX59" s="516"/>
      <c r="KTY59" s="365"/>
      <c r="KTZ59" s="493"/>
      <c r="KUA59" s="596"/>
      <c r="KUB59" s="515"/>
      <c r="KUC59" s="515"/>
      <c r="KUD59" s="391"/>
      <c r="KUE59" s="516"/>
      <c r="KUF59" s="365"/>
      <c r="KUG59" s="493"/>
      <c r="KUH59" s="596"/>
      <c r="KUI59" s="515"/>
      <c r="KUJ59" s="515"/>
      <c r="KUK59" s="391"/>
      <c r="KUL59" s="516"/>
      <c r="KUM59" s="365"/>
      <c r="KUN59" s="493"/>
      <c r="KUO59" s="596"/>
      <c r="KUP59" s="515"/>
      <c r="KUQ59" s="515"/>
      <c r="KUR59" s="391"/>
      <c r="KUS59" s="516"/>
      <c r="KUT59" s="365"/>
      <c r="KUU59" s="493"/>
      <c r="KUV59" s="596"/>
      <c r="KUW59" s="515"/>
      <c r="KUX59" s="515"/>
      <c r="KUY59" s="391"/>
      <c r="KUZ59" s="516"/>
      <c r="KVA59" s="365"/>
      <c r="KVB59" s="493"/>
      <c r="KVC59" s="596"/>
      <c r="KVD59" s="515"/>
      <c r="KVE59" s="515"/>
      <c r="KVF59" s="391"/>
      <c r="KVG59" s="516"/>
      <c r="KVH59" s="365"/>
      <c r="KVI59" s="493"/>
      <c r="KVJ59" s="596"/>
      <c r="KVK59" s="515"/>
      <c r="KVL59" s="515"/>
      <c r="KVM59" s="391"/>
      <c r="KVN59" s="516"/>
      <c r="KVO59" s="365"/>
      <c r="KVP59" s="493"/>
      <c r="KVQ59" s="596"/>
      <c r="KVR59" s="515"/>
      <c r="KVS59" s="515"/>
      <c r="KVT59" s="391"/>
      <c r="KVU59" s="516"/>
      <c r="KVV59" s="365"/>
      <c r="KVW59" s="493"/>
      <c r="KVX59" s="596"/>
      <c r="KVY59" s="515"/>
      <c r="KVZ59" s="515"/>
      <c r="KWA59" s="391"/>
      <c r="KWB59" s="516"/>
      <c r="KWC59" s="365"/>
      <c r="KWD59" s="493"/>
      <c r="KWE59" s="596"/>
      <c r="KWF59" s="515"/>
      <c r="KWG59" s="515"/>
      <c r="KWH59" s="391"/>
      <c r="KWI59" s="516"/>
      <c r="KWJ59" s="365"/>
      <c r="KWK59" s="493"/>
      <c r="KWL59" s="596"/>
      <c r="KWM59" s="515"/>
      <c r="KWN59" s="515"/>
      <c r="KWO59" s="391"/>
      <c r="KWP59" s="516"/>
      <c r="KWQ59" s="365"/>
      <c r="KWR59" s="493"/>
      <c r="KWS59" s="596"/>
      <c r="KWT59" s="515"/>
      <c r="KWU59" s="515"/>
      <c r="KWV59" s="391"/>
      <c r="KWW59" s="516"/>
      <c r="KWX59" s="365"/>
      <c r="KWY59" s="493"/>
      <c r="KWZ59" s="596"/>
      <c r="KXA59" s="515"/>
      <c r="KXB59" s="515"/>
      <c r="KXC59" s="391"/>
      <c r="KXD59" s="516"/>
      <c r="KXE59" s="365"/>
      <c r="KXF59" s="493"/>
      <c r="KXG59" s="596"/>
      <c r="KXH59" s="515"/>
      <c r="KXI59" s="515"/>
      <c r="KXJ59" s="391"/>
      <c r="KXK59" s="516"/>
      <c r="KXL59" s="365"/>
      <c r="KXM59" s="493"/>
      <c r="KXN59" s="596"/>
      <c r="KXO59" s="515"/>
      <c r="KXP59" s="515"/>
      <c r="KXQ59" s="391"/>
      <c r="KXR59" s="516"/>
      <c r="KXS59" s="365"/>
      <c r="KXT59" s="493"/>
      <c r="KXU59" s="596"/>
      <c r="KXV59" s="515"/>
      <c r="KXW59" s="515"/>
      <c r="KXX59" s="391"/>
      <c r="KXY59" s="516"/>
      <c r="KXZ59" s="365"/>
      <c r="KYA59" s="493"/>
      <c r="KYB59" s="596"/>
      <c r="KYC59" s="515"/>
      <c r="KYD59" s="515"/>
      <c r="KYE59" s="391"/>
      <c r="KYF59" s="516"/>
      <c r="KYG59" s="365"/>
      <c r="KYH59" s="493"/>
      <c r="KYI59" s="596"/>
      <c r="KYJ59" s="515"/>
      <c r="KYK59" s="515"/>
      <c r="KYL59" s="391"/>
      <c r="KYM59" s="516"/>
      <c r="KYN59" s="365"/>
      <c r="KYO59" s="493"/>
      <c r="KYP59" s="596"/>
      <c r="KYQ59" s="515"/>
      <c r="KYR59" s="515"/>
      <c r="KYS59" s="391"/>
      <c r="KYT59" s="516"/>
      <c r="KYU59" s="365"/>
      <c r="KYV59" s="493"/>
      <c r="KYW59" s="596"/>
      <c r="KYX59" s="515"/>
      <c r="KYY59" s="515"/>
      <c r="KYZ59" s="391"/>
      <c r="KZA59" s="516"/>
      <c r="KZB59" s="365"/>
      <c r="KZC59" s="493"/>
      <c r="KZD59" s="596"/>
      <c r="KZE59" s="515"/>
      <c r="KZF59" s="515"/>
      <c r="KZG59" s="391"/>
      <c r="KZH59" s="516"/>
      <c r="KZI59" s="365"/>
      <c r="KZJ59" s="493"/>
      <c r="KZK59" s="596"/>
      <c r="KZL59" s="515"/>
      <c r="KZM59" s="515"/>
      <c r="KZN59" s="391"/>
      <c r="KZO59" s="516"/>
      <c r="KZP59" s="365"/>
      <c r="KZQ59" s="493"/>
      <c r="KZR59" s="596"/>
      <c r="KZS59" s="515"/>
      <c r="KZT59" s="515"/>
      <c r="KZU59" s="391"/>
      <c r="KZV59" s="516"/>
      <c r="KZW59" s="365"/>
      <c r="KZX59" s="493"/>
      <c r="KZY59" s="596"/>
      <c r="KZZ59" s="515"/>
      <c r="LAA59" s="515"/>
      <c r="LAB59" s="391"/>
      <c r="LAC59" s="516"/>
      <c r="LAD59" s="365"/>
      <c r="LAE59" s="493"/>
      <c r="LAF59" s="596"/>
      <c r="LAG59" s="515"/>
      <c r="LAH59" s="515"/>
      <c r="LAI59" s="391"/>
      <c r="LAJ59" s="516"/>
      <c r="LAK59" s="365"/>
      <c r="LAL59" s="493"/>
      <c r="LAM59" s="596"/>
      <c r="LAN59" s="515"/>
      <c r="LAO59" s="515"/>
      <c r="LAP59" s="391"/>
      <c r="LAQ59" s="516"/>
      <c r="LAR59" s="365"/>
      <c r="LAS59" s="493"/>
      <c r="LAT59" s="596"/>
      <c r="LAU59" s="515"/>
      <c r="LAV59" s="515"/>
      <c r="LAW59" s="391"/>
      <c r="LAX59" s="516"/>
      <c r="LAY59" s="365"/>
      <c r="LAZ59" s="493"/>
      <c r="LBA59" s="596"/>
      <c r="LBB59" s="515"/>
      <c r="LBC59" s="515"/>
      <c r="LBD59" s="391"/>
      <c r="LBE59" s="516"/>
      <c r="LBF59" s="365"/>
      <c r="LBG59" s="493"/>
      <c r="LBH59" s="596"/>
      <c r="LBI59" s="515"/>
      <c r="LBJ59" s="515"/>
      <c r="LBK59" s="391"/>
      <c r="LBL59" s="516"/>
      <c r="LBM59" s="365"/>
      <c r="LBN59" s="493"/>
      <c r="LBO59" s="596"/>
      <c r="LBP59" s="515"/>
      <c r="LBQ59" s="515"/>
      <c r="LBR59" s="391"/>
      <c r="LBS59" s="516"/>
      <c r="LBT59" s="365"/>
      <c r="LBU59" s="493"/>
      <c r="LBV59" s="596"/>
      <c r="LBW59" s="515"/>
      <c r="LBX59" s="515"/>
      <c r="LBY59" s="391"/>
      <c r="LBZ59" s="516"/>
      <c r="LCA59" s="365"/>
      <c r="LCB59" s="493"/>
      <c r="LCC59" s="596"/>
      <c r="LCD59" s="515"/>
      <c r="LCE59" s="515"/>
      <c r="LCF59" s="391"/>
      <c r="LCG59" s="516"/>
      <c r="LCH59" s="365"/>
      <c r="LCI59" s="493"/>
      <c r="LCJ59" s="596"/>
      <c r="LCK59" s="515"/>
      <c r="LCL59" s="515"/>
      <c r="LCM59" s="391"/>
      <c r="LCN59" s="516"/>
      <c r="LCO59" s="365"/>
      <c r="LCP59" s="493"/>
      <c r="LCQ59" s="596"/>
      <c r="LCR59" s="515"/>
      <c r="LCS59" s="515"/>
      <c r="LCT59" s="391"/>
      <c r="LCU59" s="516"/>
      <c r="LCV59" s="365"/>
      <c r="LCW59" s="493"/>
      <c r="LCX59" s="596"/>
      <c r="LCY59" s="515"/>
      <c r="LCZ59" s="515"/>
      <c r="LDA59" s="391"/>
      <c r="LDB59" s="516"/>
      <c r="LDC59" s="365"/>
      <c r="LDD59" s="493"/>
      <c r="LDE59" s="596"/>
      <c r="LDF59" s="515"/>
      <c r="LDG59" s="515"/>
      <c r="LDH59" s="391"/>
      <c r="LDI59" s="516"/>
      <c r="LDJ59" s="365"/>
      <c r="LDK59" s="493"/>
      <c r="LDL59" s="596"/>
      <c r="LDM59" s="515"/>
      <c r="LDN59" s="515"/>
      <c r="LDO59" s="391"/>
      <c r="LDP59" s="516"/>
      <c r="LDQ59" s="365"/>
      <c r="LDR59" s="493"/>
      <c r="LDS59" s="596"/>
      <c r="LDT59" s="515"/>
      <c r="LDU59" s="515"/>
      <c r="LDV59" s="391"/>
      <c r="LDW59" s="516"/>
      <c r="LDX59" s="365"/>
      <c r="LDY59" s="493"/>
      <c r="LDZ59" s="596"/>
      <c r="LEA59" s="515"/>
      <c r="LEB59" s="515"/>
      <c r="LEC59" s="391"/>
      <c r="LED59" s="516"/>
      <c r="LEE59" s="365"/>
      <c r="LEF59" s="493"/>
      <c r="LEG59" s="596"/>
      <c r="LEH59" s="515"/>
      <c r="LEI59" s="515"/>
      <c r="LEJ59" s="391"/>
      <c r="LEK59" s="516"/>
      <c r="LEL59" s="365"/>
      <c r="LEM59" s="493"/>
      <c r="LEN59" s="596"/>
      <c r="LEO59" s="515"/>
      <c r="LEP59" s="515"/>
      <c r="LEQ59" s="391"/>
      <c r="LER59" s="516"/>
      <c r="LES59" s="365"/>
      <c r="LET59" s="493"/>
      <c r="LEU59" s="596"/>
      <c r="LEV59" s="515"/>
      <c r="LEW59" s="515"/>
      <c r="LEX59" s="391"/>
      <c r="LEY59" s="516"/>
      <c r="LEZ59" s="365"/>
      <c r="LFA59" s="493"/>
      <c r="LFB59" s="596"/>
      <c r="LFC59" s="515"/>
      <c r="LFD59" s="515"/>
      <c r="LFE59" s="391"/>
      <c r="LFF59" s="516"/>
      <c r="LFG59" s="365"/>
      <c r="LFH59" s="493"/>
      <c r="LFI59" s="596"/>
      <c r="LFJ59" s="515"/>
      <c r="LFK59" s="515"/>
      <c r="LFL59" s="391"/>
      <c r="LFM59" s="516"/>
      <c r="LFN59" s="365"/>
      <c r="LFO59" s="493"/>
      <c r="LFP59" s="596"/>
      <c r="LFQ59" s="515"/>
      <c r="LFR59" s="515"/>
      <c r="LFS59" s="391"/>
      <c r="LFT59" s="516"/>
      <c r="LFU59" s="365"/>
      <c r="LFV59" s="493"/>
      <c r="LFW59" s="596"/>
      <c r="LFX59" s="515"/>
      <c r="LFY59" s="515"/>
      <c r="LFZ59" s="391"/>
      <c r="LGA59" s="516"/>
      <c r="LGB59" s="365"/>
      <c r="LGC59" s="493"/>
      <c r="LGD59" s="596"/>
      <c r="LGE59" s="515"/>
      <c r="LGF59" s="515"/>
      <c r="LGG59" s="391"/>
      <c r="LGH59" s="516"/>
      <c r="LGI59" s="365"/>
      <c r="LGJ59" s="493"/>
      <c r="LGK59" s="596"/>
      <c r="LGL59" s="515"/>
      <c r="LGM59" s="515"/>
      <c r="LGN59" s="391"/>
      <c r="LGO59" s="516"/>
      <c r="LGP59" s="365"/>
      <c r="LGQ59" s="493"/>
      <c r="LGR59" s="596"/>
      <c r="LGS59" s="515"/>
      <c r="LGT59" s="515"/>
      <c r="LGU59" s="391"/>
      <c r="LGV59" s="516"/>
      <c r="LGW59" s="365"/>
      <c r="LGX59" s="493"/>
      <c r="LGY59" s="596"/>
      <c r="LGZ59" s="515"/>
      <c r="LHA59" s="515"/>
      <c r="LHB59" s="391"/>
      <c r="LHC59" s="516"/>
      <c r="LHD59" s="365"/>
      <c r="LHE59" s="493"/>
      <c r="LHF59" s="596"/>
      <c r="LHG59" s="515"/>
      <c r="LHH59" s="515"/>
      <c r="LHI59" s="391"/>
      <c r="LHJ59" s="516"/>
      <c r="LHK59" s="365"/>
      <c r="LHL59" s="493"/>
      <c r="LHM59" s="596"/>
      <c r="LHN59" s="515"/>
      <c r="LHO59" s="515"/>
      <c r="LHP59" s="391"/>
      <c r="LHQ59" s="516"/>
      <c r="LHR59" s="365"/>
      <c r="LHS59" s="493"/>
      <c r="LHT59" s="596"/>
      <c r="LHU59" s="515"/>
      <c r="LHV59" s="515"/>
      <c r="LHW59" s="391"/>
      <c r="LHX59" s="516"/>
      <c r="LHY59" s="365"/>
      <c r="LHZ59" s="493"/>
      <c r="LIA59" s="596"/>
      <c r="LIB59" s="515"/>
      <c r="LIC59" s="515"/>
      <c r="LID59" s="391"/>
      <c r="LIE59" s="516"/>
      <c r="LIF59" s="365"/>
      <c r="LIG59" s="493"/>
      <c r="LIH59" s="596"/>
      <c r="LII59" s="515"/>
      <c r="LIJ59" s="515"/>
      <c r="LIK59" s="391"/>
      <c r="LIL59" s="516"/>
      <c r="LIM59" s="365"/>
      <c r="LIN59" s="493"/>
      <c r="LIO59" s="596"/>
      <c r="LIP59" s="515"/>
      <c r="LIQ59" s="515"/>
      <c r="LIR59" s="391"/>
      <c r="LIS59" s="516"/>
      <c r="LIT59" s="365"/>
      <c r="LIU59" s="493"/>
      <c r="LIV59" s="596"/>
      <c r="LIW59" s="515"/>
      <c r="LIX59" s="515"/>
      <c r="LIY59" s="391"/>
      <c r="LIZ59" s="516"/>
      <c r="LJA59" s="365"/>
      <c r="LJB59" s="493"/>
      <c r="LJC59" s="596"/>
      <c r="LJD59" s="515"/>
      <c r="LJE59" s="515"/>
      <c r="LJF59" s="391"/>
      <c r="LJG59" s="516"/>
      <c r="LJH59" s="365"/>
      <c r="LJI59" s="493"/>
      <c r="LJJ59" s="596"/>
      <c r="LJK59" s="515"/>
      <c r="LJL59" s="515"/>
      <c r="LJM59" s="391"/>
      <c r="LJN59" s="516"/>
      <c r="LJO59" s="365"/>
      <c r="LJP59" s="493"/>
      <c r="LJQ59" s="596"/>
      <c r="LJR59" s="515"/>
      <c r="LJS59" s="515"/>
      <c r="LJT59" s="391"/>
      <c r="LJU59" s="516"/>
      <c r="LJV59" s="365"/>
      <c r="LJW59" s="493"/>
      <c r="LJX59" s="596"/>
      <c r="LJY59" s="515"/>
      <c r="LJZ59" s="515"/>
      <c r="LKA59" s="391"/>
      <c r="LKB59" s="516"/>
      <c r="LKC59" s="365"/>
      <c r="LKD59" s="493"/>
      <c r="LKE59" s="596"/>
      <c r="LKF59" s="515"/>
      <c r="LKG59" s="515"/>
      <c r="LKH59" s="391"/>
      <c r="LKI59" s="516"/>
      <c r="LKJ59" s="365"/>
      <c r="LKK59" s="493"/>
      <c r="LKL59" s="596"/>
      <c r="LKM59" s="515"/>
      <c r="LKN59" s="515"/>
      <c r="LKO59" s="391"/>
      <c r="LKP59" s="516"/>
      <c r="LKQ59" s="365"/>
      <c r="LKR59" s="493"/>
      <c r="LKS59" s="596"/>
      <c r="LKT59" s="515"/>
      <c r="LKU59" s="515"/>
      <c r="LKV59" s="391"/>
      <c r="LKW59" s="516"/>
      <c r="LKX59" s="365"/>
      <c r="LKY59" s="493"/>
      <c r="LKZ59" s="596"/>
      <c r="LLA59" s="515"/>
      <c r="LLB59" s="515"/>
      <c r="LLC59" s="391"/>
      <c r="LLD59" s="516"/>
      <c r="LLE59" s="365"/>
      <c r="LLF59" s="493"/>
      <c r="LLG59" s="596"/>
      <c r="LLH59" s="515"/>
      <c r="LLI59" s="515"/>
      <c r="LLJ59" s="391"/>
      <c r="LLK59" s="516"/>
      <c r="LLL59" s="365"/>
      <c r="LLM59" s="493"/>
      <c r="LLN59" s="596"/>
      <c r="LLO59" s="515"/>
      <c r="LLP59" s="515"/>
      <c r="LLQ59" s="391"/>
      <c r="LLR59" s="516"/>
      <c r="LLS59" s="365"/>
      <c r="LLT59" s="493"/>
      <c r="LLU59" s="596"/>
      <c r="LLV59" s="515"/>
      <c r="LLW59" s="515"/>
      <c r="LLX59" s="391"/>
      <c r="LLY59" s="516"/>
      <c r="LLZ59" s="365"/>
      <c r="LMA59" s="493"/>
      <c r="LMB59" s="596"/>
      <c r="LMC59" s="515"/>
      <c r="LMD59" s="515"/>
      <c r="LME59" s="391"/>
      <c r="LMF59" s="516"/>
      <c r="LMG59" s="365"/>
      <c r="LMH59" s="493"/>
      <c r="LMI59" s="596"/>
      <c r="LMJ59" s="515"/>
      <c r="LMK59" s="515"/>
      <c r="LML59" s="391"/>
      <c r="LMM59" s="516"/>
      <c r="LMN59" s="365"/>
      <c r="LMO59" s="493"/>
      <c r="LMP59" s="596"/>
      <c r="LMQ59" s="515"/>
      <c r="LMR59" s="515"/>
      <c r="LMS59" s="391"/>
      <c r="LMT59" s="516"/>
      <c r="LMU59" s="365"/>
      <c r="LMV59" s="493"/>
      <c r="LMW59" s="596"/>
      <c r="LMX59" s="515"/>
      <c r="LMY59" s="515"/>
      <c r="LMZ59" s="391"/>
      <c r="LNA59" s="516"/>
      <c r="LNB59" s="365"/>
      <c r="LNC59" s="493"/>
      <c r="LND59" s="596"/>
      <c r="LNE59" s="515"/>
      <c r="LNF59" s="515"/>
      <c r="LNG59" s="391"/>
      <c r="LNH59" s="516"/>
      <c r="LNI59" s="365"/>
      <c r="LNJ59" s="493"/>
      <c r="LNK59" s="596"/>
      <c r="LNL59" s="515"/>
      <c r="LNM59" s="515"/>
      <c r="LNN59" s="391"/>
      <c r="LNO59" s="516"/>
      <c r="LNP59" s="365"/>
      <c r="LNQ59" s="493"/>
      <c r="LNR59" s="596"/>
      <c r="LNS59" s="515"/>
      <c r="LNT59" s="515"/>
      <c r="LNU59" s="391"/>
      <c r="LNV59" s="516"/>
      <c r="LNW59" s="365"/>
      <c r="LNX59" s="493"/>
      <c r="LNY59" s="596"/>
      <c r="LNZ59" s="515"/>
      <c r="LOA59" s="515"/>
      <c r="LOB59" s="391"/>
      <c r="LOC59" s="516"/>
      <c r="LOD59" s="365"/>
      <c r="LOE59" s="493"/>
      <c r="LOF59" s="596"/>
      <c r="LOG59" s="515"/>
      <c r="LOH59" s="515"/>
      <c r="LOI59" s="391"/>
      <c r="LOJ59" s="516"/>
      <c r="LOK59" s="365"/>
      <c r="LOL59" s="493"/>
      <c r="LOM59" s="596"/>
      <c r="LON59" s="515"/>
      <c r="LOO59" s="515"/>
      <c r="LOP59" s="391"/>
      <c r="LOQ59" s="516"/>
      <c r="LOR59" s="365"/>
      <c r="LOS59" s="493"/>
      <c r="LOT59" s="596"/>
      <c r="LOU59" s="515"/>
      <c r="LOV59" s="515"/>
      <c r="LOW59" s="391"/>
      <c r="LOX59" s="516"/>
      <c r="LOY59" s="365"/>
      <c r="LOZ59" s="493"/>
      <c r="LPA59" s="596"/>
      <c r="LPB59" s="515"/>
      <c r="LPC59" s="515"/>
      <c r="LPD59" s="391"/>
      <c r="LPE59" s="516"/>
      <c r="LPF59" s="365"/>
      <c r="LPG59" s="493"/>
      <c r="LPH59" s="596"/>
      <c r="LPI59" s="515"/>
      <c r="LPJ59" s="515"/>
      <c r="LPK59" s="391"/>
      <c r="LPL59" s="516"/>
      <c r="LPM59" s="365"/>
      <c r="LPN59" s="493"/>
      <c r="LPO59" s="596"/>
      <c r="LPP59" s="515"/>
      <c r="LPQ59" s="515"/>
      <c r="LPR59" s="391"/>
      <c r="LPS59" s="516"/>
      <c r="LPT59" s="365"/>
      <c r="LPU59" s="493"/>
      <c r="LPV59" s="596"/>
      <c r="LPW59" s="515"/>
      <c r="LPX59" s="515"/>
      <c r="LPY59" s="391"/>
      <c r="LPZ59" s="516"/>
      <c r="LQA59" s="365"/>
      <c r="LQB59" s="493"/>
      <c r="LQC59" s="596"/>
      <c r="LQD59" s="515"/>
      <c r="LQE59" s="515"/>
      <c r="LQF59" s="391"/>
      <c r="LQG59" s="516"/>
      <c r="LQH59" s="365"/>
      <c r="LQI59" s="493"/>
      <c r="LQJ59" s="596"/>
      <c r="LQK59" s="515"/>
      <c r="LQL59" s="515"/>
      <c r="LQM59" s="391"/>
      <c r="LQN59" s="516"/>
      <c r="LQO59" s="365"/>
      <c r="LQP59" s="493"/>
      <c r="LQQ59" s="596"/>
      <c r="LQR59" s="515"/>
      <c r="LQS59" s="515"/>
      <c r="LQT59" s="391"/>
      <c r="LQU59" s="516"/>
      <c r="LQV59" s="365"/>
      <c r="LQW59" s="493"/>
      <c r="LQX59" s="596"/>
      <c r="LQY59" s="515"/>
      <c r="LQZ59" s="515"/>
      <c r="LRA59" s="391"/>
      <c r="LRB59" s="516"/>
      <c r="LRC59" s="365"/>
      <c r="LRD59" s="493"/>
      <c r="LRE59" s="596"/>
      <c r="LRF59" s="515"/>
      <c r="LRG59" s="515"/>
      <c r="LRH59" s="391"/>
      <c r="LRI59" s="516"/>
      <c r="LRJ59" s="365"/>
      <c r="LRK59" s="493"/>
      <c r="LRL59" s="596"/>
      <c r="LRM59" s="515"/>
      <c r="LRN59" s="515"/>
      <c r="LRO59" s="391"/>
      <c r="LRP59" s="516"/>
      <c r="LRQ59" s="365"/>
      <c r="LRR59" s="493"/>
      <c r="LRS59" s="596"/>
      <c r="LRT59" s="515"/>
      <c r="LRU59" s="515"/>
      <c r="LRV59" s="391"/>
      <c r="LRW59" s="516"/>
      <c r="LRX59" s="365"/>
      <c r="LRY59" s="493"/>
      <c r="LRZ59" s="596"/>
      <c r="LSA59" s="515"/>
      <c r="LSB59" s="515"/>
      <c r="LSC59" s="391"/>
      <c r="LSD59" s="516"/>
      <c r="LSE59" s="365"/>
      <c r="LSF59" s="493"/>
      <c r="LSG59" s="596"/>
      <c r="LSH59" s="515"/>
      <c r="LSI59" s="515"/>
      <c r="LSJ59" s="391"/>
      <c r="LSK59" s="516"/>
      <c r="LSL59" s="365"/>
      <c r="LSM59" s="493"/>
      <c r="LSN59" s="596"/>
      <c r="LSO59" s="515"/>
      <c r="LSP59" s="515"/>
      <c r="LSQ59" s="391"/>
      <c r="LSR59" s="516"/>
      <c r="LSS59" s="365"/>
      <c r="LST59" s="493"/>
      <c r="LSU59" s="596"/>
      <c r="LSV59" s="515"/>
      <c r="LSW59" s="515"/>
      <c r="LSX59" s="391"/>
      <c r="LSY59" s="516"/>
      <c r="LSZ59" s="365"/>
      <c r="LTA59" s="493"/>
      <c r="LTB59" s="596"/>
      <c r="LTC59" s="515"/>
      <c r="LTD59" s="515"/>
      <c r="LTE59" s="391"/>
      <c r="LTF59" s="516"/>
      <c r="LTG59" s="365"/>
      <c r="LTH59" s="493"/>
      <c r="LTI59" s="596"/>
      <c r="LTJ59" s="515"/>
      <c r="LTK59" s="515"/>
      <c r="LTL59" s="391"/>
      <c r="LTM59" s="516"/>
      <c r="LTN59" s="365"/>
      <c r="LTO59" s="493"/>
      <c r="LTP59" s="596"/>
      <c r="LTQ59" s="515"/>
      <c r="LTR59" s="515"/>
      <c r="LTS59" s="391"/>
      <c r="LTT59" s="516"/>
      <c r="LTU59" s="365"/>
      <c r="LTV59" s="493"/>
      <c r="LTW59" s="596"/>
      <c r="LTX59" s="515"/>
      <c r="LTY59" s="515"/>
      <c r="LTZ59" s="391"/>
      <c r="LUA59" s="516"/>
      <c r="LUB59" s="365"/>
      <c r="LUC59" s="493"/>
      <c r="LUD59" s="596"/>
      <c r="LUE59" s="515"/>
      <c r="LUF59" s="515"/>
      <c r="LUG59" s="391"/>
      <c r="LUH59" s="516"/>
      <c r="LUI59" s="365"/>
      <c r="LUJ59" s="493"/>
      <c r="LUK59" s="596"/>
      <c r="LUL59" s="515"/>
      <c r="LUM59" s="515"/>
      <c r="LUN59" s="391"/>
      <c r="LUO59" s="516"/>
      <c r="LUP59" s="365"/>
      <c r="LUQ59" s="493"/>
      <c r="LUR59" s="596"/>
      <c r="LUS59" s="515"/>
      <c r="LUT59" s="515"/>
      <c r="LUU59" s="391"/>
      <c r="LUV59" s="516"/>
      <c r="LUW59" s="365"/>
      <c r="LUX59" s="493"/>
      <c r="LUY59" s="596"/>
      <c r="LUZ59" s="515"/>
      <c r="LVA59" s="515"/>
      <c r="LVB59" s="391"/>
      <c r="LVC59" s="516"/>
      <c r="LVD59" s="365"/>
      <c r="LVE59" s="493"/>
      <c r="LVF59" s="596"/>
      <c r="LVG59" s="515"/>
      <c r="LVH59" s="515"/>
      <c r="LVI59" s="391"/>
      <c r="LVJ59" s="516"/>
      <c r="LVK59" s="365"/>
      <c r="LVL59" s="493"/>
      <c r="LVM59" s="596"/>
      <c r="LVN59" s="515"/>
      <c r="LVO59" s="515"/>
      <c r="LVP59" s="391"/>
      <c r="LVQ59" s="516"/>
      <c r="LVR59" s="365"/>
      <c r="LVS59" s="493"/>
      <c r="LVT59" s="596"/>
      <c r="LVU59" s="515"/>
      <c r="LVV59" s="515"/>
      <c r="LVW59" s="391"/>
      <c r="LVX59" s="516"/>
      <c r="LVY59" s="365"/>
      <c r="LVZ59" s="493"/>
      <c r="LWA59" s="596"/>
      <c r="LWB59" s="515"/>
      <c r="LWC59" s="515"/>
      <c r="LWD59" s="391"/>
      <c r="LWE59" s="516"/>
      <c r="LWF59" s="365"/>
      <c r="LWG59" s="493"/>
      <c r="LWH59" s="596"/>
      <c r="LWI59" s="515"/>
      <c r="LWJ59" s="515"/>
      <c r="LWK59" s="391"/>
      <c r="LWL59" s="516"/>
      <c r="LWM59" s="365"/>
      <c r="LWN59" s="493"/>
      <c r="LWO59" s="596"/>
      <c r="LWP59" s="515"/>
      <c r="LWQ59" s="515"/>
      <c r="LWR59" s="391"/>
      <c r="LWS59" s="516"/>
      <c r="LWT59" s="365"/>
      <c r="LWU59" s="493"/>
      <c r="LWV59" s="596"/>
      <c r="LWW59" s="515"/>
      <c r="LWX59" s="515"/>
      <c r="LWY59" s="391"/>
      <c r="LWZ59" s="516"/>
      <c r="LXA59" s="365"/>
      <c r="LXB59" s="493"/>
      <c r="LXC59" s="596"/>
      <c r="LXD59" s="515"/>
      <c r="LXE59" s="515"/>
      <c r="LXF59" s="391"/>
      <c r="LXG59" s="516"/>
      <c r="LXH59" s="365"/>
      <c r="LXI59" s="493"/>
      <c r="LXJ59" s="596"/>
      <c r="LXK59" s="515"/>
      <c r="LXL59" s="515"/>
      <c r="LXM59" s="391"/>
      <c r="LXN59" s="516"/>
      <c r="LXO59" s="365"/>
      <c r="LXP59" s="493"/>
      <c r="LXQ59" s="596"/>
      <c r="LXR59" s="515"/>
      <c r="LXS59" s="515"/>
      <c r="LXT59" s="391"/>
      <c r="LXU59" s="516"/>
      <c r="LXV59" s="365"/>
      <c r="LXW59" s="493"/>
      <c r="LXX59" s="596"/>
      <c r="LXY59" s="515"/>
      <c r="LXZ59" s="515"/>
      <c r="LYA59" s="391"/>
      <c r="LYB59" s="516"/>
      <c r="LYC59" s="365"/>
      <c r="LYD59" s="493"/>
      <c r="LYE59" s="596"/>
      <c r="LYF59" s="515"/>
      <c r="LYG59" s="515"/>
      <c r="LYH59" s="391"/>
      <c r="LYI59" s="516"/>
      <c r="LYJ59" s="365"/>
      <c r="LYK59" s="493"/>
      <c r="LYL59" s="596"/>
      <c r="LYM59" s="515"/>
      <c r="LYN59" s="515"/>
      <c r="LYO59" s="391"/>
      <c r="LYP59" s="516"/>
      <c r="LYQ59" s="365"/>
      <c r="LYR59" s="493"/>
      <c r="LYS59" s="596"/>
      <c r="LYT59" s="515"/>
      <c r="LYU59" s="515"/>
      <c r="LYV59" s="391"/>
      <c r="LYW59" s="516"/>
      <c r="LYX59" s="365"/>
      <c r="LYY59" s="493"/>
      <c r="LYZ59" s="596"/>
      <c r="LZA59" s="515"/>
      <c r="LZB59" s="515"/>
      <c r="LZC59" s="391"/>
      <c r="LZD59" s="516"/>
      <c r="LZE59" s="365"/>
      <c r="LZF59" s="493"/>
      <c r="LZG59" s="596"/>
      <c r="LZH59" s="515"/>
      <c r="LZI59" s="515"/>
      <c r="LZJ59" s="391"/>
      <c r="LZK59" s="516"/>
      <c r="LZL59" s="365"/>
      <c r="LZM59" s="493"/>
      <c r="LZN59" s="596"/>
      <c r="LZO59" s="515"/>
      <c r="LZP59" s="515"/>
      <c r="LZQ59" s="391"/>
      <c r="LZR59" s="516"/>
      <c r="LZS59" s="365"/>
      <c r="LZT59" s="493"/>
      <c r="LZU59" s="596"/>
      <c r="LZV59" s="515"/>
      <c r="LZW59" s="515"/>
      <c r="LZX59" s="391"/>
      <c r="LZY59" s="516"/>
      <c r="LZZ59" s="365"/>
      <c r="MAA59" s="493"/>
      <c r="MAB59" s="596"/>
      <c r="MAC59" s="515"/>
      <c r="MAD59" s="515"/>
      <c r="MAE59" s="391"/>
      <c r="MAF59" s="516"/>
      <c r="MAG59" s="365"/>
      <c r="MAH59" s="493"/>
      <c r="MAI59" s="596"/>
      <c r="MAJ59" s="515"/>
      <c r="MAK59" s="515"/>
      <c r="MAL59" s="391"/>
      <c r="MAM59" s="516"/>
      <c r="MAN59" s="365"/>
      <c r="MAO59" s="493"/>
      <c r="MAP59" s="596"/>
      <c r="MAQ59" s="515"/>
      <c r="MAR59" s="515"/>
      <c r="MAS59" s="391"/>
      <c r="MAT59" s="516"/>
      <c r="MAU59" s="365"/>
      <c r="MAV59" s="493"/>
      <c r="MAW59" s="596"/>
      <c r="MAX59" s="515"/>
      <c r="MAY59" s="515"/>
      <c r="MAZ59" s="391"/>
      <c r="MBA59" s="516"/>
      <c r="MBB59" s="365"/>
      <c r="MBC59" s="493"/>
      <c r="MBD59" s="596"/>
      <c r="MBE59" s="515"/>
      <c r="MBF59" s="515"/>
      <c r="MBG59" s="391"/>
      <c r="MBH59" s="516"/>
      <c r="MBI59" s="365"/>
      <c r="MBJ59" s="493"/>
      <c r="MBK59" s="596"/>
      <c r="MBL59" s="515"/>
      <c r="MBM59" s="515"/>
      <c r="MBN59" s="391"/>
      <c r="MBO59" s="516"/>
      <c r="MBP59" s="365"/>
      <c r="MBQ59" s="493"/>
      <c r="MBR59" s="596"/>
      <c r="MBS59" s="515"/>
      <c r="MBT59" s="515"/>
      <c r="MBU59" s="391"/>
      <c r="MBV59" s="516"/>
      <c r="MBW59" s="365"/>
      <c r="MBX59" s="493"/>
      <c r="MBY59" s="596"/>
      <c r="MBZ59" s="515"/>
      <c r="MCA59" s="515"/>
      <c r="MCB59" s="391"/>
      <c r="MCC59" s="516"/>
      <c r="MCD59" s="365"/>
      <c r="MCE59" s="493"/>
      <c r="MCF59" s="596"/>
      <c r="MCG59" s="515"/>
      <c r="MCH59" s="515"/>
      <c r="MCI59" s="391"/>
      <c r="MCJ59" s="516"/>
      <c r="MCK59" s="365"/>
      <c r="MCL59" s="493"/>
      <c r="MCM59" s="596"/>
      <c r="MCN59" s="515"/>
      <c r="MCO59" s="515"/>
      <c r="MCP59" s="391"/>
      <c r="MCQ59" s="516"/>
      <c r="MCR59" s="365"/>
      <c r="MCS59" s="493"/>
      <c r="MCT59" s="596"/>
      <c r="MCU59" s="515"/>
      <c r="MCV59" s="515"/>
      <c r="MCW59" s="391"/>
      <c r="MCX59" s="516"/>
      <c r="MCY59" s="365"/>
      <c r="MCZ59" s="493"/>
      <c r="MDA59" s="596"/>
      <c r="MDB59" s="515"/>
      <c r="MDC59" s="515"/>
      <c r="MDD59" s="391"/>
      <c r="MDE59" s="516"/>
      <c r="MDF59" s="365"/>
      <c r="MDG59" s="493"/>
      <c r="MDH59" s="596"/>
      <c r="MDI59" s="515"/>
      <c r="MDJ59" s="515"/>
      <c r="MDK59" s="391"/>
      <c r="MDL59" s="516"/>
      <c r="MDM59" s="365"/>
      <c r="MDN59" s="493"/>
      <c r="MDO59" s="596"/>
      <c r="MDP59" s="515"/>
      <c r="MDQ59" s="515"/>
      <c r="MDR59" s="391"/>
      <c r="MDS59" s="516"/>
      <c r="MDT59" s="365"/>
      <c r="MDU59" s="493"/>
      <c r="MDV59" s="596"/>
      <c r="MDW59" s="515"/>
      <c r="MDX59" s="515"/>
      <c r="MDY59" s="391"/>
      <c r="MDZ59" s="516"/>
      <c r="MEA59" s="365"/>
      <c r="MEB59" s="493"/>
      <c r="MEC59" s="596"/>
      <c r="MED59" s="515"/>
      <c r="MEE59" s="515"/>
      <c r="MEF59" s="391"/>
      <c r="MEG59" s="516"/>
      <c r="MEH59" s="365"/>
      <c r="MEI59" s="493"/>
      <c r="MEJ59" s="596"/>
      <c r="MEK59" s="515"/>
      <c r="MEL59" s="515"/>
      <c r="MEM59" s="391"/>
      <c r="MEN59" s="516"/>
      <c r="MEO59" s="365"/>
      <c r="MEP59" s="493"/>
      <c r="MEQ59" s="596"/>
      <c r="MER59" s="515"/>
      <c r="MES59" s="515"/>
      <c r="MET59" s="391"/>
      <c r="MEU59" s="516"/>
      <c r="MEV59" s="365"/>
      <c r="MEW59" s="493"/>
      <c r="MEX59" s="596"/>
      <c r="MEY59" s="515"/>
      <c r="MEZ59" s="515"/>
      <c r="MFA59" s="391"/>
      <c r="MFB59" s="516"/>
      <c r="MFC59" s="365"/>
      <c r="MFD59" s="493"/>
      <c r="MFE59" s="596"/>
      <c r="MFF59" s="515"/>
      <c r="MFG59" s="515"/>
      <c r="MFH59" s="391"/>
      <c r="MFI59" s="516"/>
      <c r="MFJ59" s="365"/>
      <c r="MFK59" s="493"/>
      <c r="MFL59" s="596"/>
      <c r="MFM59" s="515"/>
      <c r="MFN59" s="515"/>
      <c r="MFO59" s="391"/>
      <c r="MFP59" s="516"/>
      <c r="MFQ59" s="365"/>
      <c r="MFR59" s="493"/>
      <c r="MFS59" s="596"/>
      <c r="MFT59" s="515"/>
      <c r="MFU59" s="515"/>
      <c r="MFV59" s="391"/>
      <c r="MFW59" s="516"/>
      <c r="MFX59" s="365"/>
      <c r="MFY59" s="493"/>
      <c r="MFZ59" s="596"/>
      <c r="MGA59" s="515"/>
      <c r="MGB59" s="515"/>
      <c r="MGC59" s="391"/>
      <c r="MGD59" s="516"/>
      <c r="MGE59" s="365"/>
      <c r="MGF59" s="493"/>
      <c r="MGG59" s="596"/>
      <c r="MGH59" s="515"/>
      <c r="MGI59" s="515"/>
      <c r="MGJ59" s="391"/>
      <c r="MGK59" s="516"/>
      <c r="MGL59" s="365"/>
      <c r="MGM59" s="493"/>
      <c r="MGN59" s="596"/>
      <c r="MGO59" s="515"/>
      <c r="MGP59" s="515"/>
      <c r="MGQ59" s="391"/>
      <c r="MGR59" s="516"/>
      <c r="MGS59" s="365"/>
      <c r="MGT59" s="493"/>
      <c r="MGU59" s="596"/>
      <c r="MGV59" s="515"/>
      <c r="MGW59" s="515"/>
      <c r="MGX59" s="391"/>
      <c r="MGY59" s="516"/>
      <c r="MGZ59" s="365"/>
      <c r="MHA59" s="493"/>
      <c r="MHB59" s="596"/>
      <c r="MHC59" s="515"/>
      <c r="MHD59" s="515"/>
      <c r="MHE59" s="391"/>
      <c r="MHF59" s="516"/>
      <c r="MHG59" s="365"/>
      <c r="MHH59" s="493"/>
      <c r="MHI59" s="596"/>
      <c r="MHJ59" s="515"/>
      <c r="MHK59" s="515"/>
      <c r="MHL59" s="391"/>
      <c r="MHM59" s="516"/>
      <c r="MHN59" s="365"/>
      <c r="MHO59" s="493"/>
      <c r="MHP59" s="596"/>
      <c r="MHQ59" s="515"/>
      <c r="MHR59" s="515"/>
      <c r="MHS59" s="391"/>
      <c r="MHT59" s="516"/>
      <c r="MHU59" s="365"/>
      <c r="MHV59" s="493"/>
      <c r="MHW59" s="596"/>
      <c r="MHX59" s="515"/>
      <c r="MHY59" s="515"/>
      <c r="MHZ59" s="391"/>
      <c r="MIA59" s="516"/>
      <c r="MIB59" s="365"/>
      <c r="MIC59" s="493"/>
      <c r="MID59" s="596"/>
      <c r="MIE59" s="515"/>
      <c r="MIF59" s="515"/>
      <c r="MIG59" s="391"/>
      <c r="MIH59" s="516"/>
      <c r="MII59" s="365"/>
      <c r="MIJ59" s="493"/>
      <c r="MIK59" s="596"/>
      <c r="MIL59" s="515"/>
      <c r="MIM59" s="515"/>
      <c r="MIN59" s="391"/>
      <c r="MIO59" s="516"/>
      <c r="MIP59" s="365"/>
      <c r="MIQ59" s="493"/>
      <c r="MIR59" s="596"/>
      <c r="MIS59" s="515"/>
      <c r="MIT59" s="515"/>
      <c r="MIU59" s="391"/>
      <c r="MIV59" s="516"/>
      <c r="MIW59" s="365"/>
      <c r="MIX59" s="493"/>
      <c r="MIY59" s="596"/>
      <c r="MIZ59" s="515"/>
      <c r="MJA59" s="515"/>
      <c r="MJB59" s="391"/>
      <c r="MJC59" s="516"/>
      <c r="MJD59" s="365"/>
      <c r="MJE59" s="493"/>
      <c r="MJF59" s="596"/>
      <c r="MJG59" s="515"/>
      <c r="MJH59" s="515"/>
      <c r="MJI59" s="391"/>
      <c r="MJJ59" s="516"/>
      <c r="MJK59" s="365"/>
      <c r="MJL59" s="493"/>
      <c r="MJM59" s="596"/>
      <c r="MJN59" s="515"/>
      <c r="MJO59" s="515"/>
      <c r="MJP59" s="391"/>
      <c r="MJQ59" s="516"/>
      <c r="MJR59" s="365"/>
      <c r="MJS59" s="493"/>
      <c r="MJT59" s="596"/>
      <c r="MJU59" s="515"/>
      <c r="MJV59" s="515"/>
      <c r="MJW59" s="391"/>
      <c r="MJX59" s="516"/>
      <c r="MJY59" s="365"/>
      <c r="MJZ59" s="493"/>
      <c r="MKA59" s="596"/>
      <c r="MKB59" s="515"/>
      <c r="MKC59" s="515"/>
      <c r="MKD59" s="391"/>
      <c r="MKE59" s="516"/>
      <c r="MKF59" s="365"/>
      <c r="MKG59" s="493"/>
      <c r="MKH59" s="596"/>
      <c r="MKI59" s="515"/>
      <c r="MKJ59" s="515"/>
      <c r="MKK59" s="391"/>
      <c r="MKL59" s="516"/>
      <c r="MKM59" s="365"/>
      <c r="MKN59" s="493"/>
      <c r="MKO59" s="596"/>
      <c r="MKP59" s="515"/>
      <c r="MKQ59" s="515"/>
      <c r="MKR59" s="391"/>
      <c r="MKS59" s="516"/>
      <c r="MKT59" s="365"/>
      <c r="MKU59" s="493"/>
      <c r="MKV59" s="596"/>
      <c r="MKW59" s="515"/>
      <c r="MKX59" s="515"/>
      <c r="MKY59" s="391"/>
      <c r="MKZ59" s="516"/>
      <c r="MLA59" s="365"/>
      <c r="MLB59" s="493"/>
      <c r="MLC59" s="596"/>
      <c r="MLD59" s="515"/>
      <c r="MLE59" s="515"/>
      <c r="MLF59" s="391"/>
      <c r="MLG59" s="516"/>
      <c r="MLH59" s="365"/>
      <c r="MLI59" s="493"/>
      <c r="MLJ59" s="596"/>
      <c r="MLK59" s="515"/>
      <c r="MLL59" s="515"/>
      <c r="MLM59" s="391"/>
      <c r="MLN59" s="516"/>
      <c r="MLO59" s="365"/>
      <c r="MLP59" s="493"/>
      <c r="MLQ59" s="596"/>
      <c r="MLR59" s="515"/>
      <c r="MLS59" s="515"/>
      <c r="MLT59" s="391"/>
      <c r="MLU59" s="516"/>
      <c r="MLV59" s="365"/>
      <c r="MLW59" s="493"/>
      <c r="MLX59" s="596"/>
      <c r="MLY59" s="515"/>
      <c r="MLZ59" s="515"/>
      <c r="MMA59" s="391"/>
      <c r="MMB59" s="516"/>
      <c r="MMC59" s="365"/>
      <c r="MMD59" s="493"/>
      <c r="MME59" s="596"/>
      <c r="MMF59" s="515"/>
      <c r="MMG59" s="515"/>
      <c r="MMH59" s="391"/>
      <c r="MMI59" s="516"/>
      <c r="MMJ59" s="365"/>
      <c r="MMK59" s="493"/>
      <c r="MML59" s="596"/>
      <c r="MMM59" s="515"/>
      <c r="MMN59" s="515"/>
      <c r="MMO59" s="391"/>
      <c r="MMP59" s="516"/>
      <c r="MMQ59" s="365"/>
      <c r="MMR59" s="493"/>
      <c r="MMS59" s="596"/>
      <c r="MMT59" s="515"/>
      <c r="MMU59" s="515"/>
      <c r="MMV59" s="391"/>
      <c r="MMW59" s="516"/>
      <c r="MMX59" s="365"/>
      <c r="MMY59" s="493"/>
      <c r="MMZ59" s="596"/>
      <c r="MNA59" s="515"/>
      <c r="MNB59" s="515"/>
      <c r="MNC59" s="391"/>
      <c r="MND59" s="516"/>
      <c r="MNE59" s="365"/>
      <c r="MNF59" s="493"/>
      <c r="MNG59" s="596"/>
      <c r="MNH59" s="515"/>
      <c r="MNI59" s="515"/>
      <c r="MNJ59" s="391"/>
      <c r="MNK59" s="516"/>
      <c r="MNL59" s="365"/>
      <c r="MNM59" s="493"/>
      <c r="MNN59" s="596"/>
      <c r="MNO59" s="515"/>
      <c r="MNP59" s="515"/>
      <c r="MNQ59" s="391"/>
      <c r="MNR59" s="516"/>
      <c r="MNS59" s="365"/>
      <c r="MNT59" s="493"/>
      <c r="MNU59" s="596"/>
      <c r="MNV59" s="515"/>
      <c r="MNW59" s="515"/>
      <c r="MNX59" s="391"/>
      <c r="MNY59" s="516"/>
      <c r="MNZ59" s="365"/>
      <c r="MOA59" s="493"/>
      <c r="MOB59" s="596"/>
      <c r="MOC59" s="515"/>
      <c r="MOD59" s="515"/>
      <c r="MOE59" s="391"/>
      <c r="MOF59" s="516"/>
      <c r="MOG59" s="365"/>
      <c r="MOH59" s="493"/>
      <c r="MOI59" s="596"/>
      <c r="MOJ59" s="515"/>
      <c r="MOK59" s="515"/>
      <c r="MOL59" s="391"/>
      <c r="MOM59" s="516"/>
      <c r="MON59" s="365"/>
      <c r="MOO59" s="493"/>
      <c r="MOP59" s="596"/>
      <c r="MOQ59" s="515"/>
      <c r="MOR59" s="515"/>
      <c r="MOS59" s="391"/>
      <c r="MOT59" s="516"/>
      <c r="MOU59" s="365"/>
      <c r="MOV59" s="493"/>
      <c r="MOW59" s="596"/>
      <c r="MOX59" s="515"/>
      <c r="MOY59" s="515"/>
      <c r="MOZ59" s="391"/>
      <c r="MPA59" s="516"/>
      <c r="MPB59" s="365"/>
      <c r="MPC59" s="493"/>
      <c r="MPD59" s="596"/>
      <c r="MPE59" s="515"/>
      <c r="MPF59" s="515"/>
      <c r="MPG59" s="391"/>
      <c r="MPH59" s="516"/>
      <c r="MPI59" s="365"/>
      <c r="MPJ59" s="493"/>
      <c r="MPK59" s="596"/>
      <c r="MPL59" s="515"/>
      <c r="MPM59" s="515"/>
      <c r="MPN59" s="391"/>
      <c r="MPO59" s="516"/>
      <c r="MPP59" s="365"/>
      <c r="MPQ59" s="493"/>
      <c r="MPR59" s="596"/>
      <c r="MPS59" s="515"/>
      <c r="MPT59" s="515"/>
      <c r="MPU59" s="391"/>
      <c r="MPV59" s="516"/>
      <c r="MPW59" s="365"/>
      <c r="MPX59" s="493"/>
      <c r="MPY59" s="596"/>
      <c r="MPZ59" s="515"/>
      <c r="MQA59" s="515"/>
      <c r="MQB59" s="391"/>
      <c r="MQC59" s="516"/>
      <c r="MQD59" s="365"/>
      <c r="MQE59" s="493"/>
      <c r="MQF59" s="596"/>
      <c r="MQG59" s="515"/>
      <c r="MQH59" s="515"/>
      <c r="MQI59" s="391"/>
      <c r="MQJ59" s="516"/>
      <c r="MQK59" s="365"/>
      <c r="MQL59" s="493"/>
      <c r="MQM59" s="596"/>
      <c r="MQN59" s="515"/>
      <c r="MQO59" s="515"/>
      <c r="MQP59" s="391"/>
      <c r="MQQ59" s="516"/>
      <c r="MQR59" s="365"/>
      <c r="MQS59" s="493"/>
      <c r="MQT59" s="596"/>
      <c r="MQU59" s="515"/>
      <c r="MQV59" s="515"/>
      <c r="MQW59" s="391"/>
      <c r="MQX59" s="516"/>
      <c r="MQY59" s="365"/>
      <c r="MQZ59" s="493"/>
      <c r="MRA59" s="596"/>
      <c r="MRB59" s="515"/>
      <c r="MRC59" s="515"/>
      <c r="MRD59" s="391"/>
      <c r="MRE59" s="516"/>
      <c r="MRF59" s="365"/>
      <c r="MRG59" s="493"/>
      <c r="MRH59" s="596"/>
      <c r="MRI59" s="515"/>
      <c r="MRJ59" s="515"/>
      <c r="MRK59" s="391"/>
      <c r="MRL59" s="516"/>
      <c r="MRM59" s="365"/>
      <c r="MRN59" s="493"/>
      <c r="MRO59" s="596"/>
      <c r="MRP59" s="515"/>
      <c r="MRQ59" s="515"/>
      <c r="MRR59" s="391"/>
      <c r="MRS59" s="516"/>
      <c r="MRT59" s="365"/>
      <c r="MRU59" s="493"/>
      <c r="MRV59" s="596"/>
      <c r="MRW59" s="515"/>
      <c r="MRX59" s="515"/>
      <c r="MRY59" s="391"/>
      <c r="MRZ59" s="516"/>
      <c r="MSA59" s="365"/>
      <c r="MSB59" s="493"/>
      <c r="MSC59" s="596"/>
      <c r="MSD59" s="515"/>
      <c r="MSE59" s="515"/>
      <c r="MSF59" s="391"/>
      <c r="MSG59" s="516"/>
      <c r="MSH59" s="365"/>
      <c r="MSI59" s="493"/>
      <c r="MSJ59" s="596"/>
      <c r="MSK59" s="515"/>
      <c r="MSL59" s="515"/>
      <c r="MSM59" s="391"/>
      <c r="MSN59" s="516"/>
      <c r="MSO59" s="365"/>
      <c r="MSP59" s="493"/>
      <c r="MSQ59" s="596"/>
      <c r="MSR59" s="515"/>
      <c r="MSS59" s="515"/>
      <c r="MST59" s="391"/>
      <c r="MSU59" s="516"/>
      <c r="MSV59" s="365"/>
      <c r="MSW59" s="493"/>
      <c r="MSX59" s="596"/>
      <c r="MSY59" s="515"/>
      <c r="MSZ59" s="515"/>
      <c r="MTA59" s="391"/>
      <c r="MTB59" s="516"/>
      <c r="MTC59" s="365"/>
      <c r="MTD59" s="493"/>
      <c r="MTE59" s="596"/>
      <c r="MTF59" s="515"/>
      <c r="MTG59" s="515"/>
      <c r="MTH59" s="391"/>
      <c r="MTI59" s="516"/>
      <c r="MTJ59" s="365"/>
      <c r="MTK59" s="493"/>
      <c r="MTL59" s="596"/>
      <c r="MTM59" s="515"/>
      <c r="MTN59" s="515"/>
      <c r="MTO59" s="391"/>
      <c r="MTP59" s="516"/>
      <c r="MTQ59" s="365"/>
      <c r="MTR59" s="493"/>
      <c r="MTS59" s="596"/>
      <c r="MTT59" s="515"/>
      <c r="MTU59" s="515"/>
      <c r="MTV59" s="391"/>
      <c r="MTW59" s="516"/>
      <c r="MTX59" s="365"/>
      <c r="MTY59" s="493"/>
      <c r="MTZ59" s="596"/>
      <c r="MUA59" s="515"/>
      <c r="MUB59" s="515"/>
      <c r="MUC59" s="391"/>
      <c r="MUD59" s="516"/>
      <c r="MUE59" s="365"/>
      <c r="MUF59" s="493"/>
      <c r="MUG59" s="596"/>
      <c r="MUH59" s="515"/>
      <c r="MUI59" s="515"/>
      <c r="MUJ59" s="391"/>
      <c r="MUK59" s="516"/>
      <c r="MUL59" s="365"/>
      <c r="MUM59" s="493"/>
      <c r="MUN59" s="596"/>
      <c r="MUO59" s="515"/>
      <c r="MUP59" s="515"/>
      <c r="MUQ59" s="391"/>
      <c r="MUR59" s="516"/>
      <c r="MUS59" s="365"/>
      <c r="MUT59" s="493"/>
      <c r="MUU59" s="596"/>
      <c r="MUV59" s="515"/>
      <c r="MUW59" s="515"/>
      <c r="MUX59" s="391"/>
      <c r="MUY59" s="516"/>
      <c r="MUZ59" s="365"/>
      <c r="MVA59" s="493"/>
      <c r="MVB59" s="596"/>
      <c r="MVC59" s="515"/>
      <c r="MVD59" s="515"/>
      <c r="MVE59" s="391"/>
      <c r="MVF59" s="516"/>
      <c r="MVG59" s="365"/>
      <c r="MVH59" s="493"/>
      <c r="MVI59" s="596"/>
      <c r="MVJ59" s="515"/>
      <c r="MVK59" s="515"/>
      <c r="MVL59" s="391"/>
      <c r="MVM59" s="516"/>
      <c r="MVN59" s="365"/>
      <c r="MVO59" s="493"/>
      <c r="MVP59" s="596"/>
      <c r="MVQ59" s="515"/>
      <c r="MVR59" s="515"/>
      <c r="MVS59" s="391"/>
      <c r="MVT59" s="516"/>
      <c r="MVU59" s="365"/>
      <c r="MVV59" s="493"/>
      <c r="MVW59" s="596"/>
      <c r="MVX59" s="515"/>
      <c r="MVY59" s="515"/>
      <c r="MVZ59" s="391"/>
      <c r="MWA59" s="516"/>
      <c r="MWB59" s="365"/>
      <c r="MWC59" s="493"/>
      <c r="MWD59" s="596"/>
      <c r="MWE59" s="515"/>
      <c r="MWF59" s="515"/>
      <c r="MWG59" s="391"/>
      <c r="MWH59" s="516"/>
      <c r="MWI59" s="365"/>
      <c r="MWJ59" s="493"/>
      <c r="MWK59" s="596"/>
      <c r="MWL59" s="515"/>
      <c r="MWM59" s="515"/>
      <c r="MWN59" s="391"/>
      <c r="MWO59" s="516"/>
      <c r="MWP59" s="365"/>
      <c r="MWQ59" s="493"/>
      <c r="MWR59" s="596"/>
      <c r="MWS59" s="515"/>
      <c r="MWT59" s="515"/>
      <c r="MWU59" s="391"/>
      <c r="MWV59" s="516"/>
      <c r="MWW59" s="365"/>
      <c r="MWX59" s="493"/>
      <c r="MWY59" s="596"/>
      <c r="MWZ59" s="515"/>
      <c r="MXA59" s="515"/>
      <c r="MXB59" s="391"/>
      <c r="MXC59" s="516"/>
      <c r="MXD59" s="365"/>
      <c r="MXE59" s="493"/>
      <c r="MXF59" s="596"/>
      <c r="MXG59" s="515"/>
      <c r="MXH59" s="515"/>
      <c r="MXI59" s="391"/>
      <c r="MXJ59" s="516"/>
      <c r="MXK59" s="365"/>
      <c r="MXL59" s="493"/>
      <c r="MXM59" s="596"/>
      <c r="MXN59" s="515"/>
      <c r="MXO59" s="515"/>
      <c r="MXP59" s="391"/>
      <c r="MXQ59" s="516"/>
      <c r="MXR59" s="365"/>
      <c r="MXS59" s="493"/>
      <c r="MXT59" s="596"/>
      <c r="MXU59" s="515"/>
      <c r="MXV59" s="515"/>
      <c r="MXW59" s="391"/>
      <c r="MXX59" s="516"/>
      <c r="MXY59" s="365"/>
      <c r="MXZ59" s="493"/>
      <c r="MYA59" s="596"/>
      <c r="MYB59" s="515"/>
      <c r="MYC59" s="515"/>
      <c r="MYD59" s="391"/>
      <c r="MYE59" s="516"/>
      <c r="MYF59" s="365"/>
      <c r="MYG59" s="493"/>
      <c r="MYH59" s="596"/>
      <c r="MYI59" s="515"/>
      <c r="MYJ59" s="515"/>
      <c r="MYK59" s="391"/>
      <c r="MYL59" s="516"/>
      <c r="MYM59" s="365"/>
      <c r="MYN59" s="493"/>
      <c r="MYO59" s="596"/>
      <c r="MYP59" s="515"/>
      <c r="MYQ59" s="515"/>
      <c r="MYR59" s="391"/>
      <c r="MYS59" s="516"/>
      <c r="MYT59" s="365"/>
      <c r="MYU59" s="493"/>
      <c r="MYV59" s="596"/>
      <c r="MYW59" s="515"/>
      <c r="MYX59" s="515"/>
      <c r="MYY59" s="391"/>
      <c r="MYZ59" s="516"/>
      <c r="MZA59" s="365"/>
      <c r="MZB59" s="493"/>
      <c r="MZC59" s="596"/>
      <c r="MZD59" s="515"/>
      <c r="MZE59" s="515"/>
      <c r="MZF59" s="391"/>
      <c r="MZG59" s="516"/>
      <c r="MZH59" s="365"/>
      <c r="MZI59" s="493"/>
      <c r="MZJ59" s="596"/>
      <c r="MZK59" s="515"/>
      <c r="MZL59" s="515"/>
      <c r="MZM59" s="391"/>
      <c r="MZN59" s="516"/>
      <c r="MZO59" s="365"/>
      <c r="MZP59" s="493"/>
      <c r="MZQ59" s="596"/>
      <c r="MZR59" s="515"/>
      <c r="MZS59" s="515"/>
      <c r="MZT59" s="391"/>
      <c r="MZU59" s="516"/>
      <c r="MZV59" s="365"/>
      <c r="MZW59" s="493"/>
      <c r="MZX59" s="596"/>
      <c r="MZY59" s="515"/>
      <c r="MZZ59" s="515"/>
      <c r="NAA59" s="391"/>
      <c r="NAB59" s="516"/>
      <c r="NAC59" s="365"/>
      <c r="NAD59" s="493"/>
      <c r="NAE59" s="596"/>
      <c r="NAF59" s="515"/>
      <c r="NAG59" s="515"/>
      <c r="NAH59" s="391"/>
      <c r="NAI59" s="516"/>
      <c r="NAJ59" s="365"/>
      <c r="NAK59" s="493"/>
      <c r="NAL59" s="596"/>
      <c r="NAM59" s="515"/>
      <c r="NAN59" s="515"/>
      <c r="NAO59" s="391"/>
      <c r="NAP59" s="516"/>
      <c r="NAQ59" s="365"/>
      <c r="NAR59" s="493"/>
      <c r="NAS59" s="596"/>
      <c r="NAT59" s="515"/>
      <c r="NAU59" s="515"/>
      <c r="NAV59" s="391"/>
      <c r="NAW59" s="516"/>
      <c r="NAX59" s="365"/>
      <c r="NAY59" s="493"/>
      <c r="NAZ59" s="596"/>
      <c r="NBA59" s="515"/>
      <c r="NBB59" s="515"/>
      <c r="NBC59" s="391"/>
      <c r="NBD59" s="516"/>
      <c r="NBE59" s="365"/>
      <c r="NBF59" s="493"/>
      <c r="NBG59" s="596"/>
      <c r="NBH59" s="515"/>
      <c r="NBI59" s="515"/>
      <c r="NBJ59" s="391"/>
      <c r="NBK59" s="516"/>
      <c r="NBL59" s="365"/>
      <c r="NBM59" s="493"/>
      <c r="NBN59" s="596"/>
      <c r="NBO59" s="515"/>
      <c r="NBP59" s="515"/>
      <c r="NBQ59" s="391"/>
      <c r="NBR59" s="516"/>
      <c r="NBS59" s="365"/>
      <c r="NBT59" s="493"/>
      <c r="NBU59" s="596"/>
      <c r="NBV59" s="515"/>
      <c r="NBW59" s="515"/>
      <c r="NBX59" s="391"/>
      <c r="NBY59" s="516"/>
      <c r="NBZ59" s="365"/>
      <c r="NCA59" s="493"/>
      <c r="NCB59" s="596"/>
      <c r="NCC59" s="515"/>
      <c r="NCD59" s="515"/>
      <c r="NCE59" s="391"/>
      <c r="NCF59" s="516"/>
      <c r="NCG59" s="365"/>
      <c r="NCH59" s="493"/>
      <c r="NCI59" s="596"/>
      <c r="NCJ59" s="515"/>
      <c r="NCK59" s="515"/>
      <c r="NCL59" s="391"/>
      <c r="NCM59" s="516"/>
      <c r="NCN59" s="365"/>
      <c r="NCO59" s="493"/>
      <c r="NCP59" s="596"/>
      <c r="NCQ59" s="515"/>
      <c r="NCR59" s="515"/>
      <c r="NCS59" s="391"/>
      <c r="NCT59" s="516"/>
      <c r="NCU59" s="365"/>
      <c r="NCV59" s="493"/>
      <c r="NCW59" s="596"/>
      <c r="NCX59" s="515"/>
      <c r="NCY59" s="515"/>
      <c r="NCZ59" s="391"/>
      <c r="NDA59" s="516"/>
      <c r="NDB59" s="365"/>
      <c r="NDC59" s="493"/>
      <c r="NDD59" s="596"/>
      <c r="NDE59" s="515"/>
      <c r="NDF59" s="515"/>
      <c r="NDG59" s="391"/>
      <c r="NDH59" s="516"/>
      <c r="NDI59" s="365"/>
      <c r="NDJ59" s="493"/>
      <c r="NDK59" s="596"/>
      <c r="NDL59" s="515"/>
      <c r="NDM59" s="515"/>
      <c r="NDN59" s="391"/>
      <c r="NDO59" s="516"/>
      <c r="NDP59" s="365"/>
      <c r="NDQ59" s="493"/>
      <c r="NDR59" s="596"/>
      <c r="NDS59" s="515"/>
      <c r="NDT59" s="515"/>
      <c r="NDU59" s="391"/>
      <c r="NDV59" s="516"/>
      <c r="NDW59" s="365"/>
      <c r="NDX59" s="493"/>
      <c r="NDY59" s="596"/>
      <c r="NDZ59" s="515"/>
      <c r="NEA59" s="515"/>
      <c r="NEB59" s="391"/>
      <c r="NEC59" s="516"/>
      <c r="NED59" s="365"/>
      <c r="NEE59" s="493"/>
      <c r="NEF59" s="596"/>
      <c r="NEG59" s="515"/>
      <c r="NEH59" s="515"/>
      <c r="NEI59" s="391"/>
      <c r="NEJ59" s="516"/>
      <c r="NEK59" s="365"/>
      <c r="NEL59" s="493"/>
      <c r="NEM59" s="596"/>
      <c r="NEN59" s="515"/>
      <c r="NEO59" s="515"/>
      <c r="NEP59" s="391"/>
      <c r="NEQ59" s="516"/>
      <c r="NER59" s="365"/>
      <c r="NES59" s="493"/>
      <c r="NET59" s="596"/>
      <c r="NEU59" s="515"/>
      <c r="NEV59" s="515"/>
      <c r="NEW59" s="391"/>
      <c r="NEX59" s="516"/>
      <c r="NEY59" s="365"/>
      <c r="NEZ59" s="493"/>
      <c r="NFA59" s="596"/>
      <c r="NFB59" s="515"/>
      <c r="NFC59" s="515"/>
      <c r="NFD59" s="391"/>
      <c r="NFE59" s="516"/>
      <c r="NFF59" s="365"/>
      <c r="NFG59" s="493"/>
      <c r="NFH59" s="596"/>
      <c r="NFI59" s="515"/>
      <c r="NFJ59" s="515"/>
      <c r="NFK59" s="391"/>
      <c r="NFL59" s="516"/>
      <c r="NFM59" s="365"/>
      <c r="NFN59" s="493"/>
      <c r="NFO59" s="596"/>
      <c r="NFP59" s="515"/>
      <c r="NFQ59" s="515"/>
      <c r="NFR59" s="391"/>
      <c r="NFS59" s="516"/>
      <c r="NFT59" s="365"/>
      <c r="NFU59" s="493"/>
      <c r="NFV59" s="596"/>
      <c r="NFW59" s="515"/>
      <c r="NFX59" s="515"/>
      <c r="NFY59" s="391"/>
      <c r="NFZ59" s="516"/>
      <c r="NGA59" s="365"/>
      <c r="NGB59" s="493"/>
      <c r="NGC59" s="596"/>
      <c r="NGD59" s="515"/>
      <c r="NGE59" s="515"/>
      <c r="NGF59" s="391"/>
      <c r="NGG59" s="516"/>
      <c r="NGH59" s="365"/>
      <c r="NGI59" s="493"/>
      <c r="NGJ59" s="596"/>
      <c r="NGK59" s="515"/>
      <c r="NGL59" s="515"/>
      <c r="NGM59" s="391"/>
      <c r="NGN59" s="516"/>
      <c r="NGO59" s="365"/>
      <c r="NGP59" s="493"/>
      <c r="NGQ59" s="596"/>
      <c r="NGR59" s="515"/>
      <c r="NGS59" s="515"/>
      <c r="NGT59" s="391"/>
      <c r="NGU59" s="516"/>
      <c r="NGV59" s="365"/>
      <c r="NGW59" s="493"/>
      <c r="NGX59" s="596"/>
      <c r="NGY59" s="515"/>
      <c r="NGZ59" s="515"/>
      <c r="NHA59" s="391"/>
      <c r="NHB59" s="516"/>
      <c r="NHC59" s="365"/>
      <c r="NHD59" s="493"/>
      <c r="NHE59" s="596"/>
      <c r="NHF59" s="515"/>
      <c r="NHG59" s="515"/>
      <c r="NHH59" s="391"/>
      <c r="NHI59" s="516"/>
      <c r="NHJ59" s="365"/>
      <c r="NHK59" s="493"/>
      <c r="NHL59" s="596"/>
      <c r="NHM59" s="515"/>
      <c r="NHN59" s="515"/>
      <c r="NHO59" s="391"/>
      <c r="NHP59" s="516"/>
      <c r="NHQ59" s="365"/>
      <c r="NHR59" s="493"/>
      <c r="NHS59" s="596"/>
      <c r="NHT59" s="515"/>
      <c r="NHU59" s="515"/>
      <c r="NHV59" s="391"/>
      <c r="NHW59" s="516"/>
      <c r="NHX59" s="365"/>
      <c r="NHY59" s="493"/>
      <c r="NHZ59" s="596"/>
      <c r="NIA59" s="515"/>
      <c r="NIB59" s="515"/>
      <c r="NIC59" s="391"/>
      <c r="NID59" s="516"/>
      <c r="NIE59" s="365"/>
      <c r="NIF59" s="493"/>
      <c r="NIG59" s="596"/>
      <c r="NIH59" s="515"/>
      <c r="NII59" s="515"/>
      <c r="NIJ59" s="391"/>
      <c r="NIK59" s="516"/>
      <c r="NIL59" s="365"/>
      <c r="NIM59" s="493"/>
      <c r="NIN59" s="596"/>
      <c r="NIO59" s="515"/>
      <c r="NIP59" s="515"/>
      <c r="NIQ59" s="391"/>
      <c r="NIR59" s="516"/>
      <c r="NIS59" s="365"/>
      <c r="NIT59" s="493"/>
      <c r="NIU59" s="596"/>
      <c r="NIV59" s="515"/>
      <c r="NIW59" s="515"/>
      <c r="NIX59" s="391"/>
      <c r="NIY59" s="516"/>
      <c r="NIZ59" s="365"/>
      <c r="NJA59" s="493"/>
      <c r="NJB59" s="596"/>
      <c r="NJC59" s="515"/>
      <c r="NJD59" s="515"/>
      <c r="NJE59" s="391"/>
      <c r="NJF59" s="516"/>
      <c r="NJG59" s="365"/>
      <c r="NJH59" s="493"/>
      <c r="NJI59" s="596"/>
      <c r="NJJ59" s="515"/>
      <c r="NJK59" s="515"/>
      <c r="NJL59" s="391"/>
      <c r="NJM59" s="516"/>
      <c r="NJN59" s="365"/>
      <c r="NJO59" s="493"/>
      <c r="NJP59" s="596"/>
      <c r="NJQ59" s="515"/>
      <c r="NJR59" s="515"/>
      <c r="NJS59" s="391"/>
      <c r="NJT59" s="516"/>
      <c r="NJU59" s="365"/>
      <c r="NJV59" s="493"/>
      <c r="NJW59" s="596"/>
      <c r="NJX59" s="515"/>
      <c r="NJY59" s="515"/>
      <c r="NJZ59" s="391"/>
      <c r="NKA59" s="516"/>
      <c r="NKB59" s="365"/>
      <c r="NKC59" s="493"/>
      <c r="NKD59" s="596"/>
      <c r="NKE59" s="515"/>
      <c r="NKF59" s="515"/>
      <c r="NKG59" s="391"/>
      <c r="NKH59" s="516"/>
      <c r="NKI59" s="365"/>
      <c r="NKJ59" s="493"/>
      <c r="NKK59" s="596"/>
      <c r="NKL59" s="515"/>
      <c r="NKM59" s="515"/>
      <c r="NKN59" s="391"/>
      <c r="NKO59" s="516"/>
      <c r="NKP59" s="365"/>
      <c r="NKQ59" s="493"/>
      <c r="NKR59" s="596"/>
      <c r="NKS59" s="515"/>
      <c r="NKT59" s="515"/>
      <c r="NKU59" s="391"/>
      <c r="NKV59" s="516"/>
      <c r="NKW59" s="365"/>
      <c r="NKX59" s="493"/>
      <c r="NKY59" s="596"/>
      <c r="NKZ59" s="515"/>
      <c r="NLA59" s="515"/>
      <c r="NLB59" s="391"/>
      <c r="NLC59" s="516"/>
      <c r="NLD59" s="365"/>
      <c r="NLE59" s="493"/>
      <c r="NLF59" s="596"/>
      <c r="NLG59" s="515"/>
      <c r="NLH59" s="515"/>
      <c r="NLI59" s="391"/>
      <c r="NLJ59" s="516"/>
      <c r="NLK59" s="365"/>
      <c r="NLL59" s="493"/>
      <c r="NLM59" s="596"/>
      <c r="NLN59" s="515"/>
      <c r="NLO59" s="515"/>
      <c r="NLP59" s="391"/>
      <c r="NLQ59" s="516"/>
      <c r="NLR59" s="365"/>
      <c r="NLS59" s="493"/>
      <c r="NLT59" s="596"/>
      <c r="NLU59" s="515"/>
      <c r="NLV59" s="515"/>
      <c r="NLW59" s="391"/>
      <c r="NLX59" s="516"/>
      <c r="NLY59" s="365"/>
      <c r="NLZ59" s="493"/>
      <c r="NMA59" s="596"/>
      <c r="NMB59" s="515"/>
      <c r="NMC59" s="515"/>
      <c r="NMD59" s="391"/>
      <c r="NME59" s="516"/>
      <c r="NMF59" s="365"/>
      <c r="NMG59" s="493"/>
      <c r="NMH59" s="596"/>
      <c r="NMI59" s="515"/>
      <c r="NMJ59" s="515"/>
      <c r="NMK59" s="391"/>
      <c r="NML59" s="516"/>
      <c r="NMM59" s="365"/>
      <c r="NMN59" s="493"/>
      <c r="NMO59" s="596"/>
      <c r="NMP59" s="515"/>
      <c r="NMQ59" s="515"/>
      <c r="NMR59" s="391"/>
      <c r="NMS59" s="516"/>
      <c r="NMT59" s="365"/>
      <c r="NMU59" s="493"/>
      <c r="NMV59" s="596"/>
      <c r="NMW59" s="515"/>
      <c r="NMX59" s="515"/>
      <c r="NMY59" s="391"/>
      <c r="NMZ59" s="516"/>
      <c r="NNA59" s="365"/>
      <c r="NNB59" s="493"/>
      <c r="NNC59" s="596"/>
      <c r="NND59" s="515"/>
      <c r="NNE59" s="515"/>
      <c r="NNF59" s="391"/>
      <c r="NNG59" s="516"/>
      <c r="NNH59" s="365"/>
      <c r="NNI59" s="493"/>
      <c r="NNJ59" s="596"/>
      <c r="NNK59" s="515"/>
      <c r="NNL59" s="515"/>
      <c r="NNM59" s="391"/>
      <c r="NNN59" s="516"/>
      <c r="NNO59" s="365"/>
      <c r="NNP59" s="493"/>
      <c r="NNQ59" s="596"/>
      <c r="NNR59" s="515"/>
      <c r="NNS59" s="515"/>
      <c r="NNT59" s="391"/>
      <c r="NNU59" s="516"/>
      <c r="NNV59" s="365"/>
      <c r="NNW59" s="493"/>
      <c r="NNX59" s="596"/>
      <c r="NNY59" s="515"/>
      <c r="NNZ59" s="515"/>
      <c r="NOA59" s="391"/>
      <c r="NOB59" s="516"/>
      <c r="NOC59" s="365"/>
      <c r="NOD59" s="493"/>
      <c r="NOE59" s="596"/>
      <c r="NOF59" s="515"/>
      <c r="NOG59" s="515"/>
      <c r="NOH59" s="391"/>
      <c r="NOI59" s="516"/>
      <c r="NOJ59" s="365"/>
      <c r="NOK59" s="493"/>
      <c r="NOL59" s="596"/>
      <c r="NOM59" s="515"/>
      <c r="NON59" s="515"/>
      <c r="NOO59" s="391"/>
      <c r="NOP59" s="516"/>
      <c r="NOQ59" s="365"/>
      <c r="NOR59" s="493"/>
      <c r="NOS59" s="596"/>
      <c r="NOT59" s="515"/>
      <c r="NOU59" s="515"/>
      <c r="NOV59" s="391"/>
      <c r="NOW59" s="516"/>
      <c r="NOX59" s="365"/>
      <c r="NOY59" s="493"/>
      <c r="NOZ59" s="596"/>
      <c r="NPA59" s="515"/>
      <c r="NPB59" s="515"/>
      <c r="NPC59" s="391"/>
      <c r="NPD59" s="516"/>
      <c r="NPE59" s="365"/>
      <c r="NPF59" s="493"/>
      <c r="NPG59" s="596"/>
      <c r="NPH59" s="515"/>
      <c r="NPI59" s="515"/>
      <c r="NPJ59" s="391"/>
      <c r="NPK59" s="516"/>
      <c r="NPL59" s="365"/>
      <c r="NPM59" s="493"/>
      <c r="NPN59" s="596"/>
      <c r="NPO59" s="515"/>
      <c r="NPP59" s="515"/>
      <c r="NPQ59" s="391"/>
      <c r="NPR59" s="516"/>
      <c r="NPS59" s="365"/>
      <c r="NPT59" s="493"/>
      <c r="NPU59" s="596"/>
      <c r="NPV59" s="515"/>
      <c r="NPW59" s="515"/>
      <c r="NPX59" s="391"/>
      <c r="NPY59" s="516"/>
      <c r="NPZ59" s="365"/>
      <c r="NQA59" s="493"/>
      <c r="NQB59" s="596"/>
      <c r="NQC59" s="515"/>
      <c r="NQD59" s="515"/>
      <c r="NQE59" s="391"/>
      <c r="NQF59" s="516"/>
      <c r="NQG59" s="365"/>
      <c r="NQH59" s="493"/>
      <c r="NQI59" s="596"/>
      <c r="NQJ59" s="515"/>
      <c r="NQK59" s="515"/>
      <c r="NQL59" s="391"/>
      <c r="NQM59" s="516"/>
      <c r="NQN59" s="365"/>
      <c r="NQO59" s="493"/>
      <c r="NQP59" s="596"/>
      <c r="NQQ59" s="515"/>
      <c r="NQR59" s="515"/>
      <c r="NQS59" s="391"/>
      <c r="NQT59" s="516"/>
      <c r="NQU59" s="365"/>
      <c r="NQV59" s="493"/>
      <c r="NQW59" s="596"/>
      <c r="NQX59" s="515"/>
      <c r="NQY59" s="515"/>
      <c r="NQZ59" s="391"/>
      <c r="NRA59" s="516"/>
      <c r="NRB59" s="365"/>
      <c r="NRC59" s="493"/>
      <c r="NRD59" s="596"/>
      <c r="NRE59" s="515"/>
      <c r="NRF59" s="515"/>
      <c r="NRG59" s="391"/>
      <c r="NRH59" s="516"/>
      <c r="NRI59" s="365"/>
      <c r="NRJ59" s="493"/>
      <c r="NRK59" s="596"/>
      <c r="NRL59" s="515"/>
      <c r="NRM59" s="515"/>
      <c r="NRN59" s="391"/>
      <c r="NRO59" s="516"/>
      <c r="NRP59" s="365"/>
      <c r="NRQ59" s="493"/>
      <c r="NRR59" s="596"/>
      <c r="NRS59" s="515"/>
      <c r="NRT59" s="515"/>
      <c r="NRU59" s="391"/>
      <c r="NRV59" s="516"/>
      <c r="NRW59" s="365"/>
      <c r="NRX59" s="493"/>
      <c r="NRY59" s="596"/>
      <c r="NRZ59" s="515"/>
      <c r="NSA59" s="515"/>
      <c r="NSB59" s="391"/>
      <c r="NSC59" s="516"/>
      <c r="NSD59" s="365"/>
      <c r="NSE59" s="493"/>
      <c r="NSF59" s="596"/>
      <c r="NSG59" s="515"/>
      <c r="NSH59" s="515"/>
      <c r="NSI59" s="391"/>
      <c r="NSJ59" s="516"/>
      <c r="NSK59" s="365"/>
      <c r="NSL59" s="493"/>
      <c r="NSM59" s="596"/>
      <c r="NSN59" s="515"/>
      <c r="NSO59" s="515"/>
      <c r="NSP59" s="391"/>
      <c r="NSQ59" s="516"/>
      <c r="NSR59" s="365"/>
      <c r="NSS59" s="493"/>
      <c r="NST59" s="596"/>
      <c r="NSU59" s="515"/>
      <c r="NSV59" s="515"/>
      <c r="NSW59" s="391"/>
      <c r="NSX59" s="516"/>
      <c r="NSY59" s="365"/>
      <c r="NSZ59" s="493"/>
      <c r="NTA59" s="596"/>
      <c r="NTB59" s="515"/>
      <c r="NTC59" s="515"/>
      <c r="NTD59" s="391"/>
      <c r="NTE59" s="516"/>
      <c r="NTF59" s="365"/>
      <c r="NTG59" s="493"/>
      <c r="NTH59" s="596"/>
      <c r="NTI59" s="515"/>
      <c r="NTJ59" s="515"/>
      <c r="NTK59" s="391"/>
      <c r="NTL59" s="516"/>
      <c r="NTM59" s="365"/>
      <c r="NTN59" s="493"/>
      <c r="NTO59" s="596"/>
      <c r="NTP59" s="515"/>
      <c r="NTQ59" s="515"/>
      <c r="NTR59" s="391"/>
      <c r="NTS59" s="516"/>
      <c r="NTT59" s="365"/>
      <c r="NTU59" s="493"/>
      <c r="NTV59" s="596"/>
      <c r="NTW59" s="515"/>
      <c r="NTX59" s="515"/>
      <c r="NTY59" s="391"/>
      <c r="NTZ59" s="516"/>
      <c r="NUA59" s="365"/>
      <c r="NUB59" s="493"/>
      <c r="NUC59" s="596"/>
      <c r="NUD59" s="515"/>
      <c r="NUE59" s="515"/>
      <c r="NUF59" s="391"/>
      <c r="NUG59" s="516"/>
      <c r="NUH59" s="365"/>
      <c r="NUI59" s="493"/>
      <c r="NUJ59" s="596"/>
      <c r="NUK59" s="515"/>
      <c r="NUL59" s="515"/>
      <c r="NUM59" s="391"/>
      <c r="NUN59" s="516"/>
      <c r="NUO59" s="365"/>
      <c r="NUP59" s="493"/>
      <c r="NUQ59" s="596"/>
      <c r="NUR59" s="515"/>
      <c r="NUS59" s="515"/>
      <c r="NUT59" s="391"/>
      <c r="NUU59" s="516"/>
      <c r="NUV59" s="365"/>
      <c r="NUW59" s="493"/>
      <c r="NUX59" s="596"/>
      <c r="NUY59" s="515"/>
      <c r="NUZ59" s="515"/>
      <c r="NVA59" s="391"/>
      <c r="NVB59" s="516"/>
      <c r="NVC59" s="365"/>
      <c r="NVD59" s="493"/>
      <c r="NVE59" s="596"/>
      <c r="NVF59" s="515"/>
      <c r="NVG59" s="515"/>
      <c r="NVH59" s="391"/>
      <c r="NVI59" s="516"/>
      <c r="NVJ59" s="365"/>
      <c r="NVK59" s="493"/>
      <c r="NVL59" s="596"/>
      <c r="NVM59" s="515"/>
      <c r="NVN59" s="515"/>
      <c r="NVO59" s="391"/>
      <c r="NVP59" s="516"/>
      <c r="NVQ59" s="365"/>
      <c r="NVR59" s="493"/>
      <c r="NVS59" s="596"/>
      <c r="NVT59" s="515"/>
      <c r="NVU59" s="515"/>
      <c r="NVV59" s="391"/>
      <c r="NVW59" s="516"/>
      <c r="NVX59" s="365"/>
      <c r="NVY59" s="493"/>
      <c r="NVZ59" s="596"/>
      <c r="NWA59" s="515"/>
      <c r="NWB59" s="515"/>
      <c r="NWC59" s="391"/>
      <c r="NWD59" s="516"/>
      <c r="NWE59" s="365"/>
      <c r="NWF59" s="493"/>
      <c r="NWG59" s="596"/>
      <c r="NWH59" s="515"/>
      <c r="NWI59" s="515"/>
      <c r="NWJ59" s="391"/>
      <c r="NWK59" s="516"/>
      <c r="NWL59" s="365"/>
      <c r="NWM59" s="493"/>
      <c r="NWN59" s="596"/>
      <c r="NWO59" s="515"/>
      <c r="NWP59" s="515"/>
      <c r="NWQ59" s="391"/>
      <c r="NWR59" s="516"/>
      <c r="NWS59" s="365"/>
      <c r="NWT59" s="493"/>
      <c r="NWU59" s="596"/>
      <c r="NWV59" s="515"/>
      <c r="NWW59" s="515"/>
      <c r="NWX59" s="391"/>
      <c r="NWY59" s="516"/>
      <c r="NWZ59" s="365"/>
      <c r="NXA59" s="493"/>
      <c r="NXB59" s="596"/>
      <c r="NXC59" s="515"/>
      <c r="NXD59" s="515"/>
      <c r="NXE59" s="391"/>
      <c r="NXF59" s="516"/>
      <c r="NXG59" s="365"/>
      <c r="NXH59" s="493"/>
      <c r="NXI59" s="596"/>
      <c r="NXJ59" s="515"/>
      <c r="NXK59" s="515"/>
      <c r="NXL59" s="391"/>
      <c r="NXM59" s="516"/>
      <c r="NXN59" s="365"/>
      <c r="NXO59" s="493"/>
      <c r="NXP59" s="596"/>
      <c r="NXQ59" s="515"/>
      <c r="NXR59" s="515"/>
      <c r="NXS59" s="391"/>
      <c r="NXT59" s="516"/>
      <c r="NXU59" s="365"/>
      <c r="NXV59" s="493"/>
      <c r="NXW59" s="596"/>
      <c r="NXX59" s="515"/>
      <c r="NXY59" s="515"/>
      <c r="NXZ59" s="391"/>
      <c r="NYA59" s="516"/>
      <c r="NYB59" s="365"/>
      <c r="NYC59" s="493"/>
      <c r="NYD59" s="596"/>
      <c r="NYE59" s="515"/>
      <c r="NYF59" s="515"/>
      <c r="NYG59" s="391"/>
      <c r="NYH59" s="516"/>
      <c r="NYI59" s="365"/>
      <c r="NYJ59" s="493"/>
      <c r="NYK59" s="596"/>
      <c r="NYL59" s="515"/>
      <c r="NYM59" s="515"/>
      <c r="NYN59" s="391"/>
      <c r="NYO59" s="516"/>
      <c r="NYP59" s="365"/>
      <c r="NYQ59" s="493"/>
      <c r="NYR59" s="596"/>
      <c r="NYS59" s="515"/>
      <c r="NYT59" s="515"/>
      <c r="NYU59" s="391"/>
      <c r="NYV59" s="516"/>
      <c r="NYW59" s="365"/>
      <c r="NYX59" s="493"/>
      <c r="NYY59" s="596"/>
      <c r="NYZ59" s="515"/>
      <c r="NZA59" s="515"/>
      <c r="NZB59" s="391"/>
      <c r="NZC59" s="516"/>
      <c r="NZD59" s="365"/>
      <c r="NZE59" s="493"/>
      <c r="NZF59" s="596"/>
      <c r="NZG59" s="515"/>
      <c r="NZH59" s="515"/>
      <c r="NZI59" s="391"/>
      <c r="NZJ59" s="516"/>
      <c r="NZK59" s="365"/>
      <c r="NZL59" s="493"/>
      <c r="NZM59" s="596"/>
      <c r="NZN59" s="515"/>
      <c r="NZO59" s="515"/>
      <c r="NZP59" s="391"/>
      <c r="NZQ59" s="516"/>
      <c r="NZR59" s="365"/>
      <c r="NZS59" s="493"/>
      <c r="NZT59" s="596"/>
      <c r="NZU59" s="515"/>
      <c r="NZV59" s="515"/>
      <c r="NZW59" s="391"/>
      <c r="NZX59" s="516"/>
      <c r="NZY59" s="365"/>
      <c r="NZZ59" s="493"/>
      <c r="OAA59" s="596"/>
      <c r="OAB59" s="515"/>
      <c r="OAC59" s="515"/>
      <c r="OAD59" s="391"/>
      <c r="OAE59" s="516"/>
      <c r="OAF59" s="365"/>
      <c r="OAG59" s="493"/>
      <c r="OAH59" s="596"/>
      <c r="OAI59" s="515"/>
      <c r="OAJ59" s="515"/>
      <c r="OAK59" s="391"/>
      <c r="OAL59" s="516"/>
      <c r="OAM59" s="365"/>
      <c r="OAN59" s="493"/>
      <c r="OAO59" s="596"/>
      <c r="OAP59" s="515"/>
      <c r="OAQ59" s="515"/>
      <c r="OAR59" s="391"/>
      <c r="OAS59" s="516"/>
      <c r="OAT59" s="365"/>
      <c r="OAU59" s="493"/>
      <c r="OAV59" s="596"/>
      <c r="OAW59" s="515"/>
      <c r="OAX59" s="515"/>
      <c r="OAY59" s="391"/>
      <c r="OAZ59" s="516"/>
      <c r="OBA59" s="365"/>
      <c r="OBB59" s="493"/>
      <c r="OBC59" s="596"/>
      <c r="OBD59" s="515"/>
      <c r="OBE59" s="515"/>
      <c r="OBF59" s="391"/>
      <c r="OBG59" s="516"/>
      <c r="OBH59" s="365"/>
      <c r="OBI59" s="493"/>
      <c r="OBJ59" s="596"/>
      <c r="OBK59" s="515"/>
      <c r="OBL59" s="515"/>
      <c r="OBM59" s="391"/>
      <c r="OBN59" s="516"/>
      <c r="OBO59" s="365"/>
      <c r="OBP59" s="493"/>
      <c r="OBQ59" s="596"/>
      <c r="OBR59" s="515"/>
      <c r="OBS59" s="515"/>
      <c r="OBT59" s="391"/>
      <c r="OBU59" s="516"/>
      <c r="OBV59" s="365"/>
      <c r="OBW59" s="493"/>
      <c r="OBX59" s="596"/>
      <c r="OBY59" s="515"/>
      <c r="OBZ59" s="515"/>
      <c r="OCA59" s="391"/>
      <c r="OCB59" s="516"/>
      <c r="OCC59" s="365"/>
      <c r="OCD59" s="493"/>
      <c r="OCE59" s="596"/>
      <c r="OCF59" s="515"/>
      <c r="OCG59" s="515"/>
      <c r="OCH59" s="391"/>
      <c r="OCI59" s="516"/>
      <c r="OCJ59" s="365"/>
      <c r="OCK59" s="493"/>
      <c r="OCL59" s="596"/>
      <c r="OCM59" s="515"/>
      <c r="OCN59" s="515"/>
      <c r="OCO59" s="391"/>
      <c r="OCP59" s="516"/>
      <c r="OCQ59" s="365"/>
      <c r="OCR59" s="493"/>
      <c r="OCS59" s="596"/>
      <c r="OCT59" s="515"/>
      <c r="OCU59" s="515"/>
      <c r="OCV59" s="391"/>
      <c r="OCW59" s="516"/>
      <c r="OCX59" s="365"/>
      <c r="OCY59" s="493"/>
      <c r="OCZ59" s="596"/>
      <c r="ODA59" s="515"/>
      <c r="ODB59" s="515"/>
      <c r="ODC59" s="391"/>
      <c r="ODD59" s="516"/>
      <c r="ODE59" s="365"/>
      <c r="ODF59" s="493"/>
      <c r="ODG59" s="596"/>
      <c r="ODH59" s="515"/>
      <c r="ODI59" s="515"/>
      <c r="ODJ59" s="391"/>
      <c r="ODK59" s="516"/>
      <c r="ODL59" s="365"/>
      <c r="ODM59" s="493"/>
      <c r="ODN59" s="596"/>
      <c r="ODO59" s="515"/>
      <c r="ODP59" s="515"/>
      <c r="ODQ59" s="391"/>
      <c r="ODR59" s="516"/>
      <c r="ODS59" s="365"/>
      <c r="ODT59" s="493"/>
      <c r="ODU59" s="596"/>
      <c r="ODV59" s="515"/>
      <c r="ODW59" s="515"/>
      <c r="ODX59" s="391"/>
      <c r="ODY59" s="516"/>
      <c r="ODZ59" s="365"/>
      <c r="OEA59" s="493"/>
      <c r="OEB59" s="596"/>
      <c r="OEC59" s="515"/>
      <c r="OED59" s="515"/>
      <c r="OEE59" s="391"/>
      <c r="OEF59" s="516"/>
      <c r="OEG59" s="365"/>
      <c r="OEH59" s="493"/>
      <c r="OEI59" s="596"/>
      <c r="OEJ59" s="515"/>
      <c r="OEK59" s="515"/>
      <c r="OEL59" s="391"/>
      <c r="OEM59" s="516"/>
      <c r="OEN59" s="365"/>
      <c r="OEO59" s="493"/>
      <c r="OEP59" s="596"/>
      <c r="OEQ59" s="515"/>
      <c r="OER59" s="515"/>
      <c r="OES59" s="391"/>
      <c r="OET59" s="516"/>
      <c r="OEU59" s="365"/>
      <c r="OEV59" s="493"/>
      <c r="OEW59" s="596"/>
      <c r="OEX59" s="515"/>
      <c r="OEY59" s="515"/>
      <c r="OEZ59" s="391"/>
      <c r="OFA59" s="516"/>
      <c r="OFB59" s="365"/>
      <c r="OFC59" s="493"/>
      <c r="OFD59" s="596"/>
      <c r="OFE59" s="515"/>
      <c r="OFF59" s="515"/>
      <c r="OFG59" s="391"/>
      <c r="OFH59" s="516"/>
      <c r="OFI59" s="365"/>
      <c r="OFJ59" s="493"/>
      <c r="OFK59" s="596"/>
      <c r="OFL59" s="515"/>
      <c r="OFM59" s="515"/>
      <c r="OFN59" s="391"/>
      <c r="OFO59" s="516"/>
      <c r="OFP59" s="365"/>
      <c r="OFQ59" s="493"/>
      <c r="OFR59" s="596"/>
      <c r="OFS59" s="515"/>
      <c r="OFT59" s="515"/>
      <c r="OFU59" s="391"/>
      <c r="OFV59" s="516"/>
      <c r="OFW59" s="365"/>
      <c r="OFX59" s="493"/>
      <c r="OFY59" s="596"/>
      <c r="OFZ59" s="515"/>
      <c r="OGA59" s="515"/>
      <c r="OGB59" s="391"/>
      <c r="OGC59" s="516"/>
      <c r="OGD59" s="365"/>
      <c r="OGE59" s="493"/>
      <c r="OGF59" s="596"/>
      <c r="OGG59" s="515"/>
      <c r="OGH59" s="515"/>
      <c r="OGI59" s="391"/>
      <c r="OGJ59" s="516"/>
      <c r="OGK59" s="365"/>
      <c r="OGL59" s="493"/>
      <c r="OGM59" s="596"/>
      <c r="OGN59" s="515"/>
      <c r="OGO59" s="515"/>
      <c r="OGP59" s="391"/>
      <c r="OGQ59" s="516"/>
      <c r="OGR59" s="365"/>
      <c r="OGS59" s="493"/>
      <c r="OGT59" s="596"/>
      <c r="OGU59" s="515"/>
      <c r="OGV59" s="515"/>
      <c r="OGW59" s="391"/>
      <c r="OGX59" s="516"/>
      <c r="OGY59" s="365"/>
      <c r="OGZ59" s="493"/>
      <c r="OHA59" s="596"/>
      <c r="OHB59" s="515"/>
      <c r="OHC59" s="515"/>
      <c r="OHD59" s="391"/>
      <c r="OHE59" s="516"/>
      <c r="OHF59" s="365"/>
      <c r="OHG59" s="493"/>
      <c r="OHH59" s="596"/>
      <c r="OHI59" s="515"/>
      <c r="OHJ59" s="515"/>
      <c r="OHK59" s="391"/>
      <c r="OHL59" s="516"/>
      <c r="OHM59" s="365"/>
      <c r="OHN59" s="493"/>
      <c r="OHO59" s="596"/>
      <c r="OHP59" s="515"/>
      <c r="OHQ59" s="515"/>
      <c r="OHR59" s="391"/>
      <c r="OHS59" s="516"/>
      <c r="OHT59" s="365"/>
      <c r="OHU59" s="493"/>
      <c r="OHV59" s="596"/>
      <c r="OHW59" s="515"/>
      <c r="OHX59" s="515"/>
      <c r="OHY59" s="391"/>
      <c r="OHZ59" s="516"/>
      <c r="OIA59" s="365"/>
      <c r="OIB59" s="493"/>
      <c r="OIC59" s="596"/>
      <c r="OID59" s="515"/>
      <c r="OIE59" s="515"/>
      <c r="OIF59" s="391"/>
      <c r="OIG59" s="516"/>
      <c r="OIH59" s="365"/>
      <c r="OII59" s="493"/>
      <c r="OIJ59" s="596"/>
      <c r="OIK59" s="515"/>
      <c r="OIL59" s="515"/>
      <c r="OIM59" s="391"/>
      <c r="OIN59" s="516"/>
      <c r="OIO59" s="365"/>
      <c r="OIP59" s="493"/>
      <c r="OIQ59" s="596"/>
      <c r="OIR59" s="515"/>
      <c r="OIS59" s="515"/>
      <c r="OIT59" s="391"/>
      <c r="OIU59" s="516"/>
      <c r="OIV59" s="365"/>
      <c r="OIW59" s="493"/>
      <c r="OIX59" s="596"/>
      <c r="OIY59" s="515"/>
      <c r="OIZ59" s="515"/>
      <c r="OJA59" s="391"/>
      <c r="OJB59" s="516"/>
      <c r="OJC59" s="365"/>
      <c r="OJD59" s="493"/>
      <c r="OJE59" s="596"/>
      <c r="OJF59" s="515"/>
      <c r="OJG59" s="515"/>
      <c r="OJH59" s="391"/>
      <c r="OJI59" s="516"/>
      <c r="OJJ59" s="365"/>
      <c r="OJK59" s="493"/>
      <c r="OJL59" s="596"/>
      <c r="OJM59" s="515"/>
      <c r="OJN59" s="515"/>
      <c r="OJO59" s="391"/>
      <c r="OJP59" s="516"/>
      <c r="OJQ59" s="365"/>
      <c r="OJR59" s="493"/>
      <c r="OJS59" s="596"/>
      <c r="OJT59" s="515"/>
      <c r="OJU59" s="515"/>
      <c r="OJV59" s="391"/>
      <c r="OJW59" s="516"/>
      <c r="OJX59" s="365"/>
      <c r="OJY59" s="493"/>
      <c r="OJZ59" s="596"/>
      <c r="OKA59" s="515"/>
      <c r="OKB59" s="515"/>
      <c r="OKC59" s="391"/>
      <c r="OKD59" s="516"/>
      <c r="OKE59" s="365"/>
      <c r="OKF59" s="493"/>
      <c r="OKG59" s="596"/>
      <c r="OKH59" s="515"/>
      <c r="OKI59" s="515"/>
      <c r="OKJ59" s="391"/>
      <c r="OKK59" s="516"/>
      <c r="OKL59" s="365"/>
      <c r="OKM59" s="493"/>
      <c r="OKN59" s="596"/>
      <c r="OKO59" s="515"/>
      <c r="OKP59" s="515"/>
      <c r="OKQ59" s="391"/>
      <c r="OKR59" s="516"/>
      <c r="OKS59" s="365"/>
      <c r="OKT59" s="493"/>
      <c r="OKU59" s="596"/>
      <c r="OKV59" s="515"/>
      <c r="OKW59" s="515"/>
      <c r="OKX59" s="391"/>
      <c r="OKY59" s="516"/>
      <c r="OKZ59" s="365"/>
      <c r="OLA59" s="493"/>
      <c r="OLB59" s="596"/>
      <c r="OLC59" s="515"/>
      <c r="OLD59" s="515"/>
      <c r="OLE59" s="391"/>
      <c r="OLF59" s="516"/>
      <c r="OLG59" s="365"/>
      <c r="OLH59" s="493"/>
      <c r="OLI59" s="596"/>
      <c r="OLJ59" s="515"/>
      <c r="OLK59" s="515"/>
      <c r="OLL59" s="391"/>
      <c r="OLM59" s="516"/>
      <c r="OLN59" s="365"/>
      <c r="OLO59" s="493"/>
      <c r="OLP59" s="596"/>
      <c r="OLQ59" s="515"/>
      <c r="OLR59" s="515"/>
      <c r="OLS59" s="391"/>
      <c r="OLT59" s="516"/>
      <c r="OLU59" s="365"/>
      <c r="OLV59" s="493"/>
      <c r="OLW59" s="596"/>
      <c r="OLX59" s="515"/>
      <c r="OLY59" s="515"/>
      <c r="OLZ59" s="391"/>
      <c r="OMA59" s="516"/>
      <c r="OMB59" s="365"/>
      <c r="OMC59" s="493"/>
      <c r="OMD59" s="596"/>
      <c r="OME59" s="515"/>
      <c r="OMF59" s="515"/>
      <c r="OMG59" s="391"/>
      <c r="OMH59" s="516"/>
      <c r="OMI59" s="365"/>
      <c r="OMJ59" s="493"/>
      <c r="OMK59" s="596"/>
      <c r="OML59" s="515"/>
      <c r="OMM59" s="515"/>
      <c r="OMN59" s="391"/>
      <c r="OMO59" s="516"/>
      <c r="OMP59" s="365"/>
      <c r="OMQ59" s="493"/>
      <c r="OMR59" s="596"/>
      <c r="OMS59" s="515"/>
      <c r="OMT59" s="515"/>
      <c r="OMU59" s="391"/>
      <c r="OMV59" s="516"/>
      <c r="OMW59" s="365"/>
      <c r="OMX59" s="493"/>
      <c r="OMY59" s="596"/>
      <c r="OMZ59" s="515"/>
      <c r="ONA59" s="515"/>
      <c r="ONB59" s="391"/>
      <c r="ONC59" s="516"/>
      <c r="OND59" s="365"/>
      <c r="ONE59" s="493"/>
      <c r="ONF59" s="596"/>
      <c r="ONG59" s="515"/>
      <c r="ONH59" s="515"/>
      <c r="ONI59" s="391"/>
      <c r="ONJ59" s="516"/>
      <c r="ONK59" s="365"/>
      <c r="ONL59" s="493"/>
      <c r="ONM59" s="596"/>
      <c r="ONN59" s="515"/>
      <c r="ONO59" s="515"/>
      <c r="ONP59" s="391"/>
      <c r="ONQ59" s="516"/>
      <c r="ONR59" s="365"/>
      <c r="ONS59" s="493"/>
      <c r="ONT59" s="596"/>
      <c r="ONU59" s="515"/>
      <c r="ONV59" s="515"/>
      <c r="ONW59" s="391"/>
      <c r="ONX59" s="516"/>
      <c r="ONY59" s="365"/>
      <c r="ONZ59" s="493"/>
      <c r="OOA59" s="596"/>
      <c r="OOB59" s="515"/>
      <c r="OOC59" s="515"/>
      <c r="OOD59" s="391"/>
      <c r="OOE59" s="516"/>
      <c r="OOF59" s="365"/>
      <c r="OOG59" s="493"/>
      <c r="OOH59" s="596"/>
      <c r="OOI59" s="515"/>
      <c r="OOJ59" s="515"/>
      <c r="OOK59" s="391"/>
      <c r="OOL59" s="516"/>
      <c r="OOM59" s="365"/>
      <c r="OON59" s="493"/>
      <c r="OOO59" s="596"/>
      <c r="OOP59" s="515"/>
      <c r="OOQ59" s="515"/>
      <c r="OOR59" s="391"/>
      <c r="OOS59" s="516"/>
      <c r="OOT59" s="365"/>
      <c r="OOU59" s="493"/>
      <c r="OOV59" s="596"/>
      <c r="OOW59" s="515"/>
      <c r="OOX59" s="515"/>
      <c r="OOY59" s="391"/>
      <c r="OOZ59" s="516"/>
      <c r="OPA59" s="365"/>
      <c r="OPB59" s="493"/>
      <c r="OPC59" s="596"/>
      <c r="OPD59" s="515"/>
      <c r="OPE59" s="515"/>
      <c r="OPF59" s="391"/>
      <c r="OPG59" s="516"/>
      <c r="OPH59" s="365"/>
      <c r="OPI59" s="493"/>
      <c r="OPJ59" s="596"/>
      <c r="OPK59" s="515"/>
      <c r="OPL59" s="515"/>
      <c r="OPM59" s="391"/>
      <c r="OPN59" s="516"/>
      <c r="OPO59" s="365"/>
      <c r="OPP59" s="493"/>
      <c r="OPQ59" s="596"/>
      <c r="OPR59" s="515"/>
      <c r="OPS59" s="515"/>
      <c r="OPT59" s="391"/>
      <c r="OPU59" s="516"/>
      <c r="OPV59" s="365"/>
      <c r="OPW59" s="493"/>
      <c r="OPX59" s="596"/>
      <c r="OPY59" s="515"/>
      <c r="OPZ59" s="515"/>
      <c r="OQA59" s="391"/>
      <c r="OQB59" s="516"/>
      <c r="OQC59" s="365"/>
      <c r="OQD59" s="493"/>
      <c r="OQE59" s="596"/>
      <c r="OQF59" s="515"/>
      <c r="OQG59" s="515"/>
      <c r="OQH59" s="391"/>
      <c r="OQI59" s="516"/>
      <c r="OQJ59" s="365"/>
      <c r="OQK59" s="493"/>
      <c r="OQL59" s="596"/>
      <c r="OQM59" s="515"/>
      <c r="OQN59" s="515"/>
      <c r="OQO59" s="391"/>
      <c r="OQP59" s="516"/>
      <c r="OQQ59" s="365"/>
      <c r="OQR59" s="493"/>
      <c r="OQS59" s="596"/>
      <c r="OQT59" s="515"/>
      <c r="OQU59" s="515"/>
      <c r="OQV59" s="391"/>
      <c r="OQW59" s="516"/>
      <c r="OQX59" s="365"/>
      <c r="OQY59" s="493"/>
      <c r="OQZ59" s="596"/>
      <c r="ORA59" s="515"/>
      <c r="ORB59" s="515"/>
      <c r="ORC59" s="391"/>
      <c r="ORD59" s="516"/>
      <c r="ORE59" s="365"/>
      <c r="ORF59" s="493"/>
      <c r="ORG59" s="596"/>
      <c r="ORH59" s="515"/>
      <c r="ORI59" s="515"/>
      <c r="ORJ59" s="391"/>
      <c r="ORK59" s="516"/>
      <c r="ORL59" s="365"/>
      <c r="ORM59" s="493"/>
      <c r="ORN59" s="596"/>
      <c r="ORO59" s="515"/>
      <c r="ORP59" s="515"/>
      <c r="ORQ59" s="391"/>
      <c r="ORR59" s="516"/>
      <c r="ORS59" s="365"/>
      <c r="ORT59" s="493"/>
      <c r="ORU59" s="596"/>
      <c r="ORV59" s="515"/>
      <c r="ORW59" s="515"/>
      <c r="ORX59" s="391"/>
      <c r="ORY59" s="516"/>
      <c r="ORZ59" s="365"/>
      <c r="OSA59" s="493"/>
      <c r="OSB59" s="596"/>
      <c r="OSC59" s="515"/>
      <c r="OSD59" s="515"/>
      <c r="OSE59" s="391"/>
      <c r="OSF59" s="516"/>
      <c r="OSG59" s="365"/>
      <c r="OSH59" s="493"/>
      <c r="OSI59" s="596"/>
      <c r="OSJ59" s="515"/>
      <c r="OSK59" s="515"/>
      <c r="OSL59" s="391"/>
      <c r="OSM59" s="516"/>
      <c r="OSN59" s="365"/>
      <c r="OSO59" s="493"/>
      <c r="OSP59" s="596"/>
      <c r="OSQ59" s="515"/>
      <c r="OSR59" s="515"/>
      <c r="OSS59" s="391"/>
      <c r="OST59" s="516"/>
      <c r="OSU59" s="365"/>
      <c r="OSV59" s="493"/>
      <c r="OSW59" s="596"/>
      <c r="OSX59" s="515"/>
      <c r="OSY59" s="515"/>
      <c r="OSZ59" s="391"/>
      <c r="OTA59" s="516"/>
      <c r="OTB59" s="365"/>
      <c r="OTC59" s="493"/>
      <c r="OTD59" s="596"/>
      <c r="OTE59" s="515"/>
      <c r="OTF59" s="515"/>
      <c r="OTG59" s="391"/>
      <c r="OTH59" s="516"/>
      <c r="OTI59" s="365"/>
      <c r="OTJ59" s="493"/>
      <c r="OTK59" s="596"/>
      <c r="OTL59" s="515"/>
      <c r="OTM59" s="515"/>
      <c r="OTN59" s="391"/>
      <c r="OTO59" s="516"/>
      <c r="OTP59" s="365"/>
      <c r="OTQ59" s="493"/>
      <c r="OTR59" s="596"/>
      <c r="OTS59" s="515"/>
      <c r="OTT59" s="515"/>
      <c r="OTU59" s="391"/>
      <c r="OTV59" s="516"/>
      <c r="OTW59" s="365"/>
      <c r="OTX59" s="493"/>
      <c r="OTY59" s="596"/>
      <c r="OTZ59" s="515"/>
      <c r="OUA59" s="515"/>
      <c r="OUB59" s="391"/>
      <c r="OUC59" s="516"/>
      <c r="OUD59" s="365"/>
      <c r="OUE59" s="493"/>
      <c r="OUF59" s="596"/>
      <c r="OUG59" s="515"/>
      <c r="OUH59" s="515"/>
      <c r="OUI59" s="391"/>
      <c r="OUJ59" s="516"/>
      <c r="OUK59" s="365"/>
      <c r="OUL59" s="493"/>
      <c r="OUM59" s="596"/>
      <c r="OUN59" s="515"/>
      <c r="OUO59" s="515"/>
      <c r="OUP59" s="391"/>
      <c r="OUQ59" s="516"/>
      <c r="OUR59" s="365"/>
      <c r="OUS59" s="493"/>
      <c r="OUT59" s="596"/>
      <c r="OUU59" s="515"/>
      <c r="OUV59" s="515"/>
      <c r="OUW59" s="391"/>
      <c r="OUX59" s="516"/>
      <c r="OUY59" s="365"/>
      <c r="OUZ59" s="493"/>
      <c r="OVA59" s="596"/>
      <c r="OVB59" s="515"/>
      <c r="OVC59" s="515"/>
      <c r="OVD59" s="391"/>
      <c r="OVE59" s="516"/>
      <c r="OVF59" s="365"/>
      <c r="OVG59" s="493"/>
      <c r="OVH59" s="596"/>
      <c r="OVI59" s="515"/>
      <c r="OVJ59" s="515"/>
      <c r="OVK59" s="391"/>
      <c r="OVL59" s="516"/>
      <c r="OVM59" s="365"/>
      <c r="OVN59" s="493"/>
      <c r="OVO59" s="596"/>
      <c r="OVP59" s="515"/>
      <c r="OVQ59" s="515"/>
      <c r="OVR59" s="391"/>
      <c r="OVS59" s="516"/>
      <c r="OVT59" s="365"/>
      <c r="OVU59" s="493"/>
      <c r="OVV59" s="596"/>
      <c r="OVW59" s="515"/>
      <c r="OVX59" s="515"/>
      <c r="OVY59" s="391"/>
      <c r="OVZ59" s="516"/>
      <c r="OWA59" s="365"/>
      <c r="OWB59" s="493"/>
      <c r="OWC59" s="596"/>
      <c r="OWD59" s="515"/>
      <c r="OWE59" s="515"/>
      <c r="OWF59" s="391"/>
      <c r="OWG59" s="516"/>
      <c r="OWH59" s="365"/>
      <c r="OWI59" s="493"/>
      <c r="OWJ59" s="596"/>
      <c r="OWK59" s="515"/>
      <c r="OWL59" s="515"/>
      <c r="OWM59" s="391"/>
      <c r="OWN59" s="516"/>
      <c r="OWO59" s="365"/>
      <c r="OWP59" s="493"/>
      <c r="OWQ59" s="596"/>
      <c r="OWR59" s="515"/>
      <c r="OWS59" s="515"/>
      <c r="OWT59" s="391"/>
      <c r="OWU59" s="516"/>
      <c r="OWV59" s="365"/>
      <c r="OWW59" s="493"/>
      <c r="OWX59" s="596"/>
      <c r="OWY59" s="515"/>
      <c r="OWZ59" s="515"/>
      <c r="OXA59" s="391"/>
      <c r="OXB59" s="516"/>
      <c r="OXC59" s="365"/>
      <c r="OXD59" s="493"/>
      <c r="OXE59" s="596"/>
      <c r="OXF59" s="515"/>
      <c r="OXG59" s="515"/>
      <c r="OXH59" s="391"/>
      <c r="OXI59" s="516"/>
      <c r="OXJ59" s="365"/>
      <c r="OXK59" s="493"/>
      <c r="OXL59" s="596"/>
      <c r="OXM59" s="515"/>
      <c r="OXN59" s="515"/>
      <c r="OXO59" s="391"/>
      <c r="OXP59" s="516"/>
      <c r="OXQ59" s="365"/>
      <c r="OXR59" s="493"/>
      <c r="OXS59" s="596"/>
      <c r="OXT59" s="515"/>
      <c r="OXU59" s="515"/>
      <c r="OXV59" s="391"/>
      <c r="OXW59" s="516"/>
      <c r="OXX59" s="365"/>
      <c r="OXY59" s="493"/>
      <c r="OXZ59" s="596"/>
      <c r="OYA59" s="515"/>
      <c r="OYB59" s="515"/>
      <c r="OYC59" s="391"/>
      <c r="OYD59" s="516"/>
      <c r="OYE59" s="365"/>
      <c r="OYF59" s="493"/>
      <c r="OYG59" s="596"/>
      <c r="OYH59" s="515"/>
      <c r="OYI59" s="515"/>
      <c r="OYJ59" s="391"/>
      <c r="OYK59" s="516"/>
      <c r="OYL59" s="365"/>
      <c r="OYM59" s="493"/>
      <c r="OYN59" s="596"/>
      <c r="OYO59" s="515"/>
      <c r="OYP59" s="515"/>
      <c r="OYQ59" s="391"/>
      <c r="OYR59" s="516"/>
      <c r="OYS59" s="365"/>
      <c r="OYT59" s="493"/>
      <c r="OYU59" s="596"/>
      <c r="OYV59" s="515"/>
      <c r="OYW59" s="515"/>
      <c r="OYX59" s="391"/>
      <c r="OYY59" s="516"/>
      <c r="OYZ59" s="365"/>
      <c r="OZA59" s="493"/>
      <c r="OZB59" s="596"/>
      <c r="OZC59" s="515"/>
      <c r="OZD59" s="515"/>
      <c r="OZE59" s="391"/>
      <c r="OZF59" s="516"/>
      <c r="OZG59" s="365"/>
      <c r="OZH59" s="493"/>
      <c r="OZI59" s="596"/>
      <c r="OZJ59" s="515"/>
      <c r="OZK59" s="515"/>
      <c r="OZL59" s="391"/>
      <c r="OZM59" s="516"/>
      <c r="OZN59" s="365"/>
      <c r="OZO59" s="493"/>
      <c r="OZP59" s="596"/>
      <c r="OZQ59" s="515"/>
      <c r="OZR59" s="515"/>
      <c r="OZS59" s="391"/>
      <c r="OZT59" s="516"/>
      <c r="OZU59" s="365"/>
      <c r="OZV59" s="493"/>
      <c r="OZW59" s="596"/>
      <c r="OZX59" s="515"/>
      <c r="OZY59" s="515"/>
      <c r="OZZ59" s="391"/>
      <c r="PAA59" s="516"/>
      <c r="PAB59" s="365"/>
      <c r="PAC59" s="493"/>
      <c r="PAD59" s="596"/>
      <c r="PAE59" s="515"/>
      <c r="PAF59" s="515"/>
      <c r="PAG59" s="391"/>
      <c r="PAH59" s="516"/>
      <c r="PAI59" s="365"/>
      <c r="PAJ59" s="493"/>
      <c r="PAK59" s="596"/>
      <c r="PAL59" s="515"/>
      <c r="PAM59" s="515"/>
      <c r="PAN59" s="391"/>
      <c r="PAO59" s="516"/>
      <c r="PAP59" s="365"/>
      <c r="PAQ59" s="493"/>
      <c r="PAR59" s="596"/>
      <c r="PAS59" s="515"/>
      <c r="PAT59" s="515"/>
      <c r="PAU59" s="391"/>
      <c r="PAV59" s="516"/>
      <c r="PAW59" s="365"/>
      <c r="PAX59" s="493"/>
      <c r="PAY59" s="596"/>
      <c r="PAZ59" s="515"/>
      <c r="PBA59" s="515"/>
      <c r="PBB59" s="391"/>
      <c r="PBC59" s="516"/>
      <c r="PBD59" s="365"/>
      <c r="PBE59" s="493"/>
      <c r="PBF59" s="596"/>
      <c r="PBG59" s="515"/>
      <c r="PBH59" s="515"/>
      <c r="PBI59" s="391"/>
      <c r="PBJ59" s="516"/>
      <c r="PBK59" s="365"/>
      <c r="PBL59" s="493"/>
      <c r="PBM59" s="596"/>
      <c r="PBN59" s="515"/>
      <c r="PBO59" s="515"/>
      <c r="PBP59" s="391"/>
      <c r="PBQ59" s="516"/>
      <c r="PBR59" s="365"/>
      <c r="PBS59" s="493"/>
      <c r="PBT59" s="596"/>
      <c r="PBU59" s="515"/>
      <c r="PBV59" s="515"/>
      <c r="PBW59" s="391"/>
      <c r="PBX59" s="516"/>
      <c r="PBY59" s="365"/>
      <c r="PBZ59" s="493"/>
      <c r="PCA59" s="596"/>
      <c r="PCB59" s="515"/>
      <c r="PCC59" s="515"/>
      <c r="PCD59" s="391"/>
      <c r="PCE59" s="516"/>
      <c r="PCF59" s="365"/>
      <c r="PCG59" s="493"/>
      <c r="PCH59" s="596"/>
      <c r="PCI59" s="515"/>
      <c r="PCJ59" s="515"/>
      <c r="PCK59" s="391"/>
      <c r="PCL59" s="516"/>
      <c r="PCM59" s="365"/>
      <c r="PCN59" s="493"/>
      <c r="PCO59" s="596"/>
      <c r="PCP59" s="515"/>
      <c r="PCQ59" s="515"/>
      <c r="PCR59" s="391"/>
      <c r="PCS59" s="516"/>
      <c r="PCT59" s="365"/>
      <c r="PCU59" s="493"/>
      <c r="PCV59" s="596"/>
      <c r="PCW59" s="515"/>
      <c r="PCX59" s="515"/>
      <c r="PCY59" s="391"/>
      <c r="PCZ59" s="516"/>
      <c r="PDA59" s="365"/>
      <c r="PDB59" s="493"/>
      <c r="PDC59" s="596"/>
      <c r="PDD59" s="515"/>
      <c r="PDE59" s="515"/>
      <c r="PDF59" s="391"/>
      <c r="PDG59" s="516"/>
      <c r="PDH59" s="365"/>
      <c r="PDI59" s="493"/>
      <c r="PDJ59" s="596"/>
      <c r="PDK59" s="515"/>
      <c r="PDL59" s="515"/>
      <c r="PDM59" s="391"/>
      <c r="PDN59" s="516"/>
      <c r="PDO59" s="365"/>
      <c r="PDP59" s="493"/>
      <c r="PDQ59" s="596"/>
      <c r="PDR59" s="515"/>
      <c r="PDS59" s="515"/>
      <c r="PDT59" s="391"/>
      <c r="PDU59" s="516"/>
      <c r="PDV59" s="365"/>
      <c r="PDW59" s="493"/>
      <c r="PDX59" s="596"/>
      <c r="PDY59" s="515"/>
      <c r="PDZ59" s="515"/>
      <c r="PEA59" s="391"/>
      <c r="PEB59" s="516"/>
      <c r="PEC59" s="365"/>
      <c r="PED59" s="493"/>
      <c r="PEE59" s="596"/>
      <c r="PEF59" s="515"/>
      <c r="PEG59" s="515"/>
      <c r="PEH59" s="391"/>
      <c r="PEI59" s="516"/>
      <c r="PEJ59" s="365"/>
      <c r="PEK59" s="493"/>
      <c r="PEL59" s="596"/>
      <c r="PEM59" s="515"/>
      <c r="PEN59" s="515"/>
      <c r="PEO59" s="391"/>
      <c r="PEP59" s="516"/>
      <c r="PEQ59" s="365"/>
      <c r="PER59" s="493"/>
      <c r="PES59" s="596"/>
      <c r="PET59" s="515"/>
      <c r="PEU59" s="515"/>
      <c r="PEV59" s="391"/>
      <c r="PEW59" s="516"/>
      <c r="PEX59" s="365"/>
      <c r="PEY59" s="493"/>
      <c r="PEZ59" s="596"/>
      <c r="PFA59" s="515"/>
      <c r="PFB59" s="515"/>
      <c r="PFC59" s="391"/>
      <c r="PFD59" s="516"/>
      <c r="PFE59" s="365"/>
      <c r="PFF59" s="493"/>
      <c r="PFG59" s="596"/>
      <c r="PFH59" s="515"/>
      <c r="PFI59" s="515"/>
      <c r="PFJ59" s="391"/>
      <c r="PFK59" s="516"/>
      <c r="PFL59" s="365"/>
      <c r="PFM59" s="493"/>
      <c r="PFN59" s="596"/>
      <c r="PFO59" s="515"/>
      <c r="PFP59" s="515"/>
      <c r="PFQ59" s="391"/>
      <c r="PFR59" s="516"/>
      <c r="PFS59" s="365"/>
      <c r="PFT59" s="493"/>
      <c r="PFU59" s="596"/>
      <c r="PFV59" s="515"/>
      <c r="PFW59" s="515"/>
      <c r="PFX59" s="391"/>
      <c r="PFY59" s="516"/>
      <c r="PFZ59" s="365"/>
      <c r="PGA59" s="493"/>
      <c r="PGB59" s="596"/>
      <c r="PGC59" s="515"/>
      <c r="PGD59" s="515"/>
      <c r="PGE59" s="391"/>
      <c r="PGF59" s="516"/>
      <c r="PGG59" s="365"/>
      <c r="PGH59" s="493"/>
      <c r="PGI59" s="596"/>
      <c r="PGJ59" s="515"/>
      <c r="PGK59" s="515"/>
      <c r="PGL59" s="391"/>
      <c r="PGM59" s="516"/>
      <c r="PGN59" s="365"/>
      <c r="PGO59" s="493"/>
      <c r="PGP59" s="596"/>
      <c r="PGQ59" s="515"/>
      <c r="PGR59" s="515"/>
      <c r="PGS59" s="391"/>
      <c r="PGT59" s="516"/>
      <c r="PGU59" s="365"/>
      <c r="PGV59" s="493"/>
      <c r="PGW59" s="596"/>
      <c r="PGX59" s="515"/>
      <c r="PGY59" s="515"/>
      <c r="PGZ59" s="391"/>
      <c r="PHA59" s="516"/>
      <c r="PHB59" s="365"/>
      <c r="PHC59" s="493"/>
      <c r="PHD59" s="596"/>
      <c r="PHE59" s="515"/>
      <c r="PHF59" s="515"/>
      <c r="PHG59" s="391"/>
      <c r="PHH59" s="516"/>
      <c r="PHI59" s="365"/>
      <c r="PHJ59" s="493"/>
      <c r="PHK59" s="596"/>
      <c r="PHL59" s="515"/>
      <c r="PHM59" s="515"/>
      <c r="PHN59" s="391"/>
      <c r="PHO59" s="516"/>
      <c r="PHP59" s="365"/>
      <c r="PHQ59" s="493"/>
      <c r="PHR59" s="596"/>
      <c r="PHS59" s="515"/>
      <c r="PHT59" s="515"/>
      <c r="PHU59" s="391"/>
      <c r="PHV59" s="516"/>
      <c r="PHW59" s="365"/>
      <c r="PHX59" s="493"/>
      <c r="PHY59" s="596"/>
      <c r="PHZ59" s="515"/>
      <c r="PIA59" s="515"/>
      <c r="PIB59" s="391"/>
      <c r="PIC59" s="516"/>
      <c r="PID59" s="365"/>
      <c r="PIE59" s="493"/>
      <c r="PIF59" s="596"/>
      <c r="PIG59" s="515"/>
      <c r="PIH59" s="515"/>
      <c r="PII59" s="391"/>
      <c r="PIJ59" s="516"/>
      <c r="PIK59" s="365"/>
      <c r="PIL59" s="493"/>
      <c r="PIM59" s="596"/>
      <c r="PIN59" s="515"/>
      <c r="PIO59" s="515"/>
      <c r="PIP59" s="391"/>
      <c r="PIQ59" s="516"/>
      <c r="PIR59" s="365"/>
      <c r="PIS59" s="493"/>
      <c r="PIT59" s="596"/>
      <c r="PIU59" s="515"/>
      <c r="PIV59" s="515"/>
      <c r="PIW59" s="391"/>
      <c r="PIX59" s="516"/>
      <c r="PIY59" s="365"/>
      <c r="PIZ59" s="493"/>
      <c r="PJA59" s="596"/>
      <c r="PJB59" s="515"/>
      <c r="PJC59" s="515"/>
      <c r="PJD59" s="391"/>
      <c r="PJE59" s="516"/>
      <c r="PJF59" s="365"/>
      <c r="PJG59" s="493"/>
      <c r="PJH59" s="596"/>
      <c r="PJI59" s="515"/>
      <c r="PJJ59" s="515"/>
      <c r="PJK59" s="391"/>
      <c r="PJL59" s="516"/>
      <c r="PJM59" s="365"/>
      <c r="PJN59" s="493"/>
      <c r="PJO59" s="596"/>
      <c r="PJP59" s="515"/>
      <c r="PJQ59" s="515"/>
      <c r="PJR59" s="391"/>
      <c r="PJS59" s="516"/>
      <c r="PJT59" s="365"/>
      <c r="PJU59" s="493"/>
      <c r="PJV59" s="596"/>
      <c r="PJW59" s="515"/>
      <c r="PJX59" s="515"/>
      <c r="PJY59" s="391"/>
      <c r="PJZ59" s="516"/>
      <c r="PKA59" s="365"/>
      <c r="PKB59" s="493"/>
      <c r="PKC59" s="596"/>
      <c r="PKD59" s="515"/>
      <c r="PKE59" s="515"/>
      <c r="PKF59" s="391"/>
      <c r="PKG59" s="516"/>
      <c r="PKH59" s="365"/>
      <c r="PKI59" s="493"/>
      <c r="PKJ59" s="596"/>
      <c r="PKK59" s="515"/>
      <c r="PKL59" s="515"/>
      <c r="PKM59" s="391"/>
      <c r="PKN59" s="516"/>
      <c r="PKO59" s="365"/>
      <c r="PKP59" s="493"/>
      <c r="PKQ59" s="596"/>
      <c r="PKR59" s="515"/>
      <c r="PKS59" s="515"/>
      <c r="PKT59" s="391"/>
      <c r="PKU59" s="516"/>
      <c r="PKV59" s="365"/>
      <c r="PKW59" s="493"/>
      <c r="PKX59" s="596"/>
      <c r="PKY59" s="515"/>
      <c r="PKZ59" s="515"/>
      <c r="PLA59" s="391"/>
      <c r="PLB59" s="516"/>
      <c r="PLC59" s="365"/>
      <c r="PLD59" s="493"/>
      <c r="PLE59" s="596"/>
      <c r="PLF59" s="515"/>
      <c r="PLG59" s="515"/>
      <c r="PLH59" s="391"/>
      <c r="PLI59" s="516"/>
      <c r="PLJ59" s="365"/>
      <c r="PLK59" s="493"/>
      <c r="PLL59" s="596"/>
      <c r="PLM59" s="515"/>
      <c r="PLN59" s="515"/>
      <c r="PLO59" s="391"/>
      <c r="PLP59" s="516"/>
      <c r="PLQ59" s="365"/>
      <c r="PLR59" s="493"/>
      <c r="PLS59" s="596"/>
      <c r="PLT59" s="515"/>
      <c r="PLU59" s="515"/>
      <c r="PLV59" s="391"/>
      <c r="PLW59" s="516"/>
      <c r="PLX59" s="365"/>
      <c r="PLY59" s="493"/>
      <c r="PLZ59" s="596"/>
      <c r="PMA59" s="515"/>
      <c r="PMB59" s="515"/>
      <c r="PMC59" s="391"/>
      <c r="PMD59" s="516"/>
      <c r="PME59" s="365"/>
      <c r="PMF59" s="493"/>
      <c r="PMG59" s="596"/>
      <c r="PMH59" s="515"/>
      <c r="PMI59" s="515"/>
      <c r="PMJ59" s="391"/>
      <c r="PMK59" s="516"/>
      <c r="PML59" s="365"/>
      <c r="PMM59" s="493"/>
      <c r="PMN59" s="596"/>
      <c r="PMO59" s="515"/>
      <c r="PMP59" s="515"/>
      <c r="PMQ59" s="391"/>
      <c r="PMR59" s="516"/>
      <c r="PMS59" s="365"/>
      <c r="PMT59" s="493"/>
      <c r="PMU59" s="596"/>
      <c r="PMV59" s="515"/>
      <c r="PMW59" s="515"/>
      <c r="PMX59" s="391"/>
      <c r="PMY59" s="516"/>
      <c r="PMZ59" s="365"/>
      <c r="PNA59" s="493"/>
      <c r="PNB59" s="596"/>
      <c r="PNC59" s="515"/>
      <c r="PND59" s="515"/>
      <c r="PNE59" s="391"/>
      <c r="PNF59" s="516"/>
      <c r="PNG59" s="365"/>
      <c r="PNH59" s="493"/>
      <c r="PNI59" s="596"/>
      <c r="PNJ59" s="515"/>
      <c r="PNK59" s="515"/>
      <c r="PNL59" s="391"/>
      <c r="PNM59" s="516"/>
      <c r="PNN59" s="365"/>
      <c r="PNO59" s="493"/>
      <c r="PNP59" s="596"/>
      <c r="PNQ59" s="515"/>
      <c r="PNR59" s="515"/>
      <c r="PNS59" s="391"/>
      <c r="PNT59" s="516"/>
      <c r="PNU59" s="365"/>
      <c r="PNV59" s="493"/>
      <c r="PNW59" s="596"/>
      <c r="PNX59" s="515"/>
      <c r="PNY59" s="515"/>
      <c r="PNZ59" s="391"/>
      <c r="POA59" s="516"/>
      <c r="POB59" s="365"/>
      <c r="POC59" s="493"/>
      <c r="POD59" s="596"/>
      <c r="POE59" s="515"/>
      <c r="POF59" s="515"/>
      <c r="POG59" s="391"/>
      <c r="POH59" s="516"/>
      <c r="POI59" s="365"/>
      <c r="POJ59" s="493"/>
      <c r="POK59" s="596"/>
      <c r="POL59" s="515"/>
      <c r="POM59" s="515"/>
      <c r="PON59" s="391"/>
      <c r="POO59" s="516"/>
      <c r="POP59" s="365"/>
      <c r="POQ59" s="493"/>
      <c r="POR59" s="596"/>
      <c r="POS59" s="515"/>
      <c r="POT59" s="515"/>
      <c r="POU59" s="391"/>
      <c r="POV59" s="516"/>
      <c r="POW59" s="365"/>
      <c r="POX59" s="493"/>
      <c r="POY59" s="596"/>
      <c r="POZ59" s="515"/>
      <c r="PPA59" s="515"/>
      <c r="PPB59" s="391"/>
      <c r="PPC59" s="516"/>
      <c r="PPD59" s="365"/>
      <c r="PPE59" s="493"/>
      <c r="PPF59" s="596"/>
      <c r="PPG59" s="515"/>
      <c r="PPH59" s="515"/>
      <c r="PPI59" s="391"/>
      <c r="PPJ59" s="516"/>
      <c r="PPK59" s="365"/>
      <c r="PPL59" s="493"/>
      <c r="PPM59" s="596"/>
      <c r="PPN59" s="515"/>
      <c r="PPO59" s="515"/>
      <c r="PPP59" s="391"/>
      <c r="PPQ59" s="516"/>
      <c r="PPR59" s="365"/>
      <c r="PPS59" s="493"/>
      <c r="PPT59" s="596"/>
      <c r="PPU59" s="515"/>
      <c r="PPV59" s="515"/>
      <c r="PPW59" s="391"/>
      <c r="PPX59" s="516"/>
      <c r="PPY59" s="365"/>
      <c r="PPZ59" s="493"/>
      <c r="PQA59" s="596"/>
      <c r="PQB59" s="515"/>
      <c r="PQC59" s="515"/>
      <c r="PQD59" s="391"/>
      <c r="PQE59" s="516"/>
      <c r="PQF59" s="365"/>
      <c r="PQG59" s="493"/>
      <c r="PQH59" s="596"/>
      <c r="PQI59" s="515"/>
      <c r="PQJ59" s="515"/>
      <c r="PQK59" s="391"/>
      <c r="PQL59" s="516"/>
      <c r="PQM59" s="365"/>
      <c r="PQN59" s="493"/>
      <c r="PQO59" s="596"/>
      <c r="PQP59" s="515"/>
      <c r="PQQ59" s="515"/>
      <c r="PQR59" s="391"/>
      <c r="PQS59" s="516"/>
      <c r="PQT59" s="365"/>
      <c r="PQU59" s="493"/>
      <c r="PQV59" s="596"/>
      <c r="PQW59" s="515"/>
      <c r="PQX59" s="515"/>
      <c r="PQY59" s="391"/>
      <c r="PQZ59" s="516"/>
      <c r="PRA59" s="365"/>
      <c r="PRB59" s="493"/>
      <c r="PRC59" s="596"/>
      <c r="PRD59" s="515"/>
      <c r="PRE59" s="515"/>
      <c r="PRF59" s="391"/>
      <c r="PRG59" s="516"/>
      <c r="PRH59" s="365"/>
      <c r="PRI59" s="493"/>
      <c r="PRJ59" s="596"/>
      <c r="PRK59" s="515"/>
      <c r="PRL59" s="515"/>
      <c r="PRM59" s="391"/>
      <c r="PRN59" s="516"/>
      <c r="PRO59" s="365"/>
      <c r="PRP59" s="493"/>
      <c r="PRQ59" s="596"/>
      <c r="PRR59" s="515"/>
      <c r="PRS59" s="515"/>
      <c r="PRT59" s="391"/>
      <c r="PRU59" s="516"/>
      <c r="PRV59" s="365"/>
      <c r="PRW59" s="493"/>
      <c r="PRX59" s="596"/>
      <c r="PRY59" s="515"/>
      <c r="PRZ59" s="515"/>
      <c r="PSA59" s="391"/>
      <c r="PSB59" s="516"/>
      <c r="PSC59" s="365"/>
      <c r="PSD59" s="493"/>
      <c r="PSE59" s="596"/>
      <c r="PSF59" s="515"/>
      <c r="PSG59" s="515"/>
      <c r="PSH59" s="391"/>
      <c r="PSI59" s="516"/>
      <c r="PSJ59" s="365"/>
      <c r="PSK59" s="493"/>
      <c r="PSL59" s="596"/>
      <c r="PSM59" s="515"/>
      <c r="PSN59" s="515"/>
      <c r="PSO59" s="391"/>
      <c r="PSP59" s="516"/>
      <c r="PSQ59" s="365"/>
      <c r="PSR59" s="493"/>
      <c r="PSS59" s="596"/>
      <c r="PST59" s="515"/>
      <c r="PSU59" s="515"/>
      <c r="PSV59" s="391"/>
      <c r="PSW59" s="516"/>
      <c r="PSX59" s="365"/>
      <c r="PSY59" s="493"/>
      <c r="PSZ59" s="596"/>
      <c r="PTA59" s="515"/>
      <c r="PTB59" s="515"/>
      <c r="PTC59" s="391"/>
      <c r="PTD59" s="516"/>
      <c r="PTE59" s="365"/>
      <c r="PTF59" s="493"/>
      <c r="PTG59" s="596"/>
      <c r="PTH59" s="515"/>
      <c r="PTI59" s="515"/>
      <c r="PTJ59" s="391"/>
      <c r="PTK59" s="516"/>
      <c r="PTL59" s="365"/>
      <c r="PTM59" s="493"/>
      <c r="PTN59" s="596"/>
      <c r="PTO59" s="515"/>
      <c r="PTP59" s="515"/>
      <c r="PTQ59" s="391"/>
      <c r="PTR59" s="516"/>
      <c r="PTS59" s="365"/>
      <c r="PTT59" s="493"/>
      <c r="PTU59" s="596"/>
      <c r="PTV59" s="515"/>
      <c r="PTW59" s="515"/>
      <c r="PTX59" s="391"/>
      <c r="PTY59" s="516"/>
      <c r="PTZ59" s="365"/>
      <c r="PUA59" s="493"/>
      <c r="PUB59" s="596"/>
      <c r="PUC59" s="515"/>
      <c r="PUD59" s="515"/>
      <c r="PUE59" s="391"/>
      <c r="PUF59" s="516"/>
      <c r="PUG59" s="365"/>
      <c r="PUH59" s="493"/>
      <c r="PUI59" s="596"/>
      <c r="PUJ59" s="515"/>
      <c r="PUK59" s="515"/>
      <c r="PUL59" s="391"/>
      <c r="PUM59" s="516"/>
      <c r="PUN59" s="365"/>
      <c r="PUO59" s="493"/>
      <c r="PUP59" s="596"/>
      <c r="PUQ59" s="515"/>
      <c r="PUR59" s="515"/>
      <c r="PUS59" s="391"/>
      <c r="PUT59" s="516"/>
      <c r="PUU59" s="365"/>
      <c r="PUV59" s="493"/>
      <c r="PUW59" s="596"/>
      <c r="PUX59" s="515"/>
      <c r="PUY59" s="515"/>
      <c r="PUZ59" s="391"/>
      <c r="PVA59" s="516"/>
      <c r="PVB59" s="365"/>
      <c r="PVC59" s="493"/>
      <c r="PVD59" s="596"/>
      <c r="PVE59" s="515"/>
      <c r="PVF59" s="515"/>
      <c r="PVG59" s="391"/>
      <c r="PVH59" s="516"/>
      <c r="PVI59" s="365"/>
      <c r="PVJ59" s="493"/>
      <c r="PVK59" s="596"/>
      <c r="PVL59" s="515"/>
      <c r="PVM59" s="515"/>
      <c r="PVN59" s="391"/>
      <c r="PVO59" s="516"/>
      <c r="PVP59" s="365"/>
      <c r="PVQ59" s="493"/>
      <c r="PVR59" s="596"/>
      <c r="PVS59" s="515"/>
      <c r="PVT59" s="515"/>
      <c r="PVU59" s="391"/>
      <c r="PVV59" s="516"/>
      <c r="PVW59" s="365"/>
      <c r="PVX59" s="493"/>
      <c r="PVY59" s="596"/>
      <c r="PVZ59" s="515"/>
      <c r="PWA59" s="515"/>
      <c r="PWB59" s="391"/>
      <c r="PWC59" s="516"/>
      <c r="PWD59" s="365"/>
      <c r="PWE59" s="493"/>
      <c r="PWF59" s="596"/>
      <c r="PWG59" s="515"/>
      <c r="PWH59" s="515"/>
      <c r="PWI59" s="391"/>
      <c r="PWJ59" s="516"/>
      <c r="PWK59" s="365"/>
      <c r="PWL59" s="493"/>
      <c r="PWM59" s="596"/>
      <c r="PWN59" s="515"/>
      <c r="PWO59" s="515"/>
      <c r="PWP59" s="391"/>
      <c r="PWQ59" s="516"/>
      <c r="PWR59" s="365"/>
      <c r="PWS59" s="493"/>
      <c r="PWT59" s="596"/>
      <c r="PWU59" s="515"/>
      <c r="PWV59" s="515"/>
      <c r="PWW59" s="391"/>
      <c r="PWX59" s="516"/>
      <c r="PWY59" s="365"/>
      <c r="PWZ59" s="493"/>
      <c r="PXA59" s="596"/>
      <c r="PXB59" s="515"/>
      <c r="PXC59" s="515"/>
      <c r="PXD59" s="391"/>
      <c r="PXE59" s="516"/>
      <c r="PXF59" s="365"/>
      <c r="PXG59" s="493"/>
      <c r="PXH59" s="596"/>
      <c r="PXI59" s="515"/>
      <c r="PXJ59" s="515"/>
      <c r="PXK59" s="391"/>
      <c r="PXL59" s="516"/>
      <c r="PXM59" s="365"/>
      <c r="PXN59" s="493"/>
      <c r="PXO59" s="596"/>
      <c r="PXP59" s="515"/>
      <c r="PXQ59" s="515"/>
      <c r="PXR59" s="391"/>
      <c r="PXS59" s="516"/>
      <c r="PXT59" s="365"/>
      <c r="PXU59" s="493"/>
      <c r="PXV59" s="596"/>
      <c r="PXW59" s="515"/>
      <c r="PXX59" s="515"/>
      <c r="PXY59" s="391"/>
      <c r="PXZ59" s="516"/>
      <c r="PYA59" s="365"/>
      <c r="PYB59" s="493"/>
      <c r="PYC59" s="596"/>
      <c r="PYD59" s="515"/>
      <c r="PYE59" s="515"/>
      <c r="PYF59" s="391"/>
      <c r="PYG59" s="516"/>
      <c r="PYH59" s="365"/>
      <c r="PYI59" s="493"/>
      <c r="PYJ59" s="596"/>
      <c r="PYK59" s="515"/>
      <c r="PYL59" s="515"/>
      <c r="PYM59" s="391"/>
      <c r="PYN59" s="516"/>
      <c r="PYO59" s="365"/>
      <c r="PYP59" s="493"/>
      <c r="PYQ59" s="596"/>
      <c r="PYR59" s="515"/>
      <c r="PYS59" s="515"/>
      <c r="PYT59" s="391"/>
      <c r="PYU59" s="516"/>
      <c r="PYV59" s="365"/>
      <c r="PYW59" s="493"/>
      <c r="PYX59" s="596"/>
      <c r="PYY59" s="515"/>
      <c r="PYZ59" s="515"/>
      <c r="PZA59" s="391"/>
      <c r="PZB59" s="516"/>
      <c r="PZC59" s="365"/>
      <c r="PZD59" s="493"/>
      <c r="PZE59" s="596"/>
      <c r="PZF59" s="515"/>
      <c r="PZG59" s="515"/>
      <c r="PZH59" s="391"/>
      <c r="PZI59" s="516"/>
      <c r="PZJ59" s="365"/>
      <c r="PZK59" s="493"/>
      <c r="PZL59" s="596"/>
      <c r="PZM59" s="515"/>
      <c r="PZN59" s="515"/>
      <c r="PZO59" s="391"/>
      <c r="PZP59" s="516"/>
      <c r="PZQ59" s="365"/>
      <c r="PZR59" s="493"/>
      <c r="PZS59" s="596"/>
      <c r="PZT59" s="515"/>
      <c r="PZU59" s="515"/>
      <c r="PZV59" s="391"/>
      <c r="PZW59" s="516"/>
      <c r="PZX59" s="365"/>
      <c r="PZY59" s="493"/>
      <c r="PZZ59" s="596"/>
      <c r="QAA59" s="515"/>
      <c r="QAB59" s="515"/>
      <c r="QAC59" s="391"/>
      <c r="QAD59" s="516"/>
      <c r="QAE59" s="365"/>
      <c r="QAF59" s="493"/>
      <c r="QAG59" s="596"/>
      <c r="QAH59" s="515"/>
      <c r="QAI59" s="515"/>
      <c r="QAJ59" s="391"/>
      <c r="QAK59" s="516"/>
      <c r="QAL59" s="365"/>
      <c r="QAM59" s="493"/>
      <c r="QAN59" s="596"/>
      <c r="QAO59" s="515"/>
      <c r="QAP59" s="515"/>
      <c r="QAQ59" s="391"/>
      <c r="QAR59" s="516"/>
      <c r="QAS59" s="365"/>
      <c r="QAT59" s="493"/>
      <c r="QAU59" s="596"/>
      <c r="QAV59" s="515"/>
      <c r="QAW59" s="515"/>
      <c r="QAX59" s="391"/>
      <c r="QAY59" s="516"/>
      <c r="QAZ59" s="365"/>
      <c r="QBA59" s="493"/>
      <c r="QBB59" s="596"/>
      <c r="QBC59" s="515"/>
      <c r="QBD59" s="515"/>
      <c r="QBE59" s="391"/>
      <c r="QBF59" s="516"/>
      <c r="QBG59" s="365"/>
      <c r="QBH59" s="493"/>
      <c r="QBI59" s="596"/>
      <c r="QBJ59" s="515"/>
      <c r="QBK59" s="515"/>
      <c r="QBL59" s="391"/>
      <c r="QBM59" s="516"/>
      <c r="QBN59" s="365"/>
      <c r="QBO59" s="493"/>
      <c r="QBP59" s="596"/>
      <c r="QBQ59" s="515"/>
      <c r="QBR59" s="515"/>
      <c r="QBS59" s="391"/>
      <c r="QBT59" s="516"/>
      <c r="QBU59" s="365"/>
      <c r="QBV59" s="493"/>
      <c r="QBW59" s="596"/>
      <c r="QBX59" s="515"/>
      <c r="QBY59" s="515"/>
      <c r="QBZ59" s="391"/>
      <c r="QCA59" s="516"/>
      <c r="QCB59" s="365"/>
      <c r="QCC59" s="493"/>
      <c r="QCD59" s="596"/>
      <c r="QCE59" s="515"/>
      <c r="QCF59" s="515"/>
      <c r="QCG59" s="391"/>
      <c r="QCH59" s="516"/>
      <c r="QCI59" s="365"/>
      <c r="QCJ59" s="493"/>
      <c r="QCK59" s="596"/>
      <c r="QCL59" s="515"/>
      <c r="QCM59" s="515"/>
      <c r="QCN59" s="391"/>
      <c r="QCO59" s="516"/>
      <c r="QCP59" s="365"/>
      <c r="QCQ59" s="493"/>
      <c r="QCR59" s="596"/>
      <c r="QCS59" s="515"/>
      <c r="QCT59" s="515"/>
      <c r="QCU59" s="391"/>
      <c r="QCV59" s="516"/>
      <c r="QCW59" s="365"/>
      <c r="QCX59" s="493"/>
      <c r="QCY59" s="596"/>
      <c r="QCZ59" s="515"/>
      <c r="QDA59" s="515"/>
      <c r="QDB59" s="391"/>
      <c r="QDC59" s="516"/>
      <c r="QDD59" s="365"/>
      <c r="QDE59" s="493"/>
      <c r="QDF59" s="596"/>
      <c r="QDG59" s="515"/>
      <c r="QDH59" s="515"/>
      <c r="QDI59" s="391"/>
      <c r="QDJ59" s="516"/>
      <c r="QDK59" s="365"/>
      <c r="QDL59" s="493"/>
      <c r="QDM59" s="596"/>
      <c r="QDN59" s="515"/>
      <c r="QDO59" s="515"/>
      <c r="QDP59" s="391"/>
      <c r="QDQ59" s="516"/>
      <c r="QDR59" s="365"/>
      <c r="QDS59" s="493"/>
      <c r="QDT59" s="596"/>
      <c r="QDU59" s="515"/>
      <c r="QDV59" s="515"/>
      <c r="QDW59" s="391"/>
      <c r="QDX59" s="516"/>
      <c r="QDY59" s="365"/>
      <c r="QDZ59" s="493"/>
      <c r="QEA59" s="596"/>
      <c r="QEB59" s="515"/>
      <c r="QEC59" s="515"/>
      <c r="QED59" s="391"/>
      <c r="QEE59" s="516"/>
      <c r="QEF59" s="365"/>
      <c r="QEG59" s="493"/>
      <c r="QEH59" s="596"/>
      <c r="QEI59" s="515"/>
      <c r="QEJ59" s="515"/>
      <c r="QEK59" s="391"/>
      <c r="QEL59" s="516"/>
      <c r="QEM59" s="365"/>
      <c r="QEN59" s="493"/>
      <c r="QEO59" s="596"/>
      <c r="QEP59" s="515"/>
      <c r="QEQ59" s="515"/>
      <c r="QER59" s="391"/>
      <c r="QES59" s="516"/>
      <c r="QET59" s="365"/>
      <c r="QEU59" s="493"/>
      <c r="QEV59" s="596"/>
      <c r="QEW59" s="515"/>
      <c r="QEX59" s="515"/>
      <c r="QEY59" s="391"/>
      <c r="QEZ59" s="516"/>
      <c r="QFA59" s="365"/>
      <c r="QFB59" s="493"/>
      <c r="QFC59" s="596"/>
      <c r="QFD59" s="515"/>
      <c r="QFE59" s="515"/>
      <c r="QFF59" s="391"/>
      <c r="QFG59" s="516"/>
      <c r="QFH59" s="365"/>
      <c r="QFI59" s="493"/>
      <c r="QFJ59" s="596"/>
      <c r="QFK59" s="515"/>
      <c r="QFL59" s="515"/>
      <c r="QFM59" s="391"/>
      <c r="QFN59" s="516"/>
      <c r="QFO59" s="365"/>
      <c r="QFP59" s="493"/>
      <c r="QFQ59" s="596"/>
      <c r="QFR59" s="515"/>
      <c r="QFS59" s="515"/>
      <c r="QFT59" s="391"/>
      <c r="QFU59" s="516"/>
      <c r="QFV59" s="365"/>
      <c r="QFW59" s="493"/>
      <c r="QFX59" s="596"/>
      <c r="QFY59" s="515"/>
      <c r="QFZ59" s="515"/>
      <c r="QGA59" s="391"/>
      <c r="QGB59" s="516"/>
      <c r="QGC59" s="365"/>
      <c r="QGD59" s="493"/>
      <c r="QGE59" s="596"/>
      <c r="QGF59" s="515"/>
      <c r="QGG59" s="515"/>
      <c r="QGH59" s="391"/>
      <c r="QGI59" s="516"/>
      <c r="QGJ59" s="365"/>
      <c r="QGK59" s="493"/>
      <c r="QGL59" s="596"/>
      <c r="QGM59" s="515"/>
      <c r="QGN59" s="515"/>
      <c r="QGO59" s="391"/>
      <c r="QGP59" s="516"/>
      <c r="QGQ59" s="365"/>
      <c r="QGR59" s="493"/>
      <c r="QGS59" s="596"/>
      <c r="QGT59" s="515"/>
      <c r="QGU59" s="515"/>
      <c r="QGV59" s="391"/>
      <c r="QGW59" s="516"/>
      <c r="QGX59" s="365"/>
      <c r="QGY59" s="493"/>
      <c r="QGZ59" s="596"/>
      <c r="QHA59" s="515"/>
      <c r="QHB59" s="515"/>
      <c r="QHC59" s="391"/>
      <c r="QHD59" s="516"/>
      <c r="QHE59" s="365"/>
      <c r="QHF59" s="493"/>
      <c r="QHG59" s="596"/>
      <c r="QHH59" s="515"/>
      <c r="QHI59" s="515"/>
      <c r="QHJ59" s="391"/>
      <c r="QHK59" s="516"/>
      <c r="QHL59" s="365"/>
      <c r="QHM59" s="493"/>
      <c r="QHN59" s="596"/>
      <c r="QHO59" s="515"/>
      <c r="QHP59" s="515"/>
      <c r="QHQ59" s="391"/>
      <c r="QHR59" s="516"/>
      <c r="QHS59" s="365"/>
      <c r="QHT59" s="493"/>
      <c r="QHU59" s="596"/>
      <c r="QHV59" s="515"/>
      <c r="QHW59" s="515"/>
      <c r="QHX59" s="391"/>
      <c r="QHY59" s="516"/>
      <c r="QHZ59" s="365"/>
      <c r="QIA59" s="493"/>
      <c r="QIB59" s="596"/>
      <c r="QIC59" s="515"/>
      <c r="QID59" s="515"/>
      <c r="QIE59" s="391"/>
      <c r="QIF59" s="516"/>
      <c r="QIG59" s="365"/>
      <c r="QIH59" s="493"/>
      <c r="QII59" s="596"/>
      <c r="QIJ59" s="515"/>
      <c r="QIK59" s="515"/>
      <c r="QIL59" s="391"/>
      <c r="QIM59" s="516"/>
      <c r="QIN59" s="365"/>
      <c r="QIO59" s="493"/>
      <c r="QIP59" s="596"/>
      <c r="QIQ59" s="515"/>
      <c r="QIR59" s="515"/>
      <c r="QIS59" s="391"/>
      <c r="QIT59" s="516"/>
      <c r="QIU59" s="365"/>
      <c r="QIV59" s="493"/>
      <c r="QIW59" s="596"/>
      <c r="QIX59" s="515"/>
      <c r="QIY59" s="515"/>
      <c r="QIZ59" s="391"/>
      <c r="QJA59" s="516"/>
      <c r="QJB59" s="365"/>
      <c r="QJC59" s="493"/>
      <c r="QJD59" s="596"/>
      <c r="QJE59" s="515"/>
      <c r="QJF59" s="515"/>
      <c r="QJG59" s="391"/>
      <c r="QJH59" s="516"/>
      <c r="QJI59" s="365"/>
      <c r="QJJ59" s="493"/>
      <c r="QJK59" s="596"/>
      <c r="QJL59" s="515"/>
      <c r="QJM59" s="515"/>
      <c r="QJN59" s="391"/>
      <c r="QJO59" s="516"/>
      <c r="QJP59" s="365"/>
      <c r="QJQ59" s="493"/>
      <c r="QJR59" s="596"/>
      <c r="QJS59" s="515"/>
      <c r="QJT59" s="515"/>
      <c r="QJU59" s="391"/>
      <c r="QJV59" s="516"/>
      <c r="QJW59" s="365"/>
      <c r="QJX59" s="493"/>
      <c r="QJY59" s="596"/>
      <c r="QJZ59" s="515"/>
      <c r="QKA59" s="515"/>
      <c r="QKB59" s="391"/>
      <c r="QKC59" s="516"/>
      <c r="QKD59" s="365"/>
      <c r="QKE59" s="493"/>
      <c r="QKF59" s="596"/>
      <c r="QKG59" s="515"/>
      <c r="QKH59" s="515"/>
      <c r="QKI59" s="391"/>
      <c r="QKJ59" s="516"/>
      <c r="QKK59" s="365"/>
      <c r="QKL59" s="493"/>
      <c r="QKM59" s="596"/>
      <c r="QKN59" s="515"/>
      <c r="QKO59" s="515"/>
      <c r="QKP59" s="391"/>
      <c r="QKQ59" s="516"/>
      <c r="QKR59" s="365"/>
      <c r="QKS59" s="493"/>
      <c r="QKT59" s="596"/>
      <c r="QKU59" s="515"/>
      <c r="QKV59" s="515"/>
      <c r="QKW59" s="391"/>
      <c r="QKX59" s="516"/>
      <c r="QKY59" s="365"/>
      <c r="QKZ59" s="493"/>
      <c r="QLA59" s="596"/>
      <c r="QLB59" s="515"/>
      <c r="QLC59" s="515"/>
      <c r="QLD59" s="391"/>
      <c r="QLE59" s="516"/>
      <c r="QLF59" s="365"/>
      <c r="QLG59" s="493"/>
      <c r="QLH59" s="596"/>
      <c r="QLI59" s="515"/>
      <c r="QLJ59" s="515"/>
      <c r="QLK59" s="391"/>
      <c r="QLL59" s="516"/>
      <c r="QLM59" s="365"/>
      <c r="QLN59" s="493"/>
      <c r="QLO59" s="596"/>
      <c r="QLP59" s="515"/>
      <c r="QLQ59" s="515"/>
      <c r="QLR59" s="391"/>
      <c r="QLS59" s="516"/>
      <c r="QLT59" s="365"/>
      <c r="QLU59" s="493"/>
      <c r="QLV59" s="596"/>
      <c r="QLW59" s="515"/>
      <c r="QLX59" s="515"/>
      <c r="QLY59" s="391"/>
      <c r="QLZ59" s="516"/>
      <c r="QMA59" s="365"/>
      <c r="QMB59" s="493"/>
      <c r="QMC59" s="596"/>
      <c r="QMD59" s="515"/>
      <c r="QME59" s="515"/>
      <c r="QMF59" s="391"/>
      <c r="QMG59" s="516"/>
      <c r="QMH59" s="365"/>
      <c r="QMI59" s="493"/>
      <c r="QMJ59" s="596"/>
      <c r="QMK59" s="515"/>
      <c r="QML59" s="515"/>
      <c r="QMM59" s="391"/>
      <c r="QMN59" s="516"/>
      <c r="QMO59" s="365"/>
      <c r="QMP59" s="493"/>
      <c r="QMQ59" s="596"/>
      <c r="QMR59" s="515"/>
      <c r="QMS59" s="515"/>
      <c r="QMT59" s="391"/>
      <c r="QMU59" s="516"/>
      <c r="QMV59" s="365"/>
      <c r="QMW59" s="493"/>
      <c r="QMX59" s="596"/>
      <c r="QMY59" s="515"/>
      <c r="QMZ59" s="515"/>
      <c r="QNA59" s="391"/>
      <c r="QNB59" s="516"/>
      <c r="QNC59" s="365"/>
      <c r="QND59" s="493"/>
      <c r="QNE59" s="596"/>
      <c r="QNF59" s="515"/>
      <c r="QNG59" s="515"/>
      <c r="QNH59" s="391"/>
      <c r="QNI59" s="516"/>
      <c r="QNJ59" s="365"/>
      <c r="QNK59" s="493"/>
      <c r="QNL59" s="596"/>
      <c r="QNM59" s="515"/>
      <c r="QNN59" s="515"/>
      <c r="QNO59" s="391"/>
      <c r="QNP59" s="516"/>
      <c r="QNQ59" s="365"/>
      <c r="QNR59" s="493"/>
      <c r="QNS59" s="596"/>
      <c r="QNT59" s="515"/>
      <c r="QNU59" s="515"/>
      <c r="QNV59" s="391"/>
      <c r="QNW59" s="516"/>
      <c r="QNX59" s="365"/>
      <c r="QNY59" s="493"/>
      <c r="QNZ59" s="596"/>
      <c r="QOA59" s="515"/>
      <c r="QOB59" s="515"/>
      <c r="QOC59" s="391"/>
      <c r="QOD59" s="516"/>
      <c r="QOE59" s="365"/>
      <c r="QOF59" s="493"/>
      <c r="QOG59" s="596"/>
      <c r="QOH59" s="515"/>
      <c r="QOI59" s="515"/>
      <c r="QOJ59" s="391"/>
      <c r="QOK59" s="516"/>
      <c r="QOL59" s="365"/>
      <c r="QOM59" s="493"/>
      <c r="QON59" s="596"/>
      <c r="QOO59" s="515"/>
      <c r="QOP59" s="515"/>
      <c r="QOQ59" s="391"/>
      <c r="QOR59" s="516"/>
      <c r="QOS59" s="365"/>
      <c r="QOT59" s="493"/>
      <c r="QOU59" s="596"/>
      <c r="QOV59" s="515"/>
      <c r="QOW59" s="515"/>
      <c r="QOX59" s="391"/>
      <c r="QOY59" s="516"/>
      <c r="QOZ59" s="365"/>
      <c r="QPA59" s="493"/>
      <c r="QPB59" s="596"/>
      <c r="QPC59" s="515"/>
      <c r="QPD59" s="515"/>
      <c r="QPE59" s="391"/>
      <c r="QPF59" s="516"/>
      <c r="QPG59" s="365"/>
      <c r="QPH59" s="493"/>
      <c r="QPI59" s="596"/>
      <c r="QPJ59" s="515"/>
      <c r="QPK59" s="515"/>
      <c r="QPL59" s="391"/>
      <c r="QPM59" s="516"/>
      <c r="QPN59" s="365"/>
      <c r="QPO59" s="493"/>
      <c r="QPP59" s="596"/>
      <c r="QPQ59" s="515"/>
      <c r="QPR59" s="515"/>
      <c r="QPS59" s="391"/>
      <c r="QPT59" s="516"/>
      <c r="QPU59" s="365"/>
      <c r="QPV59" s="493"/>
      <c r="QPW59" s="596"/>
      <c r="QPX59" s="515"/>
      <c r="QPY59" s="515"/>
      <c r="QPZ59" s="391"/>
      <c r="QQA59" s="516"/>
      <c r="QQB59" s="365"/>
      <c r="QQC59" s="493"/>
      <c r="QQD59" s="596"/>
      <c r="QQE59" s="515"/>
      <c r="QQF59" s="515"/>
      <c r="QQG59" s="391"/>
      <c r="QQH59" s="516"/>
      <c r="QQI59" s="365"/>
      <c r="QQJ59" s="493"/>
      <c r="QQK59" s="596"/>
      <c r="QQL59" s="515"/>
      <c r="QQM59" s="515"/>
      <c r="QQN59" s="391"/>
      <c r="QQO59" s="516"/>
      <c r="QQP59" s="365"/>
      <c r="QQQ59" s="493"/>
      <c r="QQR59" s="596"/>
      <c r="QQS59" s="515"/>
      <c r="QQT59" s="515"/>
      <c r="QQU59" s="391"/>
      <c r="QQV59" s="516"/>
      <c r="QQW59" s="365"/>
      <c r="QQX59" s="493"/>
      <c r="QQY59" s="596"/>
      <c r="QQZ59" s="515"/>
      <c r="QRA59" s="515"/>
      <c r="QRB59" s="391"/>
      <c r="QRC59" s="516"/>
      <c r="QRD59" s="365"/>
      <c r="QRE59" s="493"/>
      <c r="QRF59" s="596"/>
      <c r="QRG59" s="515"/>
      <c r="QRH59" s="515"/>
      <c r="QRI59" s="391"/>
      <c r="QRJ59" s="516"/>
      <c r="QRK59" s="365"/>
      <c r="QRL59" s="493"/>
      <c r="QRM59" s="596"/>
      <c r="QRN59" s="515"/>
      <c r="QRO59" s="515"/>
      <c r="QRP59" s="391"/>
      <c r="QRQ59" s="516"/>
      <c r="QRR59" s="365"/>
      <c r="QRS59" s="493"/>
      <c r="QRT59" s="596"/>
      <c r="QRU59" s="515"/>
      <c r="QRV59" s="515"/>
      <c r="QRW59" s="391"/>
      <c r="QRX59" s="516"/>
      <c r="QRY59" s="365"/>
      <c r="QRZ59" s="493"/>
      <c r="QSA59" s="596"/>
      <c r="QSB59" s="515"/>
      <c r="QSC59" s="515"/>
      <c r="QSD59" s="391"/>
      <c r="QSE59" s="516"/>
      <c r="QSF59" s="365"/>
      <c r="QSG59" s="493"/>
      <c r="QSH59" s="596"/>
      <c r="QSI59" s="515"/>
      <c r="QSJ59" s="515"/>
      <c r="QSK59" s="391"/>
      <c r="QSL59" s="516"/>
      <c r="QSM59" s="365"/>
      <c r="QSN59" s="493"/>
      <c r="QSO59" s="596"/>
      <c r="QSP59" s="515"/>
      <c r="QSQ59" s="515"/>
      <c r="QSR59" s="391"/>
      <c r="QSS59" s="516"/>
      <c r="QST59" s="365"/>
      <c r="QSU59" s="493"/>
      <c r="QSV59" s="596"/>
      <c r="QSW59" s="515"/>
      <c r="QSX59" s="515"/>
      <c r="QSY59" s="391"/>
      <c r="QSZ59" s="516"/>
      <c r="QTA59" s="365"/>
      <c r="QTB59" s="493"/>
      <c r="QTC59" s="596"/>
      <c r="QTD59" s="515"/>
      <c r="QTE59" s="515"/>
      <c r="QTF59" s="391"/>
      <c r="QTG59" s="516"/>
      <c r="QTH59" s="365"/>
      <c r="QTI59" s="493"/>
      <c r="QTJ59" s="596"/>
      <c r="QTK59" s="515"/>
      <c r="QTL59" s="515"/>
      <c r="QTM59" s="391"/>
      <c r="QTN59" s="516"/>
      <c r="QTO59" s="365"/>
      <c r="QTP59" s="493"/>
      <c r="QTQ59" s="596"/>
      <c r="QTR59" s="515"/>
      <c r="QTS59" s="515"/>
      <c r="QTT59" s="391"/>
      <c r="QTU59" s="516"/>
      <c r="QTV59" s="365"/>
      <c r="QTW59" s="493"/>
      <c r="QTX59" s="596"/>
      <c r="QTY59" s="515"/>
      <c r="QTZ59" s="515"/>
      <c r="QUA59" s="391"/>
      <c r="QUB59" s="516"/>
      <c r="QUC59" s="365"/>
      <c r="QUD59" s="493"/>
      <c r="QUE59" s="596"/>
      <c r="QUF59" s="515"/>
      <c r="QUG59" s="515"/>
      <c r="QUH59" s="391"/>
      <c r="QUI59" s="516"/>
      <c r="QUJ59" s="365"/>
      <c r="QUK59" s="493"/>
      <c r="QUL59" s="596"/>
      <c r="QUM59" s="515"/>
      <c r="QUN59" s="515"/>
      <c r="QUO59" s="391"/>
      <c r="QUP59" s="516"/>
      <c r="QUQ59" s="365"/>
      <c r="QUR59" s="493"/>
      <c r="QUS59" s="596"/>
      <c r="QUT59" s="515"/>
      <c r="QUU59" s="515"/>
      <c r="QUV59" s="391"/>
      <c r="QUW59" s="516"/>
      <c r="QUX59" s="365"/>
      <c r="QUY59" s="493"/>
      <c r="QUZ59" s="596"/>
      <c r="QVA59" s="515"/>
      <c r="QVB59" s="515"/>
      <c r="QVC59" s="391"/>
      <c r="QVD59" s="516"/>
      <c r="QVE59" s="365"/>
      <c r="QVF59" s="493"/>
      <c r="QVG59" s="596"/>
      <c r="QVH59" s="515"/>
      <c r="QVI59" s="515"/>
      <c r="QVJ59" s="391"/>
      <c r="QVK59" s="516"/>
      <c r="QVL59" s="365"/>
      <c r="QVM59" s="493"/>
      <c r="QVN59" s="596"/>
      <c r="QVO59" s="515"/>
      <c r="QVP59" s="515"/>
      <c r="QVQ59" s="391"/>
      <c r="QVR59" s="516"/>
      <c r="QVS59" s="365"/>
      <c r="QVT59" s="493"/>
      <c r="QVU59" s="596"/>
      <c r="QVV59" s="515"/>
      <c r="QVW59" s="515"/>
      <c r="QVX59" s="391"/>
      <c r="QVY59" s="516"/>
      <c r="QVZ59" s="365"/>
      <c r="QWA59" s="493"/>
      <c r="QWB59" s="596"/>
      <c r="QWC59" s="515"/>
      <c r="QWD59" s="515"/>
      <c r="QWE59" s="391"/>
      <c r="QWF59" s="516"/>
      <c r="QWG59" s="365"/>
      <c r="QWH59" s="493"/>
      <c r="QWI59" s="596"/>
      <c r="QWJ59" s="515"/>
      <c r="QWK59" s="515"/>
      <c r="QWL59" s="391"/>
      <c r="QWM59" s="516"/>
      <c r="QWN59" s="365"/>
      <c r="QWO59" s="493"/>
      <c r="QWP59" s="596"/>
      <c r="QWQ59" s="515"/>
      <c r="QWR59" s="515"/>
      <c r="QWS59" s="391"/>
      <c r="QWT59" s="516"/>
      <c r="QWU59" s="365"/>
      <c r="QWV59" s="493"/>
      <c r="QWW59" s="596"/>
      <c r="QWX59" s="515"/>
      <c r="QWY59" s="515"/>
      <c r="QWZ59" s="391"/>
      <c r="QXA59" s="516"/>
      <c r="QXB59" s="365"/>
      <c r="QXC59" s="493"/>
      <c r="QXD59" s="596"/>
      <c r="QXE59" s="515"/>
      <c r="QXF59" s="515"/>
      <c r="QXG59" s="391"/>
      <c r="QXH59" s="516"/>
      <c r="QXI59" s="365"/>
      <c r="QXJ59" s="493"/>
      <c r="QXK59" s="596"/>
      <c r="QXL59" s="515"/>
      <c r="QXM59" s="515"/>
      <c r="QXN59" s="391"/>
      <c r="QXO59" s="516"/>
      <c r="QXP59" s="365"/>
      <c r="QXQ59" s="493"/>
      <c r="QXR59" s="596"/>
      <c r="QXS59" s="515"/>
      <c r="QXT59" s="515"/>
      <c r="QXU59" s="391"/>
      <c r="QXV59" s="516"/>
      <c r="QXW59" s="365"/>
      <c r="QXX59" s="493"/>
      <c r="QXY59" s="596"/>
      <c r="QXZ59" s="515"/>
      <c r="QYA59" s="515"/>
      <c r="QYB59" s="391"/>
      <c r="QYC59" s="516"/>
      <c r="QYD59" s="365"/>
      <c r="QYE59" s="493"/>
      <c r="QYF59" s="596"/>
      <c r="QYG59" s="515"/>
      <c r="QYH59" s="515"/>
      <c r="QYI59" s="391"/>
      <c r="QYJ59" s="516"/>
      <c r="QYK59" s="365"/>
      <c r="QYL59" s="493"/>
      <c r="QYM59" s="596"/>
      <c r="QYN59" s="515"/>
      <c r="QYO59" s="515"/>
      <c r="QYP59" s="391"/>
      <c r="QYQ59" s="516"/>
      <c r="QYR59" s="365"/>
      <c r="QYS59" s="493"/>
      <c r="QYT59" s="596"/>
      <c r="QYU59" s="515"/>
      <c r="QYV59" s="515"/>
      <c r="QYW59" s="391"/>
      <c r="QYX59" s="516"/>
      <c r="QYY59" s="365"/>
      <c r="QYZ59" s="493"/>
      <c r="QZA59" s="596"/>
      <c r="QZB59" s="515"/>
      <c r="QZC59" s="515"/>
      <c r="QZD59" s="391"/>
      <c r="QZE59" s="516"/>
      <c r="QZF59" s="365"/>
      <c r="QZG59" s="493"/>
      <c r="QZH59" s="596"/>
      <c r="QZI59" s="515"/>
      <c r="QZJ59" s="515"/>
      <c r="QZK59" s="391"/>
      <c r="QZL59" s="516"/>
      <c r="QZM59" s="365"/>
      <c r="QZN59" s="493"/>
      <c r="QZO59" s="596"/>
      <c r="QZP59" s="515"/>
      <c r="QZQ59" s="515"/>
      <c r="QZR59" s="391"/>
      <c r="QZS59" s="516"/>
      <c r="QZT59" s="365"/>
      <c r="QZU59" s="493"/>
      <c r="QZV59" s="596"/>
      <c r="QZW59" s="515"/>
      <c r="QZX59" s="515"/>
      <c r="QZY59" s="391"/>
      <c r="QZZ59" s="516"/>
      <c r="RAA59" s="365"/>
      <c r="RAB59" s="493"/>
      <c r="RAC59" s="596"/>
      <c r="RAD59" s="515"/>
      <c r="RAE59" s="515"/>
      <c r="RAF59" s="391"/>
      <c r="RAG59" s="516"/>
      <c r="RAH59" s="365"/>
      <c r="RAI59" s="493"/>
      <c r="RAJ59" s="596"/>
      <c r="RAK59" s="515"/>
      <c r="RAL59" s="515"/>
      <c r="RAM59" s="391"/>
      <c r="RAN59" s="516"/>
      <c r="RAO59" s="365"/>
      <c r="RAP59" s="493"/>
      <c r="RAQ59" s="596"/>
      <c r="RAR59" s="515"/>
      <c r="RAS59" s="515"/>
      <c r="RAT59" s="391"/>
      <c r="RAU59" s="516"/>
      <c r="RAV59" s="365"/>
      <c r="RAW59" s="493"/>
      <c r="RAX59" s="596"/>
      <c r="RAY59" s="515"/>
      <c r="RAZ59" s="515"/>
      <c r="RBA59" s="391"/>
      <c r="RBB59" s="516"/>
      <c r="RBC59" s="365"/>
      <c r="RBD59" s="493"/>
      <c r="RBE59" s="596"/>
      <c r="RBF59" s="515"/>
      <c r="RBG59" s="515"/>
      <c r="RBH59" s="391"/>
      <c r="RBI59" s="516"/>
      <c r="RBJ59" s="365"/>
      <c r="RBK59" s="493"/>
      <c r="RBL59" s="596"/>
      <c r="RBM59" s="515"/>
      <c r="RBN59" s="515"/>
      <c r="RBO59" s="391"/>
      <c r="RBP59" s="516"/>
      <c r="RBQ59" s="365"/>
      <c r="RBR59" s="493"/>
      <c r="RBS59" s="596"/>
      <c r="RBT59" s="515"/>
      <c r="RBU59" s="515"/>
      <c r="RBV59" s="391"/>
      <c r="RBW59" s="516"/>
      <c r="RBX59" s="365"/>
      <c r="RBY59" s="493"/>
      <c r="RBZ59" s="596"/>
      <c r="RCA59" s="515"/>
      <c r="RCB59" s="515"/>
      <c r="RCC59" s="391"/>
      <c r="RCD59" s="516"/>
      <c r="RCE59" s="365"/>
      <c r="RCF59" s="493"/>
      <c r="RCG59" s="596"/>
      <c r="RCH59" s="515"/>
      <c r="RCI59" s="515"/>
      <c r="RCJ59" s="391"/>
      <c r="RCK59" s="516"/>
      <c r="RCL59" s="365"/>
      <c r="RCM59" s="493"/>
      <c r="RCN59" s="596"/>
      <c r="RCO59" s="515"/>
      <c r="RCP59" s="515"/>
      <c r="RCQ59" s="391"/>
      <c r="RCR59" s="516"/>
      <c r="RCS59" s="365"/>
      <c r="RCT59" s="493"/>
      <c r="RCU59" s="596"/>
      <c r="RCV59" s="515"/>
      <c r="RCW59" s="515"/>
      <c r="RCX59" s="391"/>
      <c r="RCY59" s="516"/>
      <c r="RCZ59" s="365"/>
      <c r="RDA59" s="493"/>
      <c r="RDB59" s="596"/>
      <c r="RDC59" s="515"/>
      <c r="RDD59" s="515"/>
      <c r="RDE59" s="391"/>
      <c r="RDF59" s="516"/>
      <c r="RDG59" s="365"/>
      <c r="RDH59" s="493"/>
      <c r="RDI59" s="596"/>
      <c r="RDJ59" s="515"/>
      <c r="RDK59" s="515"/>
      <c r="RDL59" s="391"/>
      <c r="RDM59" s="516"/>
      <c r="RDN59" s="365"/>
      <c r="RDO59" s="493"/>
      <c r="RDP59" s="596"/>
      <c r="RDQ59" s="515"/>
      <c r="RDR59" s="515"/>
      <c r="RDS59" s="391"/>
      <c r="RDT59" s="516"/>
      <c r="RDU59" s="365"/>
      <c r="RDV59" s="493"/>
      <c r="RDW59" s="596"/>
      <c r="RDX59" s="515"/>
      <c r="RDY59" s="515"/>
      <c r="RDZ59" s="391"/>
      <c r="REA59" s="516"/>
      <c r="REB59" s="365"/>
      <c r="REC59" s="493"/>
      <c r="RED59" s="596"/>
      <c r="REE59" s="515"/>
      <c r="REF59" s="515"/>
      <c r="REG59" s="391"/>
      <c r="REH59" s="516"/>
      <c r="REI59" s="365"/>
      <c r="REJ59" s="493"/>
      <c r="REK59" s="596"/>
      <c r="REL59" s="515"/>
      <c r="REM59" s="515"/>
      <c r="REN59" s="391"/>
      <c r="REO59" s="516"/>
      <c r="REP59" s="365"/>
      <c r="REQ59" s="493"/>
      <c r="RER59" s="596"/>
      <c r="RES59" s="515"/>
      <c r="RET59" s="515"/>
      <c r="REU59" s="391"/>
      <c r="REV59" s="516"/>
      <c r="REW59" s="365"/>
      <c r="REX59" s="493"/>
      <c r="REY59" s="596"/>
      <c r="REZ59" s="515"/>
      <c r="RFA59" s="515"/>
      <c r="RFB59" s="391"/>
      <c r="RFC59" s="516"/>
      <c r="RFD59" s="365"/>
      <c r="RFE59" s="493"/>
      <c r="RFF59" s="596"/>
      <c r="RFG59" s="515"/>
      <c r="RFH59" s="515"/>
      <c r="RFI59" s="391"/>
      <c r="RFJ59" s="516"/>
      <c r="RFK59" s="365"/>
      <c r="RFL59" s="493"/>
      <c r="RFM59" s="596"/>
      <c r="RFN59" s="515"/>
      <c r="RFO59" s="515"/>
      <c r="RFP59" s="391"/>
      <c r="RFQ59" s="516"/>
      <c r="RFR59" s="365"/>
      <c r="RFS59" s="493"/>
      <c r="RFT59" s="596"/>
      <c r="RFU59" s="515"/>
      <c r="RFV59" s="515"/>
      <c r="RFW59" s="391"/>
      <c r="RFX59" s="516"/>
      <c r="RFY59" s="365"/>
      <c r="RFZ59" s="493"/>
      <c r="RGA59" s="596"/>
      <c r="RGB59" s="515"/>
      <c r="RGC59" s="515"/>
      <c r="RGD59" s="391"/>
      <c r="RGE59" s="516"/>
      <c r="RGF59" s="365"/>
      <c r="RGG59" s="493"/>
      <c r="RGH59" s="596"/>
      <c r="RGI59" s="515"/>
      <c r="RGJ59" s="515"/>
      <c r="RGK59" s="391"/>
      <c r="RGL59" s="516"/>
      <c r="RGM59" s="365"/>
      <c r="RGN59" s="493"/>
      <c r="RGO59" s="596"/>
      <c r="RGP59" s="515"/>
      <c r="RGQ59" s="515"/>
      <c r="RGR59" s="391"/>
      <c r="RGS59" s="516"/>
      <c r="RGT59" s="365"/>
      <c r="RGU59" s="493"/>
      <c r="RGV59" s="596"/>
      <c r="RGW59" s="515"/>
      <c r="RGX59" s="515"/>
      <c r="RGY59" s="391"/>
      <c r="RGZ59" s="516"/>
      <c r="RHA59" s="365"/>
      <c r="RHB59" s="493"/>
      <c r="RHC59" s="596"/>
      <c r="RHD59" s="515"/>
      <c r="RHE59" s="515"/>
      <c r="RHF59" s="391"/>
      <c r="RHG59" s="516"/>
      <c r="RHH59" s="365"/>
      <c r="RHI59" s="493"/>
      <c r="RHJ59" s="596"/>
      <c r="RHK59" s="515"/>
      <c r="RHL59" s="515"/>
      <c r="RHM59" s="391"/>
      <c r="RHN59" s="516"/>
      <c r="RHO59" s="365"/>
      <c r="RHP59" s="493"/>
      <c r="RHQ59" s="596"/>
      <c r="RHR59" s="515"/>
      <c r="RHS59" s="515"/>
      <c r="RHT59" s="391"/>
      <c r="RHU59" s="516"/>
      <c r="RHV59" s="365"/>
      <c r="RHW59" s="493"/>
      <c r="RHX59" s="596"/>
      <c r="RHY59" s="515"/>
      <c r="RHZ59" s="515"/>
      <c r="RIA59" s="391"/>
      <c r="RIB59" s="516"/>
      <c r="RIC59" s="365"/>
      <c r="RID59" s="493"/>
      <c r="RIE59" s="596"/>
      <c r="RIF59" s="515"/>
      <c r="RIG59" s="515"/>
      <c r="RIH59" s="391"/>
      <c r="RII59" s="516"/>
      <c r="RIJ59" s="365"/>
      <c r="RIK59" s="493"/>
      <c r="RIL59" s="596"/>
      <c r="RIM59" s="515"/>
      <c r="RIN59" s="515"/>
      <c r="RIO59" s="391"/>
      <c r="RIP59" s="516"/>
      <c r="RIQ59" s="365"/>
      <c r="RIR59" s="493"/>
      <c r="RIS59" s="596"/>
      <c r="RIT59" s="515"/>
      <c r="RIU59" s="515"/>
      <c r="RIV59" s="391"/>
      <c r="RIW59" s="516"/>
      <c r="RIX59" s="365"/>
      <c r="RIY59" s="493"/>
      <c r="RIZ59" s="596"/>
      <c r="RJA59" s="515"/>
      <c r="RJB59" s="515"/>
      <c r="RJC59" s="391"/>
      <c r="RJD59" s="516"/>
      <c r="RJE59" s="365"/>
      <c r="RJF59" s="493"/>
      <c r="RJG59" s="596"/>
      <c r="RJH59" s="515"/>
      <c r="RJI59" s="515"/>
      <c r="RJJ59" s="391"/>
      <c r="RJK59" s="516"/>
      <c r="RJL59" s="365"/>
      <c r="RJM59" s="493"/>
      <c r="RJN59" s="596"/>
      <c r="RJO59" s="515"/>
      <c r="RJP59" s="515"/>
      <c r="RJQ59" s="391"/>
      <c r="RJR59" s="516"/>
      <c r="RJS59" s="365"/>
      <c r="RJT59" s="493"/>
      <c r="RJU59" s="596"/>
      <c r="RJV59" s="515"/>
      <c r="RJW59" s="515"/>
      <c r="RJX59" s="391"/>
      <c r="RJY59" s="516"/>
      <c r="RJZ59" s="365"/>
      <c r="RKA59" s="493"/>
      <c r="RKB59" s="596"/>
      <c r="RKC59" s="515"/>
      <c r="RKD59" s="515"/>
      <c r="RKE59" s="391"/>
      <c r="RKF59" s="516"/>
      <c r="RKG59" s="365"/>
      <c r="RKH59" s="493"/>
      <c r="RKI59" s="596"/>
      <c r="RKJ59" s="515"/>
      <c r="RKK59" s="515"/>
      <c r="RKL59" s="391"/>
      <c r="RKM59" s="516"/>
      <c r="RKN59" s="365"/>
      <c r="RKO59" s="493"/>
      <c r="RKP59" s="596"/>
      <c r="RKQ59" s="515"/>
      <c r="RKR59" s="515"/>
      <c r="RKS59" s="391"/>
      <c r="RKT59" s="516"/>
      <c r="RKU59" s="365"/>
      <c r="RKV59" s="493"/>
      <c r="RKW59" s="596"/>
      <c r="RKX59" s="515"/>
      <c r="RKY59" s="515"/>
      <c r="RKZ59" s="391"/>
      <c r="RLA59" s="516"/>
      <c r="RLB59" s="365"/>
      <c r="RLC59" s="493"/>
      <c r="RLD59" s="596"/>
      <c r="RLE59" s="515"/>
      <c r="RLF59" s="515"/>
      <c r="RLG59" s="391"/>
      <c r="RLH59" s="516"/>
      <c r="RLI59" s="365"/>
      <c r="RLJ59" s="493"/>
      <c r="RLK59" s="596"/>
      <c r="RLL59" s="515"/>
      <c r="RLM59" s="515"/>
      <c r="RLN59" s="391"/>
      <c r="RLO59" s="516"/>
      <c r="RLP59" s="365"/>
      <c r="RLQ59" s="493"/>
      <c r="RLR59" s="596"/>
      <c r="RLS59" s="515"/>
      <c r="RLT59" s="515"/>
      <c r="RLU59" s="391"/>
      <c r="RLV59" s="516"/>
      <c r="RLW59" s="365"/>
      <c r="RLX59" s="493"/>
      <c r="RLY59" s="596"/>
      <c r="RLZ59" s="515"/>
      <c r="RMA59" s="515"/>
      <c r="RMB59" s="391"/>
      <c r="RMC59" s="516"/>
      <c r="RMD59" s="365"/>
      <c r="RME59" s="493"/>
      <c r="RMF59" s="596"/>
      <c r="RMG59" s="515"/>
      <c r="RMH59" s="515"/>
      <c r="RMI59" s="391"/>
      <c r="RMJ59" s="516"/>
      <c r="RMK59" s="365"/>
      <c r="RML59" s="493"/>
      <c r="RMM59" s="596"/>
      <c r="RMN59" s="515"/>
      <c r="RMO59" s="515"/>
      <c r="RMP59" s="391"/>
      <c r="RMQ59" s="516"/>
      <c r="RMR59" s="365"/>
      <c r="RMS59" s="493"/>
      <c r="RMT59" s="596"/>
      <c r="RMU59" s="515"/>
      <c r="RMV59" s="515"/>
      <c r="RMW59" s="391"/>
      <c r="RMX59" s="516"/>
      <c r="RMY59" s="365"/>
      <c r="RMZ59" s="493"/>
      <c r="RNA59" s="596"/>
      <c r="RNB59" s="515"/>
      <c r="RNC59" s="515"/>
      <c r="RND59" s="391"/>
      <c r="RNE59" s="516"/>
      <c r="RNF59" s="365"/>
      <c r="RNG59" s="493"/>
      <c r="RNH59" s="596"/>
      <c r="RNI59" s="515"/>
      <c r="RNJ59" s="515"/>
      <c r="RNK59" s="391"/>
      <c r="RNL59" s="516"/>
      <c r="RNM59" s="365"/>
      <c r="RNN59" s="493"/>
      <c r="RNO59" s="596"/>
      <c r="RNP59" s="515"/>
      <c r="RNQ59" s="515"/>
      <c r="RNR59" s="391"/>
      <c r="RNS59" s="516"/>
      <c r="RNT59" s="365"/>
      <c r="RNU59" s="493"/>
      <c r="RNV59" s="596"/>
      <c r="RNW59" s="515"/>
      <c r="RNX59" s="515"/>
      <c r="RNY59" s="391"/>
      <c r="RNZ59" s="516"/>
      <c r="ROA59" s="365"/>
      <c r="ROB59" s="493"/>
      <c r="ROC59" s="596"/>
      <c r="ROD59" s="515"/>
      <c r="ROE59" s="515"/>
      <c r="ROF59" s="391"/>
      <c r="ROG59" s="516"/>
      <c r="ROH59" s="365"/>
      <c r="ROI59" s="493"/>
      <c r="ROJ59" s="596"/>
      <c r="ROK59" s="515"/>
      <c r="ROL59" s="515"/>
      <c r="ROM59" s="391"/>
      <c r="RON59" s="516"/>
      <c r="ROO59" s="365"/>
      <c r="ROP59" s="493"/>
      <c r="ROQ59" s="596"/>
      <c r="ROR59" s="515"/>
      <c r="ROS59" s="515"/>
      <c r="ROT59" s="391"/>
      <c r="ROU59" s="516"/>
      <c r="ROV59" s="365"/>
      <c r="ROW59" s="493"/>
      <c r="ROX59" s="596"/>
      <c r="ROY59" s="515"/>
      <c r="ROZ59" s="515"/>
      <c r="RPA59" s="391"/>
      <c r="RPB59" s="516"/>
      <c r="RPC59" s="365"/>
      <c r="RPD59" s="493"/>
      <c r="RPE59" s="596"/>
      <c r="RPF59" s="515"/>
      <c r="RPG59" s="515"/>
      <c r="RPH59" s="391"/>
      <c r="RPI59" s="516"/>
      <c r="RPJ59" s="365"/>
      <c r="RPK59" s="493"/>
      <c r="RPL59" s="596"/>
      <c r="RPM59" s="515"/>
      <c r="RPN59" s="515"/>
      <c r="RPO59" s="391"/>
      <c r="RPP59" s="516"/>
      <c r="RPQ59" s="365"/>
      <c r="RPR59" s="493"/>
      <c r="RPS59" s="596"/>
      <c r="RPT59" s="515"/>
      <c r="RPU59" s="515"/>
      <c r="RPV59" s="391"/>
      <c r="RPW59" s="516"/>
      <c r="RPX59" s="365"/>
      <c r="RPY59" s="493"/>
      <c r="RPZ59" s="596"/>
      <c r="RQA59" s="515"/>
      <c r="RQB59" s="515"/>
      <c r="RQC59" s="391"/>
      <c r="RQD59" s="516"/>
      <c r="RQE59" s="365"/>
      <c r="RQF59" s="493"/>
      <c r="RQG59" s="596"/>
      <c r="RQH59" s="515"/>
      <c r="RQI59" s="515"/>
      <c r="RQJ59" s="391"/>
      <c r="RQK59" s="516"/>
      <c r="RQL59" s="365"/>
      <c r="RQM59" s="493"/>
      <c r="RQN59" s="596"/>
      <c r="RQO59" s="515"/>
      <c r="RQP59" s="515"/>
      <c r="RQQ59" s="391"/>
      <c r="RQR59" s="516"/>
      <c r="RQS59" s="365"/>
      <c r="RQT59" s="493"/>
      <c r="RQU59" s="596"/>
      <c r="RQV59" s="515"/>
      <c r="RQW59" s="515"/>
      <c r="RQX59" s="391"/>
      <c r="RQY59" s="516"/>
      <c r="RQZ59" s="365"/>
      <c r="RRA59" s="493"/>
      <c r="RRB59" s="596"/>
      <c r="RRC59" s="515"/>
      <c r="RRD59" s="515"/>
      <c r="RRE59" s="391"/>
      <c r="RRF59" s="516"/>
      <c r="RRG59" s="365"/>
      <c r="RRH59" s="493"/>
      <c r="RRI59" s="596"/>
      <c r="RRJ59" s="515"/>
      <c r="RRK59" s="515"/>
      <c r="RRL59" s="391"/>
      <c r="RRM59" s="516"/>
      <c r="RRN59" s="365"/>
      <c r="RRO59" s="493"/>
      <c r="RRP59" s="596"/>
      <c r="RRQ59" s="515"/>
      <c r="RRR59" s="515"/>
      <c r="RRS59" s="391"/>
      <c r="RRT59" s="516"/>
      <c r="RRU59" s="365"/>
      <c r="RRV59" s="493"/>
      <c r="RRW59" s="596"/>
      <c r="RRX59" s="515"/>
      <c r="RRY59" s="515"/>
      <c r="RRZ59" s="391"/>
      <c r="RSA59" s="516"/>
      <c r="RSB59" s="365"/>
      <c r="RSC59" s="493"/>
      <c r="RSD59" s="596"/>
      <c r="RSE59" s="515"/>
      <c r="RSF59" s="515"/>
      <c r="RSG59" s="391"/>
      <c r="RSH59" s="516"/>
      <c r="RSI59" s="365"/>
      <c r="RSJ59" s="493"/>
      <c r="RSK59" s="596"/>
      <c r="RSL59" s="515"/>
      <c r="RSM59" s="515"/>
      <c r="RSN59" s="391"/>
      <c r="RSO59" s="516"/>
      <c r="RSP59" s="365"/>
      <c r="RSQ59" s="493"/>
      <c r="RSR59" s="596"/>
      <c r="RSS59" s="515"/>
      <c r="RST59" s="515"/>
      <c r="RSU59" s="391"/>
      <c r="RSV59" s="516"/>
      <c r="RSW59" s="365"/>
      <c r="RSX59" s="493"/>
      <c r="RSY59" s="596"/>
      <c r="RSZ59" s="515"/>
      <c r="RTA59" s="515"/>
      <c r="RTB59" s="391"/>
      <c r="RTC59" s="516"/>
      <c r="RTD59" s="365"/>
      <c r="RTE59" s="493"/>
      <c r="RTF59" s="596"/>
      <c r="RTG59" s="515"/>
      <c r="RTH59" s="515"/>
      <c r="RTI59" s="391"/>
      <c r="RTJ59" s="516"/>
      <c r="RTK59" s="365"/>
      <c r="RTL59" s="493"/>
      <c r="RTM59" s="596"/>
      <c r="RTN59" s="515"/>
      <c r="RTO59" s="515"/>
      <c r="RTP59" s="391"/>
      <c r="RTQ59" s="516"/>
      <c r="RTR59" s="365"/>
      <c r="RTS59" s="493"/>
      <c r="RTT59" s="596"/>
      <c r="RTU59" s="515"/>
      <c r="RTV59" s="515"/>
      <c r="RTW59" s="391"/>
      <c r="RTX59" s="516"/>
      <c r="RTY59" s="365"/>
      <c r="RTZ59" s="493"/>
      <c r="RUA59" s="596"/>
      <c r="RUB59" s="515"/>
      <c r="RUC59" s="515"/>
      <c r="RUD59" s="391"/>
      <c r="RUE59" s="516"/>
      <c r="RUF59" s="365"/>
      <c r="RUG59" s="493"/>
      <c r="RUH59" s="596"/>
      <c r="RUI59" s="515"/>
      <c r="RUJ59" s="515"/>
      <c r="RUK59" s="391"/>
      <c r="RUL59" s="516"/>
      <c r="RUM59" s="365"/>
      <c r="RUN59" s="493"/>
      <c r="RUO59" s="596"/>
      <c r="RUP59" s="515"/>
      <c r="RUQ59" s="515"/>
      <c r="RUR59" s="391"/>
      <c r="RUS59" s="516"/>
      <c r="RUT59" s="365"/>
      <c r="RUU59" s="493"/>
      <c r="RUV59" s="596"/>
      <c r="RUW59" s="515"/>
      <c r="RUX59" s="515"/>
      <c r="RUY59" s="391"/>
      <c r="RUZ59" s="516"/>
      <c r="RVA59" s="365"/>
      <c r="RVB59" s="493"/>
      <c r="RVC59" s="596"/>
      <c r="RVD59" s="515"/>
      <c r="RVE59" s="515"/>
      <c r="RVF59" s="391"/>
      <c r="RVG59" s="516"/>
      <c r="RVH59" s="365"/>
      <c r="RVI59" s="493"/>
      <c r="RVJ59" s="596"/>
      <c r="RVK59" s="515"/>
      <c r="RVL59" s="515"/>
      <c r="RVM59" s="391"/>
      <c r="RVN59" s="516"/>
      <c r="RVO59" s="365"/>
      <c r="RVP59" s="493"/>
      <c r="RVQ59" s="596"/>
      <c r="RVR59" s="515"/>
      <c r="RVS59" s="515"/>
      <c r="RVT59" s="391"/>
      <c r="RVU59" s="516"/>
      <c r="RVV59" s="365"/>
      <c r="RVW59" s="493"/>
      <c r="RVX59" s="596"/>
      <c r="RVY59" s="515"/>
      <c r="RVZ59" s="515"/>
      <c r="RWA59" s="391"/>
      <c r="RWB59" s="516"/>
      <c r="RWC59" s="365"/>
      <c r="RWD59" s="493"/>
      <c r="RWE59" s="596"/>
      <c r="RWF59" s="515"/>
      <c r="RWG59" s="515"/>
      <c r="RWH59" s="391"/>
      <c r="RWI59" s="516"/>
      <c r="RWJ59" s="365"/>
      <c r="RWK59" s="493"/>
      <c r="RWL59" s="596"/>
      <c r="RWM59" s="515"/>
      <c r="RWN59" s="515"/>
      <c r="RWO59" s="391"/>
      <c r="RWP59" s="516"/>
      <c r="RWQ59" s="365"/>
      <c r="RWR59" s="493"/>
      <c r="RWS59" s="596"/>
      <c r="RWT59" s="515"/>
      <c r="RWU59" s="515"/>
      <c r="RWV59" s="391"/>
      <c r="RWW59" s="516"/>
      <c r="RWX59" s="365"/>
      <c r="RWY59" s="493"/>
      <c r="RWZ59" s="596"/>
      <c r="RXA59" s="515"/>
      <c r="RXB59" s="515"/>
      <c r="RXC59" s="391"/>
      <c r="RXD59" s="516"/>
      <c r="RXE59" s="365"/>
      <c r="RXF59" s="493"/>
      <c r="RXG59" s="596"/>
      <c r="RXH59" s="515"/>
      <c r="RXI59" s="515"/>
      <c r="RXJ59" s="391"/>
      <c r="RXK59" s="516"/>
      <c r="RXL59" s="365"/>
      <c r="RXM59" s="493"/>
      <c r="RXN59" s="596"/>
      <c r="RXO59" s="515"/>
      <c r="RXP59" s="515"/>
      <c r="RXQ59" s="391"/>
      <c r="RXR59" s="516"/>
      <c r="RXS59" s="365"/>
      <c r="RXT59" s="493"/>
      <c r="RXU59" s="596"/>
      <c r="RXV59" s="515"/>
      <c r="RXW59" s="515"/>
      <c r="RXX59" s="391"/>
      <c r="RXY59" s="516"/>
      <c r="RXZ59" s="365"/>
      <c r="RYA59" s="493"/>
      <c r="RYB59" s="596"/>
      <c r="RYC59" s="515"/>
      <c r="RYD59" s="515"/>
      <c r="RYE59" s="391"/>
      <c r="RYF59" s="516"/>
      <c r="RYG59" s="365"/>
      <c r="RYH59" s="493"/>
      <c r="RYI59" s="596"/>
      <c r="RYJ59" s="515"/>
      <c r="RYK59" s="515"/>
      <c r="RYL59" s="391"/>
      <c r="RYM59" s="516"/>
      <c r="RYN59" s="365"/>
      <c r="RYO59" s="493"/>
      <c r="RYP59" s="596"/>
      <c r="RYQ59" s="515"/>
      <c r="RYR59" s="515"/>
      <c r="RYS59" s="391"/>
      <c r="RYT59" s="516"/>
      <c r="RYU59" s="365"/>
      <c r="RYV59" s="493"/>
      <c r="RYW59" s="596"/>
      <c r="RYX59" s="515"/>
      <c r="RYY59" s="515"/>
      <c r="RYZ59" s="391"/>
      <c r="RZA59" s="516"/>
      <c r="RZB59" s="365"/>
      <c r="RZC59" s="493"/>
      <c r="RZD59" s="596"/>
      <c r="RZE59" s="515"/>
      <c r="RZF59" s="515"/>
      <c r="RZG59" s="391"/>
      <c r="RZH59" s="516"/>
      <c r="RZI59" s="365"/>
      <c r="RZJ59" s="493"/>
      <c r="RZK59" s="596"/>
      <c r="RZL59" s="515"/>
      <c r="RZM59" s="515"/>
      <c r="RZN59" s="391"/>
      <c r="RZO59" s="516"/>
      <c r="RZP59" s="365"/>
      <c r="RZQ59" s="493"/>
      <c r="RZR59" s="596"/>
      <c r="RZS59" s="515"/>
      <c r="RZT59" s="515"/>
      <c r="RZU59" s="391"/>
      <c r="RZV59" s="516"/>
      <c r="RZW59" s="365"/>
      <c r="RZX59" s="493"/>
      <c r="RZY59" s="596"/>
      <c r="RZZ59" s="515"/>
      <c r="SAA59" s="515"/>
      <c r="SAB59" s="391"/>
      <c r="SAC59" s="516"/>
      <c r="SAD59" s="365"/>
      <c r="SAE59" s="493"/>
      <c r="SAF59" s="596"/>
      <c r="SAG59" s="515"/>
      <c r="SAH59" s="515"/>
      <c r="SAI59" s="391"/>
      <c r="SAJ59" s="516"/>
      <c r="SAK59" s="365"/>
      <c r="SAL59" s="493"/>
      <c r="SAM59" s="596"/>
      <c r="SAN59" s="515"/>
      <c r="SAO59" s="515"/>
      <c r="SAP59" s="391"/>
      <c r="SAQ59" s="516"/>
      <c r="SAR59" s="365"/>
      <c r="SAS59" s="493"/>
      <c r="SAT59" s="596"/>
      <c r="SAU59" s="515"/>
      <c r="SAV59" s="515"/>
      <c r="SAW59" s="391"/>
      <c r="SAX59" s="516"/>
      <c r="SAY59" s="365"/>
      <c r="SAZ59" s="493"/>
      <c r="SBA59" s="596"/>
      <c r="SBB59" s="515"/>
      <c r="SBC59" s="515"/>
      <c r="SBD59" s="391"/>
      <c r="SBE59" s="516"/>
      <c r="SBF59" s="365"/>
      <c r="SBG59" s="493"/>
      <c r="SBH59" s="596"/>
      <c r="SBI59" s="515"/>
      <c r="SBJ59" s="515"/>
      <c r="SBK59" s="391"/>
      <c r="SBL59" s="516"/>
      <c r="SBM59" s="365"/>
      <c r="SBN59" s="493"/>
      <c r="SBO59" s="596"/>
      <c r="SBP59" s="515"/>
      <c r="SBQ59" s="515"/>
      <c r="SBR59" s="391"/>
      <c r="SBS59" s="516"/>
      <c r="SBT59" s="365"/>
      <c r="SBU59" s="493"/>
      <c r="SBV59" s="596"/>
      <c r="SBW59" s="515"/>
      <c r="SBX59" s="515"/>
      <c r="SBY59" s="391"/>
      <c r="SBZ59" s="516"/>
      <c r="SCA59" s="365"/>
      <c r="SCB59" s="493"/>
      <c r="SCC59" s="596"/>
      <c r="SCD59" s="515"/>
      <c r="SCE59" s="515"/>
      <c r="SCF59" s="391"/>
      <c r="SCG59" s="516"/>
      <c r="SCH59" s="365"/>
      <c r="SCI59" s="493"/>
      <c r="SCJ59" s="596"/>
      <c r="SCK59" s="515"/>
      <c r="SCL59" s="515"/>
      <c r="SCM59" s="391"/>
      <c r="SCN59" s="516"/>
      <c r="SCO59" s="365"/>
      <c r="SCP59" s="493"/>
      <c r="SCQ59" s="596"/>
      <c r="SCR59" s="515"/>
      <c r="SCS59" s="515"/>
      <c r="SCT59" s="391"/>
      <c r="SCU59" s="516"/>
      <c r="SCV59" s="365"/>
      <c r="SCW59" s="493"/>
      <c r="SCX59" s="596"/>
      <c r="SCY59" s="515"/>
      <c r="SCZ59" s="515"/>
      <c r="SDA59" s="391"/>
      <c r="SDB59" s="516"/>
      <c r="SDC59" s="365"/>
      <c r="SDD59" s="493"/>
      <c r="SDE59" s="596"/>
      <c r="SDF59" s="515"/>
      <c r="SDG59" s="515"/>
      <c r="SDH59" s="391"/>
      <c r="SDI59" s="516"/>
      <c r="SDJ59" s="365"/>
      <c r="SDK59" s="493"/>
      <c r="SDL59" s="596"/>
      <c r="SDM59" s="515"/>
      <c r="SDN59" s="515"/>
      <c r="SDO59" s="391"/>
      <c r="SDP59" s="516"/>
      <c r="SDQ59" s="365"/>
      <c r="SDR59" s="493"/>
      <c r="SDS59" s="596"/>
      <c r="SDT59" s="515"/>
      <c r="SDU59" s="515"/>
      <c r="SDV59" s="391"/>
      <c r="SDW59" s="516"/>
      <c r="SDX59" s="365"/>
      <c r="SDY59" s="493"/>
      <c r="SDZ59" s="596"/>
      <c r="SEA59" s="515"/>
      <c r="SEB59" s="515"/>
      <c r="SEC59" s="391"/>
      <c r="SED59" s="516"/>
      <c r="SEE59" s="365"/>
      <c r="SEF59" s="493"/>
      <c r="SEG59" s="596"/>
      <c r="SEH59" s="515"/>
      <c r="SEI59" s="515"/>
      <c r="SEJ59" s="391"/>
      <c r="SEK59" s="516"/>
      <c r="SEL59" s="365"/>
      <c r="SEM59" s="493"/>
      <c r="SEN59" s="596"/>
      <c r="SEO59" s="515"/>
      <c r="SEP59" s="515"/>
      <c r="SEQ59" s="391"/>
      <c r="SER59" s="516"/>
      <c r="SES59" s="365"/>
      <c r="SET59" s="493"/>
      <c r="SEU59" s="596"/>
      <c r="SEV59" s="515"/>
      <c r="SEW59" s="515"/>
      <c r="SEX59" s="391"/>
      <c r="SEY59" s="516"/>
      <c r="SEZ59" s="365"/>
      <c r="SFA59" s="493"/>
      <c r="SFB59" s="596"/>
      <c r="SFC59" s="515"/>
      <c r="SFD59" s="515"/>
      <c r="SFE59" s="391"/>
      <c r="SFF59" s="516"/>
      <c r="SFG59" s="365"/>
      <c r="SFH59" s="493"/>
      <c r="SFI59" s="596"/>
      <c r="SFJ59" s="515"/>
      <c r="SFK59" s="515"/>
      <c r="SFL59" s="391"/>
      <c r="SFM59" s="516"/>
      <c r="SFN59" s="365"/>
      <c r="SFO59" s="493"/>
      <c r="SFP59" s="596"/>
      <c r="SFQ59" s="515"/>
      <c r="SFR59" s="515"/>
      <c r="SFS59" s="391"/>
      <c r="SFT59" s="516"/>
      <c r="SFU59" s="365"/>
      <c r="SFV59" s="493"/>
      <c r="SFW59" s="596"/>
      <c r="SFX59" s="515"/>
      <c r="SFY59" s="515"/>
      <c r="SFZ59" s="391"/>
      <c r="SGA59" s="516"/>
      <c r="SGB59" s="365"/>
      <c r="SGC59" s="493"/>
      <c r="SGD59" s="596"/>
      <c r="SGE59" s="515"/>
      <c r="SGF59" s="515"/>
      <c r="SGG59" s="391"/>
      <c r="SGH59" s="516"/>
      <c r="SGI59" s="365"/>
      <c r="SGJ59" s="493"/>
      <c r="SGK59" s="596"/>
      <c r="SGL59" s="515"/>
      <c r="SGM59" s="515"/>
      <c r="SGN59" s="391"/>
      <c r="SGO59" s="516"/>
      <c r="SGP59" s="365"/>
      <c r="SGQ59" s="493"/>
      <c r="SGR59" s="596"/>
      <c r="SGS59" s="515"/>
      <c r="SGT59" s="515"/>
      <c r="SGU59" s="391"/>
      <c r="SGV59" s="516"/>
      <c r="SGW59" s="365"/>
      <c r="SGX59" s="493"/>
      <c r="SGY59" s="596"/>
      <c r="SGZ59" s="515"/>
      <c r="SHA59" s="515"/>
      <c r="SHB59" s="391"/>
      <c r="SHC59" s="516"/>
      <c r="SHD59" s="365"/>
      <c r="SHE59" s="493"/>
      <c r="SHF59" s="596"/>
      <c r="SHG59" s="515"/>
      <c r="SHH59" s="515"/>
      <c r="SHI59" s="391"/>
      <c r="SHJ59" s="516"/>
      <c r="SHK59" s="365"/>
      <c r="SHL59" s="493"/>
      <c r="SHM59" s="596"/>
      <c r="SHN59" s="515"/>
      <c r="SHO59" s="515"/>
      <c r="SHP59" s="391"/>
      <c r="SHQ59" s="516"/>
      <c r="SHR59" s="365"/>
      <c r="SHS59" s="493"/>
      <c r="SHT59" s="596"/>
      <c r="SHU59" s="515"/>
      <c r="SHV59" s="515"/>
      <c r="SHW59" s="391"/>
      <c r="SHX59" s="516"/>
      <c r="SHY59" s="365"/>
      <c r="SHZ59" s="493"/>
      <c r="SIA59" s="596"/>
      <c r="SIB59" s="515"/>
      <c r="SIC59" s="515"/>
      <c r="SID59" s="391"/>
      <c r="SIE59" s="516"/>
      <c r="SIF59" s="365"/>
      <c r="SIG59" s="493"/>
      <c r="SIH59" s="596"/>
      <c r="SII59" s="515"/>
      <c r="SIJ59" s="515"/>
      <c r="SIK59" s="391"/>
      <c r="SIL59" s="516"/>
      <c r="SIM59" s="365"/>
      <c r="SIN59" s="493"/>
      <c r="SIO59" s="596"/>
      <c r="SIP59" s="515"/>
      <c r="SIQ59" s="515"/>
      <c r="SIR59" s="391"/>
      <c r="SIS59" s="516"/>
      <c r="SIT59" s="365"/>
      <c r="SIU59" s="493"/>
      <c r="SIV59" s="596"/>
      <c r="SIW59" s="515"/>
      <c r="SIX59" s="515"/>
      <c r="SIY59" s="391"/>
      <c r="SIZ59" s="516"/>
      <c r="SJA59" s="365"/>
      <c r="SJB59" s="493"/>
      <c r="SJC59" s="596"/>
      <c r="SJD59" s="515"/>
      <c r="SJE59" s="515"/>
      <c r="SJF59" s="391"/>
      <c r="SJG59" s="516"/>
      <c r="SJH59" s="365"/>
      <c r="SJI59" s="493"/>
      <c r="SJJ59" s="596"/>
      <c r="SJK59" s="515"/>
      <c r="SJL59" s="515"/>
      <c r="SJM59" s="391"/>
      <c r="SJN59" s="516"/>
      <c r="SJO59" s="365"/>
      <c r="SJP59" s="493"/>
      <c r="SJQ59" s="596"/>
      <c r="SJR59" s="515"/>
      <c r="SJS59" s="515"/>
      <c r="SJT59" s="391"/>
      <c r="SJU59" s="516"/>
      <c r="SJV59" s="365"/>
      <c r="SJW59" s="493"/>
      <c r="SJX59" s="596"/>
      <c r="SJY59" s="515"/>
      <c r="SJZ59" s="515"/>
      <c r="SKA59" s="391"/>
      <c r="SKB59" s="516"/>
      <c r="SKC59" s="365"/>
      <c r="SKD59" s="493"/>
      <c r="SKE59" s="596"/>
      <c r="SKF59" s="515"/>
      <c r="SKG59" s="515"/>
      <c r="SKH59" s="391"/>
      <c r="SKI59" s="516"/>
      <c r="SKJ59" s="365"/>
      <c r="SKK59" s="493"/>
      <c r="SKL59" s="596"/>
      <c r="SKM59" s="515"/>
      <c r="SKN59" s="515"/>
      <c r="SKO59" s="391"/>
      <c r="SKP59" s="516"/>
      <c r="SKQ59" s="365"/>
      <c r="SKR59" s="493"/>
      <c r="SKS59" s="596"/>
      <c r="SKT59" s="515"/>
      <c r="SKU59" s="515"/>
      <c r="SKV59" s="391"/>
      <c r="SKW59" s="516"/>
      <c r="SKX59" s="365"/>
      <c r="SKY59" s="493"/>
      <c r="SKZ59" s="596"/>
      <c r="SLA59" s="515"/>
      <c r="SLB59" s="515"/>
      <c r="SLC59" s="391"/>
      <c r="SLD59" s="516"/>
      <c r="SLE59" s="365"/>
      <c r="SLF59" s="493"/>
      <c r="SLG59" s="596"/>
      <c r="SLH59" s="515"/>
      <c r="SLI59" s="515"/>
      <c r="SLJ59" s="391"/>
      <c r="SLK59" s="516"/>
      <c r="SLL59" s="365"/>
      <c r="SLM59" s="493"/>
      <c r="SLN59" s="596"/>
      <c r="SLO59" s="515"/>
      <c r="SLP59" s="515"/>
      <c r="SLQ59" s="391"/>
      <c r="SLR59" s="516"/>
      <c r="SLS59" s="365"/>
      <c r="SLT59" s="493"/>
      <c r="SLU59" s="596"/>
      <c r="SLV59" s="515"/>
      <c r="SLW59" s="515"/>
      <c r="SLX59" s="391"/>
      <c r="SLY59" s="516"/>
      <c r="SLZ59" s="365"/>
      <c r="SMA59" s="493"/>
      <c r="SMB59" s="596"/>
      <c r="SMC59" s="515"/>
      <c r="SMD59" s="515"/>
      <c r="SME59" s="391"/>
      <c r="SMF59" s="516"/>
      <c r="SMG59" s="365"/>
      <c r="SMH59" s="493"/>
      <c r="SMI59" s="596"/>
      <c r="SMJ59" s="515"/>
      <c r="SMK59" s="515"/>
      <c r="SML59" s="391"/>
      <c r="SMM59" s="516"/>
      <c r="SMN59" s="365"/>
      <c r="SMO59" s="493"/>
      <c r="SMP59" s="596"/>
      <c r="SMQ59" s="515"/>
      <c r="SMR59" s="515"/>
      <c r="SMS59" s="391"/>
      <c r="SMT59" s="516"/>
      <c r="SMU59" s="365"/>
      <c r="SMV59" s="493"/>
      <c r="SMW59" s="596"/>
      <c r="SMX59" s="515"/>
      <c r="SMY59" s="515"/>
      <c r="SMZ59" s="391"/>
      <c r="SNA59" s="516"/>
      <c r="SNB59" s="365"/>
      <c r="SNC59" s="493"/>
      <c r="SND59" s="596"/>
      <c r="SNE59" s="515"/>
      <c r="SNF59" s="515"/>
      <c r="SNG59" s="391"/>
      <c r="SNH59" s="516"/>
      <c r="SNI59" s="365"/>
      <c r="SNJ59" s="493"/>
      <c r="SNK59" s="596"/>
      <c r="SNL59" s="515"/>
      <c r="SNM59" s="515"/>
      <c r="SNN59" s="391"/>
      <c r="SNO59" s="516"/>
      <c r="SNP59" s="365"/>
      <c r="SNQ59" s="493"/>
      <c r="SNR59" s="596"/>
      <c r="SNS59" s="515"/>
      <c r="SNT59" s="515"/>
      <c r="SNU59" s="391"/>
      <c r="SNV59" s="516"/>
      <c r="SNW59" s="365"/>
      <c r="SNX59" s="493"/>
      <c r="SNY59" s="596"/>
      <c r="SNZ59" s="515"/>
      <c r="SOA59" s="515"/>
      <c r="SOB59" s="391"/>
      <c r="SOC59" s="516"/>
      <c r="SOD59" s="365"/>
      <c r="SOE59" s="493"/>
      <c r="SOF59" s="596"/>
      <c r="SOG59" s="515"/>
      <c r="SOH59" s="515"/>
      <c r="SOI59" s="391"/>
      <c r="SOJ59" s="516"/>
      <c r="SOK59" s="365"/>
      <c r="SOL59" s="493"/>
      <c r="SOM59" s="596"/>
      <c r="SON59" s="515"/>
      <c r="SOO59" s="515"/>
      <c r="SOP59" s="391"/>
      <c r="SOQ59" s="516"/>
      <c r="SOR59" s="365"/>
      <c r="SOS59" s="493"/>
      <c r="SOT59" s="596"/>
      <c r="SOU59" s="515"/>
      <c r="SOV59" s="515"/>
      <c r="SOW59" s="391"/>
      <c r="SOX59" s="516"/>
      <c r="SOY59" s="365"/>
      <c r="SOZ59" s="493"/>
      <c r="SPA59" s="596"/>
      <c r="SPB59" s="515"/>
      <c r="SPC59" s="515"/>
      <c r="SPD59" s="391"/>
      <c r="SPE59" s="516"/>
      <c r="SPF59" s="365"/>
      <c r="SPG59" s="493"/>
      <c r="SPH59" s="596"/>
      <c r="SPI59" s="515"/>
      <c r="SPJ59" s="515"/>
      <c r="SPK59" s="391"/>
      <c r="SPL59" s="516"/>
      <c r="SPM59" s="365"/>
      <c r="SPN59" s="493"/>
      <c r="SPO59" s="596"/>
      <c r="SPP59" s="515"/>
      <c r="SPQ59" s="515"/>
      <c r="SPR59" s="391"/>
      <c r="SPS59" s="516"/>
      <c r="SPT59" s="365"/>
      <c r="SPU59" s="493"/>
      <c r="SPV59" s="596"/>
      <c r="SPW59" s="515"/>
      <c r="SPX59" s="515"/>
      <c r="SPY59" s="391"/>
      <c r="SPZ59" s="516"/>
      <c r="SQA59" s="365"/>
      <c r="SQB59" s="493"/>
      <c r="SQC59" s="596"/>
      <c r="SQD59" s="515"/>
      <c r="SQE59" s="515"/>
      <c r="SQF59" s="391"/>
      <c r="SQG59" s="516"/>
      <c r="SQH59" s="365"/>
      <c r="SQI59" s="493"/>
      <c r="SQJ59" s="596"/>
      <c r="SQK59" s="515"/>
      <c r="SQL59" s="515"/>
      <c r="SQM59" s="391"/>
      <c r="SQN59" s="516"/>
      <c r="SQO59" s="365"/>
      <c r="SQP59" s="493"/>
      <c r="SQQ59" s="596"/>
      <c r="SQR59" s="515"/>
      <c r="SQS59" s="515"/>
      <c r="SQT59" s="391"/>
      <c r="SQU59" s="516"/>
      <c r="SQV59" s="365"/>
      <c r="SQW59" s="493"/>
      <c r="SQX59" s="596"/>
      <c r="SQY59" s="515"/>
      <c r="SQZ59" s="515"/>
      <c r="SRA59" s="391"/>
      <c r="SRB59" s="516"/>
      <c r="SRC59" s="365"/>
      <c r="SRD59" s="493"/>
      <c r="SRE59" s="596"/>
      <c r="SRF59" s="515"/>
      <c r="SRG59" s="515"/>
      <c r="SRH59" s="391"/>
      <c r="SRI59" s="516"/>
      <c r="SRJ59" s="365"/>
      <c r="SRK59" s="493"/>
      <c r="SRL59" s="596"/>
      <c r="SRM59" s="515"/>
      <c r="SRN59" s="515"/>
      <c r="SRO59" s="391"/>
      <c r="SRP59" s="516"/>
      <c r="SRQ59" s="365"/>
      <c r="SRR59" s="493"/>
      <c r="SRS59" s="596"/>
      <c r="SRT59" s="515"/>
      <c r="SRU59" s="515"/>
      <c r="SRV59" s="391"/>
      <c r="SRW59" s="516"/>
      <c r="SRX59" s="365"/>
      <c r="SRY59" s="493"/>
      <c r="SRZ59" s="596"/>
      <c r="SSA59" s="515"/>
      <c r="SSB59" s="515"/>
      <c r="SSC59" s="391"/>
      <c r="SSD59" s="516"/>
      <c r="SSE59" s="365"/>
      <c r="SSF59" s="493"/>
      <c r="SSG59" s="596"/>
      <c r="SSH59" s="515"/>
      <c r="SSI59" s="515"/>
      <c r="SSJ59" s="391"/>
      <c r="SSK59" s="516"/>
      <c r="SSL59" s="365"/>
      <c r="SSM59" s="493"/>
      <c r="SSN59" s="596"/>
      <c r="SSO59" s="515"/>
      <c r="SSP59" s="515"/>
      <c r="SSQ59" s="391"/>
      <c r="SSR59" s="516"/>
      <c r="SSS59" s="365"/>
      <c r="SST59" s="493"/>
      <c r="SSU59" s="596"/>
      <c r="SSV59" s="515"/>
      <c r="SSW59" s="515"/>
      <c r="SSX59" s="391"/>
      <c r="SSY59" s="516"/>
      <c r="SSZ59" s="365"/>
      <c r="STA59" s="493"/>
      <c r="STB59" s="596"/>
      <c r="STC59" s="515"/>
      <c r="STD59" s="515"/>
      <c r="STE59" s="391"/>
      <c r="STF59" s="516"/>
      <c r="STG59" s="365"/>
      <c r="STH59" s="493"/>
      <c r="STI59" s="596"/>
      <c r="STJ59" s="515"/>
      <c r="STK59" s="515"/>
      <c r="STL59" s="391"/>
      <c r="STM59" s="516"/>
      <c r="STN59" s="365"/>
      <c r="STO59" s="493"/>
      <c r="STP59" s="596"/>
      <c r="STQ59" s="515"/>
      <c r="STR59" s="515"/>
      <c r="STS59" s="391"/>
      <c r="STT59" s="516"/>
      <c r="STU59" s="365"/>
      <c r="STV59" s="493"/>
      <c r="STW59" s="596"/>
      <c r="STX59" s="515"/>
      <c r="STY59" s="515"/>
      <c r="STZ59" s="391"/>
      <c r="SUA59" s="516"/>
      <c r="SUB59" s="365"/>
      <c r="SUC59" s="493"/>
      <c r="SUD59" s="596"/>
      <c r="SUE59" s="515"/>
      <c r="SUF59" s="515"/>
      <c r="SUG59" s="391"/>
      <c r="SUH59" s="516"/>
      <c r="SUI59" s="365"/>
      <c r="SUJ59" s="493"/>
      <c r="SUK59" s="596"/>
      <c r="SUL59" s="515"/>
      <c r="SUM59" s="515"/>
      <c r="SUN59" s="391"/>
      <c r="SUO59" s="516"/>
      <c r="SUP59" s="365"/>
      <c r="SUQ59" s="493"/>
      <c r="SUR59" s="596"/>
      <c r="SUS59" s="515"/>
      <c r="SUT59" s="515"/>
      <c r="SUU59" s="391"/>
      <c r="SUV59" s="516"/>
      <c r="SUW59" s="365"/>
      <c r="SUX59" s="493"/>
      <c r="SUY59" s="596"/>
      <c r="SUZ59" s="515"/>
      <c r="SVA59" s="515"/>
      <c r="SVB59" s="391"/>
      <c r="SVC59" s="516"/>
      <c r="SVD59" s="365"/>
      <c r="SVE59" s="493"/>
      <c r="SVF59" s="596"/>
      <c r="SVG59" s="515"/>
      <c r="SVH59" s="515"/>
      <c r="SVI59" s="391"/>
      <c r="SVJ59" s="516"/>
      <c r="SVK59" s="365"/>
      <c r="SVL59" s="493"/>
      <c r="SVM59" s="596"/>
      <c r="SVN59" s="515"/>
      <c r="SVO59" s="515"/>
      <c r="SVP59" s="391"/>
      <c r="SVQ59" s="516"/>
      <c r="SVR59" s="365"/>
      <c r="SVS59" s="493"/>
      <c r="SVT59" s="596"/>
      <c r="SVU59" s="515"/>
      <c r="SVV59" s="515"/>
      <c r="SVW59" s="391"/>
      <c r="SVX59" s="516"/>
      <c r="SVY59" s="365"/>
      <c r="SVZ59" s="493"/>
      <c r="SWA59" s="596"/>
      <c r="SWB59" s="515"/>
      <c r="SWC59" s="515"/>
      <c r="SWD59" s="391"/>
      <c r="SWE59" s="516"/>
      <c r="SWF59" s="365"/>
      <c r="SWG59" s="493"/>
      <c r="SWH59" s="596"/>
      <c r="SWI59" s="515"/>
      <c r="SWJ59" s="515"/>
      <c r="SWK59" s="391"/>
      <c r="SWL59" s="516"/>
      <c r="SWM59" s="365"/>
      <c r="SWN59" s="493"/>
      <c r="SWO59" s="596"/>
      <c r="SWP59" s="515"/>
      <c r="SWQ59" s="515"/>
      <c r="SWR59" s="391"/>
      <c r="SWS59" s="516"/>
      <c r="SWT59" s="365"/>
      <c r="SWU59" s="493"/>
      <c r="SWV59" s="596"/>
      <c r="SWW59" s="515"/>
      <c r="SWX59" s="515"/>
      <c r="SWY59" s="391"/>
      <c r="SWZ59" s="516"/>
      <c r="SXA59" s="365"/>
      <c r="SXB59" s="493"/>
      <c r="SXC59" s="596"/>
      <c r="SXD59" s="515"/>
      <c r="SXE59" s="515"/>
      <c r="SXF59" s="391"/>
      <c r="SXG59" s="516"/>
      <c r="SXH59" s="365"/>
      <c r="SXI59" s="493"/>
      <c r="SXJ59" s="596"/>
      <c r="SXK59" s="515"/>
      <c r="SXL59" s="515"/>
      <c r="SXM59" s="391"/>
      <c r="SXN59" s="516"/>
      <c r="SXO59" s="365"/>
      <c r="SXP59" s="493"/>
      <c r="SXQ59" s="596"/>
      <c r="SXR59" s="515"/>
      <c r="SXS59" s="515"/>
      <c r="SXT59" s="391"/>
      <c r="SXU59" s="516"/>
      <c r="SXV59" s="365"/>
      <c r="SXW59" s="493"/>
      <c r="SXX59" s="596"/>
      <c r="SXY59" s="515"/>
      <c r="SXZ59" s="515"/>
      <c r="SYA59" s="391"/>
      <c r="SYB59" s="516"/>
      <c r="SYC59" s="365"/>
      <c r="SYD59" s="493"/>
      <c r="SYE59" s="596"/>
      <c r="SYF59" s="515"/>
      <c r="SYG59" s="515"/>
      <c r="SYH59" s="391"/>
      <c r="SYI59" s="516"/>
      <c r="SYJ59" s="365"/>
      <c r="SYK59" s="493"/>
      <c r="SYL59" s="596"/>
      <c r="SYM59" s="515"/>
      <c r="SYN59" s="515"/>
      <c r="SYO59" s="391"/>
      <c r="SYP59" s="516"/>
      <c r="SYQ59" s="365"/>
      <c r="SYR59" s="493"/>
      <c r="SYS59" s="596"/>
      <c r="SYT59" s="515"/>
      <c r="SYU59" s="515"/>
      <c r="SYV59" s="391"/>
      <c r="SYW59" s="516"/>
      <c r="SYX59" s="365"/>
      <c r="SYY59" s="493"/>
      <c r="SYZ59" s="596"/>
      <c r="SZA59" s="515"/>
      <c r="SZB59" s="515"/>
      <c r="SZC59" s="391"/>
      <c r="SZD59" s="516"/>
      <c r="SZE59" s="365"/>
      <c r="SZF59" s="493"/>
      <c r="SZG59" s="596"/>
      <c r="SZH59" s="515"/>
      <c r="SZI59" s="515"/>
      <c r="SZJ59" s="391"/>
      <c r="SZK59" s="516"/>
      <c r="SZL59" s="365"/>
      <c r="SZM59" s="493"/>
      <c r="SZN59" s="596"/>
      <c r="SZO59" s="515"/>
      <c r="SZP59" s="515"/>
      <c r="SZQ59" s="391"/>
      <c r="SZR59" s="516"/>
      <c r="SZS59" s="365"/>
      <c r="SZT59" s="493"/>
      <c r="SZU59" s="596"/>
      <c r="SZV59" s="515"/>
      <c r="SZW59" s="515"/>
      <c r="SZX59" s="391"/>
      <c r="SZY59" s="516"/>
      <c r="SZZ59" s="365"/>
      <c r="TAA59" s="493"/>
      <c r="TAB59" s="596"/>
      <c r="TAC59" s="515"/>
      <c r="TAD59" s="515"/>
      <c r="TAE59" s="391"/>
      <c r="TAF59" s="516"/>
      <c r="TAG59" s="365"/>
      <c r="TAH59" s="493"/>
      <c r="TAI59" s="596"/>
      <c r="TAJ59" s="515"/>
      <c r="TAK59" s="515"/>
      <c r="TAL59" s="391"/>
      <c r="TAM59" s="516"/>
      <c r="TAN59" s="365"/>
      <c r="TAO59" s="493"/>
      <c r="TAP59" s="596"/>
      <c r="TAQ59" s="515"/>
      <c r="TAR59" s="515"/>
      <c r="TAS59" s="391"/>
      <c r="TAT59" s="516"/>
      <c r="TAU59" s="365"/>
      <c r="TAV59" s="493"/>
      <c r="TAW59" s="596"/>
      <c r="TAX59" s="515"/>
      <c r="TAY59" s="515"/>
      <c r="TAZ59" s="391"/>
      <c r="TBA59" s="516"/>
      <c r="TBB59" s="365"/>
      <c r="TBC59" s="493"/>
      <c r="TBD59" s="596"/>
      <c r="TBE59" s="515"/>
      <c r="TBF59" s="515"/>
      <c r="TBG59" s="391"/>
      <c r="TBH59" s="516"/>
      <c r="TBI59" s="365"/>
      <c r="TBJ59" s="493"/>
      <c r="TBK59" s="596"/>
      <c r="TBL59" s="515"/>
      <c r="TBM59" s="515"/>
      <c r="TBN59" s="391"/>
      <c r="TBO59" s="516"/>
      <c r="TBP59" s="365"/>
      <c r="TBQ59" s="493"/>
      <c r="TBR59" s="596"/>
      <c r="TBS59" s="515"/>
      <c r="TBT59" s="515"/>
      <c r="TBU59" s="391"/>
      <c r="TBV59" s="516"/>
      <c r="TBW59" s="365"/>
      <c r="TBX59" s="493"/>
      <c r="TBY59" s="596"/>
      <c r="TBZ59" s="515"/>
      <c r="TCA59" s="515"/>
      <c r="TCB59" s="391"/>
      <c r="TCC59" s="516"/>
      <c r="TCD59" s="365"/>
      <c r="TCE59" s="493"/>
      <c r="TCF59" s="596"/>
      <c r="TCG59" s="515"/>
      <c r="TCH59" s="515"/>
      <c r="TCI59" s="391"/>
      <c r="TCJ59" s="516"/>
      <c r="TCK59" s="365"/>
      <c r="TCL59" s="493"/>
      <c r="TCM59" s="596"/>
      <c r="TCN59" s="515"/>
      <c r="TCO59" s="515"/>
      <c r="TCP59" s="391"/>
      <c r="TCQ59" s="516"/>
      <c r="TCR59" s="365"/>
      <c r="TCS59" s="493"/>
      <c r="TCT59" s="596"/>
      <c r="TCU59" s="515"/>
      <c r="TCV59" s="515"/>
      <c r="TCW59" s="391"/>
      <c r="TCX59" s="516"/>
      <c r="TCY59" s="365"/>
      <c r="TCZ59" s="493"/>
      <c r="TDA59" s="596"/>
      <c r="TDB59" s="515"/>
      <c r="TDC59" s="515"/>
      <c r="TDD59" s="391"/>
      <c r="TDE59" s="516"/>
      <c r="TDF59" s="365"/>
      <c r="TDG59" s="493"/>
      <c r="TDH59" s="596"/>
      <c r="TDI59" s="515"/>
      <c r="TDJ59" s="515"/>
      <c r="TDK59" s="391"/>
      <c r="TDL59" s="516"/>
      <c r="TDM59" s="365"/>
      <c r="TDN59" s="493"/>
      <c r="TDO59" s="596"/>
      <c r="TDP59" s="515"/>
      <c r="TDQ59" s="515"/>
      <c r="TDR59" s="391"/>
      <c r="TDS59" s="516"/>
      <c r="TDT59" s="365"/>
      <c r="TDU59" s="493"/>
      <c r="TDV59" s="596"/>
      <c r="TDW59" s="515"/>
      <c r="TDX59" s="515"/>
      <c r="TDY59" s="391"/>
      <c r="TDZ59" s="516"/>
      <c r="TEA59" s="365"/>
      <c r="TEB59" s="493"/>
      <c r="TEC59" s="596"/>
      <c r="TED59" s="515"/>
      <c r="TEE59" s="515"/>
      <c r="TEF59" s="391"/>
      <c r="TEG59" s="516"/>
      <c r="TEH59" s="365"/>
      <c r="TEI59" s="493"/>
      <c r="TEJ59" s="596"/>
      <c r="TEK59" s="515"/>
      <c r="TEL59" s="515"/>
      <c r="TEM59" s="391"/>
      <c r="TEN59" s="516"/>
      <c r="TEO59" s="365"/>
      <c r="TEP59" s="493"/>
      <c r="TEQ59" s="596"/>
      <c r="TER59" s="515"/>
      <c r="TES59" s="515"/>
      <c r="TET59" s="391"/>
      <c r="TEU59" s="516"/>
      <c r="TEV59" s="365"/>
      <c r="TEW59" s="493"/>
      <c r="TEX59" s="596"/>
      <c r="TEY59" s="515"/>
      <c r="TEZ59" s="515"/>
      <c r="TFA59" s="391"/>
      <c r="TFB59" s="516"/>
      <c r="TFC59" s="365"/>
      <c r="TFD59" s="493"/>
      <c r="TFE59" s="596"/>
      <c r="TFF59" s="515"/>
      <c r="TFG59" s="515"/>
      <c r="TFH59" s="391"/>
      <c r="TFI59" s="516"/>
      <c r="TFJ59" s="365"/>
      <c r="TFK59" s="493"/>
      <c r="TFL59" s="596"/>
      <c r="TFM59" s="515"/>
      <c r="TFN59" s="515"/>
      <c r="TFO59" s="391"/>
      <c r="TFP59" s="516"/>
      <c r="TFQ59" s="365"/>
      <c r="TFR59" s="493"/>
      <c r="TFS59" s="596"/>
      <c r="TFT59" s="515"/>
      <c r="TFU59" s="515"/>
      <c r="TFV59" s="391"/>
      <c r="TFW59" s="516"/>
      <c r="TFX59" s="365"/>
      <c r="TFY59" s="493"/>
      <c r="TFZ59" s="596"/>
      <c r="TGA59" s="515"/>
      <c r="TGB59" s="515"/>
      <c r="TGC59" s="391"/>
      <c r="TGD59" s="516"/>
      <c r="TGE59" s="365"/>
      <c r="TGF59" s="493"/>
      <c r="TGG59" s="596"/>
      <c r="TGH59" s="515"/>
      <c r="TGI59" s="515"/>
      <c r="TGJ59" s="391"/>
      <c r="TGK59" s="516"/>
      <c r="TGL59" s="365"/>
      <c r="TGM59" s="493"/>
      <c r="TGN59" s="596"/>
      <c r="TGO59" s="515"/>
      <c r="TGP59" s="515"/>
      <c r="TGQ59" s="391"/>
      <c r="TGR59" s="516"/>
      <c r="TGS59" s="365"/>
      <c r="TGT59" s="493"/>
      <c r="TGU59" s="596"/>
      <c r="TGV59" s="515"/>
      <c r="TGW59" s="515"/>
      <c r="TGX59" s="391"/>
      <c r="TGY59" s="516"/>
      <c r="TGZ59" s="365"/>
      <c r="THA59" s="493"/>
      <c r="THB59" s="596"/>
      <c r="THC59" s="515"/>
      <c r="THD59" s="515"/>
      <c r="THE59" s="391"/>
      <c r="THF59" s="516"/>
      <c r="THG59" s="365"/>
      <c r="THH59" s="493"/>
      <c r="THI59" s="596"/>
      <c r="THJ59" s="515"/>
      <c r="THK59" s="515"/>
      <c r="THL59" s="391"/>
      <c r="THM59" s="516"/>
      <c r="THN59" s="365"/>
      <c r="THO59" s="493"/>
      <c r="THP59" s="596"/>
      <c r="THQ59" s="515"/>
      <c r="THR59" s="515"/>
      <c r="THS59" s="391"/>
      <c r="THT59" s="516"/>
      <c r="THU59" s="365"/>
      <c r="THV59" s="493"/>
      <c r="THW59" s="596"/>
      <c r="THX59" s="515"/>
      <c r="THY59" s="515"/>
      <c r="THZ59" s="391"/>
      <c r="TIA59" s="516"/>
      <c r="TIB59" s="365"/>
      <c r="TIC59" s="493"/>
      <c r="TID59" s="596"/>
      <c r="TIE59" s="515"/>
      <c r="TIF59" s="515"/>
      <c r="TIG59" s="391"/>
      <c r="TIH59" s="516"/>
      <c r="TII59" s="365"/>
      <c r="TIJ59" s="493"/>
      <c r="TIK59" s="596"/>
      <c r="TIL59" s="515"/>
      <c r="TIM59" s="515"/>
      <c r="TIN59" s="391"/>
      <c r="TIO59" s="516"/>
      <c r="TIP59" s="365"/>
      <c r="TIQ59" s="493"/>
      <c r="TIR59" s="596"/>
      <c r="TIS59" s="515"/>
      <c r="TIT59" s="515"/>
      <c r="TIU59" s="391"/>
      <c r="TIV59" s="516"/>
      <c r="TIW59" s="365"/>
      <c r="TIX59" s="493"/>
      <c r="TIY59" s="596"/>
      <c r="TIZ59" s="515"/>
      <c r="TJA59" s="515"/>
      <c r="TJB59" s="391"/>
      <c r="TJC59" s="516"/>
      <c r="TJD59" s="365"/>
      <c r="TJE59" s="493"/>
      <c r="TJF59" s="596"/>
      <c r="TJG59" s="515"/>
      <c r="TJH59" s="515"/>
      <c r="TJI59" s="391"/>
      <c r="TJJ59" s="516"/>
      <c r="TJK59" s="365"/>
      <c r="TJL59" s="493"/>
      <c r="TJM59" s="596"/>
      <c r="TJN59" s="515"/>
      <c r="TJO59" s="515"/>
      <c r="TJP59" s="391"/>
      <c r="TJQ59" s="516"/>
      <c r="TJR59" s="365"/>
      <c r="TJS59" s="493"/>
      <c r="TJT59" s="596"/>
      <c r="TJU59" s="515"/>
      <c r="TJV59" s="515"/>
      <c r="TJW59" s="391"/>
      <c r="TJX59" s="516"/>
      <c r="TJY59" s="365"/>
      <c r="TJZ59" s="493"/>
      <c r="TKA59" s="596"/>
      <c r="TKB59" s="515"/>
      <c r="TKC59" s="515"/>
      <c r="TKD59" s="391"/>
      <c r="TKE59" s="516"/>
      <c r="TKF59" s="365"/>
      <c r="TKG59" s="493"/>
      <c r="TKH59" s="596"/>
      <c r="TKI59" s="515"/>
      <c r="TKJ59" s="515"/>
      <c r="TKK59" s="391"/>
      <c r="TKL59" s="516"/>
      <c r="TKM59" s="365"/>
      <c r="TKN59" s="493"/>
      <c r="TKO59" s="596"/>
      <c r="TKP59" s="515"/>
      <c r="TKQ59" s="515"/>
      <c r="TKR59" s="391"/>
      <c r="TKS59" s="516"/>
      <c r="TKT59" s="365"/>
      <c r="TKU59" s="493"/>
      <c r="TKV59" s="596"/>
      <c r="TKW59" s="515"/>
      <c r="TKX59" s="515"/>
      <c r="TKY59" s="391"/>
      <c r="TKZ59" s="516"/>
      <c r="TLA59" s="365"/>
      <c r="TLB59" s="493"/>
      <c r="TLC59" s="596"/>
      <c r="TLD59" s="515"/>
      <c r="TLE59" s="515"/>
      <c r="TLF59" s="391"/>
      <c r="TLG59" s="516"/>
      <c r="TLH59" s="365"/>
      <c r="TLI59" s="493"/>
      <c r="TLJ59" s="596"/>
      <c r="TLK59" s="515"/>
      <c r="TLL59" s="515"/>
      <c r="TLM59" s="391"/>
      <c r="TLN59" s="516"/>
      <c r="TLO59" s="365"/>
      <c r="TLP59" s="493"/>
      <c r="TLQ59" s="596"/>
      <c r="TLR59" s="515"/>
      <c r="TLS59" s="515"/>
      <c r="TLT59" s="391"/>
      <c r="TLU59" s="516"/>
      <c r="TLV59" s="365"/>
      <c r="TLW59" s="493"/>
      <c r="TLX59" s="596"/>
      <c r="TLY59" s="515"/>
      <c r="TLZ59" s="515"/>
      <c r="TMA59" s="391"/>
      <c r="TMB59" s="516"/>
      <c r="TMC59" s="365"/>
      <c r="TMD59" s="493"/>
      <c r="TME59" s="596"/>
      <c r="TMF59" s="515"/>
      <c r="TMG59" s="515"/>
      <c r="TMH59" s="391"/>
      <c r="TMI59" s="516"/>
      <c r="TMJ59" s="365"/>
      <c r="TMK59" s="493"/>
      <c r="TML59" s="596"/>
      <c r="TMM59" s="515"/>
      <c r="TMN59" s="515"/>
      <c r="TMO59" s="391"/>
      <c r="TMP59" s="516"/>
      <c r="TMQ59" s="365"/>
      <c r="TMR59" s="493"/>
      <c r="TMS59" s="596"/>
      <c r="TMT59" s="515"/>
      <c r="TMU59" s="515"/>
      <c r="TMV59" s="391"/>
      <c r="TMW59" s="516"/>
      <c r="TMX59" s="365"/>
      <c r="TMY59" s="493"/>
      <c r="TMZ59" s="596"/>
      <c r="TNA59" s="515"/>
      <c r="TNB59" s="515"/>
      <c r="TNC59" s="391"/>
      <c r="TND59" s="516"/>
      <c r="TNE59" s="365"/>
      <c r="TNF59" s="493"/>
      <c r="TNG59" s="596"/>
      <c r="TNH59" s="515"/>
      <c r="TNI59" s="515"/>
      <c r="TNJ59" s="391"/>
      <c r="TNK59" s="516"/>
      <c r="TNL59" s="365"/>
      <c r="TNM59" s="493"/>
      <c r="TNN59" s="596"/>
      <c r="TNO59" s="515"/>
      <c r="TNP59" s="515"/>
      <c r="TNQ59" s="391"/>
      <c r="TNR59" s="516"/>
      <c r="TNS59" s="365"/>
      <c r="TNT59" s="493"/>
      <c r="TNU59" s="596"/>
      <c r="TNV59" s="515"/>
      <c r="TNW59" s="515"/>
      <c r="TNX59" s="391"/>
      <c r="TNY59" s="516"/>
      <c r="TNZ59" s="365"/>
      <c r="TOA59" s="493"/>
      <c r="TOB59" s="596"/>
      <c r="TOC59" s="515"/>
      <c r="TOD59" s="515"/>
      <c r="TOE59" s="391"/>
      <c r="TOF59" s="516"/>
      <c r="TOG59" s="365"/>
      <c r="TOH59" s="493"/>
      <c r="TOI59" s="596"/>
      <c r="TOJ59" s="515"/>
      <c r="TOK59" s="515"/>
      <c r="TOL59" s="391"/>
      <c r="TOM59" s="516"/>
      <c r="TON59" s="365"/>
      <c r="TOO59" s="493"/>
      <c r="TOP59" s="596"/>
      <c r="TOQ59" s="515"/>
      <c r="TOR59" s="515"/>
      <c r="TOS59" s="391"/>
      <c r="TOT59" s="516"/>
      <c r="TOU59" s="365"/>
      <c r="TOV59" s="493"/>
      <c r="TOW59" s="596"/>
      <c r="TOX59" s="515"/>
      <c r="TOY59" s="515"/>
      <c r="TOZ59" s="391"/>
      <c r="TPA59" s="516"/>
      <c r="TPB59" s="365"/>
      <c r="TPC59" s="493"/>
      <c r="TPD59" s="596"/>
      <c r="TPE59" s="515"/>
      <c r="TPF59" s="515"/>
      <c r="TPG59" s="391"/>
      <c r="TPH59" s="516"/>
      <c r="TPI59" s="365"/>
      <c r="TPJ59" s="493"/>
      <c r="TPK59" s="596"/>
      <c r="TPL59" s="515"/>
      <c r="TPM59" s="515"/>
      <c r="TPN59" s="391"/>
      <c r="TPO59" s="516"/>
      <c r="TPP59" s="365"/>
      <c r="TPQ59" s="493"/>
      <c r="TPR59" s="596"/>
      <c r="TPS59" s="515"/>
      <c r="TPT59" s="515"/>
      <c r="TPU59" s="391"/>
      <c r="TPV59" s="516"/>
      <c r="TPW59" s="365"/>
      <c r="TPX59" s="493"/>
      <c r="TPY59" s="596"/>
      <c r="TPZ59" s="515"/>
      <c r="TQA59" s="515"/>
      <c r="TQB59" s="391"/>
      <c r="TQC59" s="516"/>
      <c r="TQD59" s="365"/>
      <c r="TQE59" s="493"/>
      <c r="TQF59" s="596"/>
      <c r="TQG59" s="515"/>
      <c r="TQH59" s="515"/>
      <c r="TQI59" s="391"/>
      <c r="TQJ59" s="516"/>
      <c r="TQK59" s="365"/>
      <c r="TQL59" s="493"/>
      <c r="TQM59" s="596"/>
      <c r="TQN59" s="515"/>
      <c r="TQO59" s="515"/>
      <c r="TQP59" s="391"/>
      <c r="TQQ59" s="516"/>
      <c r="TQR59" s="365"/>
      <c r="TQS59" s="493"/>
      <c r="TQT59" s="596"/>
      <c r="TQU59" s="515"/>
      <c r="TQV59" s="515"/>
      <c r="TQW59" s="391"/>
      <c r="TQX59" s="516"/>
      <c r="TQY59" s="365"/>
      <c r="TQZ59" s="493"/>
      <c r="TRA59" s="596"/>
      <c r="TRB59" s="515"/>
      <c r="TRC59" s="515"/>
      <c r="TRD59" s="391"/>
      <c r="TRE59" s="516"/>
      <c r="TRF59" s="365"/>
      <c r="TRG59" s="493"/>
      <c r="TRH59" s="596"/>
      <c r="TRI59" s="515"/>
      <c r="TRJ59" s="515"/>
      <c r="TRK59" s="391"/>
      <c r="TRL59" s="516"/>
      <c r="TRM59" s="365"/>
      <c r="TRN59" s="493"/>
      <c r="TRO59" s="596"/>
      <c r="TRP59" s="515"/>
      <c r="TRQ59" s="515"/>
      <c r="TRR59" s="391"/>
      <c r="TRS59" s="516"/>
      <c r="TRT59" s="365"/>
      <c r="TRU59" s="493"/>
      <c r="TRV59" s="596"/>
      <c r="TRW59" s="515"/>
      <c r="TRX59" s="515"/>
      <c r="TRY59" s="391"/>
      <c r="TRZ59" s="516"/>
      <c r="TSA59" s="365"/>
      <c r="TSB59" s="493"/>
      <c r="TSC59" s="596"/>
      <c r="TSD59" s="515"/>
      <c r="TSE59" s="515"/>
      <c r="TSF59" s="391"/>
      <c r="TSG59" s="516"/>
      <c r="TSH59" s="365"/>
      <c r="TSI59" s="493"/>
      <c r="TSJ59" s="596"/>
      <c r="TSK59" s="515"/>
      <c r="TSL59" s="515"/>
      <c r="TSM59" s="391"/>
      <c r="TSN59" s="516"/>
      <c r="TSO59" s="365"/>
      <c r="TSP59" s="493"/>
      <c r="TSQ59" s="596"/>
      <c r="TSR59" s="515"/>
      <c r="TSS59" s="515"/>
      <c r="TST59" s="391"/>
      <c r="TSU59" s="516"/>
      <c r="TSV59" s="365"/>
      <c r="TSW59" s="493"/>
      <c r="TSX59" s="596"/>
      <c r="TSY59" s="515"/>
      <c r="TSZ59" s="515"/>
      <c r="TTA59" s="391"/>
      <c r="TTB59" s="516"/>
      <c r="TTC59" s="365"/>
      <c r="TTD59" s="493"/>
      <c r="TTE59" s="596"/>
      <c r="TTF59" s="515"/>
      <c r="TTG59" s="515"/>
      <c r="TTH59" s="391"/>
      <c r="TTI59" s="516"/>
      <c r="TTJ59" s="365"/>
      <c r="TTK59" s="493"/>
      <c r="TTL59" s="596"/>
      <c r="TTM59" s="515"/>
      <c r="TTN59" s="515"/>
      <c r="TTO59" s="391"/>
      <c r="TTP59" s="516"/>
      <c r="TTQ59" s="365"/>
      <c r="TTR59" s="493"/>
      <c r="TTS59" s="596"/>
      <c r="TTT59" s="515"/>
      <c r="TTU59" s="515"/>
      <c r="TTV59" s="391"/>
      <c r="TTW59" s="516"/>
      <c r="TTX59" s="365"/>
      <c r="TTY59" s="493"/>
      <c r="TTZ59" s="596"/>
      <c r="TUA59" s="515"/>
      <c r="TUB59" s="515"/>
      <c r="TUC59" s="391"/>
      <c r="TUD59" s="516"/>
      <c r="TUE59" s="365"/>
      <c r="TUF59" s="493"/>
      <c r="TUG59" s="596"/>
      <c r="TUH59" s="515"/>
      <c r="TUI59" s="515"/>
      <c r="TUJ59" s="391"/>
      <c r="TUK59" s="516"/>
      <c r="TUL59" s="365"/>
      <c r="TUM59" s="493"/>
      <c r="TUN59" s="596"/>
      <c r="TUO59" s="515"/>
      <c r="TUP59" s="515"/>
      <c r="TUQ59" s="391"/>
      <c r="TUR59" s="516"/>
      <c r="TUS59" s="365"/>
      <c r="TUT59" s="493"/>
      <c r="TUU59" s="596"/>
      <c r="TUV59" s="515"/>
      <c r="TUW59" s="515"/>
      <c r="TUX59" s="391"/>
      <c r="TUY59" s="516"/>
      <c r="TUZ59" s="365"/>
      <c r="TVA59" s="493"/>
      <c r="TVB59" s="596"/>
      <c r="TVC59" s="515"/>
      <c r="TVD59" s="515"/>
      <c r="TVE59" s="391"/>
      <c r="TVF59" s="516"/>
      <c r="TVG59" s="365"/>
      <c r="TVH59" s="493"/>
      <c r="TVI59" s="596"/>
      <c r="TVJ59" s="515"/>
      <c r="TVK59" s="515"/>
      <c r="TVL59" s="391"/>
      <c r="TVM59" s="516"/>
      <c r="TVN59" s="365"/>
      <c r="TVO59" s="493"/>
      <c r="TVP59" s="596"/>
      <c r="TVQ59" s="515"/>
      <c r="TVR59" s="515"/>
      <c r="TVS59" s="391"/>
      <c r="TVT59" s="516"/>
      <c r="TVU59" s="365"/>
      <c r="TVV59" s="493"/>
      <c r="TVW59" s="596"/>
      <c r="TVX59" s="515"/>
      <c r="TVY59" s="515"/>
      <c r="TVZ59" s="391"/>
      <c r="TWA59" s="516"/>
      <c r="TWB59" s="365"/>
      <c r="TWC59" s="493"/>
      <c r="TWD59" s="596"/>
      <c r="TWE59" s="515"/>
      <c r="TWF59" s="515"/>
      <c r="TWG59" s="391"/>
      <c r="TWH59" s="516"/>
      <c r="TWI59" s="365"/>
      <c r="TWJ59" s="493"/>
      <c r="TWK59" s="596"/>
      <c r="TWL59" s="515"/>
      <c r="TWM59" s="515"/>
      <c r="TWN59" s="391"/>
      <c r="TWO59" s="516"/>
      <c r="TWP59" s="365"/>
      <c r="TWQ59" s="493"/>
      <c r="TWR59" s="596"/>
      <c r="TWS59" s="515"/>
      <c r="TWT59" s="515"/>
      <c r="TWU59" s="391"/>
      <c r="TWV59" s="516"/>
      <c r="TWW59" s="365"/>
      <c r="TWX59" s="493"/>
      <c r="TWY59" s="596"/>
      <c r="TWZ59" s="515"/>
      <c r="TXA59" s="515"/>
      <c r="TXB59" s="391"/>
      <c r="TXC59" s="516"/>
      <c r="TXD59" s="365"/>
      <c r="TXE59" s="493"/>
      <c r="TXF59" s="596"/>
      <c r="TXG59" s="515"/>
      <c r="TXH59" s="515"/>
      <c r="TXI59" s="391"/>
      <c r="TXJ59" s="516"/>
      <c r="TXK59" s="365"/>
      <c r="TXL59" s="493"/>
      <c r="TXM59" s="596"/>
      <c r="TXN59" s="515"/>
      <c r="TXO59" s="515"/>
      <c r="TXP59" s="391"/>
      <c r="TXQ59" s="516"/>
      <c r="TXR59" s="365"/>
      <c r="TXS59" s="493"/>
      <c r="TXT59" s="596"/>
      <c r="TXU59" s="515"/>
      <c r="TXV59" s="515"/>
      <c r="TXW59" s="391"/>
      <c r="TXX59" s="516"/>
      <c r="TXY59" s="365"/>
      <c r="TXZ59" s="493"/>
      <c r="TYA59" s="596"/>
      <c r="TYB59" s="515"/>
      <c r="TYC59" s="515"/>
      <c r="TYD59" s="391"/>
      <c r="TYE59" s="516"/>
      <c r="TYF59" s="365"/>
      <c r="TYG59" s="493"/>
      <c r="TYH59" s="596"/>
      <c r="TYI59" s="515"/>
      <c r="TYJ59" s="515"/>
      <c r="TYK59" s="391"/>
      <c r="TYL59" s="516"/>
      <c r="TYM59" s="365"/>
      <c r="TYN59" s="493"/>
      <c r="TYO59" s="596"/>
      <c r="TYP59" s="515"/>
      <c r="TYQ59" s="515"/>
      <c r="TYR59" s="391"/>
      <c r="TYS59" s="516"/>
      <c r="TYT59" s="365"/>
      <c r="TYU59" s="493"/>
      <c r="TYV59" s="596"/>
      <c r="TYW59" s="515"/>
      <c r="TYX59" s="515"/>
      <c r="TYY59" s="391"/>
      <c r="TYZ59" s="516"/>
      <c r="TZA59" s="365"/>
      <c r="TZB59" s="493"/>
      <c r="TZC59" s="596"/>
      <c r="TZD59" s="515"/>
      <c r="TZE59" s="515"/>
      <c r="TZF59" s="391"/>
      <c r="TZG59" s="516"/>
      <c r="TZH59" s="365"/>
      <c r="TZI59" s="493"/>
      <c r="TZJ59" s="596"/>
      <c r="TZK59" s="515"/>
      <c r="TZL59" s="515"/>
      <c r="TZM59" s="391"/>
      <c r="TZN59" s="516"/>
      <c r="TZO59" s="365"/>
      <c r="TZP59" s="493"/>
      <c r="TZQ59" s="596"/>
      <c r="TZR59" s="515"/>
      <c r="TZS59" s="515"/>
      <c r="TZT59" s="391"/>
      <c r="TZU59" s="516"/>
      <c r="TZV59" s="365"/>
      <c r="TZW59" s="493"/>
      <c r="TZX59" s="596"/>
      <c r="TZY59" s="515"/>
      <c r="TZZ59" s="515"/>
      <c r="UAA59" s="391"/>
      <c r="UAB59" s="516"/>
      <c r="UAC59" s="365"/>
      <c r="UAD59" s="493"/>
      <c r="UAE59" s="596"/>
      <c r="UAF59" s="515"/>
      <c r="UAG59" s="515"/>
      <c r="UAH59" s="391"/>
      <c r="UAI59" s="516"/>
      <c r="UAJ59" s="365"/>
      <c r="UAK59" s="493"/>
      <c r="UAL59" s="596"/>
      <c r="UAM59" s="515"/>
      <c r="UAN59" s="515"/>
      <c r="UAO59" s="391"/>
      <c r="UAP59" s="516"/>
      <c r="UAQ59" s="365"/>
      <c r="UAR59" s="493"/>
      <c r="UAS59" s="596"/>
      <c r="UAT59" s="515"/>
      <c r="UAU59" s="515"/>
      <c r="UAV59" s="391"/>
      <c r="UAW59" s="516"/>
      <c r="UAX59" s="365"/>
      <c r="UAY59" s="493"/>
      <c r="UAZ59" s="596"/>
      <c r="UBA59" s="515"/>
      <c r="UBB59" s="515"/>
      <c r="UBC59" s="391"/>
      <c r="UBD59" s="516"/>
      <c r="UBE59" s="365"/>
      <c r="UBF59" s="493"/>
      <c r="UBG59" s="596"/>
      <c r="UBH59" s="515"/>
      <c r="UBI59" s="515"/>
      <c r="UBJ59" s="391"/>
      <c r="UBK59" s="516"/>
      <c r="UBL59" s="365"/>
      <c r="UBM59" s="493"/>
      <c r="UBN59" s="596"/>
      <c r="UBO59" s="515"/>
      <c r="UBP59" s="515"/>
      <c r="UBQ59" s="391"/>
      <c r="UBR59" s="516"/>
      <c r="UBS59" s="365"/>
      <c r="UBT59" s="493"/>
      <c r="UBU59" s="596"/>
      <c r="UBV59" s="515"/>
      <c r="UBW59" s="515"/>
      <c r="UBX59" s="391"/>
      <c r="UBY59" s="516"/>
      <c r="UBZ59" s="365"/>
      <c r="UCA59" s="493"/>
      <c r="UCB59" s="596"/>
      <c r="UCC59" s="515"/>
      <c r="UCD59" s="515"/>
      <c r="UCE59" s="391"/>
      <c r="UCF59" s="516"/>
      <c r="UCG59" s="365"/>
      <c r="UCH59" s="493"/>
      <c r="UCI59" s="596"/>
      <c r="UCJ59" s="515"/>
      <c r="UCK59" s="515"/>
      <c r="UCL59" s="391"/>
      <c r="UCM59" s="516"/>
      <c r="UCN59" s="365"/>
      <c r="UCO59" s="493"/>
      <c r="UCP59" s="596"/>
      <c r="UCQ59" s="515"/>
      <c r="UCR59" s="515"/>
      <c r="UCS59" s="391"/>
      <c r="UCT59" s="516"/>
      <c r="UCU59" s="365"/>
      <c r="UCV59" s="493"/>
      <c r="UCW59" s="596"/>
      <c r="UCX59" s="515"/>
      <c r="UCY59" s="515"/>
      <c r="UCZ59" s="391"/>
      <c r="UDA59" s="516"/>
      <c r="UDB59" s="365"/>
      <c r="UDC59" s="493"/>
      <c r="UDD59" s="596"/>
      <c r="UDE59" s="515"/>
      <c r="UDF59" s="515"/>
      <c r="UDG59" s="391"/>
      <c r="UDH59" s="516"/>
      <c r="UDI59" s="365"/>
      <c r="UDJ59" s="493"/>
      <c r="UDK59" s="596"/>
      <c r="UDL59" s="515"/>
      <c r="UDM59" s="515"/>
      <c r="UDN59" s="391"/>
      <c r="UDO59" s="516"/>
      <c r="UDP59" s="365"/>
      <c r="UDQ59" s="493"/>
      <c r="UDR59" s="596"/>
      <c r="UDS59" s="515"/>
      <c r="UDT59" s="515"/>
      <c r="UDU59" s="391"/>
      <c r="UDV59" s="516"/>
      <c r="UDW59" s="365"/>
      <c r="UDX59" s="493"/>
      <c r="UDY59" s="596"/>
      <c r="UDZ59" s="515"/>
      <c r="UEA59" s="515"/>
      <c r="UEB59" s="391"/>
      <c r="UEC59" s="516"/>
      <c r="UED59" s="365"/>
      <c r="UEE59" s="493"/>
      <c r="UEF59" s="596"/>
      <c r="UEG59" s="515"/>
      <c r="UEH59" s="515"/>
      <c r="UEI59" s="391"/>
      <c r="UEJ59" s="516"/>
      <c r="UEK59" s="365"/>
      <c r="UEL59" s="493"/>
      <c r="UEM59" s="596"/>
      <c r="UEN59" s="515"/>
      <c r="UEO59" s="515"/>
      <c r="UEP59" s="391"/>
      <c r="UEQ59" s="516"/>
      <c r="UER59" s="365"/>
      <c r="UES59" s="493"/>
      <c r="UET59" s="596"/>
      <c r="UEU59" s="515"/>
      <c r="UEV59" s="515"/>
      <c r="UEW59" s="391"/>
      <c r="UEX59" s="516"/>
      <c r="UEY59" s="365"/>
      <c r="UEZ59" s="493"/>
      <c r="UFA59" s="596"/>
      <c r="UFB59" s="515"/>
      <c r="UFC59" s="515"/>
      <c r="UFD59" s="391"/>
      <c r="UFE59" s="516"/>
      <c r="UFF59" s="365"/>
      <c r="UFG59" s="493"/>
      <c r="UFH59" s="596"/>
      <c r="UFI59" s="515"/>
      <c r="UFJ59" s="515"/>
      <c r="UFK59" s="391"/>
      <c r="UFL59" s="516"/>
      <c r="UFM59" s="365"/>
      <c r="UFN59" s="493"/>
      <c r="UFO59" s="596"/>
      <c r="UFP59" s="515"/>
      <c r="UFQ59" s="515"/>
      <c r="UFR59" s="391"/>
      <c r="UFS59" s="516"/>
      <c r="UFT59" s="365"/>
      <c r="UFU59" s="493"/>
      <c r="UFV59" s="596"/>
      <c r="UFW59" s="515"/>
      <c r="UFX59" s="515"/>
      <c r="UFY59" s="391"/>
      <c r="UFZ59" s="516"/>
      <c r="UGA59" s="365"/>
      <c r="UGB59" s="493"/>
      <c r="UGC59" s="596"/>
      <c r="UGD59" s="515"/>
      <c r="UGE59" s="515"/>
      <c r="UGF59" s="391"/>
      <c r="UGG59" s="516"/>
      <c r="UGH59" s="365"/>
      <c r="UGI59" s="493"/>
      <c r="UGJ59" s="596"/>
      <c r="UGK59" s="515"/>
      <c r="UGL59" s="515"/>
      <c r="UGM59" s="391"/>
      <c r="UGN59" s="516"/>
      <c r="UGO59" s="365"/>
      <c r="UGP59" s="493"/>
      <c r="UGQ59" s="596"/>
      <c r="UGR59" s="515"/>
      <c r="UGS59" s="515"/>
      <c r="UGT59" s="391"/>
      <c r="UGU59" s="516"/>
      <c r="UGV59" s="365"/>
      <c r="UGW59" s="493"/>
      <c r="UGX59" s="596"/>
      <c r="UGY59" s="515"/>
      <c r="UGZ59" s="515"/>
      <c r="UHA59" s="391"/>
      <c r="UHB59" s="516"/>
      <c r="UHC59" s="365"/>
      <c r="UHD59" s="493"/>
      <c r="UHE59" s="596"/>
      <c r="UHF59" s="515"/>
      <c r="UHG59" s="515"/>
      <c r="UHH59" s="391"/>
      <c r="UHI59" s="516"/>
      <c r="UHJ59" s="365"/>
      <c r="UHK59" s="493"/>
      <c r="UHL59" s="596"/>
      <c r="UHM59" s="515"/>
      <c r="UHN59" s="515"/>
      <c r="UHO59" s="391"/>
      <c r="UHP59" s="516"/>
      <c r="UHQ59" s="365"/>
      <c r="UHR59" s="493"/>
      <c r="UHS59" s="596"/>
      <c r="UHT59" s="515"/>
      <c r="UHU59" s="515"/>
      <c r="UHV59" s="391"/>
      <c r="UHW59" s="516"/>
      <c r="UHX59" s="365"/>
      <c r="UHY59" s="493"/>
      <c r="UHZ59" s="596"/>
      <c r="UIA59" s="515"/>
      <c r="UIB59" s="515"/>
      <c r="UIC59" s="391"/>
      <c r="UID59" s="516"/>
      <c r="UIE59" s="365"/>
      <c r="UIF59" s="493"/>
      <c r="UIG59" s="596"/>
      <c r="UIH59" s="515"/>
      <c r="UII59" s="515"/>
      <c r="UIJ59" s="391"/>
      <c r="UIK59" s="516"/>
      <c r="UIL59" s="365"/>
      <c r="UIM59" s="493"/>
      <c r="UIN59" s="596"/>
      <c r="UIO59" s="515"/>
      <c r="UIP59" s="515"/>
      <c r="UIQ59" s="391"/>
      <c r="UIR59" s="516"/>
      <c r="UIS59" s="365"/>
      <c r="UIT59" s="493"/>
      <c r="UIU59" s="596"/>
      <c r="UIV59" s="515"/>
      <c r="UIW59" s="515"/>
      <c r="UIX59" s="391"/>
      <c r="UIY59" s="516"/>
      <c r="UIZ59" s="365"/>
      <c r="UJA59" s="493"/>
      <c r="UJB59" s="596"/>
      <c r="UJC59" s="515"/>
      <c r="UJD59" s="515"/>
      <c r="UJE59" s="391"/>
      <c r="UJF59" s="516"/>
      <c r="UJG59" s="365"/>
      <c r="UJH59" s="493"/>
      <c r="UJI59" s="596"/>
      <c r="UJJ59" s="515"/>
      <c r="UJK59" s="515"/>
      <c r="UJL59" s="391"/>
      <c r="UJM59" s="516"/>
      <c r="UJN59" s="365"/>
      <c r="UJO59" s="493"/>
      <c r="UJP59" s="596"/>
      <c r="UJQ59" s="515"/>
      <c r="UJR59" s="515"/>
      <c r="UJS59" s="391"/>
      <c r="UJT59" s="516"/>
      <c r="UJU59" s="365"/>
      <c r="UJV59" s="493"/>
      <c r="UJW59" s="596"/>
      <c r="UJX59" s="515"/>
      <c r="UJY59" s="515"/>
      <c r="UJZ59" s="391"/>
      <c r="UKA59" s="516"/>
      <c r="UKB59" s="365"/>
      <c r="UKC59" s="493"/>
      <c r="UKD59" s="596"/>
      <c r="UKE59" s="515"/>
      <c r="UKF59" s="515"/>
      <c r="UKG59" s="391"/>
      <c r="UKH59" s="516"/>
      <c r="UKI59" s="365"/>
      <c r="UKJ59" s="493"/>
      <c r="UKK59" s="596"/>
      <c r="UKL59" s="515"/>
      <c r="UKM59" s="515"/>
      <c r="UKN59" s="391"/>
      <c r="UKO59" s="516"/>
      <c r="UKP59" s="365"/>
      <c r="UKQ59" s="493"/>
      <c r="UKR59" s="596"/>
      <c r="UKS59" s="515"/>
      <c r="UKT59" s="515"/>
      <c r="UKU59" s="391"/>
      <c r="UKV59" s="516"/>
      <c r="UKW59" s="365"/>
      <c r="UKX59" s="493"/>
      <c r="UKY59" s="596"/>
      <c r="UKZ59" s="515"/>
      <c r="ULA59" s="515"/>
      <c r="ULB59" s="391"/>
      <c r="ULC59" s="516"/>
      <c r="ULD59" s="365"/>
      <c r="ULE59" s="493"/>
      <c r="ULF59" s="596"/>
      <c r="ULG59" s="515"/>
      <c r="ULH59" s="515"/>
      <c r="ULI59" s="391"/>
      <c r="ULJ59" s="516"/>
      <c r="ULK59" s="365"/>
      <c r="ULL59" s="493"/>
      <c r="ULM59" s="596"/>
      <c r="ULN59" s="515"/>
      <c r="ULO59" s="515"/>
      <c r="ULP59" s="391"/>
      <c r="ULQ59" s="516"/>
      <c r="ULR59" s="365"/>
      <c r="ULS59" s="493"/>
      <c r="ULT59" s="596"/>
      <c r="ULU59" s="515"/>
      <c r="ULV59" s="515"/>
      <c r="ULW59" s="391"/>
      <c r="ULX59" s="516"/>
      <c r="ULY59" s="365"/>
      <c r="ULZ59" s="493"/>
      <c r="UMA59" s="596"/>
      <c r="UMB59" s="515"/>
      <c r="UMC59" s="515"/>
      <c r="UMD59" s="391"/>
      <c r="UME59" s="516"/>
      <c r="UMF59" s="365"/>
      <c r="UMG59" s="493"/>
      <c r="UMH59" s="596"/>
      <c r="UMI59" s="515"/>
      <c r="UMJ59" s="515"/>
      <c r="UMK59" s="391"/>
      <c r="UML59" s="516"/>
      <c r="UMM59" s="365"/>
      <c r="UMN59" s="493"/>
      <c r="UMO59" s="596"/>
      <c r="UMP59" s="515"/>
      <c r="UMQ59" s="515"/>
      <c r="UMR59" s="391"/>
      <c r="UMS59" s="516"/>
      <c r="UMT59" s="365"/>
      <c r="UMU59" s="493"/>
      <c r="UMV59" s="596"/>
      <c r="UMW59" s="515"/>
      <c r="UMX59" s="515"/>
      <c r="UMY59" s="391"/>
      <c r="UMZ59" s="516"/>
      <c r="UNA59" s="365"/>
      <c r="UNB59" s="493"/>
      <c r="UNC59" s="596"/>
      <c r="UND59" s="515"/>
      <c r="UNE59" s="515"/>
      <c r="UNF59" s="391"/>
      <c r="UNG59" s="516"/>
      <c r="UNH59" s="365"/>
      <c r="UNI59" s="493"/>
      <c r="UNJ59" s="596"/>
      <c r="UNK59" s="515"/>
      <c r="UNL59" s="515"/>
      <c r="UNM59" s="391"/>
      <c r="UNN59" s="516"/>
      <c r="UNO59" s="365"/>
      <c r="UNP59" s="493"/>
      <c r="UNQ59" s="596"/>
      <c r="UNR59" s="515"/>
      <c r="UNS59" s="515"/>
      <c r="UNT59" s="391"/>
      <c r="UNU59" s="516"/>
      <c r="UNV59" s="365"/>
      <c r="UNW59" s="493"/>
      <c r="UNX59" s="596"/>
      <c r="UNY59" s="515"/>
      <c r="UNZ59" s="515"/>
      <c r="UOA59" s="391"/>
      <c r="UOB59" s="516"/>
      <c r="UOC59" s="365"/>
      <c r="UOD59" s="493"/>
      <c r="UOE59" s="596"/>
      <c r="UOF59" s="515"/>
      <c r="UOG59" s="515"/>
      <c r="UOH59" s="391"/>
      <c r="UOI59" s="516"/>
      <c r="UOJ59" s="365"/>
      <c r="UOK59" s="493"/>
      <c r="UOL59" s="596"/>
      <c r="UOM59" s="515"/>
      <c r="UON59" s="515"/>
      <c r="UOO59" s="391"/>
      <c r="UOP59" s="516"/>
      <c r="UOQ59" s="365"/>
      <c r="UOR59" s="493"/>
      <c r="UOS59" s="596"/>
      <c r="UOT59" s="515"/>
      <c r="UOU59" s="515"/>
      <c r="UOV59" s="391"/>
      <c r="UOW59" s="516"/>
      <c r="UOX59" s="365"/>
      <c r="UOY59" s="493"/>
      <c r="UOZ59" s="596"/>
      <c r="UPA59" s="515"/>
      <c r="UPB59" s="515"/>
      <c r="UPC59" s="391"/>
      <c r="UPD59" s="516"/>
      <c r="UPE59" s="365"/>
      <c r="UPF59" s="493"/>
      <c r="UPG59" s="596"/>
      <c r="UPH59" s="515"/>
      <c r="UPI59" s="515"/>
      <c r="UPJ59" s="391"/>
      <c r="UPK59" s="516"/>
      <c r="UPL59" s="365"/>
      <c r="UPM59" s="493"/>
      <c r="UPN59" s="596"/>
      <c r="UPO59" s="515"/>
      <c r="UPP59" s="515"/>
      <c r="UPQ59" s="391"/>
      <c r="UPR59" s="516"/>
      <c r="UPS59" s="365"/>
      <c r="UPT59" s="493"/>
      <c r="UPU59" s="596"/>
      <c r="UPV59" s="515"/>
      <c r="UPW59" s="515"/>
      <c r="UPX59" s="391"/>
      <c r="UPY59" s="516"/>
      <c r="UPZ59" s="365"/>
      <c r="UQA59" s="493"/>
      <c r="UQB59" s="596"/>
      <c r="UQC59" s="515"/>
      <c r="UQD59" s="515"/>
      <c r="UQE59" s="391"/>
      <c r="UQF59" s="516"/>
      <c r="UQG59" s="365"/>
      <c r="UQH59" s="493"/>
      <c r="UQI59" s="596"/>
      <c r="UQJ59" s="515"/>
      <c r="UQK59" s="515"/>
      <c r="UQL59" s="391"/>
      <c r="UQM59" s="516"/>
      <c r="UQN59" s="365"/>
      <c r="UQO59" s="493"/>
      <c r="UQP59" s="596"/>
      <c r="UQQ59" s="515"/>
      <c r="UQR59" s="515"/>
      <c r="UQS59" s="391"/>
      <c r="UQT59" s="516"/>
      <c r="UQU59" s="365"/>
      <c r="UQV59" s="493"/>
      <c r="UQW59" s="596"/>
      <c r="UQX59" s="515"/>
      <c r="UQY59" s="515"/>
      <c r="UQZ59" s="391"/>
      <c r="URA59" s="516"/>
      <c r="URB59" s="365"/>
      <c r="URC59" s="493"/>
      <c r="URD59" s="596"/>
      <c r="URE59" s="515"/>
      <c r="URF59" s="515"/>
      <c r="URG59" s="391"/>
      <c r="URH59" s="516"/>
      <c r="URI59" s="365"/>
      <c r="URJ59" s="493"/>
      <c r="URK59" s="596"/>
      <c r="URL59" s="515"/>
      <c r="URM59" s="515"/>
      <c r="URN59" s="391"/>
      <c r="URO59" s="516"/>
      <c r="URP59" s="365"/>
      <c r="URQ59" s="493"/>
      <c r="URR59" s="596"/>
      <c r="URS59" s="515"/>
      <c r="URT59" s="515"/>
      <c r="URU59" s="391"/>
      <c r="URV59" s="516"/>
      <c r="URW59" s="365"/>
      <c r="URX59" s="493"/>
      <c r="URY59" s="596"/>
      <c r="URZ59" s="515"/>
      <c r="USA59" s="515"/>
      <c r="USB59" s="391"/>
      <c r="USC59" s="516"/>
      <c r="USD59" s="365"/>
      <c r="USE59" s="493"/>
      <c r="USF59" s="596"/>
      <c r="USG59" s="515"/>
      <c r="USH59" s="515"/>
      <c r="USI59" s="391"/>
      <c r="USJ59" s="516"/>
      <c r="USK59" s="365"/>
      <c r="USL59" s="493"/>
      <c r="USM59" s="596"/>
      <c r="USN59" s="515"/>
      <c r="USO59" s="515"/>
      <c r="USP59" s="391"/>
      <c r="USQ59" s="516"/>
      <c r="USR59" s="365"/>
      <c r="USS59" s="493"/>
      <c r="UST59" s="596"/>
      <c r="USU59" s="515"/>
      <c r="USV59" s="515"/>
      <c r="USW59" s="391"/>
      <c r="USX59" s="516"/>
      <c r="USY59" s="365"/>
      <c r="USZ59" s="493"/>
      <c r="UTA59" s="596"/>
      <c r="UTB59" s="515"/>
      <c r="UTC59" s="515"/>
      <c r="UTD59" s="391"/>
      <c r="UTE59" s="516"/>
      <c r="UTF59" s="365"/>
      <c r="UTG59" s="493"/>
      <c r="UTH59" s="596"/>
      <c r="UTI59" s="515"/>
      <c r="UTJ59" s="515"/>
      <c r="UTK59" s="391"/>
      <c r="UTL59" s="516"/>
      <c r="UTM59" s="365"/>
      <c r="UTN59" s="493"/>
      <c r="UTO59" s="596"/>
      <c r="UTP59" s="515"/>
      <c r="UTQ59" s="515"/>
      <c r="UTR59" s="391"/>
      <c r="UTS59" s="516"/>
      <c r="UTT59" s="365"/>
      <c r="UTU59" s="493"/>
      <c r="UTV59" s="596"/>
      <c r="UTW59" s="515"/>
      <c r="UTX59" s="515"/>
      <c r="UTY59" s="391"/>
      <c r="UTZ59" s="516"/>
      <c r="UUA59" s="365"/>
      <c r="UUB59" s="493"/>
      <c r="UUC59" s="596"/>
      <c r="UUD59" s="515"/>
      <c r="UUE59" s="515"/>
      <c r="UUF59" s="391"/>
      <c r="UUG59" s="516"/>
      <c r="UUH59" s="365"/>
      <c r="UUI59" s="493"/>
      <c r="UUJ59" s="596"/>
      <c r="UUK59" s="515"/>
      <c r="UUL59" s="515"/>
      <c r="UUM59" s="391"/>
      <c r="UUN59" s="516"/>
      <c r="UUO59" s="365"/>
      <c r="UUP59" s="493"/>
      <c r="UUQ59" s="596"/>
      <c r="UUR59" s="515"/>
      <c r="UUS59" s="515"/>
      <c r="UUT59" s="391"/>
      <c r="UUU59" s="516"/>
      <c r="UUV59" s="365"/>
      <c r="UUW59" s="493"/>
      <c r="UUX59" s="596"/>
      <c r="UUY59" s="515"/>
      <c r="UUZ59" s="515"/>
      <c r="UVA59" s="391"/>
      <c r="UVB59" s="516"/>
      <c r="UVC59" s="365"/>
      <c r="UVD59" s="493"/>
      <c r="UVE59" s="596"/>
      <c r="UVF59" s="515"/>
      <c r="UVG59" s="515"/>
      <c r="UVH59" s="391"/>
      <c r="UVI59" s="516"/>
      <c r="UVJ59" s="365"/>
      <c r="UVK59" s="493"/>
      <c r="UVL59" s="596"/>
      <c r="UVM59" s="515"/>
      <c r="UVN59" s="515"/>
      <c r="UVO59" s="391"/>
      <c r="UVP59" s="516"/>
      <c r="UVQ59" s="365"/>
      <c r="UVR59" s="493"/>
      <c r="UVS59" s="596"/>
      <c r="UVT59" s="515"/>
      <c r="UVU59" s="515"/>
      <c r="UVV59" s="391"/>
      <c r="UVW59" s="516"/>
      <c r="UVX59" s="365"/>
      <c r="UVY59" s="493"/>
      <c r="UVZ59" s="596"/>
      <c r="UWA59" s="515"/>
      <c r="UWB59" s="515"/>
      <c r="UWC59" s="391"/>
      <c r="UWD59" s="516"/>
      <c r="UWE59" s="365"/>
      <c r="UWF59" s="493"/>
      <c r="UWG59" s="596"/>
      <c r="UWH59" s="515"/>
      <c r="UWI59" s="515"/>
      <c r="UWJ59" s="391"/>
      <c r="UWK59" s="516"/>
      <c r="UWL59" s="365"/>
      <c r="UWM59" s="493"/>
      <c r="UWN59" s="596"/>
      <c r="UWO59" s="515"/>
      <c r="UWP59" s="515"/>
      <c r="UWQ59" s="391"/>
      <c r="UWR59" s="516"/>
      <c r="UWS59" s="365"/>
      <c r="UWT59" s="493"/>
      <c r="UWU59" s="596"/>
      <c r="UWV59" s="515"/>
      <c r="UWW59" s="515"/>
      <c r="UWX59" s="391"/>
      <c r="UWY59" s="516"/>
      <c r="UWZ59" s="365"/>
      <c r="UXA59" s="493"/>
      <c r="UXB59" s="596"/>
      <c r="UXC59" s="515"/>
      <c r="UXD59" s="515"/>
      <c r="UXE59" s="391"/>
      <c r="UXF59" s="516"/>
      <c r="UXG59" s="365"/>
      <c r="UXH59" s="493"/>
      <c r="UXI59" s="596"/>
      <c r="UXJ59" s="515"/>
      <c r="UXK59" s="515"/>
      <c r="UXL59" s="391"/>
      <c r="UXM59" s="516"/>
      <c r="UXN59" s="365"/>
      <c r="UXO59" s="493"/>
      <c r="UXP59" s="596"/>
      <c r="UXQ59" s="515"/>
      <c r="UXR59" s="515"/>
      <c r="UXS59" s="391"/>
      <c r="UXT59" s="516"/>
      <c r="UXU59" s="365"/>
      <c r="UXV59" s="493"/>
      <c r="UXW59" s="596"/>
      <c r="UXX59" s="515"/>
      <c r="UXY59" s="515"/>
      <c r="UXZ59" s="391"/>
      <c r="UYA59" s="516"/>
      <c r="UYB59" s="365"/>
      <c r="UYC59" s="493"/>
      <c r="UYD59" s="596"/>
      <c r="UYE59" s="515"/>
      <c r="UYF59" s="515"/>
      <c r="UYG59" s="391"/>
      <c r="UYH59" s="516"/>
      <c r="UYI59" s="365"/>
      <c r="UYJ59" s="493"/>
      <c r="UYK59" s="596"/>
      <c r="UYL59" s="515"/>
      <c r="UYM59" s="515"/>
      <c r="UYN59" s="391"/>
      <c r="UYO59" s="516"/>
      <c r="UYP59" s="365"/>
      <c r="UYQ59" s="493"/>
      <c r="UYR59" s="596"/>
      <c r="UYS59" s="515"/>
      <c r="UYT59" s="515"/>
      <c r="UYU59" s="391"/>
      <c r="UYV59" s="516"/>
      <c r="UYW59" s="365"/>
      <c r="UYX59" s="493"/>
      <c r="UYY59" s="596"/>
      <c r="UYZ59" s="515"/>
      <c r="UZA59" s="515"/>
      <c r="UZB59" s="391"/>
      <c r="UZC59" s="516"/>
      <c r="UZD59" s="365"/>
      <c r="UZE59" s="493"/>
      <c r="UZF59" s="596"/>
      <c r="UZG59" s="515"/>
      <c r="UZH59" s="515"/>
      <c r="UZI59" s="391"/>
      <c r="UZJ59" s="516"/>
      <c r="UZK59" s="365"/>
      <c r="UZL59" s="493"/>
      <c r="UZM59" s="596"/>
      <c r="UZN59" s="515"/>
      <c r="UZO59" s="515"/>
      <c r="UZP59" s="391"/>
      <c r="UZQ59" s="516"/>
      <c r="UZR59" s="365"/>
      <c r="UZS59" s="493"/>
      <c r="UZT59" s="596"/>
      <c r="UZU59" s="515"/>
      <c r="UZV59" s="515"/>
      <c r="UZW59" s="391"/>
      <c r="UZX59" s="516"/>
      <c r="UZY59" s="365"/>
      <c r="UZZ59" s="493"/>
      <c r="VAA59" s="596"/>
      <c r="VAB59" s="515"/>
      <c r="VAC59" s="515"/>
      <c r="VAD59" s="391"/>
      <c r="VAE59" s="516"/>
      <c r="VAF59" s="365"/>
      <c r="VAG59" s="493"/>
      <c r="VAH59" s="596"/>
      <c r="VAI59" s="515"/>
      <c r="VAJ59" s="515"/>
      <c r="VAK59" s="391"/>
      <c r="VAL59" s="516"/>
      <c r="VAM59" s="365"/>
      <c r="VAN59" s="493"/>
      <c r="VAO59" s="596"/>
      <c r="VAP59" s="515"/>
      <c r="VAQ59" s="515"/>
      <c r="VAR59" s="391"/>
      <c r="VAS59" s="516"/>
      <c r="VAT59" s="365"/>
      <c r="VAU59" s="493"/>
      <c r="VAV59" s="596"/>
      <c r="VAW59" s="515"/>
      <c r="VAX59" s="515"/>
      <c r="VAY59" s="391"/>
      <c r="VAZ59" s="516"/>
      <c r="VBA59" s="365"/>
      <c r="VBB59" s="493"/>
      <c r="VBC59" s="596"/>
      <c r="VBD59" s="515"/>
      <c r="VBE59" s="515"/>
      <c r="VBF59" s="391"/>
      <c r="VBG59" s="516"/>
      <c r="VBH59" s="365"/>
      <c r="VBI59" s="493"/>
      <c r="VBJ59" s="596"/>
      <c r="VBK59" s="515"/>
      <c r="VBL59" s="515"/>
      <c r="VBM59" s="391"/>
      <c r="VBN59" s="516"/>
      <c r="VBO59" s="365"/>
      <c r="VBP59" s="493"/>
      <c r="VBQ59" s="596"/>
      <c r="VBR59" s="515"/>
      <c r="VBS59" s="515"/>
      <c r="VBT59" s="391"/>
      <c r="VBU59" s="516"/>
      <c r="VBV59" s="365"/>
      <c r="VBW59" s="493"/>
      <c r="VBX59" s="596"/>
      <c r="VBY59" s="515"/>
      <c r="VBZ59" s="515"/>
      <c r="VCA59" s="391"/>
      <c r="VCB59" s="516"/>
      <c r="VCC59" s="365"/>
      <c r="VCD59" s="493"/>
      <c r="VCE59" s="596"/>
      <c r="VCF59" s="515"/>
      <c r="VCG59" s="515"/>
      <c r="VCH59" s="391"/>
      <c r="VCI59" s="516"/>
      <c r="VCJ59" s="365"/>
      <c r="VCK59" s="493"/>
      <c r="VCL59" s="596"/>
      <c r="VCM59" s="515"/>
      <c r="VCN59" s="515"/>
      <c r="VCO59" s="391"/>
      <c r="VCP59" s="516"/>
      <c r="VCQ59" s="365"/>
      <c r="VCR59" s="493"/>
      <c r="VCS59" s="596"/>
      <c r="VCT59" s="515"/>
      <c r="VCU59" s="515"/>
      <c r="VCV59" s="391"/>
      <c r="VCW59" s="516"/>
      <c r="VCX59" s="365"/>
      <c r="VCY59" s="493"/>
      <c r="VCZ59" s="596"/>
      <c r="VDA59" s="515"/>
      <c r="VDB59" s="515"/>
      <c r="VDC59" s="391"/>
      <c r="VDD59" s="516"/>
      <c r="VDE59" s="365"/>
      <c r="VDF59" s="493"/>
      <c r="VDG59" s="596"/>
      <c r="VDH59" s="515"/>
      <c r="VDI59" s="515"/>
      <c r="VDJ59" s="391"/>
      <c r="VDK59" s="516"/>
      <c r="VDL59" s="365"/>
      <c r="VDM59" s="493"/>
      <c r="VDN59" s="596"/>
      <c r="VDO59" s="515"/>
      <c r="VDP59" s="515"/>
      <c r="VDQ59" s="391"/>
      <c r="VDR59" s="516"/>
      <c r="VDS59" s="365"/>
      <c r="VDT59" s="493"/>
      <c r="VDU59" s="596"/>
      <c r="VDV59" s="515"/>
      <c r="VDW59" s="515"/>
      <c r="VDX59" s="391"/>
      <c r="VDY59" s="516"/>
      <c r="VDZ59" s="365"/>
      <c r="VEA59" s="493"/>
      <c r="VEB59" s="596"/>
      <c r="VEC59" s="515"/>
      <c r="VED59" s="515"/>
      <c r="VEE59" s="391"/>
      <c r="VEF59" s="516"/>
      <c r="VEG59" s="365"/>
      <c r="VEH59" s="493"/>
      <c r="VEI59" s="596"/>
      <c r="VEJ59" s="515"/>
      <c r="VEK59" s="515"/>
      <c r="VEL59" s="391"/>
      <c r="VEM59" s="516"/>
      <c r="VEN59" s="365"/>
      <c r="VEO59" s="493"/>
      <c r="VEP59" s="596"/>
      <c r="VEQ59" s="515"/>
      <c r="VER59" s="515"/>
      <c r="VES59" s="391"/>
      <c r="VET59" s="516"/>
      <c r="VEU59" s="365"/>
      <c r="VEV59" s="493"/>
      <c r="VEW59" s="596"/>
      <c r="VEX59" s="515"/>
      <c r="VEY59" s="515"/>
      <c r="VEZ59" s="391"/>
      <c r="VFA59" s="516"/>
      <c r="VFB59" s="365"/>
      <c r="VFC59" s="493"/>
      <c r="VFD59" s="596"/>
      <c r="VFE59" s="515"/>
      <c r="VFF59" s="515"/>
      <c r="VFG59" s="391"/>
      <c r="VFH59" s="516"/>
      <c r="VFI59" s="365"/>
      <c r="VFJ59" s="493"/>
      <c r="VFK59" s="596"/>
      <c r="VFL59" s="515"/>
      <c r="VFM59" s="515"/>
      <c r="VFN59" s="391"/>
      <c r="VFO59" s="516"/>
      <c r="VFP59" s="365"/>
      <c r="VFQ59" s="493"/>
      <c r="VFR59" s="596"/>
      <c r="VFS59" s="515"/>
      <c r="VFT59" s="515"/>
      <c r="VFU59" s="391"/>
      <c r="VFV59" s="516"/>
      <c r="VFW59" s="365"/>
      <c r="VFX59" s="493"/>
      <c r="VFY59" s="596"/>
      <c r="VFZ59" s="515"/>
      <c r="VGA59" s="515"/>
      <c r="VGB59" s="391"/>
      <c r="VGC59" s="516"/>
      <c r="VGD59" s="365"/>
      <c r="VGE59" s="493"/>
      <c r="VGF59" s="596"/>
      <c r="VGG59" s="515"/>
      <c r="VGH59" s="515"/>
      <c r="VGI59" s="391"/>
      <c r="VGJ59" s="516"/>
      <c r="VGK59" s="365"/>
      <c r="VGL59" s="493"/>
      <c r="VGM59" s="596"/>
      <c r="VGN59" s="515"/>
      <c r="VGO59" s="515"/>
      <c r="VGP59" s="391"/>
      <c r="VGQ59" s="516"/>
      <c r="VGR59" s="365"/>
      <c r="VGS59" s="493"/>
      <c r="VGT59" s="596"/>
      <c r="VGU59" s="515"/>
      <c r="VGV59" s="515"/>
      <c r="VGW59" s="391"/>
      <c r="VGX59" s="516"/>
      <c r="VGY59" s="365"/>
      <c r="VGZ59" s="493"/>
      <c r="VHA59" s="596"/>
      <c r="VHB59" s="515"/>
      <c r="VHC59" s="515"/>
      <c r="VHD59" s="391"/>
      <c r="VHE59" s="516"/>
      <c r="VHF59" s="365"/>
      <c r="VHG59" s="493"/>
      <c r="VHH59" s="596"/>
      <c r="VHI59" s="515"/>
      <c r="VHJ59" s="515"/>
      <c r="VHK59" s="391"/>
      <c r="VHL59" s="516"/>
      <c r="VHM59" s="365"/>
      <c r="VHN59" s="493"/>
      <c r="VHO59" s="596"/>
      <c r="VHP59" s="515"/>
      <c r="VHQ59" s="515"/>
      <c r="VHR59" s="391"/>
      <c r="VHS59" s="516"/>
      <c r="VHT59" s="365"/>
      <c r="VHU59" s="493"/>
      <c r="VHV59" s="596"/>
      <c r="VHW59" s="515"/>
      <c r="VHX59" s="515"/>
      <c r="VHY59" s="391"/>
      <c r="VHZ59" s="516"/>
      <c r="VIA59" s="365"/>
      <c r="VIB59" s="493"/>
      <c r="VIC59" s="596"/>
      <c r="VID59" s="515"/>
      <c r="VIE59" s="515"/>
      <c r="VIF59" s="391"/>
      <c r="VIG59" s="516"/>
      <c r="VIH59" s="365"/>
      <c r="VII59" s="493"/>
      <c r="VIJ59" s="596"/>
      <c r="VIK59" s="515"/>
      <c r="VIL59" s="515"/>
      <c r="VIM59" s="391"/>
      <c r="VIN59" s="516"/>
      <c r="VIO59" s="365"/>
      <c r="VIP59" s="493"/>
      <c r="VIQ59" s="596"/>
      <c r="VIR59" s="515"/>
      <c r="VIS59" s="515"/>
      <c r="VIT59" s="391"/>
      <c r="VIU59" s="516"/>
      <c r="VIV59" s="365"/>
      <c r="VIW59" s="493"/>
      <c r="VIX59" s="596"/>
      <c r="VIY59" s="515"/>
      <c r="VIZ59" s="515"/>
      <c r="VJA59" s="391"/>
      <c r="VJB59" s="516"/>
      <c r="VJC59" s="365"/>
      <c r="VJD59" s="493"/>
      <c r="VJE59" s="596"/>
      <c r="VJF59" s="515"/>
      <c r="VJG59" s="515"/>
      <c r="VJH59" s="391"/>
      <c r="VJI59" s="516"/>
      <c r="VJJ59" s="365"/>
      <c r="VJK59" s="493"/>
      <c r="VJL59" s="596"/>
      <c r="VJM59" s="515"/>
      <c r="VJN59" s="515"/>
      <c r="VJO59" s="391"/>
      <c r="VJP59" s="516"/>
      <c r="VJQ59" s="365"/>
      <c r="VJR59" s="493"/>
      <c r="VJS59" s="596"/>
      <c r="VJT59" s="515"/>
      <c r="VJU59" s="515"/>
      <c r="VJV59" s="391"/>
      <c r="VJW59" s="516"/>
      <c r="VJX59" s="365"/>
      <c r="VJY59" s="493"/>
      <c r="VJZ59" s="596"/>
      <c r="VKA59" s="515"/>
      <c r="VKB59" s="515"/>
      <c r="VKC59" s="391"/>
      <c r="VKD59" s="516"/>
      <c r="VKE59" s="365"/>
      <c r="VKF59" s="493"/>
      <c r="VKG59" s="596"/>
      <c r="VKH59" s="515"/>
      <c r="VKI59" s="515"/>
      <c r="VKJ59" s="391"/>
      <c r="VKK59" s="516"/>
      <c r="VKL59" s="365"/>
      <c r="VKM59" s="493"/>
      <c r="VKN59" s="596"/>
      <c r="VKO59" s="515"/>
      <c r="VKP59" s="515"/>
      <c r="VKQ59" s="391"/>
      <c r="VKR59" s="516"/>
      <c r="VKS59" s="365"/>
      <c r="VKT59" s="493"/>
      <c r="VKU59" s="596"/>
      <c r="VKV59" s="515"/>
      <c r="VKW59" s="515"/>
      <c r="VKX59" s="391"/>
      <c r="VKY59" s="516"/>
      <c r="VKZ59" s="365"/>
      <c r="VLA59" s="493"/>
      <c r="VLB59" s="596"/>
      <c r="VLC59" s="515"/>
      <c r="VLD59" s="515"/>
      <c r="VLE59" s="391"/>
      <c r="VLF59" s="516"/>
      <c r="VLG59" s="365"/>
      <c r="VLH59" s="493"/>
      <c r="VLI59" s="596"/>
      <c r="VLJ59" s="515"/>
      <c r="VLK59" s="515"/>
      <c r="VLL59" s="391"/>
      <c r="VLM59" s="516"/>
      <c r="VLN59" s="365"/>
      <c r="VLO59" s="493"/>
      <c r="VLP59" s="596"/>
      <c r="VLQ59" s="515"/>
      <c r="VLR59" s="515"/>
      <c r="VLS59" s="391"/>
      <c r="VLT59" s="516"/>
      <c r="VLU59" s="365"/>
      <c r="VLV59" s="493"/>
      <c r="VLW59" s="596"/>
      <c r="VLX59" s="515"/>
      <c r="VLY59" s="515"/>
      <c r="VLZ59" s="391"/>
      <c r="VMA59" s="516"/>
      <c r="VMB59" s="365"/>
      <c r="VMC59" s="493"/>
      <c r="VMD59" s="596"/>
      <c r="VME59" s="515"/>
      <c r="VMF59" s="515"/>
      <c r="VMG59" s="391"/>
      <c r="VMH59" s="516"/>
      <c r="VMI59" s="365"/>
      <c r="VMJ59" s="493"/>
      <c r="VMK59" s="596"/>
      <c r="VML59" s="515"/>
      <c r="VMM59" s="515"/>
      <c r="VMN59" s="391"/>
      <c r="VMO59" s="516"/>
      <c r="VMP59" s="365"/>
      <c r="VMQ59" s="493"/>
      <c r="VMR59" s="596"/>
      <c r="VMS59" s="515"/>
      <c r="VMT59" s="515"/>
      <c r="VMU59" s="391"/>
      <c r="VMV59" s="516"/>
      <c r="VMW59" s="365"/>
      <c r="VMX59" s="493"/>
      <c r="VMY59" s="596"/>
      <c r="VMZ59" s="515"/>
      <c r="VNA59" s="515"/>
      <c r="VNB59" s="391"/>
      <c r="VNC59" s="516"/>
      <c r="VND59" s="365"/>
      <c r="VNE59" s="493"/>
      <c r="VNF59" s="596"/>
      <c r="VNG59" s="515"/>
      <c r="VNH59" s="515"/>
      <c r="VNI59" s="391"/>
      <c r="VNJ59" s="516"/>
      <c r="VNK59" s="365"/>
      <c r="VNL59" s="493"/>
      <c r="VNM59" s="596"/>
      <c r="VNN59" s="515"/>
      <c r="VNO59" s="515"/>
      <c r="VNP59" s="391"/>
      <c r="VNQ59" s="516"/>
      <c r="VNR59" s="365"/>
      <c r="VNS59" s="493"/>
      <c r="VNT59" s="596"/>
      <c r="VNU59" s="515"/>
      <c r="VNV59" s="515"/>
      <c r="VNW59" s="391"/>
      <c r="VNX59" s="516"/>
      <c r="VNY59" s="365"/>
      <c r="VNZ59" s="493"/>
      <c r="VOA59" s="596"/>
      <c r="VOB59" s="515"/>
      <c r="VOC59" s="515"/>
      <c r="VOD59" s="391"/>
      <c r="VOE59" s="516"/>
      <c r="VOF59" s="365"/>
      <c r="VOG59" s="493"/>
      <c r="VOH59" s="596"/>
      <c r="VOI59" s="515"/>
      <c r="VOJ59" s="515"/>
      <c r="VOK59" s="391"/>
      <c r="VOL59" s="516"/>
      <c r="VOM59" s="365"/>
      <c r="VON59" s="493"/>
      <c r="VOO59" s="596"/>
      <c r="VOP59" s="515"/>
      <c r="VOQ59" s="515"/>
      <c r="VOR59" s="391"/>
      <c r="VOS59" s="516"/>
      <c r="VOT59" s="365"/>
      <c r="VOU59" s="493"/>
      <c r="VOV59" s="596"/>
      <c r="VOW59" s="515"/>
      <c r="VOX59" s="515"/>
      <c r="VOY59" s="391"/>
      <c r="VOZ59" s="516"/>
      <c r="VPA59" s="365"/>
      <c r="VPB59" s="493"/>
      <c r="VPC59" s="596"/>
      <c r="VPD59" s="515"/>
      <c r="VPE59" s="515"/>
      <c r="VPF59" s="391"/>
      <c r="VPG59" s="516"/>
      <c r="VPH59" s="365"/>
      <c r="VPI59" s="493"/>
      <c r="VPJ59" s="596"/>
      <c r="VPK59" s="515"/>
      <c r="VPL59" s="515"/>
      <c r="VPM59" s="391"/>
      <c r="VPN59" s="516"/>
      <c r="VPO59" s="365"/>
      <c r="VPP59" s="493"/>
      <c r="VPQ59" s="596"/>
      <c r="VPR59" s="515"/>
      <c r="VPS59" s="515"/>
      <c r="VPT59" s="391"/>
      <c r="VPU59" s="516"/>
      <c r="VPV59" s="365"/>
      <c r="VPW59" s="493"/>
      <c r="VPX59" s="596"/>
      <c r="VPY59" s="515"/>
      <c r="VPZ59" s="515"/>
      <c r="VQA59" s="391"/>
      <c r="VQB59" s="516"/>
      <c r="VQC59" s="365"/>
      <c r="VQD59" s="493"/>
      <c r="VQE59" s="596"/>
      <c r="VQF59" s="515"/>
      <c r="VQG59" s="515"/>
      <c r="VQH59" s="391"/>
      <c r="VQI59" s="516"/>
      <c r="VQJ59" s="365"/>
      <c r="VQK59" s="493"/>
      <c r="VQL59" s="596"/>
      <c r="VQM59" s="515"/>
      <c r="VQN59" s="515"/>
      <c r="VQO59" s="391"/>
      <c r="VQP59" s="516"/>
      <c r="VQQ59" s="365"/>
      <c r="VQR59" s="493"/>
      <c r="VQS59" s="596"/>
      <c r="VQT59" s="515"/>
      <c r="VQU59" s="515"/>
      <c r="VQV59" s="391"/>
      <c r="VQW59" s="516"/>
      <c r="VQX59" s="365"/>
      <c r="VQY59" s="493"/>
      <c r="VQZ59" s="596"/>
      <c r="VRA59" s="515"/>
      <c r="VRB59" s="515"/>
      <c r="VRC59" s="391"/>
      <c r="VRD59" s="516"/>
      <c r="VRE59" s="365"/>
      <c r="VRF59" s="493"/>
      <c r="VRG59" s="596"/>
      <c r="VRH59" s="515"/>
      <c r="VRI59" s="515"/>
      <c r="VRJ59" s="391"/>
      <c r="VRK59" s="516"/>
      <c r="VRL59" s="365"/>
      <c r="VRM59" s="493"/>
      <c r="VRN59" s="596"/>
      <c r="VRO59" s="515"/>
      <c r="VRP59" s="515"/>
      <c r="VRQ59" s="391"/>
      <c r="VRR59" s="516"/>
      <c r="VRS59" s="365"/>
      <c r="VRT59" s="493"/>
      <c r="VRU59" s="596"/>
      <c r="VRV59" s="515"/>
      <c r="VRW59" s="515"/>
      <c r="VRX59" s="391"/>
      <c r="VRY59" s="516"/>
      <c r="VRZ59" s="365"/>
      <c r="VSA59" s="493"/>
      <c r="VSB59" s="596"/>
      <c r="VSC59" s="515"/>
      <c r="VSD59" s="515"/>
      <c r="VSE59" s="391"/>
      <c r="VSF59" s="516"/>
      <c r="VSG59" s="365"/>
      <c r="VSH59" s="493"/>
      <c r="VSI59" s="596"/>
      <c r="VSJ59" s="515"/>
      <c r="VSK59" s="515"/>
      <c r="VSL59" s="391"/>
      <c r="VSM59" s="516"/>
      <c r="VSN59" s="365"/>
      <c r="VSO59" s="493"/>
      <c r="VSP59" s="596"/>
      <c r="VSQ59" s="515"/>
      <c r="VSR59" s="515"/>
      <c r="VSS59" s="391"/>
      <c r="VST59" s="516"/>
      <c r="VSU59" s="365"/>
      <c r="VSV59" s="493"/>
      <c r="VSW59" s="596"/>
      <c r="VSX59" s="515"/>
      <c r="VSY59" s="515"/>
      <c r="VSZ59" s="391"/>
      <c r="VTA59" s="516"/>
      <c r="VTB59" s="365"/>
      <c r="VTC59" s="493"/>
      <c r="VTD59" s="596"/>
      <c r="VTE59" s="515"/>
      <c r="VTF59" s="515"/>
      <c r="VTG59" s="391"/>
      <c r="VTH59" s="516"/>
      <c r="VTI59" s="365"/>
      <c r="VTJ59" s="493"/>
      <c r="VTK59" s="596"/>
      <c r="VTL59" s="515"/>
      <c r="VTM59" s="515"/>
      <c r="VTN59" s="391"/>
      <c r="VTO59" s="516"/>
      <c r="VTP59" s="365"/>
      <c r="VTQ59" s="493"/>
      <c r="VTR59" s="596"/>
      <c r="VTS59" s="515"/>
      <c r="VTT59" s="515"/>
      <c r="VTU59" s="391"/>
      <c r="VTV59" s="516"/>
      <c r="VTW59" s="365"/>
      <c r="VTX59" s="493"/>
      <c r="VTY59" s="596"/>
      <c r="VTZ59" s="515"/>
      <c r="VUA59" s="515"/>
      <c r="VUB59" s="391"/>
      <c r="VUC59" s="516"/>
      <c r="VUD59" s="365"/>
      <c r="VUE59" s="493"/>
      <c r="VUF59" s="596"/>
      <c r="VUG59" s="515"/>
      <c r="VUH59" s="515"/>
      <c r="VUI59" s="391"/>
      <c r="VUJ59" s="516"/>
      <c r="VUK59" s="365"/>
      <c r="VUL59" s="493"/>
      <c r="VUM59" s="596"/>
      <c r="VUN59" s="515"/>
      <c r="VUO59" s="515"/>
      <c r="VUP59" s="391"/>
      <c r="VUQ59" s="516"/>
      <c r="VUR59" s="365"/>
      <c r="VUS59" s="493"/>
      <c r="VUT59" s="596"/>
      <c r="VUU59" s="515"/>
      <c r="VUV59" s="515"/>
      <c r="VUW59" s="391"/>
      <c r="VUX59" s="516"/>
      <c r="VUY59" s="365"/>
      <c r="VUZ59" s="493"/>
      <c r="VVA59" s="596"/>
      <c r="VVB59" s="515"/>
      <c r="VVC59" s="515"/>
      <c r="VVD59" s="391"/>
      <c r="VVE59" s="516"/>
      <c r="VVF59" s="365"/>
      <c r="VVG59" s="493"/>
      <c r="VVH59" s="596"/>
      <c r="VVI59" s="515"/>
      <c r="VVJ59" s="515"/>
      <c r="VVK59" s="391"/>
      <c r="VVL59" s="516"/>
      <c r="VVM59" s="365"/>
      <c r="VVN59" s="493"/>
      <c r="VVO59" s="596"/>
      <c r="VVP59" s="515"/>
      <c r="VVQ59" s="515"/>
      <c r="VVR59" s="391"/>
      <c r="VVS59" s="516"/>
      <c r="VVT59" s="365"/>
      <c r="VVU59" s="493"/>
      <c r="VVV59" s="596"/>
      <c r="VVW59" s="515"/>
      <c r="VVX59" s="515"/>
      <c r="VVY59" s="391"/>
      <c r="VVZ59" s="516"/>
      <c r="VWA59" s="365"/>
      <c r="VWB59" s="493"/>
      <c r="VWC59" s="596"/>
      <c r="VWD59" s="515"/>
      <c r="VWE59" s="515"/>
      <c r="VWF59" s="391"/>
      <c r="VWG59" s="516"/>
      <c r="VWH59" s="365"/>
      <c r="VWI59" s="493"/>
      <c r="VWJ59" s="596"/>
      <c r="VWK59" s="515"/>
      <c r="VWL59" s="515"/>
      <c r="VWM59" s="391"/>
      <c r="VWN59" s="516"/>
      <c r="VWO59" s="365"/>
      <c r="VWP59" s="493"/>
      <c r="VWQ59" s="596"/>
      <c r="VWR59" s="515"/>
      <c r="VWS59" s="515"/>
      <c r="VWT59" s="391"/>
      <c r="VWU59" s="516"/>
      <c r="VWV59" s="365"/>
      <c r="VWW59" s="493"/>
      <c r="VWX59" s="596"/>
      <c r="VWY59" s="515"/>
      <c r="VWZ59" s="515"/>
      <c r="VXA59" s="391"/>
      <c r="VXB59" s="516"/>
      <c r="VXC59" s="365"/>
      <c r="VXD59" s="493"/>
      <c r="VXE59" s="596"/>
      <c r="VXF59" s="515"/>
      <c r="VXG59" s="515"/>
      <c r="VXH59" s="391"/>
      <c r="VXI59" s="516"/>
      <c r="VXJ59" s="365"/>
      <c r="VXK59" s="493"/>
      <c r="VXL59" s="596"/>
      <c r="VXM59" s="515"/>
      <c r="VXN59" s="515"/>
      <c r="VXO59" s="391"/>
      <c r="VXP59" s="516"/>
      <c r="VXQ59" s="365"/>
      <c r="VXR59" s="493"/>
      <c r="VXS59" s="596"/>
      <c r="VXT59" s="515"/>
      <c r="VXU59" s="515"/>
      <c r="VXV59" s="391"/>
      <c r="VXW59" s="516"/>
      <c r="VXX59" s="365"/>
      <c r="VXY59" s="493"/>
      <c r="VXZ59" s="596"/>
      <c r="VYA59" s="515"/>
      <c r="VYB59" s="515"/>
      <c r="VYC59" s="391"/>
      <c r="VYD59" s="516"/>
      <c r="VYE59" s="365"/>
      <c r="VYF59" s="493"/>
      <c r="VYG59" s="596"/>
      <c r="VYH59" s="515"/>
      <c r="VYI59" s="515"/>
      <c r="VYJ59" s="391"/>
      <c r="VYK59" s="516"/>
      <c r="VYL59" s="365"/>
      <c r="VYM59" s="493"/>
      <c r="VYN59" s="596"/>
      <c r="VYO59" s="515"/>
      <c r="VYP59" s="515"/>
      <c r="VYQ59" s="391"/>
      <c r="VYR59" s="516"/>
      <c r="VYS59" s="365"/>
      <c r="VYT59" s="493"/>
      <c r="VYU59" s="596"/>
      <c r="VYV59" s="515"/>
      <c r="VYW59" s="515"/>
      <c r="VYX59" s="391"/>
      <c r="VYY59" s="516"/>
      <c r="VYZ59" s="365"/>
      <c r="VZA59" s="493"/>
      <c r="VZB59" s="596"/>
      <c r="VZC59" s="515"/>
      <c r="VZD59" s="515"/>
      <c r="VZE59" s="391"/>
      <c r="VZF59" s="516"/>
      <c r="VZG59" s="365"/>
      <c r="VZH59" s="493"/>
      <c r="VZI59" s="596"/>
      <c r="VZJ59" s="515"/>
      <c r="VZK59" s="515"/>
      <c r="VZL59" s="391"/>
      <c r="VZM59" s="516"/>
      <c r="VZN59" s="365"/>
      <c r="VZO59" s="493"/>
      <c r="VZP59" s="596"/>
      <c r="VZQ59" s="515"/>
      <c r="VZR59" s="515"/>
      <c r="VZS59" s="391"/>
      <c r="VZT59" s="516"/>
      <c r="VZU59" s="365"/>
      <c r="VZV59" s="493"/>
      <c r="VZW59" s="596"/>
      <c r="VZX59" s="515"/>
      <c r="VZY59" s="515"/>
      <c r="VZZ59" s="391"/>
      <c r="WAA59" s="516"/>
      <c r="WAB59" s="365"/>
      <c r="WAC59" s="493"/>
      <c r="WAD59" s="596"/>
      <c r="WAE59" s="515"/>
      <c r="WAF59" s="515"/>
      <c r="WAG59" s="391"/>
      <c r="WAH59" s="516"/>
      <c r="WAI59" s="365"/>
      <c r="WAJ59" s="493"/>
      <c r="WAK59" s="596"/>
      <c r="WAL59" s="515"/>
      <c r="WAM59" s="515"/>
      <c r="WAN59" s="391"/>
      <c r="WAO59" s="516"/>
      <c r="WAP59" s="365"/>
      <c r="WAQ59" s="493"/>
      <c r="WAR59" s="596"/>
      <c r="WAS59" s="515"/>
      <c r="WAT59" s="515"/>
      <c r="WAU59" s="391"/>
      <c r="WAV59" s="516"/>
      <c r="WAW59" s="365"/>
      <c r="WAX59" s="493"/>
      <c r="WAY59" s="596"/>
      <c r="WAZ59" s="515"/>
      <c r="WBA59" s="515"/>
      <c r="WBB59" s="391"/>
      <c r="WBC59" s="516"/>
      <c r="WBD59" s="365"/>
      <c r="WBE59" s="493"/>
      <c r="WBF59" s="596"/>
      <c r="WBG59" s="515"/>
      <c r="WBH59" s="515"/>
      <c r="WBI59" s="391"/>
      <c r="WBJ59" s="516"/>
      <c r="WBK59" s="365"/>
      <c r="WBL59" s="493"/>
      <c r="WBM59" s="596"/>
      <c r="WBN59" s="515"/>
      <c r="WBO59" s="515"/>
      <c r="WBP59" s="391"/>
      <c r="WBQ59" s="516"/>
      <c r="WBR59" s="365"/>
      <c r="WBS59" s="493"/>
      <c r="WBT59" s="596"/>
      <c r="WBU59" s="515"/>
      <c r="WBV59" s="515"/>
      <c r="WBW59" s="391"/>
      <c r="WBX59" s="516"/>
      <c r="WBY59" s="365"/>
      <c r="WBZ59" s="493"/>
      <c r="WCA59" s="596"/>
      <c r="WCB59" s="515"/>
      <c r="WCC59" s="515"/>
      <c r="WCD59" s="391"/>
      <c r="WCE59" s="516"/>
      <c r="WCF59" s="365"/>
      <c r="WCG59" s="493"/>
      <c r="WCH59" s="596"/>
      <c r="WCI59" s="515"/>
      <c r="WCJ59" s="515"/>
      <c r="WCK59" s="391"/>
      <c r="WCL59" s="516"/>
      <c r="WCM59" s="365"/>
      <c r="WCN59" s="493"/>
      <c r="WCO59" s="596"/>
      <c r="WCP59" s="515"/>
      <c r="WCQ59" s="515"/>
      <c r="WCR59" s="391"/>
      <c r="WCS59" s="516"/>
      <c r="WCT59" s="365"/>
      <c r="WCU59" s="493"/>
      <c r="WCV59" s="596"/>
      <c r="WCW59" s="515"/>
      <c r="WCX59" s="515"/>
      <c r="WCY59" s="391"/>
      <c r="WCZ59" s="516"/>
      <c r="WDA59" s="365"/>
      <c r="WDB59" s="493"/>
      <c r="WDC59" s="596"/>
      <c r="WDD59" s="515"/>
      <c r="WDE59" s="515"/>
      <c r="WDF59" s="391"/>
      <c r="WDG59" s="516"/>
      <c r="WDH59" s="365"/>
      <c r="WDI59" s="493"/>
      <c r="WDJ59" s="596"/>
      <c r="WDK59" s="515"/>
      <c r="WDL59" s="515"/>
      <c r="WDM59" s="391"/>
      <c r="WDN59" s="516"/>
      <c r="WDO59" s="365"/>
      <c r="WDP59" s="493"/>
      <c r="WDQ59" s="596"/>
      <c r="WDR59" s="515"/>
      <c r="WDS59" s="515"/>
      <c r="WDT59" s="391"/>
      <c r="WDU59" s="516"/>
      <c r="WDV59" s="365"/>
      <c r="WDW59" s="493"/>
      <c r="WDX59" s="596"/>
      <c r="WDY59" s="515"/>
      <c r="WDZ59" s="515"/>
      <c r="WEA59" s="391"/>
      <c r="WEB59" s="516"/>
      <c r="WEC59" s="365"/>
      <c r="WED59" s="493"/>
      <c r="WEE59" s="596"/>
      <c r="WEF59" s="515"/>
      <c r="WEG59" s="515"/>
      <c r="WEH59" s="391"/>
      <c r="WEI59" s="516"/>
      <c r="WEJ59" s="365"/>
      <c r="WEK59" s="493"/>
      <c r="WEL59" s="596"/>
      <c r="WEM59" s="515"/>
      <c r="WEN59" s="515"/>
      <c r="WEO59" s="391"/>
      <c r="WEP59" s="516"/>
      <c r="WEQ59" s="365"/>
      <c r="WER59" s="493"/>
      <c r="WES59" s="596"/>
      <c r="WET59" s="515"/>
      <c r="WEU59" s="515"/>
      <c r="WEV59" s="391"/>
      <c r="WEW59" s="516"/>
      <c r="WEX59" s="365"/>
      <c r="WEY59" s="493"/>
      <c r="WEZ59" s="596"/>
      <c r="WFA59" s="515"/>
      <c r="WFB59" s="515"/>
      <c r="WFC59" s="391"/>
      <c r="WFD59" s="516"/>
      <c r="WFE59" s="365"/>
      <c r="WFF59" s="493"/>
      <c r="WFG59" s="596"/>
      <c r="WFH59" s="515"/>
      <c r="WFI59" s="515"/>
      <c r="WFJ59" s="391"/>
      <c r="WFK59" s="516"/>
      <c r="WFL59" s="365"/>
      <c r="WFM59" s="493"/>
      <c r="WFN59" s="596"/>
      <c r="WFO59" s="515"/>
      <c r="WFP59" s="515"/>
      <c r="WFQ59" s="391"/>
      <c r="WFR59" s="516"/>
      <c r="WFS59" s="365"/>
      <c r="WFT59" s="493"/>
      <c r="WFU59" s="596"/>
      <c r="WFV59" s="515"/>
      <c r="WFW59" s="515"/>
      <c r="WFX59" s="391"/>
      <c r="WFY59" s="516"/>
      <c r="WFZ59" s="365"/>
      <c r="WGA59" s="493"/>
      <c r="WGB59" s="596"/>
      <c r="WGC59" s="515"/>
      <c r="WGD59" s="515"/>
      <c r="WGE59" s="391"/>
      <c r="WGF59" s="516"/>
      <c r="WGG59" s="365"/>
      <c r="WGH59" s="493"/>
      <c r="WGI59" s="596"/>
      <c r="WGJ59" s="515"/>
      <c r="WGK59" s="515"/>
      <c r="WGL59" s="391"/>
      <c r="WGM59" s="516"/>
      <c r="WGN59" s="365"/>
      <c r="WGO59" s="493"/>
      <c r="WGP59" s="596"/>
      <c r="WGQ59" s="515"/>
      <c r="WGR59" s="515"/>
      <c r="WGS59" s="391"/>
      <c r="WGT59" s="516"/>
      <c r="WGU59" s="365"/>
      <c r="WGV59" s="493"/>
      <c r="WGW59" s="596"/>
      <c r="WGX59" s="515"/>
      <c r="WGY59" s="515"/>
      <c r="WGZ59" s="391"/>
      <c r="WHA59" s="516"/>
      <c r="WHB59" s="365"/>
      <c r="WHC59" s="493"/>
      <c r="WHD59" s="596"/>
      <c r="WHE59" s="515"/>
      <c r="WHF59" s="515"/>
      <c r="WHG59" s="391"/>
      <c r="WHH59" s="516"/>
      <c r="WHI59" s="365"/>
      <c r="WHJ59" s="493"/>
      <c r="WHK59" s="596"/>
      <c r="WHL59" s="515"/>
      <c r="WHM59" s="515"/>
      <c r="WHN59" s="391"/>
      <c r="WHO59" s="516"/>
      <c r="WHP59" s="365"/>
      <c r="WHQ59" s="493"/>
      <c r="WHR59" s="596"/>
      <c r="WHS59" s="515"/>
      <c r="WHT59" s="515"/>
      <c r="WHU59" s="391"/>
      <c r="WHV59" s="516"/>
      <c r="WHW59" s="365"/>
      <c r="WHX59" s="493"/>
      <c r="WHY59" s="596"/>
      <c r="WHZ59" s="515"/>
      <c r="WIA59" s="515"/>
      <c r="WIB59" s="391"/>
      <c r="WIC59" s="516"/>
      <c r="WID59" s="365"/>
      <c r="WIE59" s="493"/>
      <c r="WIF59" s="596"/>
      <c r="WIG59" s="515"/>
      <c r="WIH59" s="515"/>
      <c r="WII59" s="391"/>
      <c r="WIJ59" s="516"/>
      <c r="WIK59" s="365"/>
      <c r="WIL59" s="493"/>
      <c r="WIM59" s="596"/>
      <c r="WIN59" s="515"/>
      <c r="WIO59" s="515"/>
      <c r="WIP59" s="391"/>
      <c r="WIQ59" s="516"/>
      <c r="WIR59" s="365"/>
      <c r="WIS59" s="493"/>
      <c r="WIT59" s="596"/>
      <c r="WIU59" s="515"/>
      <c r="WIV59" s="515"/>
      <c r="WIW59" s="391"/>
      <c r="WIX59" s="516"/>
      <c r="WIY59" s="365"/>
      <c r="WIZ59" s="493"/>
      <c r="WJA59" s="596"/>
      <c r="WJB59" s="515"/>
      <c r="WJC59" s="515"/>
      <c r="WJD59" s="391"/>
      <c r="WJE59" s="516"/>
      <c r="WJF59" s="365"/>
      <c r="WJG59" s="493"/>
      <c r="WJH59" s="596"/>
      <c r="WJI59" s="515"/>
      <c r="WJJ59" s="515"/>
      <c r="WJK59" s="391"/>
      <c r="WJL59" s="516"/>
      <c r="WJM59" s="365"/>
      <c r="WJN59" s="493"/>
      <c r="WJO59" s="596"/>
      <c r="WJP59" s="515"/>
      <c r="WJQ59" s="515"/>
      <c r="WJR59" s="391"/>
      <c r="WJS59" s="516"/>
      <c r="WJT59" s="365"/>
      <c r="WJU59" s="493"/>
      <c r="WJV59" s="596"/>
      <c r="WJW59" s="515"/>
      <c r="WJX59" s="515"/>
      <c r="WJY59" s="391"/>
      <c r="WJZ59" s="516"/>
      <c r="WKA59" s="365"/>
      <c r="WKB59" s="493"/>
      <c r="WKC59" s="596"/>
      <c r="WKD59" s="515"/>
      <c r="WKE59" s="515"/>
      <c r="WKF59" s="391"/>
      <c r="WKG59" s="516"/>
      <c r="WKH59" s="365"/>
      <c r="WKI59" s="493"/>
      <c r="WKJ59" s="596"/>
      <c r="WKK59" s="515"/>
      <c r="WKL59" s="515"/>
      <c r="WKM59" s="391"/>
      <c r="WKN59" s="516"/>
      <c r="WKO59" s="365"/>
      <c r="WKP59" s="493"/>
      <c r="WKQ59" s="596"/>
      <c r="WKR59" s="515"/>
      <c r="WKS59" s="515"/>
      <c r="WKT59" s="391"/>
      <c r="WKU59" s="516"/>
      <c r="WKV59" s="365"/>
      <c r="WKW59" s="493"/>
      <c r="WKX59" s="596"/>
      <c r="WKY59" s="515"/>
      <c r="WKZ59" s="515"/>
      <c r="WLA59" s="391"/>
      <c r="WLB59" s="516"/>
      <c r="WLC59" s="365"/>
      <c r="WLD59" s="493"/>
      <c r="WLE59" s="596"/>
      <c r="WLF59" s="515"/>
      <c r="WLG59" s="515"/>
      <c r="WLH59" s="391"/>
      <c r="WLI59" s="516"/>
      <c r="WLJ59" s="365"/>
      <c r="WLK59" s="493"/>
      <c r="WLL59" s="596"/>
      <c r="WLM59" s="515"/>
      <c r="WLN59" s="515"/>
      <c r="WLO59" s="391"/>
      <c r="WLP59" s="516"/>
      <c r="WLQ59" s="365"/>
      <c r="WLR59" s="493"/>
      <c r="WLS59" s="596"/>
      <c r="WLT59" s="515"/>
      <c r="WLU59" s="515"/>
      <c r="WLV59" s="391"/>
      <c r="WLW59" s="516"/>
      <c r="WLX59" s="365"/>
      <c r="WLY59" s="493"/>
      <c r="WLZ59" s="596"/>
      <c r="WMA59" s="515"/>
      <c r="WMB59" s="515"/>
      <c r="WMC59" s="391"/>
      <c r="WMD59" s="516"/>
      <c r="WME59" s="365"/>
      <c r="WMF59" s="493"/>
      <c r="WMG59" s="596"/>
      <c r="WMH59" s="515"/>
      <c r="WMI59" s="515"/>
      <c r="WMJ59" s="391"/>
      <c r="WMK59" s="516"/>
      <c r="WML59" s="365"/>
      <c r="WMM59" s="493"/>
      <c r="WMN59" s="596"/>
      <c r="WMO59" s="515"/>
      <c r="WMP59" s="515"/>
      <c r="WMQ59" s="391"/>
      <c r="WMR59" s="516"/>
      <c r="WMS59" s="365"/>
      <c r="WMT59" s="493"/>
      <c r="WMU59" s="596"/>
      <c r="WMV59" s="515"/>
      <c r="WMW59" s="515"/>
      <c r="WMX59" s="391"/>
      <c r="WMY59" s="516"/>
      <c r="WMZ59" s="365"/>
      <c r="WNA59" s="493"/>
      <c r="WNB59" s="596"/>
      <c r="WNC59" s="515"/>
      <c r="WND59" s="515"/>
      <c r="WNE59" s="391"/>
      <c r="WNF59" s="516"/>
      <c r="WNG59" s="365"/>
      <c r="WNH59" s="493"/>
      <c r="WNI59" s="596"/>
      <c r="WNJ59" s="515"/>
      <c r="WNK59" s="515"/>
      <c r="WNL59" s="391"/>
      <c r="WNM59" s="516"/>
      <c r="WNN59" s="365"/>
      <c r="WNO59" s="493"/>
      <c r="WNP59" s="596"/>
      <c r="WNQ59" s="515"/>
      <c r="WNR59" s="515"/>
      <c r="WNS59" s="391"/>
      <c r="WNT59" s="516"/>
      <c r="WNU59" s="365"/>
      <c r="WNV59" s="493"/>
      <c r="WNW59" s="596"/>
      <c r="WNX59" s="515"/>
      <c r="WNY59" s="515"/>
      <c r="WNZ59" s="391"/>
      <c r="WOA59" s="516"/>
      <c r="WOB59" s="365"/>
      <c r="WOC59" s="493"/>
      <c r="WOD59" s="596"/>
      <c r="WOE59" s="515"/>
      <c r="WOF59" s="515"/>
      <c r="WOG59" s="391"/>
      <c r="WOH59" s="516"/>
      <c r="WOI59" s="365"/>
      <c r="WOJ59" s="493"/>
      <c r="WOK59" s="596"/>
      <c r="WOL59" s="515"/>
      <c r="WOM59" s="515"/>
      <c r="WON59" s="391"/>
      <c r="WOO59" s="516"/>
      <c r="WOP59" s="365"/>
      <c r="WOQ59" s="493"/>
      <c r="WOR59" s="596"/>
      <c r="WOS59" s="515"/>
      <c r="WOT59" s="515"/>
      <c r="WOU59" s="391"/>
      <c r="WOV59" s="516"/>
      <c r="WOW59" s="365"/>
      <c r="WOX59" s="493"/>
      <c r="WOY59" s="596"/>
      <c r="WOZ59" s="515"/>
      <c r="WPA59" s="515"/>
      <c r="WPB59" s="391"/>
      <c r="WPC59" s="516"/>
      <c r="WPD59" s="365"/>
      <c r="WPE59" s="493"/>
      <c r="WPF59" s="596"/>
      <c r="WPG59" s="515"/>
      <c r="WPH59" s="515"/>
      <c r="WPI59" s="391"/>
      <c r="WPJ59" s="516"/>
      <c r="WPK59" s="365"/>
      <c r="WPL59" s="493"/>
      <c r="WPM59" s="596"/>
      <c r="WPN59" s="515"/>
      <c r="WPO59" s="515"/>
      <c r="WPP59" s="391"/>
      <c r="WPQ59" s="516"/>
      <c r="WPR59" s="365"/>
      <c r="WPS59" s="493"/>
      <c r="WPT59" s="596"/>
      <c r="WPU59" s="515"/>
      <c r="WPV59" s="515"/>
      <c r="WPW59" s="391"/>
      <c r="WPX59" s="516"/>
      <c r="WPY59" s="365"/>
      <c r="WPZ59" s="493"/>
      <c r="WQA59" s="596"/>
      <c r="WQB59" s="515"/>
      <c r="WQC59" s="515"/>
      <c r="WQD59" s="391"/>
      <c r="WQE59" s="516"/>
      <c r="WQF59" s="365"/>
      <c r="WQG59" s="493"/>
      <c r="WQH59" s="596"/>
      <c r="WQI59" s="515"/>
      <c r="WQJ59" s="515"/>
      <c r="WQK59" s="391"/>
      <c r="WQL59" s="516"/>
      <c r="WQM59" s="365"/>
      <c r="WQN59" s="493"/>
      <c r="WQO59" s="596"/>
      <c r="WQP59" s="515"/>
      <c r="WQQ59" s="515"/>
      <c r="WQR59" s="391"/>
      <c r="WQS59" s="516"/>
      <c r="WQT59" s="365"/>
      <c r="WQU59" s="493"/>
      <c r="WQV59" s="596"/>
      <c r="WQW59" s="515"/>
      <c r="WQX59" s="515"/>
      <c r="WQY59" s="391"/>
      <c r="WQZ59" s="516"/>
      <c r="WRA59" s="365"/>
      <c r="WRB59" s="493"/>
      <c r="WRC59" s="596"/>
      <c r="WRD59" s="515"/>
      <c r="WRE59" s="515"/>
      <c r="WRF59" s="391"/>
      <c r="WRG59" s="516"/>
      <c r="WRH59" s="365"/>
      <c r="WRI59" s="493"/>
      <c r="WRJ59" s="596"/>
      <c r="WRK59" s="515"/>
      <c r="WRL59" s="515"/>
      <c r="WRM59" s="391"/>
      <c r="WRN59" s="516"/>
      <c r="WRO59" s="365"/>
      <c r="WRP59" s="493"/>
      <c r="WRQ59" s="596"/>
      <c r="WRR59" s="515"/>
      <c r="WRS59" s="515"/>
      <c r="WRT59" s="391"/>
      <c r="WRU59" s="516"/>
      <c r="WRV59" s="365"/>
      <c r="WRW59" s="493"/>
      <c r="WRX59" s="596"/>
      <c r="WRY59" s="515"/>
      <c r="WRZ59" s="515"/>
      <c r="WSA59" s="391"/>
      <c r="WSB59" s="516"/>
      <c r="WSC59" s="365"/>
      <c r="WSD59" s="493"/>
      <c r="WSE59" s="596"/>
      <c r="WSF59" s="515"/>
      <c r="WSG59" s="515"/>
      <c r="WSH59" s="391"/>
      <c r="WSI59" s="516"/>
      <c r="WSJ59" s="365"/>
      <c r="WSK59" s="493"/>
      <c r="WSL59" s="596"/>
      <c r="WSM59" s="515"/>
      <c r="WSN59" s="515"/>
      <c r="WSO59" s="391"/>
      <c r="WSP59" s="516"/>
      <c r="WSQ59" s="365"/>
      <c r="WSR59" s="493"/>
      <c r="WSS59" s="596"/>
      <c r="WST59" s="515"/>
      <c r="WSU59" s="515"/>
      <c r="WSV59" s="391"/>
      <c r="WSW59" s="516"/>
      <c r="WSX59" s="365"/>
      <c r="WSY59" s="493"/>
      <c r="WSZ59" s="596"/>
      <c r="WTA59" s="515"/>
      <c r="WTB59" s="515"/>
      <c r="WTC59" s="391"/>
      <c r="WTD59" s="516"/>
      <c r="WTE59" s="365"/>
      <c r="WTF59" s="493"/>
      <c r="WTG59" s="596"/>
      <c r="WTH59" s="515"/>
      <c r="WTI59" s="515"/>
      <c r="WTJ59" s="391"/>
      <c r="WTK59" s="516"/>
      <c r="WTL59" s="365"/>
      <c r="WTM59" s="493"/>
      <c r="WTN59" s="596"/>
      <c r="WTO59" s="515"/>
      <c r="WTP59" s="515"/>
      <c r="WTQ59" s="391"/>
      <c r="WTR59" s="516"/>
      <c r="WTS59" s="365"/>
      <c r="WTT59" s="493"/>
      <c r="WTU59" s="596"/>
      <c r="WTV59" s="515"/>
      <c r="WTW59" s="515"/>
      <c r="WTX59" s="391"/>
      <c r="WTY59" s="516"/>
      <c r="WTZ59" s="365"/>
      <c r="WUA59" s="493"/>
      <c r="WUB59" s="596"/>
      <c r="WUC59" s="515"/>
      <c r="WUD59" s="515"/>
      <c r="WUE59" s="391"/>
      <c r="WUF59" s="516"/>
      <c r="WUG59" s="365"/>
      <c r="WUH59" s="493"/>
      <c r="WUI59" s="596"/>
      <c r="WUJ59" s="515"/>
      <c r="WUK59" s="515"/>
      <c r="WUL59" s="391"/>
      <c r="WUM59" s="516"/>
      <c r="WUN59" s="365"/>
      <c r="WUO59" s="493"/>
      <c r="WUP59" s="596"/>
      <c r="WUQ59" s="515"/>
      <c r="WUR59" s="515"/>
      <c r="WUS59" s="391"/>
      <c r="WUT59" s="516"/>
      <c r="WUU59" s="365"/>
      <c r="WUV59" s="493"/>
      <c r="WUW59" s="596"/>
      <c r="WUX59" s="515"/>
      <c r="WUY59" s="515"/>
      <c r="WUZ59" s="391"/>
      <c r="WVA59" s="516"/>
      <c r="WVB59" s="365"/>
      <c r="WVC59" s="493"/>
      <c r="WVD59" s="596"/>
      <c r="WVE59" s="515"/>
      <c r="WVF59" s="515"/>
      <c r="WVG59" s="391"/>
      <c r="WVH59" s="516"/>
      <c r="WVI59" s="365"/>
      <c r="WVJ59" s="493"/>
      <c r="WVK59" s="596"/>
      <c r="WVL59" s="515"/>
      <c r="WVM59" s="515"/>
      <c r="WVN59" s="391"/>
      <c r="WVO59" s="516"/>
      <c r="WVP59" s="365"/>
      <c r="WVQ59" s="493"/>
      <c r="WVR59" s="596"/>
      <c r="WVS59" s="515"/>
      <c r="WVT59" s="515"/>
      <c r="WVU59" s="391"/>
      <c r="WVV59" s="516"/>
      <c r="WVW59" s="365"/>
      <c r="WVX59" s="493"/>
      <c r="WVY59" s="596"/>
      <c r="WVZ59" s="515"/>
      <c r="WWA59" s="515"/>
      <c r="WWB59" s="391"/>
      <c r="WWC59" s="516"/>
      <c r="WWD59" s="365"/>
      <c r="WWE59" s="493"/>
      <c r="WWF59" s="596"/>
      <c r="WWG59" s="515"/>
      <c r="WWH59" s="515"/>
      <c r="WWI59" s="391"/>
      <c r="WWJ59" s="516"/>
      <c r="WWK59" s="365"/>
      <c r="WWL59" s="493"/>
      <c r="WWM59" s="596"/>
      <c r="WWN59" s="515"/>
      <c r="WWO59" s="515"/>
      <c r="WWP59" s="391"/>
      <c r="WWQ59" s="516"/>
      <c r="WWR59" s="365"/>
      <c r="WWS59" s="493"/>
      <c r="WWT59" s="596"/>
      <c r="WWU59" s="515"/>
      <c r="WWV59" s="515"/>
      <c r="WWW59" s="391"/>
      <c r="WWX59" s="516"/>
      <c r="WWY59" s="365"/>
      <c r="WWZ59" s="493"/>
      <c r="WXA59" s="596"/>
      <c r="WXB59" s="515"/>
      <c r="WXC59" s="515"/>
      <c r="WXD59" s="391"/>
      <c r="WXE59" s="516"/>
      <c r="WXF59" s="365"/>
      <c r="WXG59" s="493"/>
      <c r="WXH59" s="596"/>
      <c r="WXI59" s="515"/>
      <c r="WXJ59" s="515"/>
      <c r="WXK59" s="391"/>
      <c r="WXL59" s="516"/>
      <c r="WXM59" s="365"/>
      <c r="WXN59" s="493"/>
      <c r="WXO59" s="596"/>
      <c r="WXP59" s="515"/>
      <c r="WXQ59" s="515"/>
      <c r="WXR59" s="391"/>
      <c r="WXS59" s="516"/>
      <c r="WXT59" s="365"/>
      <c r="WXU59" s="493"/>
      <c r="WXV59" s="596"/>
      <c r="WXW59" s="515"/>
      <c r="WXX59" s="515"/>
      <c r="WXY59" s="391"/>
      <c r="WXZ59" s="516"/>
      <c r="WYA59" s="365"/>
      <c r="WYB59" s="493"/>
      <c r="WYC59" s="596"/>
      <c r="WYD59" s="515"/>
      <c r="WYE59" s="515"/>
      <c r="WYF59" s="391"/>
      <c r="WYG59" s="516"/>
      <c r="WYH59" s="365"/>
      <c r="WYI59" s="493"/>
      <c r="WYJ59" s="596"/>
      <c r="WYK59" s="515"/>
      <c r="WYL59" s="515"/>
      <c r="WYM59" s="391"/>
      <c r="WYN59" s="516"/>
      <c r="WYO59" s="365"/>
      <c r="WYP59" s="493"/>
      <c r="WYQ59" s="596"/>
      <c r="WYR59" s="515"/>
      <c r="WYS59" s="515"/>
      <c r="WYT59" s="391"/>
      <c r="WYU59" s="516"/>
      <c r="WYV59" s="365"/>
      <c r="WYW59" s="493"/>
      <c r="WYX59" s="596"/>
      <c r="WYY59" s="515"/>
      <c r="WYZ59" s="515"/>
      <c r="WZA59" s="391"/>
      <c r="WZB59" s="516"/>
      <c r="WZC59" s="365"/>
      <c r="WZD59" s="493"/>
      <c r="WZE59" s="596"/>
      <c r="WZF59" s="515"/>
      <c r="WZG59" s="515"/>
      <c r="WZH59" s="391"/>
      <c r="WZI59" s="516"/>
      <c r="WZJ59" s="365"/>
      <c r="WZK59" s="493"/>
      <c r="WZL59" s="596"/>
      <c r="WZM59" s="515"/>
      <c r="WZN59" s="515"/>
      <c r="WZO59" s="391"/>
      <c r="WZP59" s="516"/>
      <c r="WZQ59" s="365"/>
      <c r="WZR59" s="493"/>
      <c r="WZS59" s="596"/>
      <c r="WZT59" s="515"/>
      <c r="WZU59" s="515"/>
      <c r="WZV59" s="391"/>
      <c r="WZW59" s="516"/>
      <c r="WZX59" s="365"/>
      <c r="WZY59" s="493"/>
      <c r="WZZ59" s="596"/>
      <c r="XAA59" s="515"/>
      <c r="XAB59" s="515"/>
      <c r="XAC59" s="391"/>
      <c r="XAD59" s="516"/>
      <c r="XAE59" s="365"/>
      <c r="XAF59" s="493"/>
      <c r="XAG59" s="596"/>
      <c r="XAH59" s="515"/>
      <c r="XAI59" s="515"/>
      <c r="XAJ59" s="391"/>
      <c r="XAK59" s="516"/>
      <c r="XAL59" s="365"/>
      <c r="XAM59" s="493"/>
      <c r="XAN59" s="596"/>
      <c r="XAO59" s="515"/>
      <c r="XAP59" s="515"/>
      <c r="XAQ59" s="391"/>
      <c r="XAR59" s="516"/>
      <c r="XAS59" s="365"/>
      <c r="XAT59" s="493"/>
      <c r="XAU59" s="596"/>
      <c r="XAV59" s="515"/>
      <c r="XAW59" s="515"/>
      <c r="XAX59" s="391"/>
      <c r="XAY59" s="516"/>
      <c r="XAZ59" s="365"/>
      <c r="XBA59" s="493"/>
      <c r="XBB59" s="596"/>
      <c r="XBC59" s="515"/>
      <c r="XBD59" s="515"/>
      <c r="XBE59" s="391"/>
      <c r="XBF59" s="516"/>
      <c r="XBG59" s="365"/>
      <c r="XBH59" s="493"/>
      <c r="XBI59" s="596"/>
      <c r="XBJ59" s="515"/>
      <c r="XBK59" s="515"/>
      <c r="XBL59" s="391"/>
      <c r="XBM59" s="516"/>
      <c r="XBN59" s="365"/>
      <c r="XBO59" s="493"/>
      <c r="XBP59" s="596"/>
      <c r="XBQ59" s="515"/>
      <c r="XBR59" s="515"/>
      <c r="XBS59" s="391"/>
      <c r="XBT59" s="516"/>
      <c r="XBU59" s="365"/>
      <c r="XBV59" s="493"/>
      <c r="XBW59" s="596"/>
      <c r="XBX59" s="515"/>
      <c r="XBY59" s="515"/>
      <c r="XBZ59" s="391"/>
      <c r="XCA59" s="516"/>
      <c r="XCB59" s="365"/>
      <c r="XCC59" s="493"/>
      <c r="XCD59" s="596"/>
      <c r="XCE59" s="515"/>
      <c r="XCF59" s="515"/>
      <c r="XCG59" s="391"/>
      <c r="XCH59" s="516"/>
      <c r="XCI59" s="365"/>
      <c r="XCJ59" s="493"/>
      <c r="XCK59" s="596"/>
      <c r="XCL59" s="515"/>
      <c r="XCM59" s="515"/>
      <c r="XCN59" s="391"/>
      <c r="XCO59" s="516"/>
      <c r="XCP59" s="365"/>
      <c r="XCQ59" s="493"/>
      <c r="XCR59" s="596"/>
      <c r="XCS59" s="515"/>
      <c r="XCT59" s="515"/>
      <c r="XCU59" s="391"/>
      <c r="XCV59" s="516"/>
      <c r="XCW59" s="365"/>
      <c r="XCX59" s="493"/>
      <c r="XCY59" s="596"/>
      <c r="XCZ59" s="515"/>
      <c r="XDA59" s="515"/>
      <c r="XDB59" s="391"/>
      <c r="XDC59" s="516"/>
      <c r="XDD59" s="365"/>
      <c r="XDE59" s="493"/>
      <c r="XDF59" s="596"/>
      <c r="XDG59" s="515"/>
      <c r="XDH59" s="515"/>
      <c r="XDI59" s="391"/>
      <c r="XDJ59" s="516"/>
      <c r="XDK59" s="365"/>
      <c r="XDL59" s="493"/>
      <c r="XDM59" s="596"/>
      <c r="XDN59" s="515"/>
      <c r="XDO59" s="515"/>
      <c r="XDP59" s="391"/>
      <c r="XDQ59" s="516"/>
      <c r="XDR59" s="365"/>
      <c r="XDS59" s="493"/>
      <c r="XDT59" s="596"/>
      <c r="XDU59" s="515"/>
      <c r="XDV59" s="515"/>
      <c r="XDW59" s="391"/>
      <c r="XDX59" s="516"/>
      <c r="XDY59" s="365"/>
      <c r="XDZ59" s="493"/>
      <c r="XEA59" s="596"/>
      <c r="XEB59" s="515"/>
      <c r="XEC59" s="515"/>
      <c r="XED59" s="391"/>
      <c r="XEE59" s="516"/>
      <c r="XEF59" s="365"/>
      <c r="XEG59" s="493"/>
      <c r="XEH59" s="596"/>
      <c r="XEI59" s="515"/>
      <c r="XEJ59" s="515"/>
      <c r="XEK59" s="391"/>
      <c r="XEL59" s="516"/>
      <c r="XEM59" s="365"/>
      <c r="XEN59" s="493"/>
      <c r="XEO59" s="596"/>
      <c r="XEP59" s="515"/>
      <c r="XEQ59" s="515"/>
      <c r="XER59" s="391"/>
      <c r="XES59" s="516"/>
      <c r="XET59" s="365"/>
      <c r="XEU59" s="493"/>
      <c r="XEV59" s="596"/>
      <c r="XEW59" s="515"/>
      <c r="XEX59" s="515"/>
      <c r="XEY59" s="391"/>
      <c r="XEZ59" s="516"/>
      <c r="XFA59" s="365"/>
      <c r="XFB59" s="493"/>
      <c r="XFC59" s="596"/>
    </row>
    <row r="60" spans="1:16383" customFormat="1" ht="67.5" customHeight="1" x14ac:dyDescent="0.25">
      <c r="A60" s="516">
        <v>45929</v>
      </c>
      <c r="B60" s="365" t="s">
        <v>630</v>
      </c>
      <c r="C60" s="493" t="s">
        <v>461</v>
      </c>
      <c r="D60" s="596" t="s">
        <v>985</v>
      </c>
      <c r="E60" s="564">
        <v>158000</v>
      </c>
      <c r="F60" s="564">
        <v>158000</v>
      </c>
      <c r="G60" s="391" t="s">
        <v>631</v>
      </c>
      <c r="H60" s="365"/>
      <c r="I60" s="493"/>
      <c r="J60" s="596"/>
      <c r="K60" s="515"/>
      <c r="L60" s="515"/>
      <c r="M60" s="391"/>
      <c r="N60" s="516"/>
      <c r="O60" s="365"/>
      <c r="P60" s="493"/>
      <c r="Q60" s="596"/>
      <c r="R60" s="515"/>
      <c r="S60" s="515"/>
      <c r="T60" s="391"/>
      <c r="U60" s="516"/>
      <c r="V60" s="365"/>
      <c r="W60" s="493"/>
      <c r="X60" s="596"/>
      <c r="Y60" s="515"/>
      <c r="Z60" s="515"/>
      <c r="AA60" s="391"/>
      <c r="AB60" s="516"/>
      <c r="AC60" s="365"/>
      <c r="AD60" s="493"/>
      <c r="AE60" s="596"/>
      <c r="AF60" s="515"/>
      <c r="AG60" s="515"/>
      <c r="AH60" s="391"/>
      <c r="AI60" s="516"/>
      <c r="AJ60" s="365"/>
      <c r="AK60" s="493"/>
      <c r="AL60" s="596"/>
      <c r="AM60" s="515"/>
      <c r="AN60" s="515"/>
      <c r="AO60" s="391"/>
      <c r="AP60" s="516"/>
      <c r="AQ60" s="365"/>
      <c r="AR60" s="493"/>
      <c r="AS60" s="596"/>
      <c r="AT60" s="515"/>
      <c r="AU60" s="515"/>
      <c r="AV60" s="391"/>
      <c r="AW60" s="516"/>
      <c r="AX60" s="365"/>
      <c r="AY60" s="493"/>
      <c r="AZ60" s="596"/>
      <c r="BA60" s="515"/>
      <c r="BB60" s="515"/>
      <c r="BC60" s="391"/>
      <c r="BD60" s="516"/>
      <c r="BE60" s="365"/>
      <c r="BF60" s="493"/>
      <c r="BG60" s="596"/>
      <c r="BH60" s="515"/>
      <c r="BI60" s="515"/>
      <c r="BJ60" s="391"/>
      <c r="BK60" s="516"/>
      <c r="BL60" s="365"/>
      <c r="BM60" s="493"/>
      <c r="BN60" s="596"/>
      <c r="BO60" s="515"/>
      <c r="BP60" s="515"/>
      <c r="BQ60" s="391"/>
      <c r="BR60" s="516"/>
      <c r="BS60" s="365"/>
      <c r="BT60" s="493"/>
      <c r="BU60" s="596"/>
      <c r="BV60" s="515"/>
      <c r="BW60" s="515"/>
      <c r="BX60" s="391"/>
      <c r="BY60" s="516"/>
      <c r="BZ60" s="365"/>
      <c r="CA60" s="493"/>
      <c r="CB60" s="596"/>
      <c r="CC60" s="515"/>
      <c r="CD60" s="515"/>
      <c r="CE60" s="391"/>
      <c r="CF60" s="516"/>
      <c r="CG60" s="365"/>
      <c r="CH60" s="493"/>
      <c r="CI60" s="596"/>
      <c r="CJ60" s="515"/>
      <c r="CK60" s="515"/>
      <c r="CL60" s="391"/>
      <c r="CM60" s="516"/>
      <c r="CN60" s="365"/>
      <c r="CO60" s="493"/>
      <c r="CP60" s="596"/>
      <c r="CQ60" s="515"/>
      <c r="CR60" s="515"/>
      <c r="CS60" s="391"/>
      <c r="CT60" s="516"/>
      <c r="CU60" s="365"/>
      <c r="CV60" s="493"/>
      <c r="CW60" s="596"/>
      <c r="CX60" s="515"/>
      <c r="CY60" s="515"/>
      <c r="CZ60" s="391"/>
      <c r="DA60" s="516"/>
      <c r="DB60" s="365"/>
      <c r="DC60" s="493"/>
      <c r="DD60" s="596"/>
      <c r="DE60" s="515"/>
      <c r="DF60" s="515"/>
      <c r="DG60" s="391"/>
      <c r="DH60" s="516"/>
      <c r="DI60" s="365"/>
      <c r="DJ60" s="493"/>
      <c r="DK60" s="596"/>
      <c r="DL60" s="515"/>
      <c r="DM60" s="515"/>
      <c r="DN60" s="391"/>
      <c r="DO60" s="516"/>
      <c r="DP60" s="365"/>
      <c r="DQ60" s="493"/>
      <c r="DR60" s="596"/>
      <c r="DS60" s="515"/>
      <c r="DT60" s="515"/>
      <c r="DU60" s="391"/>
      <c r="DV60" s="516"/>
      <c r="DW60" s="365"/>
      <c r="DX60" s="493"/>
      <c r="DY60" s="596"/>
      <c r="DZ60" s="515"/>
      <c r="EA60" s="515"/>
      <c r="EB60" s="391"/>
      <c r="EC60" s="516"/>
      <c r="ED60" s="365"/>
      <c r="EE60" s="493"/>
      <c r="EF60" s="596"/>
      <c r="EG60" s="515"/>
      <c r="EH60" s="515"/>
      <c r="EI60" s="391"/>
      <c r="EJ60" s="516"/>
      <c r="EK60" s="365"/>
      <c r="EL60" s="493"/>
      <c r="EM60" s="596"/>
      <c r="EN60" s="515"/>
      <c r="EO60" s="515"/>
      <c r="EP60" s="391"/>
      <c r="EQ60" s="516"/>
      <c r="ER60" s="365"/>
      <c r="ES60" s="493"/>
      <c r="ET60" s="596"/>
      <c r="EU60" s="515"/>
      <c r="EV60" s="515"/>
      <c r="EW60" s="391"/>
      <c r="EX60" s="516"/>
      <c r="EY60" s="365"/>
      <c r="EZ60" s="493"/>
      <c r="FA60" s="596"/>
      <c r="FB60" s="515"/>
      <c r="FC60" s="515"/>
      <c r="FD60" s="391"/>
      <c r="FE60" s="516"/>
      <c r="FF60" s="365"/>
      <c r="FG60" s="493"/>
      <c r="FH60" s="596"/>
      <c r="FI60" s="515"/>
      <c r="FJ60" s="515"/>
      <c r="FK60" s="391"/>
      <c r="FL60" s="516"/>
      <c r="FM60" s="365"/>
      <c r="FN60" s="493"/>
      <c r="FO60" s="596"/>
      <c r="FP60" s="515"/>
      <c r="FQ60" s="515"/>
      <c r="FR60" s="391"/>
      <c r="FS60" s="516"/>
      <c r="FT60" s="365"/>
      <c r="FU60" s="493"/>
      <c r="FV60" s="596"/>
      <c r="FW60" s="515"/>
      <c r="FX60" s="515"/>
      <c r="FY60" s="391"/>
      <c r="FZ60" s="516"/>
      <c r="GA60" s="365"/>
      <c r="GB60" s="493"/>
      <c r="GC60" s="596"/>
      <c r="GD60" s="515"/>
      <c r="GE60" s="515"/>
      <c r="GF60" s="391"/>
      <c r="GG60" s="516"/>
      <c r="GH60" s="365"/>
      <c r="GI60" s="493"/>
      <c r="GJ60" s="596"/>
      <c r="GK60" s="515"/>
      <c r="GL60" s="515"/>
      <c r="GM60" s="391"/>
      <c r="GN60" s="516"/>
      <c r="GO60" s="365"/>
      <c r="GP60" s="493"/>
      <c r="GQ60" s="596"/>
      <c r="GR60" s="515"/>
      <c r="GS60" s="515"/>
      <c r="GT60" s="391"/>
      <c r="GU60" s="516"/>
      <c r="GV60" s="365"/>
      <c r="GW60" s="493"/>
      <c r="GX60" s="596"/>
      <c r="GY60" s="515"/>
      <c r="GZ60" s="515"/>
      <c r="HA60" s="391"/>
      <c r="HB60" s="516"/>
      <c r="HC60" s="365"/>
      <c r="HD60" s="493"/>
      <c r="HE60" s="596"/>
      <c r="HF60" s="515"/>
      <c r="HG60" s="515"/>
      <c r="HH60" s="391"/>
      <c r="HI60" s="516"/>
      <c r="HJ60" s="365"/>
      <c r="HK60" s="493"/>
      <c r="HL60" s="596"/>
      <c r="HM60" s="515"/>
      <c r="HN60" s="515"/>
      <c r="HO60" s="391"/>
      <c r="HP60" s="516"/>
      <c r="HQ60" s="365"/>
      <c r="HR60" s="493"/>
      <c r="HS60" s="596"/>
      <c r="HT60" s="515"/>
      <c r="HU60" s="515"/>
      <c r="HV60" s="391"/>
      <c r="HW60" s="516"/>
      <c r="HX60" s="365"/>
      <c r="HY60" s="493"/>
      <c r="HZ60" s="596"/>
      <c r="IA60" s="515"/>
      <c r="IB60" s="515"/>
      <c r="IC60" s="391"/>
      <c r="ID60" s="516"/>
      <c r="IE60" s="365"/>
      <c r="IF60" s="493"/>
      <c r="IG60" s="596"/>
      <c r="IH60" s="515"/>
      <c r="II60" s="515"/>
      <c r="IJ60" s="391"/>
      <c r="IK60" s="516"/>
      <c r="IL60" s="365"/>
      <c r="IM60" s="493"/>
      <c r="IN60" s="596"/>
      <c r="IO60" s="515"/>
      <c r="IP60" s="515"/>
      <c r="IQ60" s="391"/>
      <c r="IR60" s="516"/>
      <c r="IS60" s="365"/>
      <c r="IT60" s="493"/>
      <c r="IU60" s="596"/>
      <c r="IV60" s="515"/>
      <c r="IW60" s="515"/>
      <c r="IX60" s="391"/>
      <c r="IY60" s="516"/>
      <c r="IZ60" s="365"/>
      <c r="JA60" s="493"/>
      <c r="JB60" s="596"/>
      <c r="JC60" s="515"/>
      <c r="JD60" s="515"/>
      <c r="JE60" s="391"/>
      <c r="JF60" s="516"/>
      <c r="JG60" s="365"/>
      <c r="JH60" s="493"/>
      <c r="JI60" s="596"/>
      <c r="JJ60" s="515"/>
      <c r="JK60" s="515"/>
      <c r="JL60" s="391"/>
      <c r="JM60" s="516"/>
      <c r="JN60" s="365"/>
      <c r="JO60" s="493"/>
      <c r="JP60" s="596"/>
      <c r="JQ60" s="515"/>
      <c r="JR60" s="515"/>
      <c r="JS60" s="391"/>
      <c r="JT60" s="516"/>
      <c r="JU60" s="365"/>
      <c r="JV60" s="493"/>
      <c r="JW60" s="596"/>
      <c r="JX60" s="515"/>
      <c r="JY60" s="515"/>
      <c r="JZ60" s="391"/>
      <c r="KA60" s="516"/>
      <c r="KB60" s="365"/>
      <c r="KC60" s="493"/>
      <c r="KD60" s="596"/>
      <c r="KE60" s="515"/>
      <c r="KF60" s="515"/>
      <c r="KG60" s="391"/>
      <c r="KH60" s="516"/>
      <c r="KI60" s="365"/>
      <c r="KJ60" s="493"/>
      <c r="KK60" s="596"/>
      <c r="KL60" s="515"/>
      <c r="KM60" s="515"/>
      <c r="KN60" s="391"/>
      <c r="KO60" s="516"/>
      <c r="KP60" s="365"/>
      <c r="KQ60" s="493"/>
      <c r="KR60" s="596"/>
      <c r="KS60" s="515"/>
      <c r="KT60" s="515"/>
      <c r="KU60" s="391"/>
      <c r="KV60" s="516"/>
      <c r="KW60" s="365"/>
      <c r="KX60" s="493"/>
      <c r="KY60" s="596"/>
      <c r="KZ60" s="515"/>
      <c r="LA60" s="515"/>
      <c r="LB60" s="391"/>
      <c r="LC60" s="516"/>
      <c r="LD60" s="365"/>
      <c r="LE60" s="493"/>
      <c r="LF60" s="596"/>
      <c r="LG60" s="515"/>
      <c r="LH60" s="515"/>
      <c r="LI60" s="391"/>
      <c r="LJ60" s="516"/>
      <c r="LK60" s="365"/>
      <c r="LL60" s="493"/>
      <c r="LM60" s="596"/>
      <c r="LN60" s="515"/>
      <c r="LO60" s="515"/>
      <c r="LP60" s="391"/>
      <c r="LQ60" s="516"/>
      <c r="LR60" s="365"/>
      <c r="LS60" s="493"/>
      <c r="LT60" s="596"/>
      <c r="LU60" s="515"/>
      <c r="LV60" s="515"/>
      <c r="LW60" s="391"/>
      <c r="LX60" s="516"/>
      <c r="LY60" s="365"/>
      <c r="LZ60" s="493"/>
      <c r="MA60" s="596"/>
      <c r="MB60" s="515"/>
      <c r="MC60" s="515"/>
      <c r="MD60" s="391"/>
      <c r="ME60" s="516"/>
      <c r="MF60" s="365"/>
      <c r="MG60" s="493"/>
      <c r="MH60" s="596"/>
      <c r="MI60" s="515"/>
      <c r="MJ60" s="515"/>
      <c r="MK60" s="391"/>
      <c r="ML60" s="516"/>
      <c r="MM60" s="365"/>
      <c r="MN60" s="493"/>
      <c r="MO60" s="596"/>
      <c r="MP60" s="515"/>
      <c r="MQ60" s="515"/>
      <c r="MR60" s="391"/>
      <c r="MS60" s="516"/>
      <c r="MT60" s="365"/>
      <c r="MU60" s="493"/>
      <c r="MV60" s="596"/>
      <c r="MW60" s="515"/>
      <c r="MX60" s="515"/>
      <c r="MY60" s="391"/>
      <c r="MZ60" s="516"/>
      <c r="NA60" s="365"/>
      <c r="NB60" s="493"/>
      <c r="NC60" s="596"/>
      <c r="ND60" s="515"/>
      <c r="NE60" s="515"/>
      <c r="NF60" s="391"/>
      <c r="NG60" s="516"/>
      <c r="NH60" s="365"/>
      <c r="NI60" s="493"/>
      <c r="NJ60" s="596"/>
      <c r="NK60" s="515"/>
      <c r="NL60" s="515"/>
      <c r="NM60" s="391"/>
      <c r="NN60" s="516"/>
      <c r="NO60" s="365"/>
      <c r="NP60" s="493"/>
      <c r="NQ60" s="596"/>
      <c r="NR60" s="515"/>
      <c r="NS60" s="515"/>
      <c r="NT60" s="391"/>
      <c r="NU60" s="516"/>
      <c r="NV60" s="365"/>
      <c r="NW60" s="493"/>
      <c r="NX60" s="596"/>
      <c r="NY60" s="515"/>
      <c r="NZ60" s="515"/>
      <c r="OA60" s="391"/>
      <c r="OB60" s="516"/>
      <c r="OC60" s="365"/>
      <c r="OD60" s="493"/>
      <c r="OE60" s="596"/>
      <c r="OF60" s="515"/>
      <c r="OG60" s="515"/>
      <c r="OH60" s="391"/>
      <c r="OI60" s="516"/>
      <c r="OJ60" s="365"/>
      <c r="OK60" s="493"/>
      <c r="OL60" s="596"/>
      <c r="OM60" s="515"/>
      <c r="ON60" s="515"/>
      <c r="OO60" s="391"/>
      <c r="OP60" s="516"/>
      <c r="OQ60" s="365"/>
      <c r="OR60" s="493"/>
      <c r="OS60" s="596"/>
      <c r="OT60" s="515"/>
      <c r="OU60" s="515"/>
      <c r="OV60" s="391"/>
      <c r="OW60" s="516"/>
      <c r="OX60" s="365"/>
      <c r="OY60" s="493"/>
      <c r="OZ60" s="596"/>
      <c r="PA60" s="515"/>
      <c r="PB60" s="515"/>
      <c r="PC60" s="391"/>
      <c r="PD60" s="516"/>
      <c r="PE60" s="365"/>
      <c r="PF60" s="493"/>
      <c r="PG60" s="596"/>
      <c r="PH60" s="515"/>
      <c r="PI60" s="515"/>
      <c r="PJ60" s="391"/>
      <c r="PK60" s="516"/>
      <c r="PL60" s="365"/>
      <c r="PM60" s="493"/>
      <c r="PN60" s="596"/>
      <c r="PO60" s="515"/>
      <c r="PP60" s="515"/>
      <c r="PQ60" s="391"/>
      <c r="PR60" s="516"/>
      <c r="PS60" s="365"/>
      <c r="PT60" s="493"/>
      <c r="PU60" s="596"/>
      <c r="PV60" s="515"/>
      <c r="PW60" s="515"/>
      <c r="PX60" s="391"/>
      <c r="PY60" s="516"/>
      <c r="PZ60" s="365"/>
      <c r="QA60" s="493"/>
      <c r="QB60" s="596"/>
      <c r="QC60" s="515"/>
      <c r="QD60" s="515"/>
      <c r="QE60" s="391"/>
      <c r="QF60" s="516"/>
      <c r="QG60" s="365"/>
      <c r="QH60" s="493"/>
      <c r="QI60" s="596"/>
      <c r="QJ60" s="515"/>
      <c r="QK60" s="515"/>
      <c r="QL60" s="391"/>
      <c r="QM60" s="516"/>
      <c r="QN60" s="365"/>
      <c r="QO60" s="493"/>
      <c r="QP60" s="596"/>
      <c r="QQ60" s="515"/>
      <c r="QR60" s="515"/>
      <c r="QS60" s="391"/>
      <c r="QT60" s="516"/>
      <c r="QU60" s="365"/>
      <c r="QV60" s="493"/>
      <c r="QW60" s="596"/>
      <c r="QX60" s="515"/>
      <c r="QY60" s="515"/>
      <c r="QZ60" s="391"/>
      <c r="RA60" s="516"/>
      <c r="RB60" s="365"/>
      <c r="RC60" s="493"/>
      <c r="RD60" s="596"/>
      <c r="RE60" s="515"/>
      <c r="RF60" s="515"/>
      <c r="RG60" s="391"/>
      <c r="RH60" s="516"/>
      <c r="RI60" s="365"/>
      <c r="RJ60" s="493"/>
      <c r="RK60" s="596"/>
      <c r="RL60" s="515"/>
      <c r="RM60" s="515"/>
      <c r="RN60" s="391"/>
      <c r="RO60" s="516"/>
      <c r="RP60" s="365"/>
      <c r="RQ60" s="493"/>
      <c r="RR60" s="596"/>
      <c r="RS60" s="515"/>
      <c r="RT60" s="515"/>
      <c r="RU60" s="391"/>
      <c r="RV60" s="516"/>
      <c r="RW60" s="365"/>
      <c r="RX60" s="493"/>
      <c r="RY60" s="596"/>
      <c r="RZ60" s="515"/>
      <c r="SA60" s="515"/>
      <c r="SB60" s="391"/>
      <c r="SC60" s="516"/>
      <c r="SD60" s="365"/>
      <c r="SE60" s="493"/>
      <c r="SF60" s="596"/>
      <c r="SG60" s="515"/>
      <c r="SH60" s="515"/>
      <c r="SI60" s="391"/>
      <c r="SJ60" s="516"/>
      <c r="SK60" s="365"/>
      <c r="SL60" s="493"/>
      <c r="SM60" s="596"/>
      <c r="SN60" s="515"/>
      <c r="SO60" s="515"/>
      <c r="SP60" s="391"/>
      <c r="SQ60" s="516"/>
      <c r="SR60" s="365"/>
      <c r="SS60" s="493"/>
      <c r="ST60" s="596"/>
      <c r="SU60" s="515"/>
      <c r="SV60" s="515"/>
      <c r="SW60" s="391"/>
      <c r="SX60" s="516"/>
      <c r="SY60" s="365"/>
      <c r="SZ60" s="493"/>
      <c r="TA60" s="596"/>
      <c r="TB60" s="515"/>
      <c r="TC60" s="515"/>
      <c r="TD60" s="391"/>
      <c r="TE60" s="516"/>
      <c r="TF60" s="365"/>
      <c r="TG60" s="493"/>
      <c r="TH60" s="596"/>
      <c r="TI60" s="515"/>
      <c r="TJ60" s="515"/>
      <c r="TK60" s="391"/>
      <c r="TL60" s="516"/>
      <c r="TM60" s="365"/>
      <c r="TN60" s="493"/>
      <c r="TO60" s="596"/>
      <c r="TP60" s="515"/>
      <c r="TQ60" s="515"/>
      <c r="TR60" s="391"/>
      <c r="TS60" s="516"/>
      <c r="TT60" s="365"/>
      <c r="TU60" s="493"/>
      <c r="TV60" s="596"/>
      <c r="TW60" s="515"/>
      <c r="TX60" s="515"/>
      <c r="TY60" s="391"/>
      <c r="TZ60" s="516"/>
      <c r="UA60" s="365"/>
      <c r="UB60" s="493"/>
      <c r="UC60" s="596"/>
      <c r="UD60" s="515"/>
      <c r="UE60" s="515"/>
      <c r="UF60" s="391"/>
      <c r="UG60" s="516"/>
      <c r="UH60" s="365"/>
      <c r="UI60" s="493"/>
      <c r="UJ60" s="596"/>
      <c r="UK60" s="515"/>
      <c r="UL60" s="515"/>
      <c r="UM60" s="391"/>
      <c r="UN60" s="516"/>
      <c r="UO60" s="365"/>
      <c r="UP60" s="493"/>
      <c r="UQ60" s="596"/>
      <c r="UR60" s="515"/>
      <c r="US60" s="515"/>
      <c r="UT60" s="391"/>
      <c r="UU60" s="516"/>
      <c r="UV60" s="365"/>
      <c r="UW60" s="493"/>
      <c r="UX60" s="596"/>
      <c r="UY60" s="515"/>
      <c r="UZ60" s="515"/>
      <c r="VA60" s="391"/>
      <c r="VB60" s="516"/>
      <c r="VC60" s="365"/>
      <c r="VD60" s="493"/>
      <c r="VE60" s="596"/>
      <c r="VF60" s="515"/>
      <c r="VG60" s="515"/>
      <c r="VH60" s="391"/>
      <c r="VI60" s="516"/>
      <c r="VJ60" s="365"/>
      <c r="VK60" s="493"/>
      <c r="VL60" s="596"/>
      <c r="VM60" s="515"/>
      <c r="VN60" s="515"/>
      <c r="VO60" s="391"/>
      <c r="VP60" s="516"/>
      <c r="VQ60" s="365"/>
      <c r="VR60" s="493"/>
      <c r="VS60" s="596"/>
      <c r="VT60" s="515"/>
      <c r="VU60" s="515"/>
      <c r="VV60" s="391"/>
      <c r="VW60" s="516"/>
      <c r="VX60" s="365"/>
      <c r="VY60" s="493"/>
      <c r="VZ60" s="596"/>
      <c r="WA60" s="515"/>
      <c r="WB60" s="515"/>
      <c r="WC60" s="391"/>
      <c r="WD60" s="516"/>
      <c r="WE60" s="365"/>
      <c r="WF60" s="493"/>
      <c r="WG60" s="596"/>
      <c r="WH60" s="515"/>
      <c r="WI60" s="515"/>
      <c r="WJ60" s="391"/>
      <c r="WK60" s="516"/>
      <c r="WL60" s="365"/>
      <c r="WM60" s="493"/>
      <c r="WN60" s="596"/>
      <c r="WO60" s="515"/>
      <c r="WP60" s="515"/>
      <c r="WQ60" s="391"/>
      <c r="WR60" s="516"/>
      <c r="WS60" s="365"/>
      <c r="WT60" s="493"/>
      <c r="WU60" s="596"/>
      <c r="WV60" s="515"/>
      <c r="WW60" s="515"/>
      <c r="WX60" s="391"/>
      <c r="WY60" s="516"/>
      <c r="WZ60" s="365"/>
      <c r="XA60" s="493"/>
      <c r="XB60" s="596"/>
      <c r="XC60" s="515"/>
      <c r="XD60" s="515"/>
      <c r="XE60" s="391"/>
      <c r="XF60" s="516"/>
      <c r="XG60" s="365"/>
      <c r="XH60" s="493"/>
      <c r="XI60" s="596"/>
      <c r="XJ60" s="515"/>
      <c r="XK60" s="515"/>
      <c r="XL60" s="391"/>
      <c r="XM60" s="516"/>
      <c r="XN60" s="365"/>
      <c r="XO60" s="493"/>
      <c r="XP60" s="596"/>
      <c r="XQ60" s="515"/>
      <c r="XR60" s="515"/>
      <c r="XS60" s="391"/>
      <c r="XT60" s="516"/>
      <c r="XU60" s="365"/>
      <c r="XV60" s="493"/>
      <c r="XW60" s="596"/>
      <c r="XX60" s="515"/>
      <c r="XY60" s="515"/>
      <c r="XZ60" s="391"/>
      <c r="YA60" s="516"/>
      <c r="YB60" s="365"/>
      <c r="YC60" s="493"/>
      <c r="YD60" s="596"/>
      <c r="YE60" s="515"/>
      <c r="YF60" s="515"/>
      <c r="YG60" s="391"/>
      <c r="YH60" s="516"/>
      <c r="YI60" s="365"/>
      <c r="YJ60" s="493"/>
      <c r="YK60" s="596"/>
      <c r="YL60" s="515"/>
      <c r="YM60" s="515"/>
      <c r="YN60" s="391"/>
      <c r="YO60" s="516"/>
      <c r="YP60" s="365"/>
      <c r="YQ60" s="493"/>
      <c r="YR60" s="596"/>
      <c r="YS60" s="515"/>
      <c r="YT60" s="515"/>
      <c r="YU60" s="391"/>
      <c r="YV60" s="516"/>
      <c r="YW60" s="365"/>
      <c r="YX60" s="493"/>
      <c r="YY60" s="596"/>
      <c r="YZ60" s="515"/>
      <c r="ZA60" s="515"/>
      <c r="ZB60" s="391"/>
      <c r="ZC60" s="516"/>
      <c r="ZD60" s="365"/>
      <c r="ZE60" s="493"/>
      <c r="ZF60" s="596"/>
      <c r="ZG60" s="515"/>
      <c r="ZH60" s="515"/>
      <c r="ZI60" s="391"/>
      <c r="ZJ60" s="516"/>
      <c r="ZK60" s="365"/>
      <c r="ZL60" s="493"/>
      <c r="ZM60" s="596"/>
      <c r="ZN60" s="515"/>
      <c r="ZO60" s="515"/>
      <c r="ZP60" s="391"/>
      <c r="ZQ60" s="516"/>
      <c r="ZR60" s="365"/>
      <c r="ZS60" s="493"/>
      <c r="ZT60" s="596"/>
      <c r="ZU60" s="515"/>
      <c r="ZV60" s="515"/>
      <c r="ZW60" s="391"/>
      <c r="ZX60" s="516"/>
      <c r="ZY60" s="365"/>
      <c r="ZZ60" s="493"/>
      <c r="AAA60" s="596"/>
      <c r="AAB60" s="515"/>
      <c r="AAC60" s="515"/>
      <c r="AAD60" s="391"/>
      <c r="AAE60" s="516"/>
      <c r="AAF60" s="365"/>
      <c r="AAG60" s="493"/>
      <c r="AAH60" s="596"/>
      <c r="AAI60" s="515"/>
      <c r="AAJ60" s="515"/>
      <c r="AAK60" s="391"/>
      <c r="AAL60" s="516"/>
      <c r="AAM60" s="365"/>
      <c r="AAN60" s="493"/>
      <c r="AAO60" s="596"/>
      <c r="AAP60" s="515"/>
      <c r="AAQ60" s="515"/>
      <c r="AAR60" s="391"/>
      <c r="AAS60" s="516"/>
      <c r="AAT60" s="365"/>
      <c r="AAU60" s="493"/>
      <c r="AAV60" s="596"/>
      <c r="AAW60" s="515"/>
      <c r="AAX60" s="515"/>
      <c r="AAY60" s="391"/>
      <c r="AAZ60" s="516"/>
      <c r="ABA60" s="365"/>
      <c r="ABB60" s="493"/>
      <c r="ABC60" s="596"/>
      <c r="ABD60" s="515"/>
      <c r="ABE60" s="515"/>
      <c r="ABF60" s="391"/>
      <c r="ABG60" s="516"/>
      <c r="ABH60" s="365"/>
      <c r="ABI60" s="493"/>
      <c r="ABJ60" s="596"/>
      <c r="ABK60" s="515"/>
      <c r="ABL60" s="515"/>
      <c r="ABM60" s="391"/>
      <c r="ABN60" s="516"/>
      <c r="ABO60" s="365"/>
      <c r="ABP60" s="493"/>
      <c r="ABQ60" s="596"/>
      <c r="ABR60" s="515"/>
      <c r="ABS60" s="515"/>
      <c r="ABT60" s="391"/>
      <c r="ABU60" s="516"/>
      <c r="ABV60" s="365"/>
      <c r="ABW60" s="493"/>
      <c r="ABX60" s="596"/>
      <c r="ABY60" s="515"/>
      <c r="ABZ60" s="515"/>
      <c r="ACA60" s="391"/>
      <c r="ACB60" s="516"/>
      <c r="ACC60" s="365"/>
      <c r="ACD60" s="493"/>
      <c r="ACE60" s="596"/>
      <c r="ACF60" s="515"/>
      <c r="ACG60" s="515"/>
      <c r="ACH60" s="391"/>
      <c r="ACI60" s="516"/>
      <c r="ACJ60" s="365"/>
      <c r="ACK60" s="493"/>
      <c r="ACL60" s="596"/>
      <c r="ACM60" s="515"/>
      <c r="ACN60" s="515"/>
      <c r="ACO60" s="391"/>
      <c r="ACP60" s="516"/>
      <c r="ACQ60" s="365"/>
      <c r="ACR60" s="493"/>
      <c r="ACS60" s="596"/>
      <c r="ACT60" s="515"/>
      <c r="ACU60" s="515"/>
      <c r="ACV60" s="391"/>
      <c r="ACW60" s="516"/>
      <c r="ACX60" s="365"/>
      <c r="ACY60" s="493"/>
      <c r="ACZ60" s="596"/>
      <c r="ADA60" s="515"/>
      <c r="ADB60" s="515"/>
      <c r="ADC60" s="391"/>
      <c r="ADD60" s="516"/>
      <c r="ADE60" s="365"/>
      <c r="ADF60" s="493"/>
      <c r="ADG60" s="596"/>
      <c r="ADH60" s="515"/>
      <c r="ADI60" s="515"/>
      <c r="ADJ60" s="391"/>
      <c r="ADK60" s="516"/>
      <c r="ADL60" s="365"/>
      <c r="ADM60" s="493"/>
      <c r="ADN60" s="596"/>
      <c r="ADO60" s="515"/>
      <c r="ADP60" s="515"/>
      <c r="ADQ60" s="391"/>
      <c r="ADR60" s="516"/>
      <c r="ADS60" s="365"/>
      <c r="ADT60" s="493"/>
      <c r="ADU60" s="596"/>
      <c r="ADV60" s="515"/>
      <c r="ADW60" s="515"/>
      <c r="ADX60" s="391"/>
      <c r="ADY60" s="516"/>
      <c r="ADZ60" s="365"/>
      <c r="AEA60" s="493"/>
      <c r="AEB60" s="596"/>
      <c r="AEC60" s="515"/>
      <c r="AED60" s="515"/>
      <c r="AEE60" s="391"/>
      <c r="AEF60" s="516"/>
      <c r="AEG60" s="365"/>
      <c r="AEH60" s="493"/>
      <c r="AEI60" s="596"/>
      <c r="AEJ60" s="515"/>
      <c r="AEK60" s="515"/>
      <c r="AEL60" s="391"/>
      <c r="AEM60" s="516"/>
      <c r="AEN60" s="365"/>
      <c r="AEO60" s="493"/>
      <c r="AEP60" s="596"/>
      <c r="AEQ60" s="515"/>
      <c r="AER60" s="515"/>
      <c r="AES60" s="391"/>
      <c r="AET60" s="516"/>
      <c r="AEU60" s="365"/>
      <c r="AEV60" s="493"/>
      <c r="AEW60" s="596"/>
      <c r="AEX60" s="515"/>
      <c r="AEY60" s="515"/>
      <c r="AEZ60" s="391"/>
      <c r="AFA60" s="516"/>
      <c r="AFB60" s="365"/>
      <c r="AFC60" s="493"/>
      <c r="AFD60" s="596"/>
      <c r="AFE60" s="515"/>
      <c r="AFF60" s="515"/>
      <c r="AFG60" s="391"/>
      <c r="AFH60" s="516"/>
      <c r="AFI60" s="365"/>
      <c r="AFJ60" s="493"/>
      <c r="AFK60" s="596"/>
      <c r="AFL60" s="515"/>
      <c r="AFM60" s="515"/>
      <c r="AFN60" s="391"/>
      <c r="AFO60" s="516"/>
      <c r="AFP60" s="365"/>
      <c r="AFQ60" s="493"/>
      <c r="AFR60" s="596"/>
      <c r="AFS60" s="515"/>
      <c r="AFT60" s="515"/>
      <c r="AFU60" s="391"/>
      <c r="AFV60" s="516"/>
      <c r="AFW60" s="365"/>
      <c r="AFX60" s="493"/>
      <c r="AFY60" s="596"/>
      <c r="AFZ60" s="515"/>
      <c r="AGA60" s="515"/>
      <c r="AGB60" s="391"/>
      <c r="AGC60" s="516"/>
      <c r="AGD60" s="365"/>
      <c r="AGE60" s="493"/>
      <c r="AGF60" s="596"/>
      <c r="AGG60" s="515"/>
      <c r="AGH60" s="515"/>
      <c r="AGI60" s="391"/>
      <c r="AGJ60" s="516"/>
      <c r="AGK60" s="365"/>
      <c r="AGL60" s="493"/>
      <c r="AGM60" s="596"/>
      <c r="AGN60" s="515"/>
      <c r="AGO60" s="515"/>
      <c r="AGP60" s="391"/>
      <c r="AGQ60" s="516"/>
      <c r="AGR60" s="365"/>
      <c r="AGS60" s="493"/>
      <c r="AGT60" s="596"/>
      <c r="AGU60" s="515"/>
      <c r="AGV60" s="515"/>
      <c r="AGW60" s="391"/>
      <c r="AGX60" s="516"/>
      <c r="AGY60" s="365"/>
      <c r="AGZ60" s="493"/>
      <c r="AHA60" s="596"/>
      <c r="AHB60" s="515"/>
      <c r="AHC60" s="515"/>
      <c r="AHD60" s="391"/>
      <c r="AHE60" s="516"/>
      <c r="AHF60" s="365"/>
      <c r="AHG60" s="493"/>
      <c r="AHH60" s="596"/>
      <c r="AHI60" s="515"/>
      <c r="AHJ60" s="515"/>
      <c r="AHK60" s="391"/>
      <c r="AHL60" s="516"/>
      <c r="AHM60" s="365"/>
      <c r="AHN60" s="493"/>
      <c r="AHO60" s="596"/>
      <c r="AHP60" s="515"/>
      <c r="AHQ60" s="515"/>
      <c r="AHR60" s="391"/>
      <c r="AHS60" s="516"/>
      <c r="AHT60" s="365"/>
      <c r="AHU60" s="493"/>
      <c r="AHV60" s="596"/>
      <c r="AHW60" s="515"/>
      <c r="AHX60" s="515"/>
      <c r="AHY60" s="391"/>
      <c r="AHZ60" s="516"/>
      <c r="AIA60" s="365"/>
      <c r="AIB60" s="493"/>
      <c r="AIC60" s="596"/>
      <c r="AID60" s="515"/>
      <c r="AIE60" s="515"/>
      <c r="AIF60" s="391"/>
      <c r="AIG60" s="516"/>
      <c r="AIH60" s="365"/>
      <c r="AII60" s="493"/>
      <c r="AIJ60" s="596"/>
      <c r="AIK60" s="515"/>
      <c r="AIL60" s="515"/>
      <c r="AIM60" s="391"/>
      <c r="AIN60" s="516"/>
      <c r="AIO60" s="365"/>
      <c r="AIP60" s="493"/>
      <c r="AIQ60" s="596"/>
      <c r="AIR60" s="515"/>
      <c r="AIS60" s="515"/>
      <c r="AIT60" s="391"/>
      <c r="AIU60" s="516"/>
      <c r="AIV60" s="365"/>
      <c r="AIW60" s="493"/>
      <c r="AIX60" s="596"/>
      <c r="AIY60" s="515"/>
      <c r="AIZ60" s="515"/>
      <c r="AJA60" s="391"/>
      <c r="AJB60" s="516"/>
      <c r="AJC60" s="365"/>
      <c r="AJD60" s="493"/>
      <c r="AJE60" s="596"/>
      <c r="AJF60" s="515"/>
      <c r="AJG60" s="515"/>
      <c r="AJH60" s="391"/>
      <c r="AJI60" s="516"/>
      <c r="AJJ60" s="365"/>
      <c r="AJK60" s="493"/>
      <c r="AJL60" s="596"/>
      <c r="AJM60" s="515"/>
      <c r="AJN60" s="515"/>
      <c r="AJO60" s="391"/>
      <c r="AJP60" s="516"/>
      <c r="AJQ60" s="365"/>
      <c r="AJR60" s="493"/>
      <c r="AJS60" s="596"/>
      <c r="AJT60" s="515"/>
      <c r="AJU60" s="515"/>
      <c r="AJV60" s="391"/>
      <c r="AJW60" s="516"/>
      <c r="AJX60" s="365"/>
      <c r="AJY60" s="493"/>
      <c r="AJZ60" s="596"/>
      <c r="AKA60" s="515"/>
      <c r="AKB60" s="515"/>
      <c r="AKC60" s="391"/>
      <c r="AKD60" s="516"/>
      <c r="AKE60" s="365"/>
      <c r="AKF60" s="493"/>
      <c r="AKG60" s="596"/>
      <c r="AKH60" s="515"/>
      <c r="AKI60" s="515"/>
      <c r="AKJ60" s="391"/>
      <c r="AKK60" s="516"/>
      <c r="AKL60" s="365"/>
      <c r="AKM60" s="493"/>
      <c r="AKN60" s="596"/>
      <c r="AKO60" s="515"/>
      <c r="AKP60" s="515"/>
      <c r="AKQ60" s="391"/>
      <c r="AKR60" s="516"/>
      <c r="AKS60" s="365"/>
      <c r="AKT60" s="493"/>
      <c r="AKU60" s="596"/>
      <c r="AKV60" s="515"/>
      <c r="AKW60" s="515"/>
      <c r="AKX60" s="391"/>
      <c r="AKY60" s="516"/>
      <c r="AKZ60" s="365"/>
      <c r="ALA60" s="493"/>
      <c r="ALB60" s="596"/>
      <c r="ALC60" s="515"/>
      <c r="ALD60" s="515"/>
      <c r="ALE60" s="391"/>
      <c r="ALF60" s="516"/>
      <c r="ALG60" s="365"/>
      <c r="ALH60" s="493"/>
      <c r="ALI60" s="596"/>
      <c r="ALJ60" s="515"/>
      <c r="ALK60" s="515"/>
      <c r="ALL60" s="391"/>
      <c r="ALM60" s="516"/>
      <c r="ALN60" s="365"/>
      <c r="ALO60" s="493"/>
      <c r="ALP60" s="596"/>
      <c r="ALQ60" s="515"/>
      <c r="ALR60" s="515"/>
      <c r="ALS60" s="391"/>
      <c r="ALT60" s="516"/>
      <c r="ALU60" s="365"/>
      <c r="ALV60" s="493"/>
      <c r="ALW60" s="596"/>
      <c r="ALX60" s="515"/>
      <c r="ALY60" s="515"/>
      <c r="ALZ60" s="391"/>
      <c r="AMA60" s="516"/>
      <c r="AMB60" s="365"/>
      <c r="AMC60" s="493"/>
      <c r="AMD60" s="596"/>
      <c r="AME60" s="515"/>
      <c r="AMF60" s="515"/>
      <c r="AMG60" s="391"/>
      <c r="AMH60" s="516"/>
      <c r="AMI60" s="365"/>
      <c r="AMJ60" s="493"/>
      <c r="AMK60" s="596"/>
      <c r="AML60" s="515"/>
      <c r="AMM60" s="515"/>
      <c r="AMN60" s="391"/>
      <c r="AMO60" s="516"/>
      <c r="AMP60" s="365"/>
      <c r="AMQ60" s="493"/>
      <c r="AMR60" s="596"/>
      <c r="AMS60" s="515"/>
      <c r="AMT60" s="515"/>
      <c r="AMU60" s="391"/>
      <c r="AMV60" s="516"/>
      <c r="AMW60" s="365"/>
      <c r="AMX60" s="493"/>
      <c r="AMY60" s="596"/>
      <c r="AMZ60" s="515"/>
      <c r="ANA60" s="515"/>
      <c r="ANB60" s="391"/>
      <c r="ANC60" s="516"/>
      <c r="AND60" s="365"/>
      <c r="ANE60" s="493"/>
      <c r="ANF60" s="596"/>
      <c r="ANG60" s="515"/>
      <c r="ANH60" s="515"/>
      <c r="ANI60" s="391"/>
      <c r="ANJ60" s="516"/>
      <c r="ANK60" s="365"/>
      <c r="ANL60" s="493"/>
      <c r="ANM60" s="596"/>
      <c r="ANN60" s="515"/>
      <c r="ANO60" s="515"/>
      <c r="ANP60" s="391"/>
      <c r="ANQ60" s="516"/>
      <c r="ANR60" s="365"/>
      <c r="ANS60" s="493"/>
      <c r="ANT60" s="596"/>
      <c r="ANU60" s="515"/>
      <c r="ANV60" s="515"/>
      <c r="ANW60" s="391"/>
      <c r="ANX60" s="516"/>
      <c r="ANY60" s="365"/>
      <c r="ANZ60" s="493"/>
      <c r="AOA60" s="596"/>
      <c r="AOB60" s="515"/>
      <c r="AOC60" s="515"/>
      <c r="AOD60" s="391"/>
      <c r="AOE60" s="516"/>
      <c r="AOF60" s="365"/>
      <c r="AOG60" s="493"/>
      <c r="AOH60" s="596"/>
      <c r="AOI60" s="515"/>
      <c r="AOJ60" s="515"/>
      <c r="AOK60" s="391"/>
      <c r="AOL60" s="516"/>
      <c r="AOM60" s="365"/>
      <c r="AON60" s="493"/>
      <c r="AOO60" s="596"/>
      <c r="AOP60" s="515"/>
      <c r="AOQ60" s="515"/>
      <c r="AOR60" s="391"/>
      <c r="AOS60" s="516"/>
      <c r="AOT60" s="365"/>
      <c r="AOU60" s="493"/>
      <c r="AOV60" s="596"/>
      <c r="AOW60" s="515"/>
      <c r="AOX60" s="515"/>
      <c r="AOY60" s="391"/>
      <c r="AOZ60" s="516"/>
      <c r="APA60" s="365"/>
      <c r="APB60" s="493"/>
      <c r="APC60" s="596"/>
      <c r="APD60" s="515"/>
      <c r="APE60" s="515"/>
      <c r="APF60" s="391"/>
      <c r="APG60" s="516"/>
      <c r="APH60" s="365"/>
      <c r="API60" s="493"/>
      <c r="APJ60" s="596"/>
      <c r="APK60" s="515"/>
      <c r="APL60" s="515"/>
      <c r="APM60" s="391"/>
      <c r="APN60" s="516"/>
      <c r="APO60" s="365"/>
      <c r="APP60" s="493"/>
      <c r="APQ60" s="596"/>
      <c r="APR60" s="515"/>
      <c r="APS60" s="515"/>
      <c r="APT60" s="391"/>
      <c r="APU60" s="516"/>
      <c r="APV60" s="365"/>
      <c r="APW60" s="493"/>
      <c r="APX60" s="596"/>
      <c r="APY60" s="515"/>
      <c r="APZ60" s="515"/>
      <c r="AQA60" s="391"/>
      <c r="AQB60" s="516"/>
      <c r="AQC60" s="365"/>
      <c r="AQD60" s="493"/>
      <c r="AQE60" s="596"/>
      <c r="AQF60" s="515"/>
      <c r="AQG60" s="515"/>
      <c r="AQH60" s="391"/>
      <c r="AQI60" s="516"/>
      <c r="AQJ60" s="365"/>
      <c r="AQK60" s="493"/>
      <c r="AQL60" s="596"/>
      <c r="AQM60" s="515"/>
      <c r="AQN60" s="515"/>
      <c r="AQO60" s="391"/>
      <c r="AQP60" s="516"/>
      <c r="AQQ60" s="365"/>
      <c r="AQR60" s="493"/>
      <c r="AQS60" s="596"/>
      <c r="AQT60" s="515"/>
      <c r="AQU60" s="515"/>
      <c r="AQV60" s="391"/>
      <c r="AQW60" s="516"/>
      <c r="AQX60" s="365"/>
      <c r="AQY60" s="493"/>
      <c r="AQZ60" s="596"/>
      <c r="ARA60" s="515"/>
      <c r="ARB60" s="515"/>
      <c r="ARC60" s="391"/>
      <c r="ARD60" s="516"/>
      <c r="ARE60" s="365"/>
      <c r="ARF60" s="493"/>
      <c r="ARG60" s="596"/>
      <c r="ARH60" s="515"/>
      <c r="ARI60" s="515"/>
      <c r="ARJ60" s="391"/>
      <c r="ARK60" s="516"/>
      <c r="ARL60" s="365"/>
      <c r="ARM60" s="493"/>
      <c r="ARN60" s="596"/>
      <c r="ARO60" s="515"/>
      <c r="ARP60" s="515"/>
      <c r="ARQ60" s="391"/>
      <c r="ARR60" s="516"/>
      <c r="ARS60" s="365"/>
      <c r="ART60" s="493"/>
      <c r="ARU60" s="596"/>
      <c r="ARV60" s="515"/>
      <c r="ARW60" s="515"/>
      <c r="ARX60" s="391"/>
      <c r="ARY60" s="516"/>
      <c r="ARZ60" s="365"/>
      <c r="ASA60" s="493"/>
      <c r="ASB60" s="596"/>
      <c r="ASC60" s="515"/>
      <c r="ASD60" s="515"/>
      <c r="ASE60" s="391"/>
      <c r="ASF60" s="516"/>
      <c r="ASG60" s="365"/>
      <c r="ASH60" s="493"/>
      <c r="ASI60" s="596"/>
      <c r="ASJ60" s="515"/>
      <c r="ASK60" s="515"/>
      <c r="ASL60" s="391"/>
      <c r="ASM60" s="516"/>
      <c r="ASN60" s="365"/>
      <c r="ASO60" s="493"/>
      <c r="ASP60" s="596"/>
      <c r="ASQ60" s="515"/>
      <c r="ASR60" s="515"/>
      <c r="ASS60" s="391"/>
      <c r="AST60" s="516"/>
      <c r="ASU60" s="365"/>
      <c r="ASV60" s="493"/>
      <c r="ASW60" s="596"/>
      <c r="ASX60" s="515"/>
      <c r="ASY60" s="515"/>
      <c r="ASZ60" s="391"/>
      <c r="ATA60" s="516"/>
      <c r="ATB60" s="365"/>
      <c r="ATC60" s="493"/>
      <c r="ATD60" s="596"/>
      <c r="ATE60" s="515"/>
      <c r="ATF60" s="515"/>
      <c r="ATG60" s="391"/>
      <c r="ATH60" s="516"/>
      <c r="ATI60" s="365"/>
      <c r="ATJ60" s="493"/>
      <c r="ATK60" s="596"/>
      <c r="ATL60" s="515"/>
      <c r="ATM60" s="515"/>
      <c r="ATN60" s="391"/>
      <c r="ATO60" s="516"/>
      <c r="ATP60" s="365"/>
      <c r="ATQ60" s="493"/>
      <c r="ATR60" s="596"/>
      <c r="ATS60" s="515"/>
      <c r="ATT60" s="515"/>
      <c r="ATU60" s="391"/>
      <c r="ATV60" s="516"/>
      <c r="ATW60" s="365"/>
      <c r="ATX60" s="493"/>
      <c r="ATY60" s="596"/>
      <c r="ATZ60" s="515"/>
      <c r="AUA60" s="515"/>
      <c r="AUB60" s="391"/>
      <c r="AUC60" s="516"/>
      <c r="AUD60" s="365"/>
      <c r="AUE60" s="493"/>
      <c r="AUF60" s="596"/>
      <c r="AUG60" s="515"/>
      <c r="AUH60" s="515"/>
      <c r="AUI60" s="391"/>
      <c r="AUJ60" s="516"/>
      <c r="AUK60" s="365"/>
      <c r="AUL60" s="493"/>
      <c r="AUM60" s="596"/>
      <c r="AUN60" s="515"/>
      <c r="AUO60" s="515"/>
      <c r="AUP60" s="391"/>
      <c r="AUQ60" s="516"/>
      <c r="AUR60" s="365"/>
      <c r="AUS60" s="493"/>
      <c r="AUT60" s="596"/>
      <c r="AUU60" s="515"/>
      <c r="AUV60" s="515"/>
      <c r="AUW60" s="391"/>
      <c r="AUX60" s="516"/>
      <c r="AUY60" s="365"/>
      <c r="AUZ60" s="493"/>
      <c r="AVA60" s="596"/>
      <c r="AVB60" s="515"/>
      <c r="AVC60" s="515"/>
      <c r="AVD60" s="391"/>
      <c r="AVE60" s="516"/>
      <c r="AVF60" s="365"/>
      <c r="AVG60" s="493"/>
      <c r="AVH60" s="596"/>
      <c r="AVI60" s="515"/>
      <c r="AVJ60" s="515"/>
      <c r="AVK60" s="391"/>
      <c r="AVL60" s="516"/>
      <c r="AVM60" s="365"/>
      <c r="AVN60" s="493"/>
      <c r="AVO60" s="596"/>
      <c r="AVP60" s="515"/>
      <c r="AVQ60" s="515"/>
      <c r="AVR60" s="391"/>
      <c r="AVS60" s="516"/>
      <c r="AVT60" s="365"/>
      <c r="AVU60" s="493"/>
      <c r="AVV60" s="596"/>
      <c r="AVW60" s="515"/>
      <c r="AVX60" s="515"/>
      <c r="AVY60" s="391"/>
      <c r="AVZ60" s="516"/>
      <c r="AWA60" s="365"/>
      <c r="AWB60" s="493"/>
      <c r="AWC60" s="596"/>
      <c r="AWD60" s="515"/>
      <c r="AWE60" s="515"/>
      <c r="AWF60" s="391"/>
      <c r="AWG60" s="516"/>
      <c r="AWH60" s="365"/>
      <c r="AWI60" s="493"/>
      <c r="AWJ60" s="596"/>
      <c r="AWK60" s="515"/>
      <c r="AWL60" s="515"/>
      <c r="AWM60" s="391"/>
      <c r="AWN60" s="516"/>
      <c r="AWO60" s="365"/>
      <c r="AWP60" s="493"/>
      <c r="AWQ60" s="596"/>
      <c r="AWR60" s="515"/>
      <c r="AWS60" s="515"/>
      <c r="AWT60" s="391"/>
      <c r="AWU60" s="516"/>
      <c r="AWV60" s="365"/>
      <c r="AWW60" s="493"/>
      <c r="AWX60" s="596"/>
      <c r="AWY60" s="515"/>
      <c r="AWZ60" s="515"/>
      <c r="AXA60" s="391"/>
      <c r="AXB60" s="516"/>
      <c r="AXC60" s="365"/>
      <c r="AXD60" s="493"/>
      <c r="AXE60" s="596"/>
      <c r="AXF60" s="515"/>
      <c r="AXG60" s="515"/>
      <c r="AXH60" s="391"/>
      <c r="AXI60" s="516"/>
      <c r="AXJ60" s="365"/>
      <c r="AXK60" s="493"/>
      <c r="AXL60" s="596"/>
      <c r="AXM60" s="515"/>
      <c r="AXN60" s="515"/>
      <c r="AXO60" s="391"/>
      <c r="AXP60" s="516"/>
      <c r="AXQ60" s="365"/>
      <c r="AXR60" s="493"/>
      <c r="AXS60" s="596"/>
      <c r="AXT60" s="515"/>
      <c r="AXU60" s="515"/>
      <c r="AXV60" s="391"/>
      <c r="AXW60" s="516"/>
      <c r="AXX60" s="365"/>
      <c r="AXY60" s="493"/>
      <c r="AXZ60" s="596"/>
      <c r="AYA60" s="515"/>
      <c r="AYB60" s="515"/>
      <c r="AYC60" s="391"/>
      <c r="AYD60" s="516"/>
      <c r="AYE60" s="365"/>
      <c r="AYF60" s="493"/>
      <c r="AYG60" s="596"/>
      <c r="AYH60" s="515"/>
      <c r="AYI60" s="515"/>
      <c r="AYJ60" s="391"/>
      <c r="AYK60" s="516"/>
      <c r="AYL60" s="365"/>
      <c r="AYM60" s="493"/>
      <c r="AYN60" s="596"/>
      <c r="AYO60" s="515"/>
      <c r="AYP60" s="515"/>
      <c r="AYQ60" s="391"/>
      <c r="AYR60" s="516"/>
      <c r="AYS60" s="365"/>
      <c r="AYT60" s="493"/>
      <c r="AYU60" s="596"/>
      <c r="AYV60" s="515"/>
      <c r="AYW60" s="515"/>
      <c r="AYX60" s="391"/>
      <c r="AYY60" s="516"/>
      <c r="AYZ60" s="365"/>
      <c r="AZA60" s="493"/>
      <c r="AZB60" s="596"/>
      <c r="AZC60" s="515"/>
      <c r="AZD60" s="515"/>
      <c r="AZE60" s="391"/>
      <c r="AZF60" s="516"/>
      <c r="AZG60" s="365"/>
      <c r="AZH60" s="493"/>
      <c r="AZI60" s="596"/>
      <c r="AZJ60" s="515"/>
      <c r="AZK60" s="515"/>
      <c r="AZL60" s="391"/>
      <c r="AZM60" s="516"/>
      <c r="AZN60" s="365"/>
      <c r="AZO60" s="493"/>
      <c r="AZP60" s="596"/>
      <c r="AZQ60" s="515"/>
      <c r="AZR60" s="515"/>
      <c r="AZS60" s="391"/>
      <c r="AZT60" s="516"/>
      <c r="AZU60" s="365"/>
      <c r="AZV60" s="493"/>
      <c r="AZW60" s="596"/>
      <c r="AZX60" s="515"/>
      <c r="AZY60" s="515"/>
      <c r="AZZ60" s="391"/>
      <c r="BAA60" s="516"/>
      <c r="BAB60" s="365"/>
      <c r="BAC60" s="493"/>
      <c r="BAD60" s="596"/>
      <c r="BAE60" s="515"/>
      <c r="BAF60" s="515"/>
      <c r="BAG60" s="391"/>
      <c r="BAH60" s="516"/>
      <c r="BAI60" s="365"/>
      <c r="BAJ60" s="493"/>
      <c r="BAK60" s="596"/>
      <c r="BAL60" s="515"/>
      <c r="BAM60" s="515"/>
      <c r="BAN60" s="391"/>
      <c r="BAO60" s="516"/>
      <c r="BAP60" s="365"/>
      <c r="BAQ60" s="493"/>
      <c r="BAR60" s="596"/>
      <c r="BAS60" s="515"/>
      <c r="BAT60" s="515"/>
      <c r="BAU60" s="391"/>
      <c r="BAV60" s="516"/>
      <c r="BAW60" s="365"/>
      <c r="BAX60" s="493"/>
      <c r="BAY60" s="596"/>
      <c r="BAZ60" s="515"/>
      <c r="BBA60" s="515"/>
      <c r="BBB60" s="391"/>
      <c r="BBC60" s="516"/>
      <c r="BBD60" s="365"/>
      <c r="BBE60" s="493"/>
      <c r="BBF60" s="596"/>
      <c r="BBG60" s="515"/>
      <c r="BBH60" s="515"/>
      <c r="BBI60" s="391"/>
      <c r="BBJ60" s="516"/>
      <c r="BBK60" s="365"/>
      <c r="BBL60" s="493"/>
      <c r="BBM60" s="596"/>
      <c r="BBN60" s="515"/>
      <c r="BBO60" s="515"/>
      <c r="BBP60" s="391"/>
      <c r="BBQ60" s="516"/>
      <c r="BBR60" s="365"/>
      <c r="BBS60" s="493"/>
      <c r="BBT60" s="596"/>
      <c r="BBU60" s="515"/>
      <c r="BBV60" s="515"/>
      <c r="BBW60" s="391"/>
      <c r="BBX60" s="516"/>
      <c r="BBY60" s="365"/>
      <c r="BBZ60" s="493"/>
      <c r="BCA60" s="596"/>
      <c r="BCB60" s="515"/>
      <c r="BCC60" s="515"/>
      <c r="BCD60" s="391"/>
      <c r="BCE60" s="516"/>
      <c r="BCF60" s="365"/>
      <c r="BCG60" s="493"/>
      <c r="BCH60" s="596"/>
      <c r="BCI60" s="515"/>
      <c r="BCJ60" s="515"/>
      <c r="BCK60" s="391"/>
      <c r="BCL60" s="516"/>
      <c r="BCM60" s="365"/>
      <c r="BCN60" s="493"/>
      <c r="BCO60" s="596"/>
      <c r="BCP60" s="515"/>
      <c r="BCQ60" s="515"/>
      <c r="BCR60" s="391"/>
      <c r="BCS60" s="516"/>
      <c r="BCT60" s="365"/>
      <c r="BCU60" s="493"/>
      <c r="BCV60" s="596"/>
      <c r="BCW60" s="515"/>
      <c r="BCX60" s="515"/>
      <c r="BCY60" s="391"/>
      <c r="BCZ60" s="516"/>
      <c r="BDA60" s="365"/>
      <c r="BDB60" s="493"/>
      <c r="BDC60" s="596"/>
      <c r="BDD60" s="515"/>
      <c r="BDE60" s="515"/>
      <c r="BDF60" s="391"/>
      <c r="BDG60" s="516"/>
      <c r="BDH60" s="365"/>
      <c r="BDI60" s="493"/>
      <c r="BDJ60" s="596"/>
      <c r="BDK60" s="515"/>
      <c r="BDL60" s="515"/>
      <c r="BDM60" s="391"/>
      <c r="BDN60" s="516"/>
      <c r="BDO60" s="365"/>
      <c r="BDP60" s="493"/>
      <c r="BDQ60" s="596"/>
      <c r="BDR60" s="515"/>
      <c r="BDS60" s="515"/>
      <c r="BDT60" s="391"/>
      <c r="BDU60" s="516"/>
      <c r="BDV60" s="365"/>
      <c r="BDW60" s="493"/>
      <c r="BDX60" s="596"/>
      <c r="BDY60" s="515"/>
      <c r="BDZ60" s="515"/>
      <c r="BEA60" s="391"/>
      <c r="BEB60" s="516"/>
      <c r="BEC60" s="365"/>
      <c r="BED60" s="493"/>
      <c r="BEE60" s="596"/>
      <c r="BEF60" s="515"/>
      <c r="BEG60" s="515"/>
      <c r="BEH60" s="391"/>
      <c r="BEI60" s="516"/>
      <c r="BEJ60" s="365"/>
      <c r="BEK60" s="493"/>
      <c r="BEL60" s="596"/>
      <c r="BEM60" s="515"/>
      <c r="BEN60" s="515"/>
      <c r="BEO60" s="391"/>
      <c r="BEP60" s="516"/>
      <c r="BEQ60" s="365"/>
      <c r="BER60" s="493"/>
      <c r="BES60" s="596"/>
      <c r="BET60" s="515"/>
      <c r="BEU60" s="515"/>
      <c r="BEV60" s="391"/>
      <c r="BEW60" s="516"/>
      <c r="BEX60" s="365"/>
      <c r="BEY60" s="493"/>
      <c r="BEZ60" s="596"/>
      <c r="BFA60" s="515"/>
      <c r="BFB60" s="515"/>
      <c r="BFC60" s="391"/>
      <c r="BFD60" s="516"/>
      <c r="BFE60" s="365"/>
      <c r="BFF60" s="493"/>
      <c r="BFG60" s="596"/>
      <c r="BFH60" s="515"/>
      <c r="BFI60" s="515"/>
      <c r="BFJ60" s="391"/>
      <c r="BFK60" s="516"/>
      <c r="BFL60" s="365"/>
      <c r="BFM60" s="493"/>
      <c r="BFN60" s="596"/>
      <c r="BFO60" s="515"/>
      <c r="BFP60" s="515"/>
      <c r="BFQ60" s="391"/>
      <c r="BFR60" s="516"/>
      <c r="BFS60" s="365"/>
      <c r="BFT60" s="493"/>
      <c r="BFU60" s="596"/>
      <c r="BFV60" s="515"/>
      <c r="BFW60" s="515"/>
      <c r="BFX60" s="391"/>
      <c r="BFY60" s="516"/>
      <c r="BFZ60" s="365"/>
      <c r="BGA60" s="493"/>
      <c r="BGB60" s="596"/>
      <c r="BGC60" s="515"/>
      <c r="BGD60" s="515"/>
      <c r="BGE60" s="391"/>
      <c r="BGF60" s="516"/>
      <c r="BGG60" s="365"/>
      <c r="BGH60" s="493"/>
      <c r="BGI60" s="596"/>
      <c r="BGJ60" s="515"/>
      <c r="BGK60" s="515"/>
      <c r="BGL60" s="391"/>
      <c r="BGM60" s="516"/>
      <c r="BGN60" s="365"/>
      <c r="BGO60" s="493"/>
      <c r="BGP60" s="596"/>
      <c r="BGQ60" s="515"/>
      <c r="BGR60" s="515"/>
      <c r="BGS60" s="391"/>
      <c r="BGT60" s="516"/>
      <c r="BGU60" s="365"/>
      <c r="BGV60" s="493"/>
      <c r="BGW60" s="596"/>
      <c r="BGX60" s="515"/>
      <c r="BGY60" s="515"/>
      <c r="BGZ60" s="391"/>
      <c r="BHA60" s="516"/>
      <c r="BHB60" s="365"/>
      <c r="BHC60" s="493"/>
      <c r="BHD60" s="596"/>
      <c r="BHE60" s="515"/>
      <c r="BHF60" s="515"/>
      <c r="BHG60" s="391"/>
      <c r="BHH60" s="516"/>
      <c r="BHI60" s="365"/>
      <c r="BHJ60" s="493"/>
      <c r="BHK60" s="596"/>
      <c r="BHL60" s="515"/>
      <c r="BHM60" s="515"/>
      <c r="BHN60" s="391"/>
      <c r="BHO60" s="516"/>
      <c r="BHP60" s="365"/>
      <c r="BHQ60" s="493"/>
      <c r="BHR60" s="596"/>
      <c r="BHS60" s="515"/>
      <c r="BHT60" s="515"/>
      <c r="BHU60" s="391"/>
      <c r="BHV60" s="516"/>
      <c r="BHW60" s="365"/>
      <c r="BHX60" s="493"/>
      <c r="BHY60" s="596"/>
      <c r="BHZ60" s="515"/>
      <c r="BIA60" s="515"/>
      <c r="BIB60" s="391"/>
      <c r="BIC60" s="516"/>
      <c r="BID60" s="365"/>
      <c r="BIE60" s="493"/>
      <c r="BIF60" s="596"/>
      <c r="BIG60" s="515"/>
      <c r="BIH60" s="515"/>
      <c r="BII60" s="391"/>
      <c r="BIJ60" s="516"/>
      <c r="BIK60" s="365"/>
      <c r="BIL60" s="493"/>
      <c r="BIM60" s="596"/>
      <c r="BIN60" s="515"/>
      <c r="BIO60" s="515"/>
      <c r="BIP60" s="391"/>
      <c r="BIQ60" s="516"/>
      <c r="BIR60" s="365"/>
      <c r="BIS60" s="493"/>
      <c r="BIT60" s="596"/>
      <c r="BIU60" s="515"/>
      <c r="BIV60" s="515"/>
      <c r="BIW60" s="391"/>
      <c r="BIX60" s="516"/>
      <c r="BIY60" s="365"/>
      <c r="BIZ60" s="493"/>
      <c r="BJA60" s="596"/>
      <c r="BJB60" s="515"/>
      <c r="BJC60" s="515"/>
      <c r="BJD60" s="391"/>
      <c r="BJE60" s="516"/>
      <c r="BJF60" s="365"/>
      <c r="BJG60" s="493"/>
      <c r="BJH60" s="596"/>
      <c r="BJI60" s="515"/>
      <c r="BJJ60" s="515"/>
      <c r="BJK60" s="391"/>
      <c r="BJL60" s="516"/>
      <c r="BJM60" s="365"/>
      <c r="BJN60" s="493"/>
      <c r="BJO60" s="596"/>
      <c r="BJP60" s="515"/>
      <c r="BJQ60" s="515"/>
      <c r="BJR60" s="391"/>
      <c r="BJS60" s="516"/>
      <c r="BJT60" s="365"/>
      <c r="BJU60" s="493"/>
      <c r="BJV60" s="596"/>
      <c r="BJW60" s="515"/>
      <c r="BJX60" s="515"/>
      <c r="BJY60" s="391"/>
      <c r="BJZ60" s="516"/>
      <c r="BKA60" s="365"/>
      <c r="BKB60" s="493"/>
      <c r="BKC60" s="596"/>
      <c r="BKD60" s="515"/>
      <c r="BKE60" s="515"/>
      <c r="BKF60" s="391"/>
      <c r="BKG60" s="516"/>
      <c r="BKH60" s="365"/>
      <c r="BKI60" s="493"/>
      <c r="BKJ60" s="596"/>
      <c r="BKK60" s="515"/>
      <c r="BKL60" s="515"/>
      <c r="BKM60" s="391"/>
      <c r="BKN60" s="516"/>
      <c r="BKO60" s="365"/>
      <c r="BKP60" s="493"/>
      <c r="BKQ60" s="596"/>
      <c r="BKR60" s="515"/>
      <c r="BKS60" s="515"/>
      <c r="BKT60" s="391"/>
      <c r="BKU60" s="516"/>
      <c r="BKV60" s="365"/>
      <c r="BKW60" s="493"/>
      <c r="BKX60" s="596"/>
      <c r="BKY60" s="515"/>
      <c r="BKZ60" s="515"/>
      <c r="BLA60" s="391"/>
      <c r="BLB60" s="516"/>
      <c r="BLC60" s="365"/>
      <c r="BLD60" s="493"/>
      <c r="BLE60" s="596"/>
      <c r="BLF60" s="515"/>
      <c r="BLG60" s="515"/>
      <c r="BLH60" s="391"/>
      <c r="BLI60" s="516"/>
      <c r="BLJ60" s="365"/>
      <c r="BLK60" s="493"/>
      <c r="BLL60" s="596"/>
      <c r="BLM60" s="515"/>
      <c r="BLN60" s="515"/>
      <c r="BLO60" s="391"/>
      <c r="BLP60" s="516"/>
      <c r="BLQ60" s="365"/>
      <c r="BLR60" s="493"/>
      <c r="BLS60" s="596"/>
      <c r="BLT60" s="515"/>
      <c r="BLU60" s="515"/>
      <c r="BLV60" s="391"/>
      <c r="BLW60" s="516"/>
      <c r="BLX60" s="365"/>
      <c r="BLY60" s="493"/>
      <c r="BLZ60" s="596"/>
      <c r="BMA60" s="515"/>
      <c r="BMB60" s="515"/>
      <c r="BMC60" s="391"/>
      <c r="BMD60" s="516"/>
      <c r="BME60" s="365"/>
      <c r="BMF60" s="493"/>
      <c r="BMG60" s="596"/>
      <c r="BMH60" s="515"/>
      <c r="BMI60" s="515"/>
      <c r="BMJ60" s="391"/>
      <c r="BMK60" s="516"/>
      <c r="BML60" s="365"/>
      <c r="BMM60" s="493"/>
      <c r="BMN60" s="596"/>
      <c r="BMO60" s="515"/>
      <c r="BMP60" s="515"/>
      <c r="BMQ60" s="391"/>
      <c r="BMR60" s="516"/>
      <c r="BMS60" s="365"/>
      <c r="BMT60" s="493"/>
      <c r="BMU60" s="596"/>
      <c r="BMV60" s="515"/>
      <c r="BMW60" s="515"/>
      <c r="BMX60" s="391"/>
      <c r="BMY60" s="516"/>
      <c r="BMZ60" s="365"/>
      <c r="BNA60" s="493"/>
      <c r="BNB60" s="596"/>
      <c r="BNC60" s="515"/>
      <c r="BND60" s="515"/>
      <c r="BNE60" s="391"/>
      <c r="BNF60" s="516"/>
      <c r="BNG60" s="365"/>
      <c r="BNH60" s="493"/>
      <c r="BNI60" s="596"/>
      <c r="BNJ60" s="515"/>
      <c r="BNK60" s="515"/>
      <c r="BNL60" s="391"/>
      <c r="BNM60" s="516"/>
      <c r="BNN60" s="365"/>
      <c r="BNO60" s="493"/>
      <c r="BNP60" s="596"/>
      <c r="BNQ60" s="515"/>
      <c r="BNR60" s="515"/>
      <c r="BNS60" s="391"/>
      <c r="BNT60" s="516"/>
      <c r="BNU60" s="365"/>
      <c r="BNV60" s="493"/>
      <c r="BNW60" s="596"/>
      <c r="BNX60" s="515"/>
      <c r="BNY60" s="515"/>
      <c r="BNZ60" s="391"/>
      <c r="BOA60" s="516"/>
      <c r="BOB60" s="365"/>
      <c r="BOC60" s="493"/>
      <c r="BOD60" s="596"/>
      <c r="BOE60" s="515"/>
      <c r="BOF60" s="515"/>
      <c r="BOG60" s="391"/>
      <c r="BOH60" s="516"/>
      <c r="BOI60" s="365"/>
      <c r="BOJ60" s="493"/>
      <c r="BOK60" s="596"/>
      <c r="BOL60" s="515"/>
      <c r="BOM60" s="515"/>
      <c r="BON60" s="391"/>
      <c r="BOO60" s="516"/>
      <c r="BOP60" s="365"/>
      <c r="BOQ60" s="493"/>
      <c r="BOR60" s="596"/>
      <c r="BOS60" s="515"/>
      <c r="BOT60" s="515"/>
      <c r="BOU60" s="391"/>
      <c r="BOV60" s="516"/>
      <c r="BOW60" s="365"/>
      <c r="BOX60" s="493"/>
      <c r="BOY60" s="596"/>
      <c r="BOZ60" s="515"/>
      <c r="BPA60" s="515"/>
      <c r="BPB60" s="391"/>
      <c r="BPC60" s="516"/>
      <c r="BPD60" s="365"/>
      <c r="BPE60" s="493"/>
      <c r="BPF60" s="596"/>
      <c r="BPG60" s="515"/>
      <c r="BPH60" s="515"/>
      <c r="BPI60" s="391"/>
      <c r="BPJ60" s="516"/>
      <c r="BPK60" s="365"/>
      <c r="BPL60" s="493"/>
      <c r="BPM60" s="596"/>
      <c r="BPN60" s="515"/>
      <c r="BPO60" s="515"/>
      <c r="BPP60" s="391"/>
      <c r="BPQ60" s="516"/>
      <c r="BPR60" s="365"/>
      <c r="BPS60" s="493"/>
      <c r="BPT60" s="596"/>
      <c r="BPU60" s="515"/>
      <c r="BPV60" s="515"/>
      <c r="BPW60" s="391"/>
      <c r="BPX60" s="516"/>
      <c r="BPY60" s="365"/>
      <c r="BPZ60" s="493"/>
      <c r="BQA60" s="596"/>
      <c r="BQB60" s="515"/>
      <c r="BQC60" s="515"/>
      <c r="BQD60" s="391"/>
      <c r="BQE60" s="516"/>
      <c r="BQF60" s="365"/>
      <c r="BQG60" s="493"/>
      <c r="BQH60" s="596"/>
      <c r="BQI60" s="515"/>
      <c r="BQJ60" s="515"/>
      <c r="BQK60" s="391"/>
      <c r="BQL60" s="516"/>
      <c r="BQM60" s="365"/>
      <c r="BQN60" s="493"/>
      <c r="BQO60" s="596"/>
      <c r="BQP60" s="515"/>
      <c r="BQQ60" s="515"/>
      <c r="BQR60" s="391"/>
      <c r="BQS60" s="516"/>
      <c r="BQT60" s="365"/>
      <c r="BQU60" s="493"/>
      <c r="BQV60" s="596"/>
      <c r="BQW60" s="515"/>
      <c r="BQX60" s="515"/>
      <c r="BQY60" s="391"/>
      <c r="BQZ60" s="516"/>
      <c r="BRA60" s="365"/>
      <c r="BRB60" s="493"/>
      <c r="BRC60" s="596"/>
      <c r="BRD60" s="515"/>
      <c r="BRE60" s="515"/>
      <c r="BRF60" s="391"/>
      <c r="BRG60" s="516"/>
      <c r="BRH60" s="365"/>
      <c r="BRI60" s="493"/>
      <c r="BRJ60" s="596"/>
      <c r="BRK60" s="515"/>
      <c r="BRL60" s="515"/>
      <c r="BRM60" s="391"/>
      <c r="BRN60" s="516"/>
      <c r="BRO60" s="365"/>
      <c r="BRP60" s="493"/>
      <c r="BRQ60" s="596"/>
      <c r="BRR60" s="515"/>
      <c r="BRS60" s="515"/>
      <c r="BRT60" s="391"/>
      <c r="BRU60" s="516"/>
      <c r="BRV60" s="365"/>
      <c r="BRW60" s="493"/>
      <c r="BRX60" s="596"/>
      <c r="BRY60" s="515"/>
      <c r="BRZ60" s="515"/>
      <c r="BSA60" s="391"/>
      <c r="BSB60" s="516"/>
      <c r="BSC60" s="365"/>
      <c r="BSD60" s="493"/>
      <c r="BSE60" s="596"/>
      <c r="BSF60" s="515"/>
      <c r="BSG60" s="515"/>
      <c r="BSH60" s="391"/>
      <c r="BSI60" s="516"/>
      <c r="BSJ60" s="365"/>
      <c r="BSK60" s="493"/>
      <c r="BSL60" s="596"/>
      <c r="BSM60" s="515"/>
      <c r="BSN60" s="515"/>
      <c r="BSO60" s="391"/>
      <c r="BSP60" s="516"/>
      <c r="BSQ60" s="365"/>
      <c r="BSR60" s="493"/>
      <c r="BSS60" s="596"/>
      <c r="BST60" s="515"/>
      <c r="BSU60" s="515"/>
      <c r="BSV60" s="391"/>
      <c r="BSW60" s="516"/>
      <c r="BSX60" s="365"/>
      <c r="BSY60" s="493"/>
      <c r="BSZ60" s="596"/>
      <c r="BTA60" s="515"/>
      <c r="BTB60" s="515"/>
      <c r="BTC60" s="391"/>
      <c r="BTD60" s="516"/>
      <c r="BTE60" s="365"/>
      <c r="BTF60" s="493"/>
      <c r="BTG60" s="596"/>
      <c r="BTH60" s="515"/>
      <c r="BTI60" s="515"/>
      <c r="BTJ60" s="391"/>
      <c r="BTK60" s="516"/>
      <c r="BTL60" s="365"/>
      <c r="BTM60" s="493"/>
      <c r="BTN60" s="596"/>
      <c r="BTO60" s="515"/>
      <c r="BTP60" s="515"/>
      <c r="BTQ60" s="391"/>
      <c r="BTR60" s="516"/>
      <c r="BTS60" s="365"/>
      <c r="BTT60" s="493"/>
      <c r="BTU60" s="596"/>
      <c r="BTV60" s="515"/>
      <c r="BTW60" s="515"/>
      <c r="BTX60" s="391"/>
      <c r="BTY60" s="516"/>
      <c r="BTZ60" s="365"/>
      <c r="BUA60" s="493"/>
      <c r="BUB60" s="596"/>
      <c r="BUC60" s="515"/>
      <c r="BUD60" s="515"/>
      <c r="BUE60" s="391"/>
      <c r="BUF60" s="516"/>
      <c r="BUG60" s="365"/>
      <c r="BUH60" s="493"/>
      <c r="BUI60" s="596"/>
      <c r="BUJ60" s="515"/>
      <c r="BUK60" s="515"/>
      <c r="BUL60" s="391"/>
      <c r="BUM60" s="516"/>
      <c r="BUN60" s="365"/>
      <c r="BUO60" s="493"/>
      <c r="BUP60" s="596"/>
      <c r="BUQ60" s="515"/>
      <c r="BUR60" s="515"/>
      <c r="BUS60" s="391"/>
      <c r="BUT60" s="516"/>
      <c r="BUU60" s="365"/>
      <c r="BUV60" s="493"/>
      <c r="BUW60" s="596"/>
      <c r="BUX60" s="515"/>
      <c r="BUY60" s="515"/>
      <c r="BUZ60" s="391"/>
      <c r="BVA60" s="516"/>
      <c r="BVB60" s="365"/>
      <c r="BVC60" s="493"/>
      <c r="BVD60" s="596"/>
      <c r="BVE60" s="515"/>
      <c r="BVF60" s="515"/>
      <c r="BVG60" s="391"/>
      <c r="BVH60" s="516"/>
      <c r="BVI60" s="365"/>
      <c r="BVJ60" s="493"/>
      <c r="BVK60" s="596"/>
      <c r="BVL60" s="515"/>
      <c r="BVM60" s="515"/>
      <c r="BVN60" s="391"/>
      <c r="BVO60" s="516"/>
      <c r="BVP60" s="365"/>
      <c r="BVQ60" s="493"/>
      <c r="BVR60" s="596"/>
      <c r="BVS60" s="515"/>
      <c r="BVT60" s="515"/>
      <c r="BVU60" s="391"/>
      <c r="BVV60" s="516"/>
      <c r="BVW60" s="365"/>
      <c r="BVX60" s="493"/>
      <c r="BVY60" s="596"/>
      <c r="BVZ60" s="515"/>
      <c r="BWA60" s="515"/>
      <c r="BWB60" s="391"/>
      <c r="BWC60" s="516"/>
      <c r="BWD60" s="365"/>
      <c r="BWE60" s="493"/>
      <c r="BWF60" s="596"/>
      <c r="BWG60" s="515"/>
      <c r="BWH60" s="515"/>
      <c r="BWI60" s="391"/>
      <c r="BWJ60" s="516"/>
      <c r="BWK60" s="365"/>
      <c r="BWL60" s="493"/>
      <c r="BWM60" s="596"/>
      <c r="BWN60" s="515"/>
      <c r="BWO60" s="515"/>
      <c r="BWP60" s="391"/>
      <c r="BWQ60" s="516"/>
      <c r="BWR60" s="365"/>
      <c r="BWS60" s="493"/>
      <c r="BWT60" s="596"/>
      <c r="BWU60" s="515"/>
      <c r="BWV60" s="515"/>
      <c r="BWW60" s="391"/>
      <c r="BWX60" s="516"/>
      <c r="BWY60" s="365"/>
      <c r="BWZ60" s="493"/>
      <c r="BXA60" s="596"/>
      <c r="BXB60" s="515"/>
      <c r="BXC60" s="515"/>
      <c r="BXD60" s="391"/>
      <c r="BXE60" s="516"/>
      <c r="BXF60" s="365"/>
      <c r="BXG60" s="493"/>
      <c r="BXH60" s="596"/>
      <c r="BXI60" s="515"/>
      <c r="BXJ60" s="515"/>
      <c r="BXK60" s="391"/>
      <c r="BXL60" s="516"/>
      <c r="BXM60" s="365"/>
      <c r="BXN60" s="493"/>
      <c r="BXO60" s="596"/>
      <c r="BXP60" s="515"/>
      <c r="BXQ60" s="515"/>
      <c r="BXR60" s="391"/>
      <c r="BXS60" s="516"/>
      <c r="BXT60" s="365"/>
      <c r="BXU60" s="493"/>
      <c r="BXV60" s="596"/>
      <c r="BXW60" s="515"/>
      <c r="BXX60" s="515"/>
      <c r="BXY60" s="391"/>
      <c r="BXZ60" s="516"/>
      <c r="BYA60" s="365"/>
      <c r="BYB60" s="493"/>
      <c r="BYC60" s="596"/>
      <c r="BYD60" s="515"/>
      <c r="BYE60" s="515"/>
      <c r="BYF60" s="391"/>
      <c r="BYG60" s="516"/>
      <c r="BYH60" s="365"/>
      <c r="BYI60" s="493"/>
      <c r="BYJ60" s="596"/>
      <c r="BYK60" s="515"/>
      <c r="BYL60" s="515"/>
      <c r="BYM60" s="391"/>
      <c r="BYN60" s="516"/>
      <c r="BYO60" s="365"/>
      <c r="BYP60" s="493"/>
      <c r="BYQ60" s="596"/>
      <c r="BYR60" s="515"/>
      <c r="BYS60" s="515"/>
      <c r="BYT60" s="391"/>
      <c r="BYU60" s="516"/>
      <c r="BYV60" s="365"/>
      <c r="BYW60" s="493"/>
      <c r="BYX60" s="596"/>
      <c r="BYY60" s="515"/>
      <c r="BYZ60" s="515"/>
      <c r="BZA60" s="391"/>
      <c r="BZB60" s="516"/>
      <c r="BZC60" s="365"/>
      <c r="BZD60" s="493"/>
      <c r="BZE60" s="596"/>
      <c r="BZF60" s="515"/>
      <c r="BZG60" s="515"/>
      <c r="BZH60" s="391"/>
      <c r="BZI60" s="516"/>
      <c r="BZJ60" s="365"/>
      <c r="BZK60" s="493"/>
      <c r="BZL60" s="596"/>
      <c r="BZM60" s="515"/>
      <c r="BZN60" s="515"/>
      <c r="BZO60" s="391"/>
      <c r="BZP60" s="516"/>
      <c r="BZQ60" s="365"/>
      <c r="BZR60" s="493"/>
      <c r="BZS60" s="596"/>
      <c r="BZT60" s="515"/>
      <c r="BZU60" s="515"/>
      <c r="BZV60" s="391"/>
      <c r="BZW60" s="516"/>
      <c r="BZX60" s="365"/>
      <c r="BZY60" s="493"/>
      <c r="BZZ60" s="596"/>
      <c r="CAA60" s="515"/>
      <c r="CAB60" s="515"/>
      <c r="CAC60" s="391"/>
      <c r="CAD60" s="516"/>
      <c r="CAE60" s="365"/>
      <c r="CAF60" s="493"/>
      <c r="CAG60" s="596"/>
      <c r="CAH60" s="515"/>
      <c r="CAI60" s="515"/>
      <c r="CAJ60" s="391"/>
      <c r="CAK60" s="516"/>
      <c r="CAL60" s="365"/>
      <c r="CAM60" s="493"/>
      <c r="CAN60" s="596"/>
      <c r="CAO60" s="515"/>
      <c r="CAP60" s="515"/>
      <c r="CAQ60" s="391"/>
      <c r="CAR60" s="516"/>
      <c r="CAS60" s="365"/>
      <c r="CAT60" s="493"/>
      <c r="CAU60" s="596"/>
      <c r="CAV60" s="515"/>
      <c r="CAW60" s="515"/>
      <c r="CAX60" s="391"/>
      <c r="CAY60" s="516"/>
      <c r="CAZ60" s="365"/>
      <c r="CBA60" s="493"/>
      <c r="CBB60" s="596"/>
      <c r="CBC60" s="515"/>
      <c r="CBD60" s="515"/>
      <c r="CBE60" s="391"/>
      <c r="CBF60" s="516"/>
      <c r="CBG60" s="365"/>
      <c r="CBH60" s="493"/>
      <c r="CBI60" s="596"/>
      <c r="CBJ60" s="515"/>
      <c r="CBK60" s="515"/>
      <c r="CBL60" s="391"/>
      <c r="CBM60" s="516"/>
      <c r="CBN60" s="365"/>
      <c r="CBO60" s="493"/>
      <c r="CBP60" s="596"/>
      <c r="CBQ60" s="515"/>
      <c r="CBR60" s="515"/>
      <c r="CBS60" s="391"/>
      <c r="CBT60" s="516"/>
      <c r="CBU60" s="365"/>
      <c r="CBV60" s="493"/>
      <c r="CBW60" s="596"/>
      <c r="CBX60" s="515"/>
      <c r="CBY60" s="515"/>
      <c r="CBZ60" s="391"/>
      <c r="CCA60" s="516"/>
      <c r="CCB60" s="365"/>
      <c r="CCC60" s="493"/>
      <c r="CCD60" s="596"/>
      <c r="CCE60" s="515"/>
      <c r="CCF60" s="515"/>
      <c r="CCG60" s="391"/>
      <c r="CCH60" s="516"/>
      <c r="CCI60" s="365"/>
      <c r="CCJ60" s="493"/>
      <c r="CCK60" s="596"/>
      <c r="CCL60" s="515"/>
      <c r="CCM60" s="515"/>
      <c r="CCN60" s="391"/>
      <c r="CCO60" s="516"/>
      <c r="CCP60" s="365"/>
      <c r="CCQ60" s="493"/>
      <c r="CCR60" s="596"/>
      <c r="CCS60" s="515"/>
      <c r="CCT60" s="515"/>
      <c r="CCU60" s="391"/>
      <c r="CCV60" s="516"/>
      <c r="CCW60" s="365"/>
      <c r="CCX60" s="493"/>
      <c r="CCY60" s="596"/>
      <c r="CCZ60" s="515"/>
      <c r="CDA60" s="515"/>
      <c r="CDB60" s="391"/>
      <c r="CDC60" s="516"/>
      <c r="CDD60" s="365"/>
      <c r="CDE60" s="493"/>
      <c r="CDF60" s="596"/>
      <c r="CDG60" s="515"/>
      <c r="CDH60" s="515"/>
      <c r="CDI60" s="391"/>
      <c r="CDJ60" s="516"/>
      <c r="CDK60" s="365"/>
      <c r="CDL60" s="493"/>
      <c r="CDM60" s="596"/>
      <c r="CDN60" s="515"/>
      <c r="CDO60" s="515"/>
      <c r="CDP60" s="391"/>
      <c r="CDQ60" s="516"/>
      <c r="CDR60" s="365"/>
      <c r="CDS60" s="493"/>
      <c r="CDT60" s="596"/>
      <c r="CDU60" s="515"/>
      <c r="CDV60" s="515"/>
      <c r="CDW60" s="391"/>
      <c r="CDX60" s="516"/>
      <c r="CDY60" s="365"/>
      <c r="CDZ60" s="493"/>
      <c r="CEA60" s="596"/>
      <c r="CEB60" s="515"/>
      <c r="CEC60" s="515"/>
      <c r="CED60" s="391"/>
      <c r="CEE60" s="516"/>
      <c r="CEF60" s="365"/>
      <c r="CEG60" s="493"/>
      <c r="CEH60" s="596"/>
      <c r="CEI60" s="515"/>
      <c r="CEJ60" s="515"/>
      <c r="CEK60" s="391"/>
      <c r="CEL60" s="516"/>
      <c r="CEM60" s="365"/>
      <c r="CEN60" s="493"/>
      <c r="CEO60" s="596"/>
      <c r="CEP60" s="515"/>
      <c r="CEQ60" s="515"/>
      <c r="CER60" s="391"/>
      <c r="CES60" s="516"/>
      <c r="CET60" s="365"/>
      <c r="CEU60" s="493"/>
      <c r="CEV60" s="596"/>
      <c r="CEW60" s="515"/>
      <c r="CEX60" s="515"/>
      <c r="CEY60" s="391"/>
      <c r="CEZ60" s="516"/>
      <c r="CFA60" s="365"/>
      <c r="CFB60" s="493"/>
      <c r="CFC60" s="596"/>
      <c r="CFD60" s="515"/>
      <c r="CFE60" s="515"/>
      <c r="CFF60" s="391"/>
      <c r="CFG60" s="516"/>
      <c r="CFH60" s="365"/>
      <c r="CFI60" s="493"/>
      <c r="CFJ60" s="596"/>
      <c r="CFK60" s="515"/>
      <c r="CFL60" s="515"/>
      <c r="CFM60" s="391"/>
      <c r="CFN60" s="516"/>
      <c r="CFO60" s="365"/>
      <c r="CFP60" s="493"/>
      <c r="CFQ60" s="596"/>
      <c r="CFR60" s="515"/>
      <c r="CFS60" s="515"/>
      <c r="CFT60" s="391"/>
      <c r="CFU60" s="516"/>
      <c r="CFV60" s="365"/>
      <c r="CFW60" s="493"/>
      <c r="CFX60" s="596"/>
      <c r="CFY60" s="515"/>
      <c r="CFZ60" s="515"/>
      <c r="CGA60" s="391"/>
      <c r="CGB60" s="516"/>
      <c r="CGC60" s="365"/>
      <c r="CGD60" s="493"/>
      <c r="CGE60" s="596"/>
      <c r="CGF60" s="515"/>
      <c r="CGG60" s="515"/>
      <c r="CGH60" s="391"/>
      <c r="CGI60" s="516"/>
      <c r="CGJ60" s="365"/>
      <c r="CGK60" s="493"/>
      <c r="CGL60" s="596"/>
      <c r="CGM60" s="515"/>
      <c r="CGN60" s="515"/>
      <c r="CGO60" s="391"/>
      <c r="CGP60" s="516"/>
      <c r="CGQ60" s="365"/>
      <c r="CGR60" s="493"/>
      <c r="CGS60" s="596"/>
      <c r="CGT60" s="515"/>
      <c r="CGU60" s="515"/>
      <c r="CGV60" s="391"/>
      <c r="CGW60" s="516"/>
      <c r="CGX60" s="365"/>
      <c r="CGY60" s="493"/>
      <c r="CGZ60" s="596"/>
      <c r="CHA60" s="515"/>
      <c r="CHB60" s="515"/>
      <c r="CHC60" s="391"/>
      <c r="CHD60" s="516"/>
      <c r="CHE60" s="365"/>
      <c r="CHF60" s="493"/>
      <c r="CHG60" s="596"/>
      <c r="CHH60" s="515"/>
      <c r="CHI60" s="515"/>
      <c r="CHJ60" s="391"/>
      <c r="CHK60" s="516"/>
      <c r="CHL60" s="365"/>
      <c r="CHM60" s="493"/>
      <c r="CHN60" s="596"/>
      <c r="CHO60" s="515"/>
      <c r="CHP60" s="515"/>
      <c r="CHQ60" s="391"/>
      <c r="CHR60" s="516"/>
      <c r="CHS60" s="365"/>
      <c r="CHT60" s="493"/>
      <c r="CHU60" s="596"/>
      <c r="CHV60" s="515"/>
      <c r="CHW60" s="515"/>
      <c r="CHX60" s="391"/>
      <c r="CHY60" s="516"/>
      <c r="CHZ60" s="365"/>
      <c r="CIA60" s="493"/>
      <c r="CIB60" s="596"/>
      <c r="CIC60" s="515"/>
      <c r="CID60" s="515"/>
      <c r="CIE60" s="391"/>
      <c r="CIF60" s="516"/>
      <c r="CIG60" s="365"/>
      <c r="CIH60" s="493"/>
      <c r="CII60" s="596"/>
      <c r="CIJ60" s="515"/>
      <c r="CIK60" s="515"/>
      <c r="CIL60" s="391"/>
      <c r="CIM60" s="516"/>
      <c r="CIN60" s="365"/>
      <c r="CIO60" s="493"/>
      <c r="CIP60" s="596"/>
      <c r="CIQ60" s="515"/>
      <c r="CIR60" s="515"/>
      <c r="CIS60" s="391"/>
      <c r="CIT60" s="516"/>
      <c r="CIU60" s="365"/>
      <c r="CIV60" s="493"/>
      <c r="CIW60" s="596"/>
      <c r="CIX60" s="515"/>
      <c r="CIY60" s="515"/>
      <c r="CIZ60" s="391"/>
      <c r="CJA60" s="516"/>
      <c r="CJB60" s="365"/>
      <c r="CJC60" s="493"/>
      <c r="CJD60" s="596"/>
      <c r="CJE60" s="515"/>
      <c r="CJF60" s="515"/>
      <c r="CJG60" s="391"/>
      <c r="CJH60" s="516"/>
      <c r="CJI60" s="365"/>
      <c r="CJJ60" s="493"/>
      <c r="CJK60" s="596"/>
      <c r="CJL60" s="515"/>
      <c r="CJM60" s="515"/>
      <c r="CJN60" s="391"/>
      <c r="CJO60" s="516"/>
      <c r="CJP60" s="365"/>
      <c r="CJQ60" s="493"/>
      <c r="CJR60" s="596"/>
      <c r="CJS60" s="515"/>
      <c r="CJT60" s="515"/>
      <c r="CJU60" s="391"/>
      <c r="CJV60" s="516"/>
      <c r="CJW60" s="365"/>
      <c r="CJX60" s="493"/>
      <c r="CJY60" s="596"/>
      <c r="CJZ60" s="515"/>
      <c r="CKA60" s="515"/>
      <c r="CKB60" s="391"/>
      <c r="CKC60" s="516"/>
      <c r="CKD60" s="365"/>
      <c r="CKE60" s="493"/>
      <c r="CKF60" s="596"/>
      <c r="CKG60" s="515"/>
      <c r="CKH60" s="515"/>
      <c r="CKI60" s="391"/>
      <c r="CKJ60" s="516"/>
      <c r="CKK60" s="365"/>
      <c r="CKL60" s="493"/>
      <c r="CKM60" s="596"/>
      <c r="CKN60" s="515"/>
      <c r="CKO60" s="515"/>
      <c r="CKP60" s="391"/>
      <c r="CKQ60" s="516"/>
      <c r="CKR60" s="365"/>
      <c r="CKS60" s="493"/>
      <c r="CKT60" s="596"/>
      <c r="CKU60" s="515"/>
      <c r="CKV60" s="515"/>
      <c r="CKW60" s="391"/>
      <c r="CKX60" s="516"/>
      <c r="CKY60" s="365"/>
      <c r="CKZ60" s="493"/>
      <c r="CLA60" s="596"/>
      <c r="CLB60" s="515"/>
      <c r="CLC60" s="515"/>
      <c r="CLD60" s="391"/>
      <c r="CLE60" s="516"/>
      <c r="CLF60" s="365"/>
      <c r="CLG60" s="493"/>
      <c r="CLH60" s="596"/>
      <c r="CLI60" s="515"/>
      <c r="CLJ60" s="515"/>
      <c r="CLK60" s="391"/>
      <c r="CLL60" s="516"/>
      <c r="CLM60" s="365"/>
      <c r="CLN60" s="493"/>
      <c r="CLO60" s="596"/>
      <c r="CLP60" s="515"/>
      <c r="CLQ60" s="515"/>
      <c r="CLR60" s="391"/>
      <c r="CLS60" s="516"/>
      <c r="CLT60" s="365"/>
      <c r="CLU60" s="493"/>
      <c r="CLV60" s="596"/>
      <c r="CLW60" s="515"/>
      <c r="CLX60" s="515"/>
      <c r="CLY60" s="391"/>
      <c r="CLZ60" s="516"/>
      <c r="CMA60" s="365"/>
      <c r="CMB60" s="493"/>
      <c r="CMC60" s="596"/>
      <c r="CMD60" s="515"/>
      <c r="CME60" s="515"/>
      <c r="CMF60" s="391"/>
      <c r="CMG60" s="516"/>
      <c r="CMH60" s="365"/>
      <c r="CMI60" s="493"/>
      <c r="CMJ60" s="596"/>
      <c r="CMK60" s="515"/>
      <c r="CML60" s="515"/>
      <c r="CMM60" s="391"/>
      <c r="CMN60" s="516"/>
      <c r="CMO60" s="365"/>
      <c r="CMP60" s="493"/>
      <c r="CMQ60" s="596"/>
      <c r="CMR60" s="515"/>
      <c r="CMS60" s="515"/>
      <c r="CMT60" s="391"/>
      <c r="CMU60" s="516"/>
      <c r="CMV60" s="365"/>
      <c r="CMW60" s="493"/>
      <c r="CMX60" s="596"/>
      <c r="CMY60" s="515"/>
      <c r="CMZ60" s="515"/>
      <c r="CNA60" s="391"/>
      <c r="CNB60" s="516"/>
      <c r="CNC60" s="365"/>
      <c r="CND60" s="493"/>
      <c r="CNE60" s="596"/>
      <c r="CNF60" s="515"/>
      <c r="CNG60" s="515"/>
      <c r="CNH60" s="391"/>
      <c r="CNI60" s="516"/>
      <c r="CNJ60" s="365"/>
      <c r="CNK60" s="493"/>
      <c r="CNL60" s="596"/>
      <c r="CNM60" s="515"/>
      <c r="CNN60" s="515"/>
      <c r="CNO60" s="391"/>
      <c r="CNP60" s="516"/>
      <c r="CNQ60" s="365"/>
      <c r="CNR60" s="493"/>
      <c r="CNS60" s="596"/>
      <c r="CNT60" s="515"/>
      <c r="CNU60" s="515"/>
      <c r="CNV60" s="391"/>
      <c r="CNW60" s="516"/>
      <c r="CNX60" s="365"/>
      <c r="CNY60" s="493"/>
      <c r="CNZ60" s="596"/>
      <c r="COA60" s="515"/>
      <c r="COB60" s="515"/>
      <c r="COC60" s="391"/>
      <c r="COD60" s="516"/>
      <c r="COE60" s="365"/>
      <c r="COF60" s="493"/>
      <c r="COG60" s="596"/>
      <c r="COH60" s="515"/>
      <c r="COI60" s="515"/>
      <c r="COJ60" s="391"/>
      <c r="COK60" s="516"/>
      <c r="COL60" s="365"/>
      <c r="COM60" s="493"/>
      <c r="CON60" s="596"/>
      <c r="COO60" s="515"/>
      <c r="COP60" s="515"/>
      <c r="COQ60" s="391"/>
      <c r="COR60" s="516"/>
      <c r="COS60" s="365"/>
      <c r="COT60" s="493"/>
      <c r="COU60" s="596"/>
      <c r="COV60" s="515"/>
      <c r="COW60" s="515"/>
      <c r="COX60" s="391"/>
      <c r="COY60" s="516"/>
      <c r="COZ60" s="365"/>
      <c r="CPA60" s="493"/>
      <c r="CPB60" s="596"/>
      <c r="CPC60" s="515"/>
      <c r="CPD60" s="515"/>
      <c r="CPE60" s="391"/>
      <c r="CPF60" s="516"/>
      <c r="CPG60" s="365"/>
      <c r="CPH60" s="493"/>
      <c r="CPI60" s="596"/>
      <c r="CPJ60" s="515"/>
      <c r="CPK60" s="515"/>
      <c r="CPL60" s="391"/>
      <c r="CPM60" s="516"/>
      <c r="CPN60" s="365"/>
      <c r="CPO60" s="493"/>
      <c r="CPP60" s="596"/>
      <c r="CPQ60" s="515"/>
      <c r="CPR60" s="515"/>
      <c r="CPS60" s="391"/>
      <c r="CPT60" s="516"/>
      <c r="CPU60" s="365"/>
      <c r="CPV60" s="493"/>
      <c r="CPW60" s="596"/>
      <c r="CPX60" s="515"/>
      <c r="CPY60" s="515"/>
      <c r="CPZ60" s="391"/>
      <c r="CQA60" s="516"/>
      <c r="CQB60" s="365"/>
      <c r="CQC60" s="493"/>
      <c r="CQD60" s="596"/>
      <c r="CQE60" s="515"/>
      <c r="CQF60" s="515"/>
      <c r="CQG60" s="391"/>
      <c r="CQH60" s="516"/>
      <c r="CQI60" s="365"/>
      <c r="CQJ60" s="493"/>
      <c r="CQK60" s="596"/>
      <c r="CQL60" s="515"/>
      <c r="CQM60" s="515"/>
      <c r="CQN60" s="391"/>
      <c r="CQO60" s="516"/>
      <c r="CQP60" s="365"/>
      <c r="CQQ60" s="493"/>
      <c r="CQR60" s="596"/>
      <c r="CQS60" s="515"/>
      <c r="CQT60" s="515"/>
      <c r="CQU60" s="391"/>
      <c r="CQV60" s="516"/>
      <c r="CQW60" s="365"/>
      <c r="CQX60" s="493"/>
      <c r="CQY60" s="596"/>
      <c r="CQZ60" s="515"/>
      <c r="CRA60" s="515"/>
      <c r="CRB60" s="391"/>
      <c r="CRC60" s="516"/>
      <c r="CRD60" s="365"/>
      <c r="CRE60" s="493"/>
      <c r="CRF60" s="596"/>
      <c r="CRG60" s="515"/>
      <c r="CRH60" s="515"/>
      <c r="CRI60" s="391"/>
      <c r="CRJ60" s="516"/>
      <c r="CRK60" s="365"/>
      <c r="CRL60" s="493"/>
      <c r="CRM60" s="596"/>
      <c r="CRN60" s="515"/>
      <c r="CRO60" s="515"/>
      <c r="CRP60" s="391"/>
      <c r="CRQ60" s="516"/>
      <c r="CRR60" s="365"/>
      <c r="CRS60" s="493"/>
      <c r="CRT60" s="596"/>
      <c r="CRU60" s="515"/>
      <c r="CRV60" s="515"/>
      <c r="CRW60" s="391"/>
      <c r="CRX60" s="516"/>
      <c r="CRY60" s="365"/>
      <c r="CRZ60" s="493"/>
      <c r="CSA60" s="596"/>
      <c r="CSB60" s="515"/>
      <c r="CSC60" s="515"/>
      <c r="CSD60" s="391"/>
      <c r="CSE60" s="516"/>
      <c r="CSF60" s="365"/>
      <c r="CSG60" s="493"/>
      <c r="CSH60" s="596"/>
      <c r="CSI60" s="515"/>
      <c r="CSJ60" s="515"/>
      <c r="CSK60" s="391"/>
      <c r="CSL60" s="516"/>
      <c r="CSM60" s="365"/>
      <c r="CSN60" s="493"/>
      <c r="CSO60" s="596"/>
      <c r="CSP60" s="515"/>
      <c r="CSQ60" s="515"/>
      <c r="CSR60" s="391"/>
      <c r="CSS60" s="516"/>
      <c r="CST60" s="365"/>
      <c r="CSU60" s="493"/>
      <c r="CSV60" s="596"/>
      <c r="CSW60" s="515"/>
      <c r="CSX60" s="515"/>
      <c r="CSY60" s="391"/>
      <c r="CSZ60" s="516"/>
      <c r="CTA60" s="365"/>
      <c r="CTB60" s="493"/>
      <c r="CTC60" s="596"/>
      <c r="CTD60" s="515"/>
      <c r="CTE60" s="515"/>
      <c r="CTF60" s="391"/>
      <c r="CTG60" s="516"/>
      <c r="CTH60" s="365"/>
      <c r="CTI60" s="493"/>
      <c r="CTJ60" s="596"/>
      <c r="CTK60" s="515"/>
      <c r="CTL60" s="515"/>
      <c r="CTM60" s="391"/>
      <c r="CTN60" s="516"/>
      <c r="CTO60" s="365"/>
      <c r="CTP60" s="493"/>
      <c r="CTQ60" s="596"/>
      <c r="CTR60" s="515"/>
      <c r="CTS60" s="515"/>
      <c r="CTT60" s="391"/>
      <c r="CTU60" s="516"/>
      <c r="CTV60" s="365"/>
      <c r="CTW60" s="493"/>
      <c r="CTX60" s="596"/>
      <c r="CTY60" s="515"/>
      <c r="CTZ60" s="515"/>
      <c r="CUA60" s="391"/>
      <c r="CUB60" s="516"/>
      <c r="CUC60" s="365"/>
      <c r="CUD60" s="493"/>
      <c r="CUE60" s="596"/>
      <c r="CUF60" s="515"/>
      <c r="CUG60" s="515"/>
      <c r="CUH60" s="391"/>
      <c r="CUI60" s="516"/>
      <c r="CUJ60" s="365"/>
      <c r="CUK60" s="493"/>
      <c r="CUL60" s="596"/>
      <c r="CUM60" s="515"/>
      <c r="CUN60" s="515"/>
      <c r="CUO60" s="391"/>
      <c r="CUP60" s="516"/>
      <c r="CUQ60" s="365"/>
      <c r="CUR60" s="493"/>
      <c r="CUS60" s="596"/>
      <c r="CUT60" s="515"/>
      <c r="CUU60" s="515"/>
      <c r="CUV60" s="391"/>
      <c r="CUW60" s="516"/>
      <c r="CUX60" s="365"/>
      <c r="CUY60" s="493"/>
      <c r="CUZ60" s="596"/>
      <c r="CVA60" s="515"/>
      <c r="CVB60" s="515"/>
      <c r="CVC60" s="391"/>
      <c r="CVD60" s="516"/>
      <c r="CVE60" s="365"/>
      <c r="CVF60" s="493"/>
      <c r="CVG60" s="596"/>
      <c r="CVH60" s="515"/>
      <c r="CVI60" s="515"/>
      <c r="CVJ60" s="391"/>
      <c r="CVK60" s="516"/>
      <c r="CVL60" s="365"/>
      <c r="CVM60" s="493"/>
      <c r="CVN60" s="596"/>
      <c r="CVO60" s="515"/>
      <c r="CVP60" s="515"/>
      <c r="CVQ60" s="391"/>
      <c r="CVR60" s="516"/>
      <c r="CVS60" s="365"/>
      <c r="CVT60" s="493"/>
      <c r="CVU60" s="596"/>
      <c r="CVV60" s="515"/>
      <c r="CVW60" s="515"/>
      <c r="CVX60" s="391"/>
      <c r="CVY60" s="516"/>
      <c r="CVZ60" s="365"/>
      <c r="CWA60" s="493"/>
      <c r="CWB60" s="596"/>
      <c r="CWC60" s="515"/>
      <c r="CWD60" s="515"/>
      <c r="CWE60" s="391"/>
      <c r="CWF60" s="516"/>
      <c r="CWG60" s="365"/>
      <c r="CWH60" s="493"/>
      <c r="CWI60" s="596"/>
      <c r="CWJ60" s="515"/>
      <c r="CWK60" s="515"/>
      <c r="CWL60" s="391"/>
      <c r="CWM60" s="516"/>
      <c r="CWN60" s="365"/>
      <c r="CWO60" s="493"/>
      <c r="CWP60" s="596"/>
      <c r="CWQ60" s="515"/>
      <c r="CWR60" s="515"/>
      <c r="CWS60" s="391"/>
      <c r="CWT60" s="516"/>
      <c r="CWU60" s="365"/>
      <c r="CWV60" s="493"/>
      <c r="CWW60" s="596"/>
      <c r="CWX60" s="515"/>
      <c r="CWY60" s="515"/>
      <c r="CWZ60" s="391"/>
      <c r="CXA60" s="516"/>
      <c r="CXB60" s="365"/>
      <c r="CXC60" s="493"/>
      <c r="CXD60" s="596"/>
      <c r="CXE60" s="515"/>
      <c r="CXF60" s="515"/>
      <c r="CXG60" s="391"/>
      <c r="CXH60" s="516"/>
      <c r="CXI60" s="365"/>
      <c r="CXJ60" s="493"/>
      <c r="CXK60" s="596"/>
      <c r="CXL60" s="515"/>
      <c r="CXM60" s="515"/>
      <c r="CXN60" s="391"/>
      <c r="CXO60" s="516"/>
      <c r="CXP60" s="365"/>
      <c r="CXQ60" s="493"/>
      <c r="CXR60" s="596"/>
      <c r="CXS60" s="515"/>
      <c r="CXT60" s="515"/>
      <c r="CXU60" s="391"/>
      <c r="CXV60" s="516"/>
      <c r="CXW60" s="365"/>
      <c r="CXX60" s="493"/>
      <c r="CXY60" s="596"/>
      <c r="CXZ60" s="515"/>
      <c r="CYA60" s="515"/>
      <c r="CYB60" s="391"/>
      <c r="CYC60" s="516"/>
      <c r="CYD60" s="365"/>
      <c r="CYE60" s="493"/>
      <c r="CYF60" s="596"/>
      <c r="CYG60" s="515"/>
      <c r="CYH60" s="515"/>
      <c r="CYI60" s="391"/>
      <c r="CYJ60" s="516"/>
      <c r="CYK60" s="365"/>
      <c r="CYL60" s="493"/>
      <c r="CYM60" s="596"/>
      <c r="CYN60" s="515"/>
      <c r="CYO60" s="515"/>
      <c r="CYP60" s="391"/>
      <c r="CYQ60" s="516"/>
      <c r="CYR60" s="365"/>
      <c r="CYS60" s="493"/>
      <c r="CYT60" s="596"/>
      <c r="CYU60" s="515"/>
      <c r="CYV60" s="515"/>
      <c r="CYW60" s="391"/>
      <c r="CYX60" s="516"/>
      <c r="CYY60" s="365"/>
      <c r="CYZ60" s="493"/>
      <c r="CZA60" s="596"/>
      <c r="CZB60" s="515"/>
      <c r="CZC60" s="515"/>
      <c r="CZD60" s="391"/>
      <c r="CZE60" s="516"/>
      <c r="CZF60" s="365"/>
      <c r="CZG60" s="493"/>
      <c r="CZH60" s="596"/>
      <c r="CZI60" s="515"/>
      <c r="CZJ60" s="515"/>
      <c r="CZK60" s="391"/>
      <c r="CZL60" s="516"/>
      <c r="CZM60" s="365"/>
      <c r="CZN60" s="493"/>
      <c r="CZO60" s="596"/>
      <c r="CZP60" s="515"/>
      <c r="CZQ60" s="515"/>
      <c r="CZR60" s="391"/>
      <c r="CZS60" s="516"/>
      <c r="CZT60" s="365"/>
      <c r="CZU60" s="493"/>
      <c r="CZV60" s="596"/>
      <c r="CZW60" s="515"/>
      <c r="CZX60" s="515"/>
      <c r="CZY60" s="391"/>
      <c r="CZZ60" s="516"/>
      <c r="DAA60" s="365"/>
      <c r="DAB60" s="493"/>
      <c r="DAC60" s="596"/>
      <c r="DAD60" s="515"/>
      <c r="DAE60" s="515"/>
      <c r="DAF60" s="391"/>
      <c r="DAG60" s="516"/>
      <c r="DAH60" s="365"/>
      <c r="DAI60" s="493"/>
      <c r="DAJ60" s="596"/>
      <c r="DAK60" s="515"/>
      <c r="DAL60" s="515"/>
      <c r="DAM60" s="391"/>
      <c r="DAN60" s="516"/>
      <c r="DAO60" s="365"/>
      <c r="DAP60" s="493"/>
      <c r="DAQ60" s="596"/>
      <c r="DAR60" s="515"/>
      <c r="DAS60" s="515"/>
      <c r="DAT60" s="391"/>
      <c r="DAU60" s="516"/>
      <c r="DAV60" s="365"/>
      <c r="DAW60" s="493"/>
      <c r="DAX60" s="596"/>
      <c r="DAY60" s="515"/>
      <c r="DAZ60" s="515"/>
      <c r="DBA60" s="391"/>
      <c r="DBB60" s="516"/>
      <c r="DBC60" s="365"/>
      <c r="DBD60" s="493"/>
      <c r="DBE60" s="596"/>
      <c r="DBF60" s="515"/>
      <c r="DBG60" s="515"/>
      <c r="DBH60" s="391"/>
      <c r="DBI60" s="516"/>
      <c r="DBJ60" s="365"/>
      <c r="DBK60" s="493"/>
      <c r="DBL60" s="596"/>
      <c r="DBM60" s="515"/>
      <c r="DBN60" s="515"/>
      <c r="DBO60" s="391"/>
      <c r="DBP60" s="516"/>
      <c r="DBQ60" s="365"/>
      <c r="DBR60" s="493"/>
      <c r="DBS60" s="596"/>
      <c r="DBT60" s="515"/>
      <c r="DBU60" s="515"/>
      <c r="DBV60" s="391"/>
      <c r="DBW60" s="516"/>
      <c r="DBX60" s="365"/>
      <c r="DBY60" s="493"/>
      <c r="DBZ60" s="596"/>
      <c r="DCA60" s="515"/>
      <c r="DCB60" s="515"/>
      <c r="DCC60" s="391"/>
      <c r="DCD60" s="516"/>
      <c r="DCE60" s="365"/>
      <c r="DCF60" s="493"/>
      <c r="DCG60" s="596"/>
      <c r="DCH60" s="515"/>
      <c r="DCI60" s="515"/>
      <c r="DCJ60" s="391"/>
      <c r="DCK60" s="516"/>
      <c r="DCL60" s="365"/>
      <c r="DCM60" s="493"/>
      <c r="DCN60" s="596"/>
      <c r="DCO60" s="515"/>
      <c r="DCP60" s="515"/>
      <c r="DCQ60" s="391"/>
      <c r="DCR60" s="516"/>
      <c r="DCS60" s="365"/>
      <c r="DCT60" s="493"/>
      <c r="DCU60" s="596"/>
      <c r="DCV60" s="515"/>
      <c r="DCW60" s="515"/>
      <c r="DCX60" s="391"/>
      <c r="DCY60" s="516"/>
      <c r="DCZ60" s="365"/>
      <c r="DDA60" s="493"/>
      <c r="DDB60" s="596"/>
      <c r="DDC60" s="515"/>
      <c r="DDD60" s="515"/>
      <c r="DDE60" s="391"/>
      <c r="DDF60" s="516"/>
      <c r="DDG60" s="365"/>
      <c r="DDH60" s="493"/>
      <c r="DDI60" s="596"/>
      <c r="DDJ60" s="515"/>
      <c r="DDK60" s="515"/>
      <c r="DDL60" s="391"/>
      <c r="DDM60" s="516"/>
      <c r="DDN60" s="365"/>
      <c r="DDO60" s="493"/>
      <c r="DDP60" s="596"/>
      <c r="DDQ60" s="515"/>
      <c r="DDR60" s="515"/>
      <c r="DDS60" s="391"/>
      <c r="DDT60" s="516"/>
      <c r="DDU60" s="365"/>
      <c r="DDV60" s="493"/>
      <c r="DDW60" s="596"/>
      <c r="DDX60" s="515"/>
      <c r="DDY60" s="515"/>
      <c r="DDZ60" s="391"/>
      <c r="DEA60" s="516"/>
      <c r="DEB60" s="365"/>
      <c r="DEC60" s="493"/>
      <c r="DED60" s="596"/>
      <c r="DEE60" s="515"/>
      <c r="DEF60" s="515"/>
      <c r="DEG60" s="391"/>
      <c r="DEH60" s="516"/>
      <c r="DEI60" s="365"/>
      <c r="DEJ60" s="493"/>
      <c r="DEK60" s="596"/>
      <c r="DEL60" s="515"/>
      <c r="DEM60" s="515"/>
      <c r="DEN60" s="391"/>
      <c r="DEO60" s="516"/>
      <c r="DEP60" s="365"/>
      <c r="DEQ60" s="493"/>
      <c r="DER60" s="596"/>
      <c r="DES60" s="515"/>
      <c r="DET60" s="515"/>
      <c r="DEU60" s="391"/>
      <c r="DEV60" s="516"/>
      <c r="DEW60" s="365"/>
      <c r="DEX60" s="493"/>
      <c r="DEY60" s="596"/>
      <c r="DEZ60" s="515"/>
      <c r="DFA60" s="515"/>
      <c r="DFB60" s="391"/>
      <c r="DFC60" s="516"/>
      <c r="DFD60" s="365"/>
      <c r="DFE60" s="493"/>
      <c r="DFF60" s="596"/>
      <c r="DFG60" s="515"/>
      <c r="DFH60" s="515"/>
      <c r="DFI60" s="391"/>
      <c r="DFJ60" s="516"/>
      <c r="DFK60" s="365"/>
      <c r="DFL60" s="493"/>
      <c r="DFM60" s="596"/>
      <c r="DFN60" s="515"/>
      <c r="DFO60" s="515"/>
      <c r="DFP60" s="391"/>
      <c r="DFQ60" s="516"/>
      <c r="DFR60" s="365"/>
      <c r="DFS60" s="493"/>
      <c r="DFT60" s="596"/>
      <c r="DFU60" s="515"/>
      <c r="DFV60" s="515"/>
      <c r="DFW60" s="391"/>
      <c r="DFX60" s="516"/>
      <c r="DFY60" s="365"/>
      <c r="DFZ60" s="493"/>
      <c r="DGA60" s="596"/>
      <c r="DGB60" s="515"/>
      <c r="DGC60" s="515"/>
      <c r="DGD60" s="391"/>
      <c r="DGE60" s="516"/>
      <c r="DGF60" s="365"/>
      <c r="DGG60" s="493"/>
      <c r="DGH60" s="596"/>
      <c r="DGI60" s="515"/>
      <c r="DGJ60" s="515"/>
      <c r="DGK60" s="391"/>
      <c r="DGL60" s="516"/>
      <c r="DGM60" s="365"/>
      <c r="DGN60" s="493"/>
      <c r="DGO60" s="596"/>
      <c r="DGP60" s="515"/>
      <c r="DGQ60" s="515"/>
      <c r="DGR60" s="391"/>
      <c r="DGS60" s="516"/>
      <c r="DGT60" s="365"/>
      <c r="DGU60" s="493"/>
      <c r="DGV60" s="596"/>
      <c r="DGW60" s="515"/>
      <c r="DGX60" s="515"/>
      <c r="DGY60" s="391"/>
      <c r="DGZ60" s="516"/>
      <c r="DHA60" s="365"/>
      <c r="DHB60" s="493"/>
      <c r="DHC60" s="596"/>
      <c r="DHD60" s="515"/>
      <c r="DHE60" s="515"/>
      <c r="DHF60" s="391"/>
      <c r="DHG60" s="516"/>
      <c r="DHH60" s="365"/>
      <c r="DHI60" s="493"/>
      <c r="DHJ60" s="596"/>
      <c r="DHK60" s="515"/>
      <c r="DHL60" s="515"/>
      <c r="DHM60" s="391"/>
      <c r="DHN60" s="516"/>
      <c r="DHO60" s="365"/>
      <c r="DHP60" s="493"/>
      <c r="DHQ60" s="596"/>
      <c r="DHR60" s="515"/>
      <c r="DHS60" s="515"/>
      <c r="DHT60" s="391"/>
      <c r="DHU60" s="516"/>
      <c r="DHV60" s="365"/>
      <c r="DHW60" s="493"/>
      <c r="DHX60" s="596"/>
      <c r="DHY60" s="515"/>
      <c r="DHZ60" s="515"/>
      <c r="DIA60" s="391"/>
      <c r="DIB60" s="516"/>
      <c r="DIC60" s="365"/>
      <c r="DID60" s="493"/>
      <c r="DIE60" s="596"/>
      <c r="DIF60" s="515"/>
      <c r="DIG60" s="515"/>
      <c r="DIH60" s="391"/>
      <c r="DII60" s="516"/>
      <c r="DIJ60" s="365"/>
      <c r="DIK60" s="493"/>
      <c r="DIL60" s="596"/>
      <c r="DIM60" s="515"/>
      <c r="DIN60" s="515"/>
      <c r="DIO60" s="391"/>
      <c r="DIP60" s="516"/>
      <c r="DIQ60" s="365"/>
      <c r="DIR60" s="493"/>
      <c r="DIS60" s="596"/>
      <c r="DIT60" s="515"/>
      <c r="DIU60" s="515"/>
      <c r="DIV60" s="391"/>
      <c r="DIW60" s="516"/>
      <c r="DIX60" s="365"/>
      <c r="DIY60" s="493"/>
      <c r="DIZ60" s="596"/>
      <c r="DJA60" s="515"/>
      <c r="DJB60" s="515"/>
      <c r="DJC60" s="391"/>
      <c r="DJD60" s="516"/>
      <c r="DJE60" s="365"/>
      <c r="DJF60" s="493"/>
      <c r="DJG60" s="596"/>
      <c r="DJH60" s="515"/>
      <c r="DJI60" s="515"/>
      <c r="DJJ60" s="391"/>
      <c r="DJK60" s="516"/>
      <c r="DJL60" s="365"/>
      <c r="DJM60" s="493"/>
      <c r="DJN60" s="596"/>
      <c r="DJO60" s="515"/>
      <c r="DJP60" s="515"/>
      <c r="DJQ60" s="391"/>
      <c r="DJR60" s="516"/>
      <c r="DJS60" s="365"/>
      <c r="DJT60" s="493"/>
      <c r="DJU60" s="596"/>
      <c r="DJV60" s="515"/>
      <c r="DJW60" s="515"/>
      <c r="DJX60" s="391"/>
      <c r="DJY60" s="516"/>
      <c r="DJZ60" s="365"/>
      <c r="DKA60" s="493"/>
      <c r="DKB60" s="596"/>
      <c r="DKC60" s="515"/>
      <c r="DKD60" s="515"/>
      <c r="DKE60" s="391"/>
      <c r="DKF60" s="516"/>
      <c r="DKG60" s="365"/>
      <c r="DKH60" s="493"/>
      <c r="DKI60" s="596"/>
      <c r="DKJ60" s="515"/>
      <c r="DKK60" s="515"/>
      <c r="DKL60" s="391"/>
      <c r="DKM60" s="516"/>
      <c r="DKN60" s="365"/>
      <c r="DKO60" s="493"/>
      <c r="DKP60" s="596"/>
      <c r="DKQ60" s="515"/>
      <c r="DKR60" s="515"/>
      <c r="DKS60" s="391"/>
      <c r="DKT60" s="516"/>
      <c r="DKU60" s="365"/>
      <c r="DKV60" s="493"/>
      <c r="DKW60" s="596"/>
      <c r="DKX60" s="515"/>
      <c r="DKY60" s="515"/>
      <c r="DKZ60" s="391"/>
      <c r="DLA60" s="516"/>
      <c r="DLB60" s="365"/>
      <c r="DLC60" s="493"/>
      <c r="DLD60" s="596"/>
      <c r="DLE60" s="515"/>
      <c r="DLF60" s="515"/>
      <c r="DLG60" s="391"/>
      <c r="DLH60" s="516"/>
      <c r="DLI60" s="365"/>
      <c r="DLJ60" s="493"/>
      <c r="DLK60" s="596"/>
      <c r="DLL60" s="515"/>
      <c r="DLM60" s="515"/>
      <c r="DLN60" s="391"/>
      <c r="DLO60" s="516"/>
      <c r="DLP60" s="365"/>
      <c r="DLQ60" s="493"/>
      <c r="DLR60" s="596"/>
      <c r="DLS60" s="515"/>
      <c r="DLT60" s="515"/>
      <c r="DLU60" s="391"/>
      <c r="DLV60" s="516"/>
      <c r="DLW60" s="365"/>
      <c r="DLX60" s="493"/>
      <c r="DLY60" s="596"/>
      <c r="DLZ60" s="515"/>
      <c r="DMA60" s="515"/>
      <c r="DMB60" s="391"/>
      <c r="DMC60" s="516"/>
      <c r="DMD60" s="365"/>
      <c r="DME60" s="493"/>
      <c r="DMF60" s="596"/>
      <c r="DMG60" s="515"/>
      <c r="DMH60" s="515"/>
      <c r="DMI60" s="391"/>
      <c r="DMJ60" s="516"/>
      <c r="DMK60" s="365"/>
      <c r="DML60" s="493"/>
      <c r="DMM60" s="596"/>
      <c r="DMN60" s="515"/>
      <c r="DMO60" s="515"/>
      <c r="DMP60" s="391"/>
      <c r="DMQ60" s="516"/>
      <c r="DMR60" s="365"/>
      <c r="DMS60" s="493"/>
      <c r="DMT60" s="596"/>
      <c r="DMU60" s="515"/>
      <c r="DMV60" s="515"/>
      <c r="DMW60" s="391"/>
      <c r="DMX60" s="516"/>
      <c r="DMY60" s="365"/>
      <c r="DMZ60" s="493"/>
      <c r="DNA60" s="596"/>
      <c r="DNB60" s="515"/>
      <c r="DNC60" s="515"/>
      <c r="DND60" s="391"/>
      <c r="DNE60" s="516"/>
      <c r="DNF60" s="365"/>
      <c r="DNG60" s="493"/>
      <c r="DNH60" s="596"/>
      <c r="DNI60" s="515"/>
      <c r="DNJ60" s="515"/>
      <c r="DNK60" s="391"/>
      <c r="DNL60" s="516"/>
      <c r="DNM60" s="365"/>
      <c r="DNN60" s="493"/>
      <c r="DNO60" s="596"/>
      <c r="DNP60" s="515"/>
      <c r="DNQ60" s="515"/>
      <c r="DNR60" s="391"/>
      <c r="DNS60" s="516"/>
      <c r="DNT60" s="365"/>
      <c r="DNU60" s="493"/>
      <c r="DNV60" s="596"/>
      <c r="DNW60" s="515"/>
      <c r="DNX60" s="515"/>
      <c r="DNY60" s="391"/>
      <c r="DNZ60" s="516"/>
      <c r="DOA60" s="365"/>
      <c r="DOB60" s="493"/>
      <c r="DOC60" s="596"/>
      <c r="DOD60" s="515"/>
      <c r="DOE60" s="515"/>
      <c r="DOF60" s="391"/>
      <c r="DOG60" s="516"/>
      <c r="DOH60" s="365"/>
      <c r="DOI60" s="493"/>
      <c r="DOJ60" s="596"/>
      <c r="DOK60" s="515"/>
      <c r="DOL60" s="515"/>
      <c r="DOM60" s="391"/>
      <c r="DON60" s="516"/>
      <c r="DOO60" s="365"/>
      <c r="DOP60" s="493"/>
      <c r="DOQ60" s="596"/>
      <c r="DOR60" s="515"/>
      <c r="DOS60" s="515"/>
      <c r="DOT60" s="391"/>
      <c r="DOU60" s="516"/>
      <c r="DOV60" s="365"/>
      <c r="DOW60" s="493"/>
      <c r="DOX60" s="596"/>
      <c r="DOY60" s="515"/>
      <c r="DOZ60" s="515"/>
      <c r="DPA60" s="391"/>
      <c r="DPB60" s="516"/>
      <c r="DPC60" s="365"/>
      <c r="DPD60" s="493"/>
      <c r="DPE60" s="596"/>
      <c r="DPF60" s="515"/>
      <c r="DPG60" s="515"/>
      <c r="DPH60" s="391"/>
      <c r="DPI60" s="516"/>
      <c r="DPJ60" s="365"/>
      <c r="DPK60" s="493"/>
      <c r="DPL60" s="596"/>
      <c r="DPM60" s="515"/>
      <c r="DPN60" s="515"/>
      <c r="DPO60" s="391"/>
      <c r="DPP60" s="516"/>
      <c r="DPQ60" s="365"/>
      <c r="DPR60" s="493"/>
      <c r="DPS60" s="596"/>
      <c r="DPT60" s="515"/>
      <c r="DPU60" s="515"/>
      <c r="DPV60" s="391"/>
      <c r="DPW60" s="516"/>
      <c r="DPX60" s="365"/>
      <c r="DPY60" s="493"/>
      <c r="DPZ60" s="596"/>
      <c r="DQA60" s="515"/>
      <c r="DQB60" s="515"/>
      <c r="DQC60" s="391"/>
      <c r="DQD60" s="516"/>
      <c r="DQE60" s="365"/>
      <c r="DQF60" s="493"/>
      <c r="DQG60" s="596"/>
      <c r="DQH60" s="515"/>
      <c r="DQI60" s="515"/>
      <c r="DQJ60" s="391"/>
      <c r="DQK60" s="516"/>
      <c r="DQL60" s="365"/>
      <c r="DQM60" s="493"/>
      <c r="DQN60" s="596"/>
      <c r="DQO60" s="515"/>
      <c r="DQP60" s="515"/>
      <c r="DQQ60" s="391"/>
      <c r="DQR60" s="516"/>
      <c r="DQS60" s="365"/>
      <c r="DQT60" s="493"/>
      <c r="DQU60" s="596"/>
      <c r="DQV60" s="515"/>
      <c r="DQW60" s="515"/>
      <c r="DQX60" s="391"/>
      <c r="DQY60" s="516"/>
      <c r="DQZ60" s="365"/>
      <c r="DRA60" s="493"/>
      <c r="DRB60" s="596"/>
      <c r="DRC60" s="515"/>
      <c r="DRD60" s="515"/>
      <c r="DRE60" s="391"/>
      <c r="DRF60" s="516"/>
      <c r="DRG60" s="365"/>
      <c r="DRH60" s="493"/>
      <c r="DRI60" s="596"/>
      <c r="DRJ60" s="515"/>
      <c r="DRK60" s="515"/>
      <c r="DRL60" s="391"/>
      <c r="DRM60" s="516"/>
      <c r="DRN60" s="365"/>
      <c r="DRO60" s="493"/>
      <c r="DRP60" s="596"/>
      <c r="DRQ60" s="515"/>
      <c r="DRR60" s="515"/>
      <c r="DRS60" s="391"/>
      <c r="DRT60" s="516"/>
      <c r="DRU60" s="365"/>
      <c r="DRV60" s="493"/>
      <c r="DRW60" s="596"/>
      <c r="DRX60" s="515"/>
      <c r="DRY60" s="515"/>
      <c r="DRZ60" s="391"/>
      <c r="DSA60" s="516"/>
      <c r="DSB60" s="365"/>
      <c r="DSC60" s="493"/>
      <c r="DSD60" s="596"/>
      <c r="DSE60" s="515"/>
      <c r="DSF60" s="515"/>
      <c r="DSG60" s="391"/>
      <c r="DSH60" s="516"/>
      <c r="DSI60" s="365"/>
      <c r="DSJ60" s="493"/>
      <c r="DSK60" s="596"/>
      <c r="DSL60" s="515"/>
      <c r="DSM60" s="515"/>
      <c r="DSN60" s="391"/>
      <c r="DSO60" s="516"/>
      <c r="DSP60" s="365"/>
      <c r="DSQ60" s="493"/>
      <c r="DSR60" s="596"/>
      <c r="DSS60" s="515"/>
      <c r="DST60" s="515"/>
      <c r="DSU60" s="391"/>
      <c r="DSV60" s="516"/>
      <c r="DSW60" s="365"/>
      <c r="DSX60" s="493"/>
      <c r="DSY60" s="596"/>
      <c r="DSZ60" s="515"/>
      <c r="DTA60" s="515"/>
      <c r="DTB60" s="391"/>
      <c r="DTC60" s="516"/>
      <c r="DTD60" s="365"/>
      <c r="DTE60" s="493"/>
      <c r="DTF60" s="596"/>
      <c r="DTG60" s="515"/>
      <c r="DTH60" s="515"/>
      <c r="DTI60" s="391"/>
      <c r="DTJ60" s="516"/>
      <c r="DTK60" s="365"/>
      <c r="DTL60" s="493"/>
      <c r="DTM60" s="596"/>
      <c r="DTN60" s="515"/>
      <c r="DTO60" s="515"/>
      <c r="DTP60" s="391"/>
      <c r="DTQ60" s="516"/>
      <c r="DTR60" s="365"/>
      <c r="DTS60" s="493"/>
      <c r="DTT60" s="596"/>
      <c r="DTU60" s="515"/>
      <c r="DTV60" s="515"/>
      <c r="DTW60" s="391"/>
      <c r="DTX60" s="516"/>
      <c r="DTY60" s="365"/>
      <c r="DTZ60" s="493"/>
      <c r="DUA60" s="596"/>
      <c r="DUB60" s="515"/>
      <c r="DUC60" s="515"/>
      <c r="DUD60" s="391"/>
      <c r="DUE60" s="516"/>
      <c r="DUF60" s="365"/>
      <c r="DUG60" s="493"/>
      <c r="DUH60" s="596"/>
      <c r="DUI60" s="515"/>
      <c r="DUJ60" s="515"/>
      <c r="DUK60" s="391"/>
      <c r="DUL60" s="516"/>
      <c r="DUM60" s="365"/>
      <c r="DUN60" s="493"/>
      <c r="DUO60" s="596"/>
      <c r="DUP60" s="515"/>
      <c r="DUQ60" s="515"/>
      <c r="DUR60" s="391"/>
      <c r="DUS60" s="516"/>
      <c r="DUT60" s="365"/>
      <c r="DUU60" s="493"/>
      <c r="DUV60" s="596"/>
      <c r="DUW60" s="515"/>
      <c r="DUX60" s="515"/>
      <c r="DUY60" s="391"/>
      <c r="DUZ60" s="516"/>
      <c r="DVA60" s="365"/>
      <c r="DVB60" s="493"/>
      <c r="DVC60" s="596"/>
      <c r="DVD60" s="515"/>
      <c r="DVE60" s="515"/>
      <c r="DVF60" s="391"/>
      <c r="DVG60" s="516"/>
      <c r="DVH60" s="365"/>
      <c r="DVI60" s="493"/>
      <c r="DVJ60" s="596"/>
      <c r="DVK60" s="515"/>
      <c r="DVL60" s="515"/>
      <c r="DVM60" s="391"/>
      <c r="DVN60" s="516"/>
      <c r="DVO60" s="365"/>
      <c r="DVP60" s="493"/>
      <c r="DVQ60" s="596"/>
      <c r="DVR60" s="515"/>
      <c r="DVS60" s="515"/>
      <c r="DVT60" s="391"/>
      <c r="DVU60" s="516"/>
      <c r="DVV60" s="365"/>
      <c r="DVW60" s="493"/>
      <c r="DVX60" s="596"/>
      <c r="DVY60" s="515"/>
      <c r="DVZ60" s="515"/>
      <c r="DWA60" s="391"/>
      <c r="DWB60" s="516"/>
      <c r="DWC60" s="365"/>
      <c r="DWD60" s="493"/>
      <c r="DWE60" s="596"/>
      <c r="DWF60" s="515"/>
      <c r="DWG60" s="515"/>
      <c r="DWH60" s="391"/>
      <c r="DWI60" s="516"/>
      <c r="DWJ60" s="365"/>
      <c r="DWK60" s="493"/>
      <c r="DWL60" s="596"/>
      <c r="DWM60" s="515"/>
      <c r="DWN60" s="515"/>
      <c r="DWO60" s="391"/>
      <c r="DWP60" s="516"/>
      <c r="DWQ60" s="365"/>
      <c r="DWR60" s="493"/>
      <c r="DWS60" s="596"/>
      <c r="DWT60" s="515"/>
      <c r="DWU60" s="515"/>
      <c r="DWV60" s="391"/>
      <c r="DWW60" s="516"/>
      <c r="DWX60" s="365"/>
      <c r="DWY60" s="493"/>
      <c r="DWZ60" s="596"/>
      <c r="DXA60" s="515"/>
      <c r="DXB60" s="515"/>
      <c r="DXC60" s="391"/>
      <c r="DXD60" s="516"/>
      <c r="DXE60" s="365"/>
      <c r="DXF60" s="493"/>
      <c r="DXG60" s="596"/>
      <c r="DXH60" s="515"/>
      <c r="DXI60" s="515"/>
      <c r="DXJ60" s="391"/>
      <c r="DXK60" s="516"/>
      <c r="DXL60" s="365"/>
      <c r="DXM60" s="493"/>
      <c r="DXN60" s="596"/>
      <c r="DXO60" s="515"/>
      <c r="DXP60" s="515"/>
      <c r="DXQ60" s="391"/>
      <c r="DXR60" s="516"/>
      <c r="DXS60" s="365"/>
      <c r="DXT60" s="493"/>
      <c r="DXU60" s="596"/>
      <c r="DXV60" s="515"/>
      <c r="DXW60" s="515"/>
      <c r="DXX60" s="391"/>
      <c r="DXY60" s="516"/>
      <c r="DXZ60" s="365"/>
      <c r="DYA60" s="493"/>
      <c r="DYB60" s="596"/>
      <c r="DYC60" s="515"/>
      <c r="DYD60" s="515"/>
      <c r="DYE60" s="391"/>
      <c r="DYF60" s="516"/>
      <c r="DYG60" s="365"/>
      <c r="DYH60" s="493"/>
      <c r="DYI60" s="596"/>
      <c r="DYJ60" s="515"/>
      <c r="DYK60" s="515"/>
      <c r="DYL60" s="391"/>
      <c r="DYM60" s="516"/>
      <c r="DYN60" s="365"/>
      <c r="DYO60" s="493"/>
      <c r="DYP60" s="596"/>
      <c r="DYQ60" s="515"/>
      <c r="DYR60" s="515"/>
      <c r="DYS60" s="391"/>
      <c r="DYT60" s="516"/>
      <c r="DYU60" s="365"/>
      <c r="DYV60" s="493"/>
      <c r="DYW60" s="596"/>
      <c r="DYX60" s="515"/>
      <c r="DYY60" s="515"/>
      <c r="DYZ60" s="391"/>
      <c r="DZA60" s="516"/>
      <c r="DZB60" s="365"/>
      <c r="DZC60" s="493"/>
      <c r="DZD60" s="596"/>
      <c r="DZE60" s="515"/>
      <c r="DZF60" s="515"/>
      <c r="DZG60" s="391"/>
      <c r="DZH60" s="516"/>
      <c r="DZI60" s="365"/>
      <c r="DZJ60" s="493"/>
      <c r="DZK60" s="596"/>
      <c r="DZL60" s="515"/>
      <c r="DZM60" s="515"/>
      <c r="DZN60" s="391"/>
      <c r="DZO60" s="516"/>
      <c r="DZP60" s="365"/>
      <c r="DZQ60" s="493"/>
      <c r="DZR60" s="596"/>
      <c r="DZS60" s="515"/>
      <c r="DZT60" s="515"/>
      <c r="DZU60" s="391"/>
      <c r="DZV60" s="516"/>
      <c r="DZW60" s="365"/>
      <c r="DZX60" s="493"/>
      <c r="DZY60" s="596"/>
      <c r="DZZ60" s="515"/>
      <c r="EAA60" s="515"/>
      <c r="EAB60" s="391"/>
      <c r="EAC60" s="516"/>
      <c r="EAD60" s="365"/>
      <c r="EAE60" s="493"/>
      <c r="EAF60" s="596"/>
      <c r="EAG60" s="515"/>
      <c r="EAH60" s="515"/>
      <c r="EAI60" s="391"/>
      <c r="EAJ60" s="516"/>
      <c r="EAK60" s="365"/>
      <c r="EAL60" s="493"/>
      <c r="EAM60" s="596"/>
      <c r="EAN60" s="515"/>
      <c r="EAO60" s="515"/>
      <c r="EAP60" s="391"/>
      <c r="EAQ60" s="516"/>
      <c r="EAR60" s="365"/>
      <c r="EAS60" s="493"/>
      <c r="EAT60" s="596"/>
      <c r="EAU60" s="515"/>
      <c r="EAV60" s="515"/>
      <c r="EAW60" s="391"/>
      <c r="EAX60" s="516"/>
      <c r="EAY60" s="365"/>
      <c r="EAZ60" s="493"/>
      <c r="EBA60" s="596"/>
      <c r="EBB60" s="515"/>
      <c r="EBC60" s="515"/>
      <c r="EBD60" s="391"/>
      <c r="EBE60" s="516"/>
      <c r="EBF60" s="365"/>
      <c r="EBG60" s="493"/>
      <c r="EBH60" s="596"/>
      <c r="EBI60" s="515"/>
      <c r="EBJ60" s="515"/>
      <c r="EBK60" s="391"/>
      <c r="EBL60" s="516"/>
      <c r="EBM60" s="365"/>
      <c r="EBN60" s="493"/>
      <c r="EBO60" s="596"/>
      <c r="EBP60" s="515"/>
      <c r="EBQ60" s="515"/>
      <c r="EBR60" s="391"/>
      <c r="EBS60" s="516"/>
      <c r="EBT60" s="365"/>
      <c r="EBU60" s="493"/>
      <c r="EBV60" s="596"/>
      <c r="EBW60" s="515"/>
      <c r="EBX60" s="515"/>
      <c r="EBY60" s="391"/>
      <c r="EBZ60" s="516"/>
      <c r="ECA60" s="365"/>
      <c r="ECB60" s="493"/>
      <c r="ECC60" s="596"/>
      <c r="ECD60" s="515"/>
      <c r="ECE60" s="515"/>
      <c r="ECF60" s="391"/>
      <c r="ECG60" s="516"/>
      <c r="ECH60" s="365"/>
      <c r="ECI60" s="493"/>
      <c r="ECJ60" s="596"/>
      <c r="ECK60" s="515"/>
      <c r="ECL60" s="515"/>
      <c r="ECM60" s="391"/>
      <c r="ECN60" s="516"/>
      <c r="ECO60" s="365"/>
      <c r="ECP60" s="493"/>
      <c r="ECQ60" s="596"/>
      <c r="ECR60" s="515"/>
      <c r="ECS60" s="515"/>
      <c r="ECT60" s="391"/>
      <c r="ECU60" s="516"/>
      <c r="ECV60" s="365"/>
      <c r="ECW60" s="493"/>
      <c r="ECX60" s="596"/>
      <c r="ECY60" s="515"/>
      <c r="ECZ60" s="515"/>
      <c r="EDA60" s="391"/>
      <c r="EDB60" s="516"/>
      <c r="EDC60" s="365"/>
      <c r="EDD60" s="493"/>
      <c r="EDE60" s="596"/>
      <c r="EDF60" s="515"/>
      <c r="EDG60" s="515"/>
      <c r="EDH60" s="391"/>
      <c r="EDI60" s="516"/>
      <c r="EDJ60" s="365"/>
      <c r="EDK60" s="493"/>
      <c r="EDL60" s="596"/>
      <c r="EDM60" s="515"/>
      <c r="EDN60" s="515"/>
      <c r="EDO60" s="391"/>
      <c r="EDP60" s="516"/>
      <c r="EDQ60" s="365"/>
      <c r="EDR60" s="493"/>
      <c r="EDS60" s="596"/>
      <c r="EDT60" s="515"/>
      <c r="EDU60" s="515"/>
      <c r="EDV60" s="391"/>
      <c r="EDW60" s="516"/>
      <c r="EDX60" s="365"/>
      <c r="EDY60" s="493"/>
      <c r="EDZ60" s="596"/>
      <c r="EEA60" s="515"/>
      <c r="EEB60" s="515"/>
      <c r="EEC60" s="391"/>
      <c r="EED60" s="516"/>
      <c r="EEE60" s="365"/>
      <c r="EEF60" s="493"/>
      <c r="EEG60" s="596"/>
      <c r="EEH60" s="515"/>
      <c r="EEI60" s="515"/>
      <c r="EEJ60" s="391"/>
      <c r="EEK60" s="516"/>
      <c r="EEL60" s="365"/>
      <c r="EEM60" s="493"/>
      <c r="EEN60" s="596"/>
      <c r="EEO60" s="515"/>
      <c r="EEP60" s="515"/>
      <c r="EEQ60" s="391"/>
      <c r="EER60" s="516"/>
      <c r="EES60" s="365"/>
      <c r="EET60" s="493"/>
      <c r="EEU60" s="596"/>
      <c r="EEV60" s="515"/>
      <c r="EEW60" s="515"/>
      <c r="EEX60" s="391"/>
      <c r="EEY60" s="516"/>
      <c r="EEZ60" s="365"/>
      <c r="EFA60" s="493"/>
      <c r="EFB60" s="596"/>
      <c r="EFC60" s="515"/>
      <c r="EFD60" s="515"/>
      <c r="EFE60" s="391"/>
      <c r="EFF60" s="516"/>
      <c r="EFG60" s="365"/>
      <c r="EFH60" s="493"/>
      <c r="EFI60" s="596"/>
      <c r="EFJ60" s="515"/>
      <c r="EFK60" s="515"/>
      <c r="EFL60" s="391"/>
      <c r="EFM60" s="516"/>
      <c r="EFN60" s="365"/>
      <c r="EFO60" s="493"/>
      <c r="EFP60" s="596"/>
      <c r="EFQ60" s="515"/>
      <c r="EFR60" s="515"/>
      <c r="EFS60" s="391"/>
      <c r="EFT60" s="516"/>
      <c r="EFU60" s="365"/>
      <c r="EFV60" s="493"/>
      <c r="EFW60" s="596"/>
      <c r="EFX60" s="515"/>
      <c r="EFY60" s="515"/>
      <c r="EFZ60" s="391"/>
      <c r="EGA60" s="516"/>
      <c r="EGB60" s="365"/>
      <c r="EGC60" s="493"/>
      <c r="EGD60" s="596"/>
      <c r="EGE60" s="515"/>
      <c r="EGF60" s="515"/>
      <c r="EGG60" s="391"/>
      <c r="EGH60" s="516"/>
      <c r="EGI60" s="365"/>
      <c r="EGJ60" s="493"/>
      <c r="EGK60" s="596"/>
      <c r="EGL60" s="515"/>
      <c r="EGM60" s="515"/>
      <c r="EGN60" s="391"/>
      <c r="EGO60" s="516"/>
      <c r="EGP60" s="365"/>
      <c r="EGQ60" s="493"/>
      <c r="EGR60" s="596"/>
      <c r="EGS60" s="515"/>
      <c r="EGT60" s="515"/>
      <c r="EGU60" s="391"/>
      <c r="EGV60" s="516"/>
      <c r="EGW60" s="365"/>
      <c r="EGX60" s="493"/>
      <c r="EGY60" s="596"/>
      <c r="EGZ60" s="515"/>
      <c r="EHA60" s="515"/>
      <c r="EHB60" s="391"/>
      <c r="EHC60" s="516"/>
      <c r="EHD60" s="365"/>
      <c r="EHE60" s="493"/>
      <c r="EHF60" s="596"/>
      <c r="EHG60" s="515"/>
      <c r="EHH60" s="515"/>
      <c r="EHI60" s="391"/>
      <c r="EHJ60" s="516"/>
      <c r="EHK60" s="365"/>
      <c r="EHL60" s="493"/>
      <c r="EHM60" s="596"/>
      <c r="EHN60" s="515"/>
      <c r="EHO60" s="515"/>
      <c r="EHP60" s="391"/>
      <c r="EHQ60" s="516"/>
      <c r="EHR60" s="365"/>
      <c r="EHS60" s="493"/>
      <c r="EHT60" s="596"/>
      <c r="EHU60" s="515"/>
      <c r="EHV60" s="515"/>
      <c r="EHW60" s="391"/>
      <c r="EHX60" s="516"/>
      <c r="EHY60" s="365"/>
      <c r="EHZ60" s="493"/>
      <c r="EIA60" s="596"/>
      <c r="EIB60" s="515"/>
      <c r="EIC60" s="515"/>
      <c r="EID60" s="391"/>
      <c r="EIE60" s="516"/>
      <c r="EIF60" s="365"/>
      <c r="EIG60" s="493"/>
      <c r="EIH60" s="596"/>
      <c r="EII60" s="515"/>
      <c r="EIJ60" s="515"/>
      <c r="EIK60" s="391"/>
      <c r="EIL60" s="516"/>
      <c r="EIM60" s="365"/>
      <c r="EIN60" s="493"/>
      <c r="EIO60" s="596"/>
      <c r="EIP60" s="515"/>
      <c r="EIQ60" s="515"/>
      <c r="EIR60" s="391"/>
      <c r="EIS60" s="516"/>
      <c r="EIT60" s="365"/>
      <c r="EIU60" s="493"/>
      <c r="EIV60" s="596"/>
      <c r="EIW60" s="515"/>
      <c r="EIX60" s="515"/>
      <c r="EIY60" s="391"/>
      <c r="EIZ60" s="516"/>
      <c r="EJA60" s="365"/>
      <c r="EJB60" s="493"/>
      <c r="EJC60" s="596"/>
      <c r="EJD60" s="515"/>
      <c r="EJE60" s="515"/>
      <c r="EJF60" s="391"/>
      <c r="EJG60" s="516"/>
      <c r="EJH60" s="365"/>
      <c r="EJI60" s="493"/>
      <c r="EJJ60" s="596"/>
      <c r="EJK60" s="515"/>
      <c r="EJL60" s="515"/>
      <c r="EJM60" s="391"/>
      <c r="EJN60" s="516"/>
      <c r="EJO60" s="365"/>
      <c r="EJP60" s="493"/>
      <c r="EJQ60" s="596"/>
      <c r="EJR60" s="515"/>
      <c r="EJS60" s="515"/>
      <c r="EJT60" s="391"/>
      <c r="EJU60" s="516"/>
      <c r="EJV60" s="365"/>
      <c r="EJW60" s="493"/>
      <c r="EJX60" s="596"/>
      <c r="EJY60" s="515"/>
      <c r="EJZ60" s="515"/>
      <c r="EKA60" s="391"/>
      <c r="EKB60" s="516"/>
      <c r="EKC60" s="365"/>
      <c r="EKD60" s="493"/>
      <c r="EKE60" s="596"/>
      <c r="EKF60" s="515"/>
      <c r="EKG60" s="515"/>
      <c r="EKH60" s="391"/>
      <c r="EKI60" s="516"/>
      <c r="EKJ60" s="365"/>
      <c r="EKK60" s="493"/>
      <c r="EKL60" s="596"/>
      <c r="EKM60" s="515"/>
      <c r="EKN60" s="515"/>
      <c r="EKO60" s="391"/>
      <c r="EKP60" s="516"/>
      <c r="EKQ60" s="365"/>
      <c r="EKR60" s="493"/>
      <c r="EKS60" s="596"/>
      <c r="EKT60" s="515"/>
      <c r="EKU60" s="515"/>
      <c r="EKV60" s="391"/>
      <c r="EKW60" s="516"/>
      <c r="EKX60" s="365"/>
      <c r="EKY60" s="493"/>
      <c r="EKZ60" s="596"/>
      <c r="ELA60" s="515"/>
      <c r="ELB60" s="515"/>
      <c r="ELC60" s="391"/>
      <c r="ELD60" s="516"/>
      <c r="ELE60" s="365"/>
      <c r="ELF60" s="493"/>
      <c r="ELG60" s="596"/>
      <c r="ELH60" s="515"/>
      <c r="ELI60" s="515"/>
      <c r="ELJ60" s="391"/>
      <c r="ELK60" s="516"/>
      <c r="ELL60" s="365"/>
      <c r="ELM60" s="493"/>
      <c r="ELN60" s="596"/>
      <c r="ELO60" s="515"/>
      <c r="ELP60" s="515"/>
      <c r="ELQ60" s="391"/>
      <c r="ELR60" s="516"/>
      <c r="ELS60" s="365"/>
      <c r="ELT60" s="493"/>
      <c r="ELU60" s="596"/>
      <c r="ELV60" s="515"/>
      <c r="ELW60" s="515"/>
      <c r="ELX60" s="391"/>
      <c r="ELY60" s="516"/>
      <c r="ELZ60" s="365"/>
      <c r="EMA60" s="493"/>
      <c r="EMB60" s="596"/>
      <c r="EMC60" s="515"/>
      <c r="EMD60" s="515"/>
      <c r="EME60" s="391"/>
      <c r="EMF60" s="516"/>
      <c r="EMG60" s="365"/>
      <c r="EMH60" s="493"/>
      <c r="EMI60" s="596"/>
      <c r="EMJ60" s="515"/>
      <c r="EMK60" s="515"/>
      <c r="EML60" s="391"/>
      <c r="EMM60" s="516"/>
      <c r="EMN60" s="365"/>
      <c r="EMO60" s="493"/>
      <c r="EMP60" s="596"/>
      <c r="EMQ60" s="515"/>
      <c r="EMR60" s="515"/>
      <c r="EMS60" s="391"/>
      <c r="EMT60" s="516"/>
      <c r="EMU60" s="365"/>
      <c r="EMV60" s="493"/>
      <c r="EMW60" s="596"/>
      <c r="EMX60" s="515"/>
      <c r="EMY60" s="515"/>
      <c r="EMZ60" s="391"/>
      <c r="ENA60" s="516"/>
      <c r="ENB60" s="365"/>
      <c r="ENC60" s="493"/>
      <c r="END60" s="596"/>
      <c r="ENE60" s="515"/>
      <c r="ENF60" s="515"/>
      <c r="ENG60" s="391"/>
      <c r="ENH60" s="516"/>
      <c r="ENI60" s="365"/>
      <c r="ENJ60" s="493"/>
      <c r="ENK60" s="596"/>
      <c r="ENL60" s="515"/>
      <c r="ENM60" s="515"/>
      <c r="ENN60" s="391"/>
      <c r="ENO60" s="516"/>
      <c r="ENP60" s="365"/>
      <c r="ENQ60" s="493"/>
      <c r="ENR60" s="596"/>
      <c r="ENS60" s="515"/>
      <c r="ENT60" s="515"/>
      <c r="ENU60" s="391"/>
      <c r="ENV60" s="516"/>
      <c r="ENW60" s="365"/>
      <c r="ENX60" s="493"/>
      <c r="ENY60" s="596"/>
      <c r="ENZ60" s="515"/>
      <c r="EOA60" s="515"/>
      <c r="EOB60" s="391"/>
      <c r="EOC60" s="516"/>
      <c r="EOD60" s="365"/>
      <c r="EOE60" s="493"/>
      <c r="EOF60" s="596"/>
      <c r="EOG60" s="515"/>
      <c r="EOH60" s="515"/>
      <c r="EOI60" s="391"/>
      <c r="EOJ60" s="516"/>
      <c r="EOK60" s="365"/>
      <c r="EOL60" s="493"/>
      <c r="EOM60" s="596"/>
      <c r="EON60" s="515"/>
      <c r="EOO60" s="515"/>
      <c r="EOP60" s="391"/>
      <c r="EOQ60" s="516"/>
      <c r="EOR60" s="365"/>
      <c r="EOS60" s="493"/>
      <c r="EOT60" s="596"/>
      <c r="EOU60" s="515"/>
      <c r="EOV60" s="515"/>
      <c r="EOW60" s="391"/>
      <c r="EOX60" s="516"/>
      <c r="EOY60" s="365"/>
      <c r="EOZ60" s="493"/>
      <c r="EPA60" s="596"/>
      <c r="EPB60" s="515"/>
      <c r="EPC60" s="515"/>
      <c r="EPD60" s="391"/>
      <c r="EPE60" s="516"/>
      <c r="EPF60" s="365"/>
      <c r="EPG60" s="493"/>
      <c r="EPH60" s="596"/>
      <c r="EPI60" s="515"/>
      <c r="EPJ60" s="515"/>
      <c r="EPK60" s="391"/>
      <c r="EPL60" s="516"/>
      <c r="EPM60" s="365"/>
      <c r="EPN60" s="493"/>
      <c r="EPO60" s="596"/>
      <c r="EPP60" s="515"/>
      <c r="EPQ60" s="515"/>
      <c r="EPR60" s="391"/>
      <c r="EPS60" s="516"/>
      <c r="EPT60" s="365"/>
      <c r="EPU60" s="493"/>
      <c r="EPV60" s="596"/>
      <c r="EPW60" s="515"/>
      <c r="EPX60" s="515"/>
      <c r="EPY60" s="391"/>
      <c r="EPZ60" s="516"/>
      <c r="EQA60" s="365"/>
      <c r="EQB60" s="493"/>
      <c r="EQC60" s="596"/>
      <c r="EQD60" s="515"/>
      <c r="EQE60" s="515"/>
      <c r="EQF60" s="391"/>
      <c r="EQG60" s="516"/>
      <c r="EQH60" s="365"/>
      <c r="EQI60" s="493"/>
      <c r="EQJ60" s="596"/>
      <c r="EQK60" s="515"/>
      <c r="EQL60" s="515"/>
      <c r="EQM60" s="391"/>
      <c r="EQN60" s="516"/>
      <c r="EQO60" s="365"/>
      <c r="EQP60" s="493"/>
      <c r="EQQ60" s="596"/>
      <c r="EQR60" s="515"/>
      <c r="EQS60" s="515"/>
      <c r="EQT60" s="391"/>
      <c r="EQU60" s="516"/>
      <c r="EQV60" s="365"/>
      <c r="EQW60" s="493"/>
      <c r="EQX60" s="596"/>
      <c r="EQY60" s="515"/>
      <c r="EQZ60" s="515"/>
      <c r="ERA60" s="391"/>
      <c r="ERB60" s="516"/>
      <c r="ERC60" s="365"/>
      <c r="ERD60" s="493"/>
      <c r="ERE60" s="596"/>
      <c r="ERF60" s="515"/>
      <c r="ERG60" s="515"/>
      <c r="ERH60" s="391"/>
      <c r="ERI60" s="516"/>
      <c r="ERJ60" s="365"/>
      <c r="ERK60" s="493"/>
      <c r="ERL60" s="596"/>
      <c r="ERM60" s="515"/>
      <c r="ERN60" s="515"/>
      <c r="ERO60" s="391"/>
      <c r="ERP60" s="516"/>
      <c r="ERQ60" s="365"/>
      <c r="ERR60" s="493"/>
      <c r="ERS60" s="596"/>
      <c r="ERT60" s="515"/>
      <c r="ERU60" s="515"/>
      <c r="ERV60" s="391"/>
      <c r="ERW60" s="516"/>
      <c r="ERX60" s="365"/>
      <c r="ERY60" s="493"/>
      <c r="ERZ60" s="596"/>
      <c r="ESA60" s="515"/>
      <c r="ESB60" s="515"/>
      <c r="ESC60" s="391"/>
      <c r="ESD60" s="516"/>
      <c r="ESE60" s="365"/>
      <c r="ESF60" s="493"/>
      <c r="ESG60" s="596"/>
      <c r="ESH60" s="515"/>
      <c r="ESI60" s="515"/>
      <c r="ESJ60" s="391"/>
      <c r="ESK60" s="516"/>
      <c r="ESL60" s="365"/>
      <c r="ESM60" s="493"/>
      <c r="ESN60" s="596"/>
      <c r="ESO60" s="515"/>
      <c r="ESP60" s="515"/>
      <c r="ESQ60" s="391"/>
      <c r="ESR60" s="516"/>
      <c r="ESS60" s="365"/>
      <c r="EST60" s="493"/>
      <c r="ESU60" s="596"/>
      <c r="ESV60" s="515"/>
      <c r="ESW60" s="515"/>
      <c r="ESX60" s="391"/>
      <c r="ESY60" s="516"/>
      <c r="ESZ60" s="365"/>
      <c r="ETA60" s="493"/>
      <c r="ETB60" s="596"/>
      <c r="ETC60" s="515"/>
      <c r="ETD60" s="515"/>
      <c r="ETE60" s="391"/>
      <c r="ETF60" s="516"/>
      <c r="ETG60" s="365"/>
      <c r="ETH60" s="493"/>
      <c r="ETI60" s="596"/>
      <c r="ETJ60" s="515"/>
      <c r="ETK60" s="515"/>
      <c r="ETL60" s="391"/>
      <c r="ETM60" s="516"/>
      <c r="ETN60" s="365"/>
      <c r="ETO60" s="493"/>
      <c r="ETP60" s="596"/>
      <c r="ETQ60" s="515"/>
      <c r="ETR60" s="515"/>
      <c r="ETS60" s="391"/>
      <c r="ETT60" s="516"/>
      <c r="ETU60" s="365"/>
      <c r="ETV60" s="493"/>
      <c r="ETW60" s="596"/>
      <c r="ETX60" s="515"/>
      <c r="ETY60" s="515"/>
      <c r="ETZ60" s="391"/>
      <c r="EUA60" s="516"/>
      <c r="EUB60" s="365"/>
      <c r="EUC60" s="493"/>
      <c r="EUD60" s="596"/>
      <c r="EUE60" s="515"/>
      <c r="EUF60" s="515"/>
      <c r="EUG60" s="391"/>
      <c r="EUH60" s="516"/>
      <c r="EUI60" s="365"/>
      <c r="EUJ60" s="493"/>
      <c r="EUK60" s="596"/>
      <c r="EUL60" s="515"/>
      <c r="EUM60" s="515"/>
      <c r="EUN60" s="391"/>
      <c r="EUO60" s="516"/>
      <c r="EUP60" s="365"/>
      <c r="EUQ60" s="493"/>
      <c r="EUR60" s="596"/>
      <c r="EUS60" s="515"/>
      <c r="EUT60" s="515"/>
      <c r="EUU60" s="391"/>
      <c r="EUV60" s="516"/>
      <c r="EUW60" s="365"/>
      <c r="EUX60" s="493"/>
      <c r="EUY60" s="596"/>
      <c r="EUZ60" s="515"/>
      <c r="EVA60" s="515"/>
      <c r="EVB60" s="391"/>
      <c r="EVC60" s="516"/>
      <c r="EVD60" s="365"/>
      <c r="EVE60" s="493"/>
      <c r="EVF60" s="596"/>
      <c r="EVG60" s="515"/>
      <c r="EVH60" s="515"/>
      <c r="EVI60" s="391"/>
      <c r="EVJ60" s="516"/>
      <c r="EVK60" s="365"/>
      <c r="EVL60" s="493"/>
      <c r="EVM60" s="596"/>
      <c r="EVN60" s="515"/>
      <c r="EVO60" s="515"/>
      <c r="EVP60" s="391"/>
      <c r="EVQ60" s="516"/>
      <c r="EVR60" s="365"/>
      <c r="EVS60" s="493"/>
      <c r="EVT60" s="596"/>
      <c r="EVU60" s="515"/>
      <c r="EVV60" s="515"/>
      <c r="EVW60" s="391"/>
      <c r="EVX60" s="516"/>
      <c r="EVY60" s="365"/>
      <c r="EVZ60" s="493"/>
      <c r="EWA60" s="596"/>
      <c r="EWB60" s="515"/>
      <c r="EWC60" s="515"/>
      <c r="EWD60" s="391"/>
      <c r="EWE60" s="516"/>
      <c r="EWF60" s="365"/>
      <c r="EWG60" s="493"/>
      <c r="EWH60" s="596"/>
      <c r="EWI60" s="515"/>
      <c r="EWJ60" s="515"/>
      <c r="EWK60" s="391"/>
      <c r="EWL60" s="516"/>
      <c r="EWM60" s="365"/>
      <c r="EWN60" s="493"/>
      <c r="EWO60" s="596"/>
      <c r="EWP60" s="515"/>
      <c r="EWQ60" s="515"/>
      <c r="EWR60" s="391"/>
      <c r="EWS60" s="516"/>
      <c r="EWT60" s="365"/>
      <c r="EWU60" s="493"/>
      <c r="EWV60" s="596"/>
      <c r="EWW60" s="515"/>
      <c r="EWX60" s="515"/>
      <c r="EWY60" s="391"/>
      <c r="EWZ60" s="516"/>
      <c r="EXA60" s="365"/>
      <c r="EXB60" s="493"/>
      <c r="EXC60" s="596"/>
      <c r="EXD60" s="515"/>
      <c r="EXE60" s="515"/>
      <c r="EXF60" s="391"/>
      <c r="EXG60" s="516"/>
      <c r="EXH60" s="365"/>
      <c r="EXI60" s="493"/>
      <c r="EXJ60" s="596"/>
      <c r="EXK60" s="515"/>
      <c r="EXL60" s="515"/>
      <c r="EXM60" s="391"/>
      <c r="EXN60" s="516"/>
      <c r="EXO60" s="365"/>
      <c r="EXP60" s="493"/>
      <c r="EXQ60" s="596"/>
      <c r="EXR60" s="515"/>
      <c r="EXS60" s="515"/>
      <c r="EXT60" s="391"/>
      <c r="EXU60" s="516"/>
      <c r="EXV60" s="365"/>
      <c r="EXW60" s="493"/>
      <c r="EXX60" s="596"/>
      <c r="EXY60" s="515"/>
      <c r="EXZ60" s="515"/>
      <c r="EYA60" s="391"/>
      <c r="EYB60" s="516"/>
      <c r="EYC60" s="365"/>
      <c r="EYD60" s="493"/>
      <c r="EYE60" s="596"/>
      <c r="EYF60" s="515"/>
      <c r="EYG60" s="515"/>
      <c r="EYH60" s="391"/>
      <c r="EYI60" s="516"/>
      <c r="EYJ60" s="365"/>
      <c r="EYK60" s="493"/>
      <c r="EYL60" s="596"/>
      <c r="EYM60" s="515"/>
      <c r="EYN60" s="515"/>
      <c r="EYO60" s="391"/>
      <c r="EYP60" s="516"/>
      <c r="EYQ60" s="365"/>
      <c r="EYR60" s="493"/>
      <c r="EYS60" s="596"/>
      <c r="EYT60" s="515"/>
      <c r="EYU60" s="515"/>
      <c r="EYV60" s="391"/>
      <c r="EYW60" s="516"/>
      <c r="EYX60" s="365"/>
      <c r="EYY60" s="493"/>
      <c r="EYZ60" s="596"/>
      <c r="EZA60" s="515"/>
      <c r="EZB60" s="515"/>
      <c r="EZC60" s="391"/>
      <c r="EZD60" s="516"/>
      <c r="EZE60" s="365"/>
      <c r="EZF60" s="493"/>
      <c r="EZG60" s="596"/>
      <c r="EZH60" s="515"/>
      <c r="EZI60" s="515"/>
      <c r="EZJ60" s="391"/>
      <c r="EZK60" s="516"/>
      <c r="EZL60" s="365"/>
      <c r="EZM60" s="493"/>
      <c r="EZN60" s="596"/>
      <c r="EZO60" s="515"/>
      <c r="EZP60" s="515"/>
      <c r="EZQ60" s="391"/>
      <c r="EZR60" s="516"/>
      <c r="EZS60" s="365"/>
      <c r="EZT60" s="493"/>
      <c r="EZU60" s="596"/>
      <c r="EZV60" s="515"/>
      <c r="EZW60" s="515"/>
      <c r="EZX60" s="391"/>
      <c r="EZY60" s="516"/>
      <c r="EZZ60" s="365"/>
      <c r="FAA60" s="493"/>
      <c r="FAB60" s="596"/>
      <c r="FAC60" s="515"/>
      <c r="FAD60" s="515"/>
      <c r="FAE60" s="391"/>
      <c r="FAF60" s="516"/>
      <c r="FAG60" s="365"/>
      <c r="FAH60" s="493"/>
      <c r="FAI60" s="596"/>
      <c r="FAJ60" s="515"/>
      <c r="FAK60" s="515"/>
      <c r="FAL60" s="391"/>
      <c r="FAM60" s="516"/>
      <c r="FAN60" s="365"/>
      <c r="FAO60" s="493"/>
      <c r="FAP60" s="596"/>
      <c r="FAQ60" s="515"/>
      <c r="FAR60" s="515"/>
      <c r="FAS60" s="391"/>
      <c r="FAT60" s="516"/>
      <c r="FAU60" s="365"/>
      <c r="FAV60" s="493"/>
      <c r="FAW60" s="596"/>
      <c r="FAX60" s="515"/>
      <c r="FAY60" s="515"/>
      <c r="FAZ60" s="391"/>
      <c r="FBA60" s="516"/>
      <c r="FBB60" s="365"/>
      <c r="FBC60" s="493"/>
      <c r="FBD60" s="596"/>
      <c r="FBE60" s="515"/>
      <c r="FBF60" s="515"/>
      <c r="FBG60" s="391"/>
      <c r="FBH60" s="516"/>
      <c r="FBI60" s="365"/>
      <c r="FBJ60" s="493"/>
      <c r="FBK60" s="596"/>
      <c r="FBL60" s="515"/>
      <c r="FBM60" s="515"/>
      <c r="FBN60" s="391"/>
      <c r="FBO60" s="516"/>
      <c r="FBP60" s="365"/>
      <c r="FBQ60" s="493"/>
      <c r="FBR60" s="596"/>
      <c r="FBS60" s="515"/>
      <c r="FBT60" s="515"/>
      <c r="FBU60" s="391"/>
      <c r="FBV60" s="516"/>
      <c r="FBW60" s="365"/>
      <c r="FBX60" s="493"/>
      <c r="FBY60" s="596"/>
      <c r="FBZ60" s="515"/>
      <c r="FCA60" s="515"/>
      <c r="FCB60" s="391"/>
      <c r="FCC60" s="516"/>
      <c r="FCD60" s="365"/>
      <c r="FCE60" s="493"/>
      <c r="FCF60" s="596"/>
      <c r="FCG60" s="515"/>
      <c r="FCH60" s="515"/>
      <c r="FCI60" s="391"/>
      <c r="FCJ60" s="516"/>
      <c r="FCK60" s="365"/>
      <c r="FCL60" s="493"/>
      <c r="FCM60" s="596"/>
      <c r="FCN60" s="515"/>
      <c r="FCO60" s="515"/>
      <c r="FCP60" s="391"/>
      <c r="FCQ60" s="516"/>
      <c r="FCR60" s="365"/>
      <c r="FCS60" s="493"/>
      <c r="FCT60" s="596"/>
      <c r="FCU60" s="515"/>
      <c r="FCV60" s="515"/>
      <c r="FCW60" s="391"/>
      <c r="FCX60" s="516"/>
      <c r="FCY60" s="365"/>
      <c r="FCZ60" s="493"/>
      <c r="FDA60" s="596"/>
      <c r="FDB60" s="515"/>
      <c r="FDC60" s="515"/>
      <c r="FDD60" s="391"/>
      <c r="FDE60" s="516"/>
      <c r="FDF60" s="365"/>
      <c r="FDG60" s="493"/>
      <c r="FDH60" s="596"/>
      <c r="FDI60" s="515"/>
      <c r="FDJ60" s="515"/>
      <c r="FDK60" s="391"/>
      <c r="FDL60" s="516"/>
      <c r="FDM60" s="365"/>
      <c r="FDN60" s="493"/>
      <c r="FDO60" s="596"/>
      <c r="FDP60" s="515"/>
      <c r="FDQ60" s="515"/>
      <c r="FDR60" s="391"/>
      <c r="FDS60" s="516"/>
      <c r="FDT60" s="365"/>
      <c r="FDU60" s="493"/>
      <c r="FDV60" s="596"/>
      <c r="FDW60" s="515"/>
      <c r="FDX60" s="515"/>
      <c r="FDY60" s="391"/>
      <c r="FDZ60" s="516"/>
      <c r="FEA60" s="365"/>
      <c r="FEB60" s="493"/>
      <c r="FEC60" s="596"/>
      <c r="FED60" s="515"/>
      <c r="FEE60" s="515"/>
      <c r="FEF60" s="391"/>
      <c r="FEG60" s="516"/>
      <c r="FEH60" s="365"/>
      <c r="FEI60" s="493"/>
      <c r="FEJ60" s="596"/>
      <c r="FEK60" s="515"/>
      <c r="FEL60" s="515"/>
      <c r="FEM60" s="391"/>
      <c r="FEN60" s="516"/>
      <c r="FEO60" s="365"/>
      <c r="FEP60" s="493"/>
      <c r="FEQ60" s="596"/>
      <c r="FER60" s="515"/>
      <c r="FES60" s="515"/>
      <c r="FET60" s="391"/>
      <c r="FEU60" s="516"/>
      <c r="FEV60" s="365"/>
      <c r="FEW60" s="493"/>
      <c r="FEX60" s="596"/>
      <c r="FEY60" s="515"/>
      <c r="FEZ60" s="515"/>
      <c r="FFA60" s="391"/>
      <c r="FFB60" s="516"/>
      <c r="FFC60" s="365"/>
      <c r="FFD60" s="493"/>
      <c r="FFE60" s="596"/>
      <c r="FFF60" s="515"/>
      <c r="FFG60" s="515"/>
      <c r="FFH60" s="391"/>
      <c r="FFI60" s="516"/>
      <c r="FFJ60" s="365"/>
      <c r="FFK60" s="493"/>
      <c r="FFL60" s="596"/>
      <c r="FFM60" s="515"/>
      <c r="FFN60" s="515"/>
      <c r="FFO60" s="391"/>
      <c r="FFP60" s="516"/>
      <c r="FFQ60" s="365"/>
      <c r="FFR60" s="493"/>
      <c r="FFS60" s="596"/>
      <c r="FFT60" s="515"/>
      <c r="FFU60" s="515"/>
      <c r="FFV60" s="391"/>
      <c r="FFW60" s="516"/>
      <c r="FFX60" s="365"/>
      <c r="FFY60" s="493"/>
      <c r="FFZ60" s="596"/>
      <c r="FGA60" s="515"/>
      <c r="FGB60" s="515"/>
      <c r="FGC60" s="391"/>
      <c r="FGD60" s="516"/>
      <c r="FGE60" s="365"/>
      <c r="FGF60" s="493"/>
      <c r="FGG60" s="596"/>
      <c r="FGH60" s="515"/>
      <c r="FGI60" s="515"/>
      <c r="FGJ60" s="391"/>
      <c r="FGK60" s="516"/>
      <c r="FGL60" s="365"/>
      <c r="FGM60" s="493"/>
      <c r="FGN60" s="596"/>
      <c r="FGO60" s="515"/>
      <c r="FGP60" s="515"/>
      <c r="FGQ60" s="391"/>
      <c r="FGR60" s="516"/>
      <c r="FGS60" s="365"/>
      <c r="FGT60" s="493"/>
      <c r="FGU60" s="596"/>
      <c r="FGV60" s="515"/>
      <c r="FGW60" s="515"/>
      <c r="FGX60" s="391"/>
      <c r="FGY60" s="516"/>
      <c r="FGZ60" s="365"/>
      <c r="FHA60" s="493"/>
      <c r="FHB60" s="596"/>
      <c r="FHC60" s="515"/>
      <c r="FHD60" s="515"/>
      <c r="FHE60" s="391"/>
      <c r="FHF60" s="516"/>
      <c r="FHG60" s="365"/>
      <c r="FHH60" s="493"/>
      <c r="FHI60" s="596"/>
      <c r="FHJ60" s="515"/>
      <c r="FHK60" s="515"/>
      <c r="FHL60" s="391"/>
      <c r="FHM60" s="516"/>
      <c r="FHN60" s="365"/>
      <c r="FHO60" s="493"/>
      <c r="FHP60" s="596"/>
      <c r="FHQ60" s="515"/>
      <c r="FHR60" s="515"/>
      <c r="FHS60" s="391"/>
      <c r="FHT60" s="516"/>
      <c r="FHU60" s="365"/>
      <c r="FHV60" s="493"/>
      <c r="FHW60" s="596"/>
      <c r="FHX60" s="515"/>
      <c r="FHY60" s="515"/>
      <c r="FHZ60" s="391"/>
      <c r="FIA60" s="516"/>
      <c r="FIB60" s="365"/>
      <c r="FIC60" s="493"/>
      <c r="FID60" s="596"/>
      <c r="FIE60" s="515"/>
      <c r="FIF60" s="515"/>
      <c r="FIG60" s="391"/>
      <c r="FIH60" s="516"/>
      <c r="FII60" s="365"/>
      <c r="FIJ60" s="493"/>
      <c r="FIK60" s="596"/>
      <c r="FIL60" s="515"/>
      <c r="FIM60" s="515"/>
      <c r="FIN60" s="391"/>
      <c r="FIO60" s="516"/>
      <c r="FIP60" s="365"/>
      <c r="FIQ60" s="493"/>
      <c r="FIR60" s="596"/>
      <c r="FIS60" s="515"/>
      <c r="FIT60" s="515"/>
      <c r="FIU60" s="391"/>
      <c r="FIV60" s="516"/>
      <c r="FIW60" s="365"/>
      <c r="FIX60" s="493"/>
      <c r="FIY60" s="596"/>
      <c r="FIZ60" s="515"/>
      <c r="FJA60" s="515"/>
      <c r="FJB60" s="391"/>
      <c r="FJC60" s="516"/>
      <c r="FJD60" s="365"/>
      <c r="FJE60" s="493"/>
      <c r="FJF60" s="596"/>
      <c r="FJG60" s="515"/>
      <c r="FJH60" s="515"/>
      <c r="FJI60" s="391"/>
      <c r="FJJ60" s="516"/>
      <c r="FJK60" s="365"/>
      <c r="FJL60" s="493"/>
      <c r="FJM60" s="596"/>
      <c r="FJN60" s="515"/>
      <c r="FJO60" s="515"/>
      <c r="FJP60" s="391"/>
      <c r="FJQ60" s="516"/>
      <c r="FJR60" s="365"/>
      <c r="FJS60" s="493"/>
      <c r="FJT60" s="596"/>
      <c r="FJU60" s="515"/>
      <c r="FJV60" s="515"/>
      <c r="FJW60" s="391"/>
      <c r="FJX60" s="516"/>
      <c r="FJY60" s="365"/>
      <c r="FJZ60" s="493"/>
      <c r="FKA60" s="596"/>
      <c r="FKB60" s="515"/>
      <c r="FKC60" s="515"/>
      <c r="FKD60" s="391"/>
      <c r="FKE60" s="516"/>
      <c r="FKF60" s="365"/>
      <c r="FKG60" s="493"/>
      <c r="FKH60" s="596"/>
      <c r="FKI60" s="515"/>
      <c r="FKJ60" s="515"/>
      <c r="FKK60" s="391"/>
      <c r="FKL60" s="516"/>
      <c r="FKM60" s="365"/>
      <c r="FKN60" s="493"/>
      <c r="FKO60" s="596"/>
      <c r="FKP60" s="515"/>
      <c r="FKQ60" s="515"/>
      <c r="FKR60" s="391"/>
      <c r="FKS60" s="516"/>
      <c r="FKT60" s="365"/>
      <c r="FKU60" s="493"/>
      <c r="FKV60" s="596"/>
      <c r="FKW60" s="515"/>
      <c r="FKX60" s="515"/>
      <c r="FKY60" s="391"/>
      <c r="FKZ60" s="516"/>
      <c r="FLA60" s="365"/>
      <c r="FLB60" s="493"/>
      <c r="FLC60" s="596"/>
      <c r="FLD60" s="515"/>
      <c r="FLE60" s="515"/>
      <c r="FLF60" s="391"/>
      <c r="FLG60" s="516"/>
      <c r="FLH60" s="365"/>
      <c r="FLI60" s="493"/>
      <c r="FLJ60" s="596"/>
      <c r="FLK60" s="515"/>
      <c r="FLL60" s="515"/>
      <c r="FLM60" s="391"/>
      <c r="FLN60" s="516"/>
      <c r="FLO60" s="365"/>
      <c r="FLP60" s="493"/>
      <c r="FLQ60" s="596"/>
      <c r="FLR60" s="515"/>
      <c r="FLS60" s="515"/>
      <c r="FLT60" s="391"/>
      <c r="FLU60" s="516"/>
      <c r="FLV60" s="365"/>
      <c r="FLW60" s="493"/>
      <c r="FLX60" s="596"/>
      <c r="FLY60" s="515"/>
      <c r="FLZ60" s="515"/>
      <c r="FMA60" s="391"/>
      <c r="FMB60" s="516"/>
      <c r="FMC60" s="365"/>
      <c r="FMD60" s="493"/>
      <c r="FME60" s="596"/>
      <c r="FMF60" s="515"/>
      <c r="FMG60" s="515"/>
      <c r="FMH60" s="391"/>
      <c r="FMI60" s="516"/>
      <c r="FMJ60" s="365"/>
      <c r="FMK60" s="493"/>
      <c r="FML60" s="596"/>
      <c r="FMM60" s="515"/>
      <c r="FMN60" s="515"/>
      <c r="FMO60" s="391"/>
      <c r="FMP60" s="516"/>
      <c r="FMQ60" s="365"/>
      <c r="FMR60" s="493"/>
      <c r="FMS60" s="596"/>
      <c r="FMT60" s="515"/>
      <c r="FMU60" s="515"/>
      <c r="FMV60" s="391"/>
      <c r="FMW60" s="516"/>
      <c r="FMX60" s="365"/>
      <c r="FMY60" s="493"/>
      <c r="FMZ60" s="596"/>
      <c r="FNA60" s="515"/>
      <c r="FNB60" s="515"/>
      <c r="FNC60" s="391"/>
      <c r="FND60" s="516"/>
      <c r="FNE60" s="365"/>
      <c r="FNF60" s="493"/>
      <c r="FNG60" s="596"/>
      <c r="FNH60" s="515"/>
      <c r="FNI60" s="515"/>
      <c r="FNJ60" s="391"/>
      <c r="FNK60" s="516"/>
      <c r="FNL60" s="365"/>
      <c r="FNM60" s="493"/>
      <c r="FNN60" s="596"/>
      <c r="FNO60" s="515"/>
      <c r="FNP60" s="515"/>
      <c r="FNQ60" s="391"/>
      <c r="FNR60" s="516"/>
      <c r="FNS60" s="365"/>
      <c r="FNT60" s="493"/>
      <c r="FNU60" s="596"/>
      <c r="FNV60" s="515"/>
      <c r="FNW60" s="515"/>
      <c r="FNX60" s="391"/>
      <c r="FNY60" s="516"/>
      <c r="FNZ60" s="365"/>
      <c r="FOA60" s="493"/>
      <c r="FOB60" s="596"/>
      <c r="FOC60" s="515"/>
      <c r="FOD60" s="515"/>
      <c r="FOE60" s="391"/>
      <c r="FOF60" s="516"/>
      <c r="FOG60" s="365"/>
      <c r="FOH60" s="493"/>
      <c r="FOI60" s="596"/>
      <c r="FOJ60" s="515"/>
      <c r="FOK60" s="515"/>
      <c r="FOL60" s="391"/>
      <c r="FOM60" s="516"/>
      <c r="FON60" s="365"/>
      <c r="FOO60" s="493"/>
      <c r="FOP60" s="596"/>
      <c r="FOQ60" s="515"/>
      <c r="FOR60" s="515"/>
      <c r="FOS60" s="391"/>
      <c r="FOT60" s="516"/>
      <c r="FOU60" s="365"/>
      <c r="FOV60" s="493"/>
      <c r="FOW60" s="596"/>
      <c r="FOX60" s="515"/>
      <c r="FOY60" s="515"/>
      <c r="FOZ60" s="391"/>
      <c r="FPA60" s="516"/>
      <c r="FPB60" s="365"/>
      <c r="FPC60" s="493"/>
      <c r="FPD60" s="596"/>
      <c r="FPE60" s="515"/>
      <c r="FPF60" s="515"/>
      <c r="FPG60" s="391"/>
      <c r="FPH60" s="516"/>
      <c r="FPI60" s="365"/>
      <c r="FPJ60" s="493"/>
      <c r="FPK60" s="596"/>
      <c r="FPL60" s="515"/>
      <c r="FPM60" s="515"/>
      <c r="FPN60" s="391"/>
      <c r="FPO60" s="516"/>
      <c r="FPP60" s="365"/>
      <c r="FPQ60" s="493"/>
      <c r="FPR60" s="596"/>
      <c r="FPS60" s="515"/>
      <c r="FPT60" s="515"/>
      <c r="FPU60" s="391"/>
      <c r="FPV60" s="516"/>
      <c r="FPW60" s="365"/>
      <c r="FPX60" s="493"/>
      <c r="FPY60" s="596"/>
      <c r="FPZ60" s="515"/>
      <c r="FQA60" s="515"/>
      <c r="FQB60" s="391"/>
      <c r="FQC60" s="516"/>
      <c r="FQD60" s="365"/>
      <c r="FQE60" s="493"/>
      <c r="FQF60" s="596"/>
      <c r="FQG60" s="515"/>
      <c r="FQH60" s="515"/>
      <c r="FQI60" s="391"/>
      <c r="FQJ60" s="516"/>
      <c r="FQK60" s="365"/>
      <c r="FQL60" s="493"/>
      <c r="FQM60" s="596"/>
      <c r="FQN60" s="515"/>
      <c r="FQO60" s="515"/>
      <c r="FQP60" s="391"/>
      <c r="FQQ60" s="516"/>
      <c r="FQR60" s="365"/>
      <c r="FQS60" s="493"/>
      <c r="FQT60" s="596"/>
      <c r="FQU60" s="515"/>
      <c r="FQV60" s="515"/>
      <c r="FQW60" s="391"/>
      <c r="FQX60" s="516"/>
      <c r="FQY60" s="365"/>
      <c r="FQZ60" s="493"/>
      <c r="FRA60" s="596"/>
      <c r="FRB60" s="515"/>
      <c r="FRC60" s="515"/>
      <c r="FRD60" s="391"/>
      <c r="FRE60" s="516"/>
      <c r="FRF60" s="365"/>
      <c r="FRG60" s="493"/>
      <c r="FRH60" s="596"/>
      <c r="FRI60" s="515"/>
      <c r="FRJ60" s="515"/>
      <c r="FRK60" s="391"/>
      <c r="FRL60" s="516"/>
      <c r="FRM60" s="365"/>
      <c r="FRN60" s="493"/>
      <c r="FRO60" s="596"/>
      <c r="FRP60" s="515"/>
      <c r="FRQ60" s="515"/>
      <c r="FRR60" s="391"/>
      <c r="FRS60" s="516"/>
      <c r="FRT60" s="365"/>
      <c r="FRU60" s="493"/>
      <c r="FRV60" s="596"/>
      <c r="FRW60" s="515"/>
      <c r="FRX60" s="515"/>
      <c r="FRY60" s="391"/>
      <c r="FRZ60" s="516"/>
      <c r="FSA60" s="365"/>
      <c r="FSB60" s="493"/>
      <c r="FSC60" s="596"/>
      <c r="FSD60" s="515"/>
      <c r="FSE60" s="515"/>
      <c r="FSF60" s="391"/>
      <c r="FSG60" s="516"/>
      <c r="FSH60" s="365"/>
      <c r="FSI60" s="493"/>
      <c r="FSJ60" s="596"/>
      <c r="FSK60" s="515"/>
      <c r="FSL60" s="515"/>
      <c r="FSM60" s="391"/>
      <c r="FSN60" s="516"/>
      <c r="FSO60" s="365"/>
      <c r="FSP60" s="493"/>
      <c r="FSQ60" s="596"/>
      <c r="FSR60" s="515"/>
      <c r="FSS60" s="515"/>
      <c r="FST60" s="391"/>
      <c r="FSU60" s="516"/>
      <c r="FSV60" s="365"/>
      <c r="FSW60" s="493"/>
      <c r="FSX60" s="596"/>
      <c r="FSY60" s="515"/>
      <c r="FSZ60" s="515"/>
      <c r="FTA60" s="391"/>
      <c r="FTB60" s="516"/>
      <c r="FTC60" s="365"/>
      <c r="FTD60" s="493"/>
      <c r="FTE60" s="596"/>
      <c r="FTF60" s="515"/>
      <c r="FTG60" s="515"/>
      <c r="FTH60" s="391"/>
      <c r="FTI60" s="516"/>
      <c r="FTJ60" s="365"/>
      <c r="FTK60" s="493"/>
      <c r="FTL60" s="596"/>
      <c r="FTM60" s="515"/>
      <c r="FTN60" s="515"/>
      <c r="FTO60" s="391"/>
      <c r="FTP60" s="516"/>
      <c r="FTQ60" s="365"/>
      <c r="FTR60" s="493"/>
      <c r="FTS60" s="596"/>
      <c r="FTT60" s="515"/>
      <c r="FTU60" s="515"/>
      <c r="FTV60" s="391"/>
      <c r="FTW60" s="516"/>
      <c r="FTX60" s="365"/>
      <c r="FTY60" s="493"/>
      <c r="FTZ60" s="596"/>
      <c r="FUA60" s="515"/>
      <c r="FUB60" s="515"/>
      <c r="FUC60" s="391"/>
      <c r="FUD60" s="516"/>
      <c r="FUE60" s="365"/>
      <c r="FUF60" s="493"/>
      <c r="FUG60" s="596"/>
      <c r="FUH60" s="515"/>
      <c r="FUI60" s="515"/>
      <c r="FUJ60" s="391"/>
      <c r="FUK60" s="516"/>
      <c r="FUL60" s="365"/>
      <c r="FUM60" s="493"/>
      <c r="FUN60" s="596"/>
      <c r="FUO60" s="515"/>
      <c r="FUP60" s="515"/>
      <c r="FUQ60" s="391"/>
      <c r="FUR60" s="516"/>
      <c r="FUS60" s="365"/>
      <c r="FUT60" s="493"/>
      <c r="FUU60" s="596"/>
      <c r="FUV60" s="515"/>
      <c r="FUW60" s="515"/>
      <c r="FUX60" s="391"/>
      <c r="FUY60" s="516"/>
      <c r="FUZ60" s="365"/>
      <c r="FVA60" s="493"/>
      <c r="FVB60" s="596"/>
      <c r="FVC60" s="515"/>
      <c r="FVD60" s="515"/>
      <c r="FVE60" s="391"/>
      <c r="FVF60" s="516"/>
      <c r="FVG60" s="365"/>
      <c r="FVH60" s="493"/>
      <c r="FVI60" s="596"/>
      <c r="FVJ60" s="515"/>
      <c r="FVK60" s="515"/>
      <c r="FVL60" s="391"/>
      <c r="FVM60" s="516"/>
      <c r="FVN60" s="365"/>
      <c r="FVO60" s="493"/>
      <c r="FVP60" s="596"/>
      <c r="FVQ60" s="515"/>
      <c r="FVR60" s="515"/>
      <c r="FVS60" s="391"/>
      <c r="FVT60" s="516"/>
      <c r="FVU60" s="365"/>
      <c r="FVV60" s="493"/>
      <c r="FVW60" s="596"/>
      <c r="FVX60" s="515"/>
      <c r="FVY60" s="515"/>
      <c r="FVZ60" s="391"/>
      <c r="FWA60" s="516"/>
      <c r="FWB60" s="365"/>
      <c r="FWC60" s="493"/>
      <c r="FWD60" s="596"/>
      <c r="FWE60" s="515"/>
      <c r="FWF60" s="515"/>
      <c r="FWG60" s="391"/>
      <c r="FWH60" s="516"/>
      <c r="FWI60" s="365"/>
      <c r="FWJ60" s="493"/>
      <c r="FWK60" s="596"/>
      <c r="FWL60" s="515"/>
      <c r="FWM60" s="515"/>
      <c r="FWN60" s="391"/>
      <c r="FWO60" s="516"/>
      <c r="FWP60" s="365"/>
      <c r="FWQ60" s="493"/>
      <c r="FWR60" s="596"/>
      <c r="FWS60" s="515"/>
      <c r="FWT60" s="515"/>
      <c r="FWU60" s="391"/>
      <c r="FWV60" s="516"/>
      <c r="FWW60" s="365"/>
      <c r="FWX60" s="493"/>
      <c r="FWY60" s="596"/>
      <c r="FWZ60" s="515"/>
      <c r="FXA60" s="515"/>
      <c r="FXB60" s="391"/>
      <c r="FXC60" s="516"/>
      <c r="FXD60" s="365"/>
      <c r="FXE60" s="493"/>
      <c r="FXF60" s="596"/>
      <c r="FXG60" s="515"/>
      <c r="FXH60" s="515"/>
      <c r="FXI60" s="391"/>
      <c r="FXJ60" s="516"/>
      <c r="FXK60" s="365"/>
      <c r="FXL60" s="493"/>
      <c r="FXM60" s="596"/>
      <c r="FXN60" s="515"/>
      <c r="FXO60" s="515"/>
      <c r="FXP60" s="391"/>
      <c r="FXQ60" s="516"/>
      <c r="FXR60" s="365"/>
      <c r="FXS60" s="493"/>
      <c r="FXT60" s="596"/>
      <c r="FXU60" s="515"/>
      <c r="FXV60" s="515"/>
      <c r="FXW60" s="391"/>
      <c r="FXX60" s="516"/>
      <c r="FXY60" s="365"/>
      <c r="FXZ60" s="493"/>
      <c r="FYA60" s="596"/>
      <c r="FYB60" s="515"/>
      <c r="FYC60" s="515"/>
      <c r="FYD60" s="391"/>
      <c r="FYE60" s="516"/>
      <c r="FYF60" s="365"/>
      <c r="FYG60" s="493"/>
      <c r="FYH60" s="596"/>
      <c r="FYI60" s="515"/>
      <c r="FYJ60" s="515"/>
      <c r="FYK60" s="391"/>
      <c r="FYL60" s="516"/>
      <c r="FYM60" s="365"/>
      <c r="FYN60" s="493"/>
      <c r="FYO60" s="596"/>
      <c r="FYP60" s="515"/>
      <c r="FYQ60" s="515"/>
      <c r="FYR60" s="391"/>
      <c r="FYS60" s="516"/>
      <c r="FYT60" s="365"/>
      <c r="FYU60" s="493"/>
      <c r="FYV60" s="596"/>
      <c r="FYW60" s="515"/>
      <c r="FYX60" s="515"/>
      <c r="FYY60" s="391"/>
      <c r="FYZ60" s="516"/>
      <c r="FZA60" s="365"/>
      <c r="FZB60" s="493"/>
      <c r="FZC60" s="596"/>
      <c r="FZD60" s="515"/>
      <c r="FZE60" s="515"/>
      <c r="FZF60" s="391"/>
      <c r="FZG60" s="516"/>
      <c r="FZH60" s="365"/>
      <c r="FZI60" s="493"/>
      <c r="FZJ60" s="596"/>
      <c r="FZK60" s="515"/>
      <c r="FZL60" s="515"/>
      <c r="FZM60" s="391"/>
      <c r="FZN60" s="516"/>
      <c r="FZO60" s="365"/>
      <c r="FZP60" s="493"/>
      <c r="FZQ60" s="596"/>
      <c r="FZR60" s="515"/>
      <c r="FZS60" s="515"/>
      <c r="FZT60" s="391"/>
      <c r="FZU60" s="516"/>
      <c r="FZV60" s="365"/>
      <c r="FZW60" s="493"/>
      <c r="FZX60" s="596"/>
      <c r="FZY60" s="515"/>
      <c r="FZZ60" s="515"/>
      <c r="GAA60" s="391"/>
      <c r="GAB60" s="516"/>
      <c r="GAC60" s="365"/>
      <c r="GAD60" s="493"/>
      <c r="GAE60" s="596"/>
      <c r="GAF60" s="515"/>
      <c r="GAG60" s="515"/>
      <c r="GAH60" s="391"/>
      <c r="GAI60" s="516"/>
      <c r="GAJ60" s="365"/>
      <c r="GAK60" s="493"/>
      <c r="GAL60" s="596"/>
      <c r="GAM60" s="515"/>
      <c r="GAN60" s="515"/>
      <c r="GAO60" s="391"/>
      <c r="GAP60" s="516"/>
      <c r="GAQ60" s="365"/>
      <c r="GAR60" s="493"/>
      <c r="GAS60" s="596"/>
      <c r="GAT60" s="515"/>
      <c r="GAU60" s="515"/>
      <c r="GAV60" s="391"/>
      <c r="GAW60" s="516"/>
      <c r="GAX60" s="365"/>
      <c r="GAY60" s="493"/>
      <c r="GAZ60" s="596"/>
      <c r="GBA60" s="515"/>
      <c r="GBB60" s="515"/>
      <c r="GBC60" s="391"/>
      <c r="GBD60" s="516"/>
      <c r="GBE60" s="365"/>
      <c r="GBF60" s="493"/>
      <c r="GBG60" s="596"/>
      <c r="GBH60" s="515"/>
      <c r="GBI60" s="515"/>
      <c r="GBJ60" s="391"/>
      <c r="GBK60" s="516"/>
      <c r="GBL60" s="365"/>
      <c r="GBM60" s="493"/>
      <c r="GBN60" s="596"/>
      <c r="GBO60" s="515"/>
      <c r="GBP60" s="515"/>
      <c r="GBQ60" s="391"/>
      <c r="GBR60" s="516"/>
      <c r="GBS60" s="365"/>
      <c r="GBT60" s="493"/>
      <c r="GBU60" s="596"/>
      <c r="GBV60" s="515"/>
      <c r="GBW60" s="515"/>
      <c r="GBX60" s="391"/>
      <c r="GBY60" s="516"/>
      <c r="GBZ60" s="365"/>
      <c r="GCA60" s="493"/>
      <c r="GCB60" s="596"/>
      <c r="GCC60" s="515"/>
      <c r="GCD60" s="515"/>
      <c r="GCE60" s="391"/>
      <c r="GCF60" s="516"/>
      <c r="GCG60" s="365"/>
      <c r="GCH60" s="493"/>
      <c r="GCI60" s="596"/>
      <c r="GCJ60" s="515"/>
      <c r="GCK60" s="515"/>
      <c r="GCL60" s="391"/>
      <c r="GCM60" s="516"/>
      <c r="GCN60" s="365"/>
      <c r="GCO60" s="493"/>
      <c r="GCP60" s="596"/>
      <c r="GCQ60" s="515"/>
      <c r="GCR60" s="515"/>
      <c r="GCS60" s="391"/>
      <c r="GCT60" s="516"/>
      <c r="GCU60" s="365"/>
      <c r="GCV60" s="493"/>
      <c r="GCW60" s="596"/>
      <c r="GCX60" s="515"/>
      <c r="GCY60" s="515"/>
      <c r="GCZ60" s="391"/>
      <c r="GDA60" s="516"/>
      <c r="GDB60" s="365"/>
      <c r="GDC60" s="493"/>
      <c r="GDD60" s="596"/>
      <c r="GDE60" s="515"/>
      <c r="GDF60" s="515"/>
      <c r="GDG60" s="391"/>
      <c r="GDH60" s="516"/>
      <c r="GDI60" s="365"/>
      <c r="GDJ60" s="493"/>
      <c r="GDK60" s="596"/>
      <c r="GDL60" s="515"/>
      <c r="GDM60" s="515"/>
      <c r="GDN60" s="391"/>
      <c r="GDO60" s="516"/>
      <c r="GDP60" s="365"/>
      <c r="GDQ60" s="493"/>
      <c r="GDR60" s="596"/>
      <c r="GDS60" s="515"/>
      <c r="GDT60" s="515"/>
      <c r="GDU60" s="391"/>
      <c r="GDV60" s="516"/>
      <c r="GDW60" s="365"/>
      <c r="GDX60" s="493"/>
      <c r="GDY60" s="596"/>
      <c r="GDZ60" s="515"/>
      <c r="GEA60" s="515"/>
      <c r="GEB60" s="391"/>
      <c r="GEC60" s="516"/>
      <c r="GED60" s="365"/>
      <c r="GEE60" s="493"/>
      <c r="GEF60" s="596"/>
      <c r="GEG60" s="515"/>
      <c r="GEH60" s="515"/>
      <c r="GEI60" s="391"/>
      <c r="GEJ60" s="516"/>
      <c r="GEK60" s="365"/>
      <c r="GEL60" s="493"/>
      <c r="GEM60" s="596"/>
      <c r="GEN60" s="515"/>
      <c r="GEO60" s="515"/>
      <c r="GEP60" s="391"/>
      <c r="GEQ60" s="516"/>
      <c r="GER60" s="365"/>
      <c r="GES60" s="493"/>
      <c r="GET60" s="596"/>
      <c r="GEU60" s="515"/>
      <c r="GEV60" s="515"/>
      <c r="GEW60" s="391"/>
      <c r="GEX60" s="516"/>
      <c r="GEY60" s="365"/>
      <c r="GEZ60" s="493"/>
      <c r="GFA60" s="596"/>
      <c r="GFB60" s="515"/>
      <c r="GFC60" s="515"/>
      <c r="GFD60" s="391"/>
      <c r="GFE60" s="516"/>
      <c r="GFF60" s="365"/>
      <c r="GFG60" s="493"/>
      <c r="GFH60" s="596"/>
      <c r="GFI60" s="515"/>
      <c r="GFJ60" s="515"/>
      <c r="GFK60" s="391"/>
      <c r="GFL60" s="516"/>
      <c r="GFM60" s="365"/>
      <c r="GFN60" s="493"/>
      <c r="GFO60" s="596"/>
      <c r="GFP60" s="515"/>
      <c r="GFQ60" s="515"/>
      <c r="GFR60" s="391"/>
      <c r="GFS60" s="516"/>
      <c r="GFT60" s="365"/>
      <c r="GFU60" s="493"/>
      <c r="GFV60" s="596"/>
      <c r="GFW60" s="515"/>
      <c r="GFX60" s="515"/>
      <c r="GFY60" s="391"/>
      <c r="GFZ60" s="516"/>
      <c r="GGA60" s="365"/>
      <c r="GGB60" s="493"/>
      <c r="GGC60" s="596"/>
      <c r="GGD60" s="515"/>
      <c r="GGE60" s="515"/>
      <c r="GGF60" s="391"/>
      <c r="GGG60" s="516"/>
      <c r="GGH60" s="365"/>
      <c r="GGI60" s="493"/>
      <c r="GGJ60" s="596"/>
      <c r="GGK60" s="515"/>
      <c r="GGL60" s="515"/>
      <c r="GGM60" s="391"/>
      <c r="GGN60" s="516"/>
      <c r="GGO60" s="365"/>
      <c r="GGP60" s="493"/>
      <c r="GGQ60" s="596"/>
      <c r="GGR60" s="515"/>
      <c r="GGS60" s="515"/>
      <c r="GGT60" s="391"/>
      <c r="GGU60" s="516"/>
      <c r="GGV60" s="365"/>
      <c r="GGW60" s="493"/>
      <c r="GGX60" s="596"/>
      <c r="GGY60" s="515"/>
      <c r="GGZ60" s="515"/>
      <c r="GHA60" s="391"/>
      <c r="GHB60" s="516"/>
      <c r="GHC60" s="365"/>
      <c r="GHD60" s="493"/>
      <c r="GHE60" s="596"/>
      <c r="GHF60" s="515"/>
      <c r="GHG60" s="515"/>
      <c r="GHH60" s="391"/>
      <c r="GHI60" s="516"/>
      <c r="GHJ60" s="365"/>
      <c r="GHK60" s="493"/>
      <c r="GHL60" s="596"/>
      <c r="GHM60" s="515"/>
      <c r="GHN60" s="515"/>
      <c r="GHO60" s="391"/>
      <c r="GHP60" s="516"/>
      <c r="GHQ60" s="365"/>
      <c r="GHR60" s="493"/>
      <c r="GHS60" s="596"/>
      <c r="GHT60" s="515"/>
      <c r="GHU60" s="515"/>
      <c r="GHV60" s="391"/>
      <c r="GHW60" s="516"/>
      <c r="GHX60" s="365"/>
      <c r="GHY60" s="493"/>
      <c r="GHZ60" s="596"/>
      <c r="GIA60" s="515"/>
      <c r="GIB60" s="515"/>
      <c r="GIC60" s="391"/>
      <c r="GID60" s="516"/>
      <c r="GIE60" s="365"/>
      <c r="GIF60" s="493"/>
      <c r="GIG60" s="596"/>
      <c r="GIH60" s="515"/>
      <c r="GII60" s="515"/>
      <c r="GIJ60" s="391"/>
      <c r="GIK60" s="516"/>
      <c r="GIL60" s="365"/>
      <c r="GIM60" s="493"/>
      <c r="GIN60" s="596"/>
      <c r="GIO60" s="515"/>
      <c r="GIP60" s="515"/>
      <c r="GIQ60" s="391"/>
      <c r="GIR60" s="516"/>
      <c r="GIS60" s="365"/>
      <c r="GIT60" s="493"/>
      <c r="GIU60" s="596"/>
      <c r="GIV60" s="515"/>
      <c r="GIW60" s="515"/>
      <c r="GIX60" s="391"/>
      <c r="GIY60" s="516"/>
      <c r="GIZ60" s="365"/>
      <c r="GJA60" s="493"/>
      <c r="GJB60" s="596"/>
      <c r="GJC60" s="515"/>
      <c r="GJD60" s="515"/>
      <c r="GJE60" s="391"/>
      <c r="GJF60" s="516"/>
      <c r="GJG60" s="365"/>
      <c r="GJH60" s="493"/>
      <c r="GJI60" s="596"/>
      <c r="GJJ60" s="515"/>
      <c r="GJK60" s="515"/>
      <c r="GJL60" s="391"/>
      <c r="GJM60" s="516"/>
      <c r="GJN60" s="365"/>
      <c r="GJO60" s="493"/>
      <c r="GJP60" s="596"/>
      <c r="GJQ60" s="515"/>
      <c r="GJR60" s="515"/>
      <c r="GJS60" s="391"/>
      <c r="GJT60" s="516"/>
      <c r="GJU60" s="365"/>
      <c r="GJV60" s="493"/>
      <c r="GJW60" s="596"/>
      <c r="GJX60" s="515"/>
      <c r="GJY60" s="515"/>
      <c r="GJZ60" s="391"/>
      <c r="GKA60" s="516"/>
      <c r="GKB60" s="365"/>
      <c r="GKC60" s="493"/>
      <c r="GKD60" s="596"/>
      <c r="GKE60" s="515"/>
      <c r="GKF60" s="515"/>
      <c r="GKG60" s="391"/>
      <c r="GKH60" s="516"/>
      <c r="GKI60" s="365"/>
      <c r="GKJ60" s="493"/>
      <c r="GKK60" s="596"/>
      <c r="GKL60" s="515"/>
      <c r="GKM60" s="515"/>
      <c r="GKN60" s="391"/>
      <c r="GKO60" s="516"/>
      <c r="GKP60" s="365"/>
      <c r="GKQ60" s="493"/>
      <c r="GKR60" s="596"/>
      <c r="GKS60" s="515"/>
      <c r="GKT60" s="515"/>
      <c r="GKU60" s="391"/>
      <c r="GKV60" s="516"/>
      <c r="GKW60" s="365"/>
      <c r="GKX60" s="493"/>
      <c r="GKY60" s="596"/>
      <c r="GKZ60" s="515"/>
      <c r="GLA60" s="515"/>
      <c r="GLB60" s="391"/>
      <c r="GLC60" s="516"/>
      <c r="GLD60" s="365"/>
      <c r="GLE60" s="493"/>
      <c r="GLF60" s="596"/>
      <c r="GLG60" s="515"/>
      <c r="GLH60" s="515"/>
      <c r="GLI60" s="391"/>
      <c r="GLJ60" s="516"/>
      <c r="GLK60" s="365"/>
      <c r="GLL60" s="493"/>
      <c r="GLM60" s="596"/>
      <c r="GLN60" s="515"/>
      <c r="GLO60" s="515"/>
      <c r="GLP60" s="391"/>
      <c r="GLQ60" s="516"/>
      <c r="GLR60" s="365"/>
      <c r="GLS60" s="493"/>
      <c r="GLT60" s="596"/>
      <c r="GLU60" s="515"/>
      <c r="GLV60" s="515"/>
      <c r="GLW60" s="391"/>
      <c r="GLX60" s="516"/>
      <c r="GLY60" s="365"/>
      <c r="GLZ60" s="493"/>
      <c r="GMA60" s="596"/>
      <c r="GMB60" s="515"/>
      <c r="GMC60" s="515"/>
      <c r="GMD60" s="391"/>
      <c r="GME60" s="516"/>
      <c r="GMF60" s="365"/>
      <c r="GMG60" s="493"/>
      <c r="GMH60" s="596"/>
      <c r="GMI60" s="515"/>
      <c r="GMJ60" s="515"/>
      <c r="GMK60" s="391"/>
      <c r="GML60" s="516"/>
      <c r="GMM60" s="365"/>
      <c r="GMN60" s="493"/>
      <c r="GMO60" s="596"/>
      <c r="GMP60" s="515"/>
      <c r="GMQ60" s="515"/>
      <c r="GMR60" s="391"/>
      <c r="GMS60" s="516"/>
      <c r="GMT60" s="365"/>
      <c r="GMU60" s="493"/>
      <c r="GMV60" s="596"/>
      <c r="GMW60" s="515"/>
      <c r="GMX60" s="515"/>
      <c r="GMY60" s="391"/>
      <c r="GMZ60" s="516"/>
      <c r="GNA60" s="365"/>
      <c r="GNB60" s="493"/>
      <c r="GNC60" s="596"/>
      <c r="GND60" s="515"/>
      <c r="GNE60" s="515"/>
      <c r="GNF60" s="391"/>
      <c r="GNG60" s="516"/>
      <c r="GNH60" s="365"/>
      <c r="GNI60" s="493"/>
      <c r="GNJ60" s="596"/>
      <c r="GNK60" s="515"/>
      <c r="GNL60" s="515"/>
      <c r="GNM60" s="391"/>
      <c r="GNN60" s="516"/>
      <c r="GNO60" s="365"/>
      <c r="GNP60" s="493"/>
      <c r="GNQ60" s="596"/>
      <c r="GNR60" s="515"/>
      <c r="GNS60" s="515"/>
      <c r="GNT60" s="391"/>
      <c r="GNU60" s="516"/>
      <c r="GNV60" s="365"/>
      <c r="GNW60" s="493"/>
      <c r="GNX60" s="596"/>
      <c r="GNY60" s="515"/>
      <c r="GNZ60" s="515"/>
      <c r="GOA60" s="391"/>
      <c r="GOB60" s="516"/>
      <c r="GOC60" s="365"/>
      <c r="GOD60" s="493"/>
      <c r="GOE60" s="596"/>
      <c r="GOF60" s="515"/>
      <c r="GOG60" s="515"/>
      <c r="GOH60" s="391"/>
      <c r="GOI60" s="516"/>
      <c r="GOJ60" s="365"/>
      <c r="GOK60" s="493"/>
      <c r="GOL60" s="596"/>
      <c r="GOM60" s="515"/>
      <c r="GON60" s="515"/>
      <c r="GOO60" s="391"/>
      <c r="GOP60" s="516"/>
      <c r="GOQ60" s="365"/>
      <c r="GOR60" s="493"/>
      <c r="GOS60" s="596"/>
      <c r="GOT60" s="515"/>
      <c r="GOU60" s="515"/>
      <c r="GOV60" s="391"/>
      <c r="GOW60" s="516"/>
      <c r="GOX60" s="365"/>
      <c r="GOY60" s="493"/>
      <c r="GOZ60" s="596"/>
      <c r="GPA60" s="515"/>
      <c r="GPB60" s="515"/>
      <c r="GPC60" s="391"/>
      <c r="GPD60" s="516"/>
      <c r="GPE60" s="365"/>
      <c r="GPF60" s="493"/>
      <c r="GPG60" s="596"/>
      <c r="GPH60" s="515"/>
      <c r="GPI60" s="515"/>
      <c r="GPJ60" s="391"/>
      <c r="GPK60" s="516"/>
      <c r="GPL60" s="365"/>
      <c r="GPM60" s="493"/>
      <c r="GPN60" s="596"/>
      <c r="GPO60" s="515"/>
      <c r="GPP60" s="515"/>
      <c r="GPQ60" s="391"/>
      <c r="GPR60" s="516"/>
      <c r="GPS60" s="365"/>
      <c r="GPT60" s="493"/>
      <c r="GPU60" s="596"/>
      <c r="GPV60" s="515"/>
      <c r="GPW60" s="515"/>
      <c r="GPX60" s="391"/>
      <c r="GPY60" s="516"/>
      <c r="GPZ60" s="365"/>
      <c r="GQA60" s="493"/>
      <c r="GQB60" s="596"/>
      <c r="GQC60" s="515"/>
      <c r="GQD60" s="515"/>
      <c r="GQE60" s="391"/>
      <c r="GQF60" s="516"/>
      <c r="GQG60" s="365"/>
      <c r="GQH60" s="493"/>
      <c r="GQI60" s="596"/>
      <c r="GQJ60" s="515"/>
      <c r="GQK60" s="515"/>
      <c r="GQL60" s="391"/>
      <c r="GQM60" s="516"/>
      <c r="GQN60" s="365"/>
      <c r="GQO60" s="493"/>
      <c r="GQP60" s="596"/>
      <c r="GQQ60" s="515"/>
      <c r="GQR60" s="515"/>
      <c r="GQS60" s="391"/>
      <c r="GQT60" s="516"/>
      <c r="GQU60" s="365"/>
      <c r="GQV60" s="493"/>
      <c r="GQW60" s="596"/>
      <c r="GQX60" s="515"/>
      <c r="GQY60" s="515"/>
      <c r="GQZ60" s="391"/>
      <c r="GRA60" s="516"/>
      <c r="GRB60" s="365"/>
      <c r="GRC60" s="493"/>
      <c r="GRD60" s="596"/>
      <c r="GRE60" s="515"/>
      <c r="GRF60" s="515"/>
      <c r="GRG60" s="391"/>
      <c r="GRH60" s="516"/>
      <c r="GRI60" s="365"/>
      <c r="GRJ60" s="493"/>
      <c r="GRK60" s="596"/>
      <c r="GRL60" s="515"/>
      <c r="GRM60" s="515"/>
      <c r="GRN60" s="391"/>
      <c r="GRO60" s="516"/>
      <c r="GRP60" s="365"/>
      <c r="GRQ60" s="493"/>
      <c r="GRR60" s="596"/>
      <c r="GRS60" s="515"/>
      <c r="GRT60" s="515"/>
      <c r="GRU60" s="391"/>
      <c r="GRV60" s="516"/>
      <c r="GRW60" s="365"/>
      <c r="GRX60" s="493"/>
      <c r="GRY60" s="596"/>
      <c r="GRZ60" s="515"/>
      <c r="GSA60" s="515"/>
      <c r="GSB60" s="391"/>
      <c r="GSC60" s="516"/>
      <c r="GSD60" s="365"/>
      <c r="GSE60" s="493"/>
      <c r="GSF60" s="596"/>
      <c r="GSG60" s="515"/>
      <c r="GSH60" s="515"/>
      <c r="GSI60" s="391"/>
      <c r="GSJ60" s="516"/>
      <c r="GSK60" s="365"/>
      <c r="GSL60" s="493"/>
      <c r="GSM60" s="596"/>
      <c r="GSN60" s="515"/>
      <c r="GSO60" s="515"/>
      <c r="GSP60" s="391"/>
      <c r="GSQ60" s="516"/>
      <c r="GSR60" s="365"/>
      <c r="GSS60" s="493"/>
      <c r="GST60" s="596"/>
      <c r="GSU60" s="515"/>
      <c r="GSV60" s="515"/>
      <c r="GSW60" s="391"/>
      <c r="GSX60" s="516"/>
      <c r="GSY60" s="365"/>
      <c r="GSZ60" s="493"/>
      <c r="GTA60" s="596"/>
      <c r="GTB60" s="515"/>
      <c r="GTC60" s="515"/>
      <c r="GTD60" s="391"/>
      <c r="GTE60" s="516"/>
      <c r="GTF60" s="365"/>
      <c r="GTG60" s="493"/>
      <c r="GTH60" s="596"/>
      <c r="GTI60" s="515"/>
      <c r="GTJ60" s="515"/>
      <c r="GTK60" s="391"/>
      <c r="GTL60" s="516"/>
      <c r="GTM60" s="365"/>
      <c r="GTN60" s="493"/>
      <c r="GTO60" s="596"/>
      <c r="GTP60" s="515"/>
      <c r="GTQ60" s="515"/>
      <c r="GTR60" s="391"/>
      <c r="GTS60" s="516"/>
      <c r="GTT60" s="365"/>
      <c r="GTU60" s="493"/>
      <c r="GTV60" s="596"/>
      <c r="GTW60" s="515"/>
      <c r="GTX60" s="515"/>
      <c r="GTY60" s="391"/>
      <c r="GTZ60" s="516"/>
      <c r="GUA60" s="365"/>
      <c r="GUB60" s="493"/>
      <c r="GUC60" s="596"/>
      <c r="GUD60" s="515"/>
      <c r="GUE60" s="515"/>
      <c r="GUF60" s="391"/>
      <c r="GUG60" s="516"/>
      <c r="GUH60" s="365"/>
      <c r="GUI60" s="493"/>
      <c r="GUJ60" s="596"/>
      <c r="GUK60" s="515"/>
      <c r="GUL60" s="515"/>
      <c r="GUM60" s="391"/>
      <c r="GUN60" s="516"/>
      <c r="GUO60" s="365"/>
      <c r="GUP60" s="493"/>
      <c r="GUQ60" s="596"/>
      <c r="GUR60" s="515"/>
      <c r="GUS60" s="515"/>
      <c r="GUT60" s="391"/>
      <c r="GUU60" s="516"/>
      <c r="GUV60" s="365"/>
      <c r="GUW60" s="493"/>
      <c r="GUX60" s="596"/>
      <c r="GUY60" s="515"/>
      <c r="GUZ60" s="515"/>
      <c r="GVA60" s="391"/>
      <c r="GVB60" s="516"/>
      <c r="GVC60" s="365"/>
      <c r="GVD60" s="493"/>
      <c r="GVE60" s="596"/>
      <c r="GVF60" s="515"/>
      <c r="GVG60" s="515"/>
      <c r="GVH60" s="391"/>
      <c r="GVI60" s="516"/>
      <c r="GVJ60" s="365"/>
      <c r="GVK60" s="493"/>
      <c r="GVL60" s="596"/>
      <c r="GVM60" s="515"/>
      <c r="GVN60" s="515"/>
      <c r="GVO60" s="391"/>
      <c r="GVP60" s="516"/>
      <c r="GVQ60" s="365"/>
      <c r="GVR60" s="493"/>
      <c r="GVS60" s="596"/>
      <c r="GVT60" s="515"/>
      <c r="GVU60" s="515"/>
      <c r="GVV60" s="391"/>
      <c r="GVW60" s="516"/>
      <c r="GVX60" s="365"/>
      <c r="GVY60" s="493"/>
      <c r="GVZ60" s="596"/>
      <c r="GWA60" s="515"/>
      <c r="GWB60" s="515"/>
      <c r="GWC60" s="391"/>
      <c r="GWD60" s="516"/>
      <c r="GWE60" s="365"/>
      <c r="GWF60" s="493"/>
      <c r="GWG60" s="596"/>
      <c r="GWH60" s="515"/>
      <c r="GWI60" s="515"/>
      <c r="GWJ60" s="391"/>
      <c r="GWK60" s="516"/>
      <c r="GWL60" s="365"/>
      <c r="GWM60" s="493"/>
      <c r="GWN60" s="596"/>
      <c r="GWO60" s="515"/>
      <c r="GWP60" s="515"/>
      <c r="GWQ60" s="391"/>
      <c r="GWR60" s="516"/>
      <c r="GWS60" s="365"/>
      <c r="GWT60" s="493"/>
      <c r="GWU60" s="596"/>
      <c r="GWV60" s="515"/>
      <c r="GWW60" s="515"/>
      <c r="GWX60" s="391"/>
      <c r="GWY60" s="516"/>
      <c r="GWZ60" s="365"/>
      <c r="GXA60" s="493"/>
      <c r="GXB60" s="596"/>
      <c r="GXC60" s="515"/>
      <c r="GXD60" s="515"/>
      <c r="GXE60" s="391"/>
      <c r="GXF60" s="516"/>
      <c r="GXG60" s="365"/>
      <c r="GXH60" s="493"/>
      <c r="GXI60" s="596"/>
      <c r="GXJ60" s="515"/>
      <c r="GXK60" s="515"/>
      <c r="GXL60" s="391"/>
      <c r="GXM60" s="516"/>
      <c r="GXN60" s="365"/>
      <c r="GXO60" s="493"/>
      <c r="GXP60" s="596"/>
      <c r="GXQ60" s="515"/>
      <c r="GXR60" s="515"/>
      <c r="GXS60" s="391"/>
      <c r="GXT60" s="516"/>
      <c r="GXU60" s="365"/>
      <c r="GXV60" s="493"/>
      <c r="GXW60" s="596"/>
      <c r="GXX60" s="515"/>
      <c r="GXY60" s="515"/>
      <c r="GXZ60" s="391"/>
      <c r="GYA60" s="516"/>
      <c r="GYB60" s="365"/>
      <c r="GYC60" s="493"/>
      <c r="GYD60" s="596"/>
      <c r="GYE60" s="515"/>
      <c r="GYF60" s="515"/>
      <c r="GYG60" s="391"/>
      <c r="GYH60" s="516"/>
      <c r="GYI60" s="365"/>
      <c r="GYJ60" s="493"/>
      <c r="GYK60" s="596"/>
      <c r="GYL60" s="515"/>
      <c r="GYM60" s="515"/>
      <c r="GYN60" s="391"/>
      <c r="GYO60" s="516"/>
      <c r="GYP60" s="365"/>
      <c r="GYQ60" s="493"/>
      <c r="GYR60" s="596"/>
      <c r="GYS60" s="515"/>
      <c r="GYT60" s="515"/>
      <c r="GYU60" s="391"/>
      <c r="GYV60" s="516"/>
      <c r="GYW60" s="365"/>
      <c r="GYX60" s="493"/>
      <c r="GYY60" s="596"/>
      <c r="GYZ60" s="515"/>
      <c r="GZA60" s="515"/>
      <c r="GZB60" s="391"/>
      <c r="GZC60" s="516"/>
      <c r="GZD60" s="365"/>
      <c r="GZE60" s="493"/>
      <c r="GZF60" s="596"/>
      <c r="GZG60" s="515"/>
      <c r="GZH60" s="515"/>
      <c r="GZI60" s="391"/>
      <c r="GZJ60" s="516"/>
      <c r="GZK60" s="365"/>
      <c r="GZL60" s="493"/>
      <c r="GZM60" s="596"/>
      <c r="GZN60" s="515"/>
      <c r="GZO60" s="515"/>
      <c r="GZP60" s="391"/>
      <c r="GZQ60" s="516"/>
      <c r="GZR60" s="365"/>
      <c r="GZS60" s="493"/>
      <c r="GZT60" s="596"/>
      <c r="GZU60" s="515"/>
      <c r="GZV60" s="515"/>
      <c r="GZW60" s="391"/>
      <c r="GZX60" s="516"/>
      <c r="GZY60" s="365"/>
      <c r="GZZ60" s="493"/>
      <c r="HAA60" s="596"/>
      <c r="HAB60" s="515"/>
      <c r="HAC60" s="515"/>
      <c r="HAD60" s="391"/>
      <c r="HAE60" s="516"/>
      <c r="HAF60" s="365"/>
      <c r="HAG60" s="493"/>
      <c r="HAH60" s="596"/>
      <c r="HAI60" s="515"/>
      <c r="HAJ60" s="515"/>
      <c r="HAK60" s="391"/>
      <c r="HAL60" s="516"/>
      <c r="HAM60" s="365"/>
      <c r="HAN60" s="493"/>
      <c r="HAO60" s="596"/>
      <c r="HAP60" s="515"/>
      <c r="HAQ60" s="515"/>
      <c r="HAR60" s="391"/>
      <c r="HAS60" s="516"/>
      <c r="HAT60" s="365"/>
      <c r="HAU60" s="493"/>
      <c r="HAV60" s="596"/>
      <c r="HAW60" s="515"/>
      <c r="HAX60" s="515"/>
      <c r="HAY60" s="391"/>
      <c r="HAZ60" s="516"/>
      <c r="HBA60" s="365"/>
      <c r="HBB60" s="493"/>
      <c r="HBC60" s="596"/>
      <c r="HBD60" s="515"/>
      <c r="HBE60" s="515"/>
      <c r="HBF60" s="391"/>
      <c r="HBG60" s="516"/>
      <c r="HBH60" s="365"/>
      <c r="HBI60" s="493"/>
      <c r="HBJ60" s="596"/>
      <c r="HBK60" s="515"/>
      <c r="HBL60" s="515"/>
      <c r="HBM60" s="391"/>
      <c r="HBN60" s="516"/>
      <c r="HBO60" s="365"/>
      <c r="HBP60" s="493"/>
      <c r="HBQ60" s="596"/>
      <c r="HBR60" s="515"/>
      <c r="HBS60" s="515"/>
      <c r="HBT60" s="391"/>
      <c r="HBU60" s="516"/>
      <c r="HBV60" s="365"/>
      <c r="HBW60" s="493"/>
      <c r="HBX60" s="596"/>
      <c r="HBY60" s="515"/>
      <c r="HBZ60" s="515"/>
      <c r="HCA60" s="391"/>
      <c r="HCB60" s="516"/>
      <c r="HCC60" s="365"/>
      <c r="HCD60" s="493"/>
      <c r="HCE60" s="596"/>
      <c r="HCF60" s="515"/>
      <c r="HCG60" s="515"/>
      <c r="HCH60" s="391"/>
      <c r="HCI60" s="516"/>
      <c r="HCJ60" s="365"/>
      <c r="HCK60" s="493"/>
      <c r="HCL60" s="596"/>
      <c r="HCM60" s="515"/>
      <c r="HCN60" s="515"/>
      <c r="HCO60" s="391"/>
      <c r="HCP60" s="516"/>
      <c r="HCQ60" s="365"/>
      <c r="HCR60" s="493"/>
      <c r="HCS60" s="596"/>
      <c r="HCT60" s="515"/>
      <c r="HCU60" s="515"/>
      <c r="HCV60" s="391"/>
      <c r="HCW60" s="516"/>
      <c r="HCX60" s="365"/>
      <c r="HCY60" s="493"/>
      <c r="HCZ60" s="596"/>
      <c r="HDA60" s="515"/>
      <c r="HDB60" s="515"/>
      <c r="HDC60" s="391"/>
      <c r="HDD60" s="516"/>
      <c r="HDE60" s="365"/>
      <c r="HDF60" s="493"/>
      <c r="HDG60" s="596"/>
      <c r="HDH60" s="515"/>
      <c r="HDI60" s="515"/>
      <c r="HDJ60" s="391"/>
      <c r="HDK60" s="516"/>
      <c r="HDL60" s="365"/>
      <c r="HDM60" s="493"/>
      <c r="HDN60" s="596"/>
      <c r="HDO60" s="515"/>
      <c r="HDP60" s="515"/>
      <c r="HDQ60" s="391"/>
      <c r="HDR60" s="516"/>
      <c r="HDS60" s="365"/>
      <c r="HDT60" s="493"/>
      <c r="HDU60" s="596"/>
      <c r="HDV60" s="515"/>
      <c r="HDW60" s="515"/>
      <c r="HDX60" s="391"/>
      <c r="HDY60" s="516"/>
      <c r="HDZ60" s="365"/>
      <c r="HEA60" s="493"/>
      <c r="HEB60" s="596"/>
      <c r="HEC60" s="515"/>
      <c r="HED60" s="515"/>
      <c r="HEE60" s="391"/>
      <c r="HEF60" s="516"/>
      <c r="HEG60" s="365"/>
      <c r="HEH60" s="493"/>
      <c r="HEI60" s="596"/>
      <c r="HEJ60" s="515"/>
      <c r="HEK60" s="515"/>
      <c r="HEL60" s="391"/>
      <c r="HEM60" s="516"/>
      <c r="HEN60" s="365"/>
      <c r="HEO60" s="493"/>
      <c r="HEP60" s="596"/>
      <c r="HEQ60" s="515"/>
      <c r="HER60" s="515"/>
      <c r="HES60" s="391"/>
      <c r="HET60" s="516"/>
      <c r="HEU60" s="365"/>
      <c r="HEV60" s="493"/>
      <c r="HEW60" s="596"/>
      <c r="HEX60" s="515"/>
      <c r="HEY60" s="515"/>
      <c r="HEZ60" s="391"/>
      <c r="HFA60" s="516"/>
      <c r="HFB60" s="365"/>
      <c r="HFC60" s="493"/>
      <c r="HFD60" s="596"/>
      <c r="HFE60" s="515"/>
      <c r="HFF60" s="515"/>
      <c r="HFG60" s="391"/>
      <c r="HFH60" s="516"/>
      <c r="HFI60" s="365"/>
      <c r="HFJ60" s="493"/>
      <c r="HFK60" s="596"/>
      <c r="HFL60" s="515"/>
      <c r="HFM60" s="515"/>
      <c r="HFN60" s="391"/>
      <c r="HFO60" s="516"/>
      <c r="HFP60" s="365"/>
      <c r="HFQ60" s="493"/>
      <c r="HFR60" s="596"/>
      <c r="HFS60" s="515"/>
      <c r="HFT60" s="515"/>
      <c r="HFU60" s="391"/>
      <c r="HFV60" s="516"/>
      <c r="HFW60" s="365"/>
      <c r="HFX60" s="493"/>
      <c r="HFY60" s="596"/>
      <c r="HFZ60" s="515"/>
      <c r="HGA60" s="515"/>
      <c r="HGB60" s="391"/>
      <c r="HGC60" s="516"/>
      <c r="HGD60" s="365"/>
      <c r="HGE60" s="493"/>
      <c r="HGF60" s="596"/>
      <c r="HGG60" s="515"/>
      <c r="HGH60" s="515"/>
      <c r="HGI60" s="391"/>
      <c r="HGJ60" s="516"/>
      <c r="HGK60" s="365"/>
      <c r="HGL60" s="493"/>
      <c r="HGM60" s="596"/>
      <c r="HGN60" s="515"/>
      <c r="HGO60" s="515"/>
      <c r="HGP60" s="391"/>
      <c r="HGQ60" s="516"/>
      <c r="HGR60" s="365"/>
      <c r="HGS60" s="493"/>
      <c r="HGT60" s="596"/>
      <c r="HGU60" s="515"/>
      <c r="HGV60" s="515"/>
      <c r="HGW60" s="391"/>
      <c r="HGX60" s="516"/>
      <c r="HGY60" s="365"/>
      <c r="HGZ60" s="493"/>
      <c r="HHA60" s="596"/>
      <c r="HHB60" s="515"/>
      <c r="HHC60" s="515"/>
      <c r="HHD60" s="391"/>
      <c r="HHE60" s="516"/>
      <c r="HHF60" s="365"/>
      <c r="HHG60" s="493"/>
      <c r="HHH60" s="596"/>
      <c r="HHI60" s="515"/>
      <c r="HHJ60" s="515"/>
      <c r="HHK60" s="391"/>
      <c r="HHL60" s="516"/>
      <c r="HHM60" s="365"/>
      <c r="HHN60" s="493"/>
      <c r="HHO60" s="596"/>
      <c r="HHP60" s="515"/>
      <c r="HHQ60" s="515"/>
      <c r="HHR60" s="391"/>
      <c r="HHS60" s="516"/>
      <c r="HHT60" s="365"/>
      <c r="HHU60" s="493"/>
      <c r="HHV60" s="596"/>
      <c r="HHW60" s="515"/>
      <c r="HHX60" s="515"/>
      <c r="HHY60" s="391"/>
      <c r="HHZ60" s="516"/>
      <c r="HIA60" s="365"/>
      <c r="HIB60" s="493"/>
      <c r="HIC60" s="596"/>
      <c r="HID60" s="515"/>
      <c r="HIE60" s="515"/>
      <c r="HIF60" s="391"/>
      <c r="HIG60" s="516"/>
      <c r="HIH60" s="365"/>
      <c r="HII60" s="493"/>
      <c r="HIJ60" s="596"/>
      <c r="HIK60" s="515"/>
      <c r="HIL60" s="515"/>
      <c r="HIM60" s="391"/>
      <c r="HIN60" s="516"/>
      <c r="HIO60" s="365"/>
      <c r="HIP60" s="493"/>
      <c r="HIQ60" s="596"/>
      <c r="HIR60" s="515"/>
      <c r="HIS60" s="515"/>
      <c r="HIT60" s="391"/>
      <c r="HIU60" s="516"/>
      <c r="HIV60" s="365"/>
      <c r="HIW60" s="493"/>
      <c r="HIX60" s="596"/>
      <c r="HIY60" s="515"/>
      <c r="HIZ60" s="515"/>
      <c r="HJA60" s="391"/>
      <c r="HJB60" s="516"/>
      <c r="HJC60" s="365"/>
      <c r="HJD60" s="493"/>
      <c r="HJE60" s="596"/>
      <c r="HJF60" s="515"/>
      <c r="HJG60" s="515"/>
      <c r="HJH60" s="391"/>
      <c r="HJI60" s="516"/>
      <c r="HJJ60" s="365"/>
      <c r="HJK60" s="493"/>
      <c r="HJL60" s="596"/>
      <c r="HJM60" s="515"/>
      <c r="HJN60" s="515"/>
      <c r="HJO60" s="391"/>
      <c r="HJP60" s="516"/>
      <c r="HJQ60" s="365"/>
      <c r="HJR60" s="493"/>
      <c r="HJS60" s="596"/>
      <c r="HJT60" s="515"/>
      <c r="HJU60" s="515"/>
      <c r="HJV60" s="391"/>
      <c r="HJW60" s="516"/>
      <c r="HJX60" s="365"/>
      <c r="HJY60" s="493"/>
      <c r="HJZ60" s="596"/>
      <c r="HKA60" s="515"/>
      <c r="HKB60" s="515"/>
      <c r="HKC60" s="391"/>
      <c r="HKD60" s="516"/>
      <c r="HKE60" s="365"/>
      <c r="HKF60" s="493"/>
      <c r="HKG60" s="596"/>
      <c r="HKH60" s="515"/>
      <c r="HKI60" s="515"/>
      <c r="HKJ60" s="391"/>
      <c r="HKK60" s="516"/>
      <c r="HKL60" s="365"/>
      <c r="HKM60" s="493"/>
      <c r="HKN60" s="596"/>
      <c r="HKO60" s="515"/>
      <c r="HKP60" s="515"/>
      <c r="HKQ60" s="391"/>
      <c r="HKR60" s="516"/>
      <c r="HKS60" s="365"/>
      <c r="HKT60" s="493"/>
      <c r="HKU60" s="596"/>
      <c r="HKV60" s="515"/>
      <c r="HKW60" s="515"/>
      <c r="HKX60" s="391"/>
      <c r="HKY60" s="516"/>
      <c r="HKZ60" s="365"/>
      <c r="HLA60" s="493"/>
      <c r="HLB60" s="596"/>
      <c r="HLC60" s="515"/>
      <c r="HLD60" s="515"/>
      <c r="HLE60" s="391"/>
      <c r="HLF60" s="516"/>
      <c r="HLG60" s="365"/>
      <c r="HLH60" s="493"/>
      <c r="HLI60" s="596"/>
      <c r="HLJ60" s="515"/>
      <c r="HLK60" s="515"/>
      <c r="HLL60" s="391"/>
      <c r="HLM60" s="516"/>
      <c r="HLN60" s="365"/>
      <c r="HLO60" s="493"/>
      <c r="HLP60" s="596"/>
      <c r="HLQ60" s="515"/>
      <c r="HLR60" s="515"/>
      <c r="HLS60" s="391"/>
      <c r="HLT60" s="516"/>
      <c r="HLU60" s="365"/>
      <c r="HLV60" s="493"/>
      <c r="HLW60" s="596"/>
      <c r="HLX60" s="515"/>
      <c r="HLY60" s="515"/>
      <c r="HLZ60" s="391"/>
      <c r="HMA60" s="516"/>
      <c r="HMB60" s="365"/>
      <c r="HMC60" s="493"/>
      <c r="HMD60" s="596"/>
      <c r="HME60" s="515"/>
      <c r="HMF60" s="515"/>
      <c r="HMG60" s="391"/>
      <c r="HMH60" s="516"/>
      <c r="HMI60" s="365"/>
      <c r="HMJ60" s="493"/>
      <c r="HMK60" s="596"/>
      <c r="HML60" s="515"/>
      <c r="HMM60" s="515"/>
      <c r="HMN60" s="391"/>
      <c r="HMO60" s="516"/>
      <c r="HMP60" s="365"/>
      <c r="HMQ60" s="493"/>
      <c r="HMR60" s="596"/>
      <c r="HMS60" s="515"/>
      <c r="HMT60" s="515"/>
      <c r="HMU60" s="391"/>
      <c r="HMV60" s="516"/>
      <c r="HMW60" s="365"/>
      <c r="HMX60" s="493"/>
      <c r="HMY60" s="596"/>
      <c r="HMZ60" s="515"/>
      <c r="HNA60" s="515"/>
      <c r="HNB60" s="391"/>
      <c r="HNC60" s="516"/>
      <c r="HND60" s="365"/>
      <c r="HNE60" s="493"/>
      <c r="HNF60" s="596"/>
      <c r="HNG60" s="515"/>
      <c r="HNH60" s="515"/>
      <c r="HNI60" s="391"/>
      <c r="HNJ60" s="516"/>
      <c r="HNK60" s="365"/>
      <c r="HNL60" s="493"/>
      <c r="HNM60" s="596"/>
      <c r="HNN60" s="515"/>
      <c r="HNO60" s="515"/>
      <c r="HNP60" s="391"/>
      <c r="HNQ60" s="516"/>
      <c r="HNR60" s="365"/>
      <c r="HNS60" s="493"/>
      <c r="HNT60" s="596"/>
      <c r="HNU60" s="515"/>
      <c r="HNV60" s="515"/>
      <c r="HNW60" s="391"/>
      <c r="HNX60" s="516"/>
      <c r="HNY60" s="365"/>
      <c r="HNZ60" s="493"/>
      <c r="HOA60" s="596"/>
      <c r="HOB60" s="515"/>
      <c r="HOC60" s="515"/>
      <c r="HOD60" s="391"/>
      <c r="HOE60" s="516"/>
      <c r="HOF60" s="365"/>
      <c r="HOG60" s="493"/>
      <c r="HOH60" s="596"/>
      <c r="HOI60" s="515"/>
      <c r="HOJ60" s="515"/>
      <c r="HOK60" s="391"/>
      <c r="HOL60" s="516"/>
      <c r="HOM60" s="365"/>
      <c r="HON60" s="493"/>
      <c r="HOO60" s="596"/>
      <c r="HOP60" s="515"/>
      <c r="HOQ60" s="515"/>
      <c r="HOR60" s="391"/>
      <c r="HOS60" s="516"/>
      <c r="HOT60" s="365"/>
      <c r="HOU60" s="493"/>
      <c r="HOV60" s="596"/>
      <c r="HOW60" s="515"/>
      <c r="HOX60" s="515"/>
      <c r="HOY60" s="391"/>
      <c r="HOZ60" s="516"/>
      <c r="HPA60" s="365"/>
      <c r="HPB60" s="493"/>
      <c r="HPC60" s="596"/>
      <c r="HPD60" s="515"/>
      <c r="HPE60" s="515"/>
      <c r="HPF60" s="391"/>
      <c r="HPG60" s="516"/>
      <c r="HPH60" s="365"/>
      <c r="HPI60" s="493"/>
      <c r="HPJ60" s="596"/>
      <c r="HPK60" s="515"/>
      <c r="HPL60" s="515"/>
      <c r="HPM60" s="391"/>
      <c r="HPN60" s="516"/>
      <c r="HPO60" s="365"/>
      <c r="HPP60" s="493"/>
      <c r="HPQ60" s="596"/>
      <c r="HPR60" s="515"/>
      <c r="HPS60" s="515"/>
      <c r="HPT60" s="391"/>
      <c r="HPU60" s="516"/>
      <c r="HPV60" s="365"/>
      <c r="HPW60" s="493"/>
      <c r="HPX60" s="596"/>
      <c r="HPY60" s="515"/>
      <c r="HPZ60" s="515"/>
      <c r="HQA60" s="391"/>
      <c r="HQB60" s="516"/>
      <c r="HQC60" s="365"/>
      <c r="HQD60" s="493"/>
      <c r="HQE60" s="596"/>
      <c r="HQF60" s="515"/>
      <c r="HQG60" s="515"/>
      <c r="HQH60" s="391"/>
      <c r="HQI60" s="516"/>
      <c r="HQJ60" s="365"/>
      <c r="HQK60" s="493"/>
      <c r="HQL60" s="596"/>
      <c r="HQM60" s="515"/>
      <c r="HQN60" s="515"/>
      <c r="HQO60" s="391"/>
      <c r="HQP60" s="516"/>
      <c r="HQQ60" s="365"/>
      <c r="HQR60" s="493"/>
      <c r="HQS60" s="596"/>
      <c r="HQT60" s="515"/>
      <c r="HQU60" s="515"/>
      <c r="HQV60" s="391"/>
      <c r="HQW60" s="516"/>
      <c r="HQX60" s="365"/>
      <c r="HQY60" s="493"/>
      <c r="HQZ60" s="596"/>
      <c r="HRA60" s="515"/>
      <c r="HRB60" s="515"/>
      <c r="HRC60" s="391"/>
      <c r="HRD60" s="516"/>
      <c r="HRE60" s="365"/>
      <c r="HRF60" s="493"/>
      <c r="HRG60" s="596"/>
      <c r="HRH60" s="515"/>
      <c r="HRI60" s="515"/>
      <c r="HRJ60" s="391"/>
      <c r="HRK60" s="516"/>
      <c r="HRL60" s="365"/>
      <c r="HRM60" s="493"/>
      <c r="HRN60" s="596"/>
      <c r="HRO60" s="515"/>
      <c r="HRP60" s="515"/>
      <c r="HRQ60" s="391"/>
      <c r="HRR60" s="516"/>
      <c r="HRS60" s="365"/>
      <c r="HRT60" s="493"/>
      <c r="HRU60" s="596"/>
      <c r="HRV60" s="515"/>
      <c r="HRW60" s="515"/>
      <c r="HRX60" s="391"/>
      <c r="HRY60" s="516"/>
      <c r="HRZ60" s="365"/>
      <c r="HSA60" s="493"/>
      <c r="HSB60" s="596"/>
      <c r="HSC60" s="515"/>
      <c r="HSD60" s="515"/>
      <c r="HSE60" s="391"/>
      <c r="HSF60" s="516"/>
      <c r="HSG60" s="365"/>
      <c r="HSH60" s="493"/>
      <c r="HSI60" s="596"/>
      <c r="HSJ60" s="515"/>
      <c r="HSK60" s="515"/>
      <c r="HSL60" s="391"/>
      <c r="HSM60" s="516"/>
      <c r="HSN60" s="365"/>
      <c r="HSO60" s="493"/>
      <c r="HSP60" s="596"/>
      <c r="HSQ60" s="515"/>
      <c r="HSR60" s="515"/>
      <c r="HSS60" s="391"/>
      <c r="HST60" s="516"/>
      <c r="HSU60" s="365"/>
      <c r="HSV60" s="493"/>
      <c r="HSW60" s="596"/>
      <c r="HSX60" s="515"/>
      <c r="HSY60" s="515"/>
      <c r="HSZ60" s="391"/>
      <c r="HTA60" s="516"/>
      <c r="HTB60" s="365"/>
      <c r="HTC60" s="493"/>
      <c r="HTD60" s="596"/>
      <c r="HTE60" s="515"/>
      <c r="HTF60" s="515"/>
      <c r="HTG60" s="391"/>
      <c r="HTH60" s="516"/>
      <c r="HTI60" s="365"/>
      <c r="HTJ60" s="493"/>
      <c r="HTK60" s="596"/>
      <c r="HTL60" s="515"/>
      <c r="HTM60" s="515"/>
      <c r="HTN60" s="391"/>
      <c r="HTO60" s="516"/>
      <c r="HTP60" s="365"/>
      <c r="HTQ60" s="493"/>
      <c r="HTR60" s="596"/>
      <c r="HTS60" s="515"/>
      <c r="HTT60" s="515"/>
      <c r="HTU60" s="391"/>
      <c r="HTV60" s="516"/>
      <c r="HTW60" s="365"/>
      <c r="HTX60" s="493"/>
      <c r="HTY60" s="596"/>
      <c r="HTZ60" s="515"/>
      <c r="HUA60" s="515"/>
      <c r="HUB60" s="391"/>
      <c r="HUC60" s="516"/>
      <c r="HUD60" s="365"/>
      <c r="HUE60" s="493"/>
      <c r="HUF60" s="596"/>
      <c r="HUG60" s="515"/>
      <c r="HUH60" s="515"/>
      <c r="HUI60" s="391"/>
      <c r="HUJ60" s="516"/>
      <c r="HUK60" s="365"/>
      <c r="HUL60" s="493"/>
      <c r="HUM60" s="596"/>
      <c r="HUN60" s="515"/>
      <c r="HUO60" s="515"/>
      <c r="HUP60" s="391"/>
      <c r="HUQ60" s="516"/>
      <c r="HUR60" s="365"/>
      <c r="HUS60" s="493"/>
      <c r="HUT60" s="596"/>
      <c r="HUU60" s="515"/>
      <c r="HUV60" s="515"/>
      <c r="HUW60" s="391"/>
      <c r="HUX60" s="516"/>
      <c r="HUY60" s="365"/>
      <c r="HUZ60" s="493"/>
      <c r="HVA60" s="596"/>
      <c r="HVB60" s="515"/>
      <c r="HVC60" s="515"/>
      <c r="HVD60" s="391"/>
      <c r="HVE60" s="516"/>
      <c r="HVF60" s="365"/>
      <c r="HVG60" s="493"/>
      <c r="HVH60" s="596"/>
      <c r="HVI60" s="515"/>
      <c r="HVJ60" s="515"/>
      <c r="HVK60" s="391"/>
      <c r="HVL60" s="516"/>
      <c r="HVM60" s="365"/>
      <c r="HVN60" s="493"/>
      <c r="HVO60" s="596"/>
      <c r="HVP60" s="515"/>
      <c r="HVQ60" s="515"/>
      <c r="HVR60" s="391"/>
      <c r="HVS60" s="516"/>
      <c r="HVT60" s="365"/>
      <c r="HVU60" s="493"/>
      <c r="HVV60" s="596"/>
      <c r="HVW60" s="515"/>
      <c r="HVX60" s="515"/>
      <c r="HVY60" s="391"/>
      <c r="HVZ60" s="516"/>
      <c r="HWA60" s="365"/>
      <c r="HWB60" s="493"/>
      <c r="HWC60" s="596"/>
      <c r="HWD60" s="515"/>
      <c r="HWE60" s="515"/>
      <c r="HWF60" s="391"/>
      <c r="HWG60" s="516"/>
      <c r="HWH60" s="365"/>
      <c r="HWI60" s="493"/>
      <c r="HWJ60" s="596"/>
      <c r="HWK60" s="515"/>
      <c r="HWL60" s="515"/>
      <c r="HWM60" s="391"/>
      <c r="HWN60" s="516"/>
      <c r="HWO60" s="365"/>
      <c r="HWP60" s="493"/>
      <c r="HWQ60" s="596"/>
      <c r="HWR60" s="515"/>
      <c r="HWS60" s="515"/>
      <c r="HWT60" s="391"/>
      <c r="HWU60" s="516"/>
      <c r="HWV60" s="365"/>
      <c r="HWW60" s="493"/>
      <c r="HWX60" s="596"/>
      <c r="HWY60" s="515"/>
      <c r="HWZ60" s="515"/>
      <c r="HXA60" s="391"/>
      <c r="HXB60" s="516"/>
      <c r="HXC60" s="365"/>
      <c r="HXD60" s="493"/>
      <c r="HXE60" s="596"/>
      <c r="HXF60" s="515"/>
      <c r="HXG60" s="515"/>
      <c r="HXH60" s="391"/>
      <c r="HXI60" s="516"/>
      <c r="HXJ60" s="365"/>
      <c r="HXK60" s="493"/>
      <c r="HXL60" s="596"/>
      <c r="HXM60" s="515"/>
      <c r="HXN60" s="515"/>
      <c r="HXO60" s="391"/>
      <c r="HXP60" s="516"/>
      <c r="HXQ60" s="365"/>
      <c r="HXR60" s="493"/>
      <c r="HXS60" s="596"/>
      <c r="HXT60" s="515"/>
      <c r="HXU60" s="515"/>
      <c r="HXV60" s="391"/>
      <c r="HXW60" s="516"/>
      <c r="HXX60" s="365"/>
      <c r="HXY60" s="493"/>
      <c r="HXZ60" s="596"/>
      <c r="HYA60" s="515"/>
      <c r="HYB60" s="515"/>
      <c r="HYC60" s="391"/>
      <c r="HYD60" s="516"/>
      <c r="HYE60" s="365"/>
      <c r="HYF60" s="493"/>
      <c r="HYG60" s="596"/>
      <c r="HYH60" s="515"/>
      <c r="HYI60" s="515"/>
      <c r="HYJ60" s="391"/>
      <c r="HYK60" s="516"/>
      <c r="HYL60" s="365"/>
      <c r="HYM60" s="493"/>
      <c r="HYN60" s="596"/>
      <c r="HYO60" s="515"/>
      <c r="HYP60" s="515"/>
      <c r="HYQ60" s="391"/>
      <c r="HYR60" s="516"/>
      <c r="HYS60" s="365"/>
      <c r="HYT60" s="493"/>
      <c r="HYU60" s="596"/>
      <c r="HYV60" s="515"/>
      <c r="HYW60" s="515"/>
      <c r="HYX60" s="391"/>
      <c r="HYY60" s="516"/>
      <c r="HYZ60" s="365"/>
      <c r="HZA60" s="493"/>
      <c r="HZB60" s="596"/>
      <c r="HZC60" s="515"/>
      <c r="HZD60" s="515"/>
      <c r="HZE60" s="391"/>
      <c r="HZF60" s="516"/>
      <c r="HZG60" s="365"/>
      <c r="HZH60" s="493"/>
      <c r="HZI60" s="596"/>
      <c r="HZJ60" s="515"/>
      <c r="HZK60" s="515"/>
      <c r="HZL60" s="391"/>
      <c r="HZM60" s="516"/>
      <c r="HZN60" s="365"/>
      <c r="HZO60" s="493"/>
      <c r="HZP60" s="596"/>
      <c r="HZQ60" s="515"/>
      <c r="HZR60" s="515"/>
      <c r="HZS60" s="391"/>
      <c r="HZT60" s="516"/>
      <c r="HZU60" s="365"/>
      <c r="HZV60" s="493"/>
      <c r="HZW60" s="596"/>
      <c r="HZX60" s="515"/>
      <c r="HZY60" s="515"/>
      <c r="HZZ60" s="391"/>
      <c r="IAA60" s="516"/>
      <c r="IAB60" s="365"/>
      <c r="IAC60" s="493"/>
      <c r="IAD60" s="596"/>
      <c r="IAE60" s="515"/>
      <c r="IAF60" s="515"/>
      <c r="IAG60" s="391"/>
      <c r="IAH60" s="516"/>
      <c r="IAI60" s="365"/>
      <c r="IAJ60" s="493"/>
      <c r="IAK60" s="596"/>
      <c r="IAL60" s="515"/>
      <c r="IAM60" s="515"/>
      <c r="IAN60" s="391"/>
      <c r="IAO60" s="516"/>
      <c r="IAP60" s="365"/>
      <c r="IAQ60" s="493"/>
      <c r="IAR60" s="596"/>
      <c r="IAS60" s="515"/>
      <c r="IAT60" s="515"/>
      <c r="IAU60" s="391"/>
      <c r="IAV60" s="516"/>
      <c r="IAW60" s="365"/>
      <c r="IAX60" s="493"/>
      <c r="IAY60" s="596"/>
      <c r="IAZ60" s="515"/>
      <c r="IBA60" s="515"/>
      <c r="IBB60" s="391"/>
      <c r="IBC60" s="516"/>
      <c r="IBD60" s="365"/>
      <c r="IBE60" s="493"/>
      <c r="IBF60" s="596"/>
      <c r="IBG60" s="515"/>
      <c r="IBH60" s="515"/>
      <c r="IBI60" s="391"/>
      <c r="IBJ60" s="516"/>
      <c r="IBK60" s="365"/>
      <c r="IBL60" s="493"/>
      <c r="IBM60" s="596"/>
      <c r="IBN60" s="515"/>
      <c r="IBO60" s="515"/>
      <c r="IBP60" s="391"/>
      <c r="IBQ60" s="516"/>
      <c r="IBR60" s="365"/>
      <c r="IBS60" s="493"/>
      <c r="IBT60" s="596"/>
      <c r="IBU60" s="515"/>
      <c r="IBV60" s="515"/>
      <c r="IBW60" s="391"/>
      <c r="IBX60" s="516"/>
      <c r="IBY60" s="365"/>
      <c r="IBZ60" s="493"/>
      <c r="ICA60" s="596"/>
      <c r="ICB60" s="515"/>
      <c r="ICC60" s="515"/>
      <c r="ICD60" s="391"/>
      <c r="ICE60" s="516"/>
      <c r="ICF60" s="365"/>
      <c r="ICG60" s="493"/>
      <c r="ICH60" s="596"/>
      <c r="ICI60" s="515"/>
      <c r="ICJ60" s="515"/>
      <c r="ICK60" s="391"/>
      <c r="ICL60" s="516"/>
      <c r="ICM60" s="365"/>
      <c r="ICN60" s="493"/>
      <c r="ICO60" s="596"/>
      <c r="ICP60" s="515"/>
      <c r="ICQ60" s="515"/>
      <c r="ICR60" s="391"/>
      <c r="ICS60" s="516"/>
      <c r="ICT60" s="365"/>
      <c r="ICU60" s="493"/>
      <c r="ICV60" s="596"/>
      <c r="ICW60" s="515"/>
      <c r="ICX60" s="515"/>
      <c r="ICY60" s="391"/>
      <c r="ICZ60" s="516"/>
      <c r="IDA60" s="365"/>
      <c r="IDB60" s="493"/>
      <c r="IDC60" s="596"/>
      <c r="IDD60" s="515"/>
      <c r="IDE60" s="515"/>
      <c r="IDF60" s="391"/>
      <c r="IDG60" s="516"/>
      <c r="IDH60" s="365"/>
      <c r="IDI60" s="493"/>
      <c r="IDJ60" s="596"/>
      <c r="IDK60" s="515"/>
      <c r="IDL60" s="515"/>
      <c r="IDM60" s="391"/>
      <c r="IDN60" s="516"/>
      <c r="IDO60" s="365"/>
      <c r="IDP60" s="493"/>
      <c r="IDQ60" s="596"/>
      <c r="IDR60" s="515"/>
      <c r="IDS60" s="515"/>
      <c r="IDT60" s="391"/>
      <c r="IDU60" s="516"/>
      <c r="IDV60" s="365"/>
      <c r="IDW60" s="493"/>
      <c r="IDX60" s="596"/>
      <c r="IDY60" s="515"/>
      <c r="IDZ60" s="515"/>
      <c r="IEA60" s="391"/>
      <c r="IEB60" s="516"/>
      <c r="IEC60" s="365"/>
      <c r="IED60" s="493"/>
      <c r="IEE60" s="596"/>
      <c r="IEF60" s="515"/>
      <c r="IEG60" s="515"/>
      <c r="IEH60" s="391"/>
      <c r="IEI60" s="516"/>
      <c r="IEJ60" s="365"/>
      <c r="IEK60" s="493"/>
      <c r="IEL60" s="596"/>
      <c r="IEM60" s="515"/>
      <c r="IEN60" s="515"/>
      <c r="IEO60" s="391"/>
      <c r="IEP60" s="516"/>
      <c r="IEQ60" s="365"/>
      <c r="IER60" s="493"/>
      <c r="IES60" s="596"/>
      <c r="IET60" s="515"/>
      <c r="IEU60" s="515"/>
      <c r="IEV60" s="391"/>
      <c r="IEW60" s="516"/>
      <c r="IEX60" s="365"/>
      <c r="IEY60" s="493"/>
      <c r="IEZ60" s="596"/>
      <c r="IFA60" s="515"/>
      <c r="IFB60" s="515"/>
      <c r="IFC60" s="391"/>
      <c r="IFD60" s="516"/>
      <c r="IFE60" s="365"/>
      <c r="IFF60" s="493"/>
      <c r="IFG60" s="596"/>
      <c r="IFH60" s="515"/>
      <c r="IFI60" s="515"/>
      <c r="IFJ60" s="391"/>
      <c r="IFK60" s="516"/>
      <c r="IFL60" s="365"/>
      <c r="IFM60" s="493"/>
      <c r="IFN60" s="596"/>
      <c r="IFO60" s="515"/>
      <c r="IFP60" s="515"/>
      <c r="IFQ60" s="391"/>
      <c r="IFR60" s="516"/>
      <c r="IFS60" s="365"/>
      <c r="IFT60" s="493"/>
      <c r="IFU60" s="596"/>
      <c r="IFV60" s="515"/>
      <c r="IFW60" s="515"/>
      <c r="IFX60" s="391"/>
      <c r="IFY60" s="516"/>
      <c r="IFZ60" s="365"/>
      <c r="IGA60" s="493"/>
      <c r="IGB60" s="596"/>
      <c r="IGC60" s="515"/>
      <c r="IGD60" s="515"/>
      <c r="IGE60" s="391"/>
      <c r="IGF60" s="516"/>
      <c r="IGG60" s="365"/>
      <c r="IGH60" s="493"/>
      <c r="IGI60" s="596"/>
      <c r="IGJ60" s="515"/>
      <c r="IGK60" s="515"/>
      <c r="IGL60" s="391"/>
      <c r="IGM60" s="516"/>
      <c r="IGN60" s="365"/>
      <c r="IGO60" s="493"/>
      <c r="IGP60" s="596"/>
      <c r="IGQ60" s="515"/>
      <c r="IGR60" s="515"/>
      <c r="IGS60" s="391"/>
      <c r="IGT60" s="516"/>
      <c r="IGU60" s="365"/>
      <c r="IGV60" s="493"/>
      <c r="IGW60" s="596"/>
      <c r="IGX60" s="515"/>
      <c r="IGY60" s="515"/>
      <c r="IGZ60" s="391"/>
      <c r="IHA60" s="516"/>
      <c r="IHB60" s="365"/>
      <c r="IHC60" s="493"/>
      <c r="IHD60" s="596"/>
      <c r="IHE60" s="515"/>
      <c r="IHF60" s="515"/>
      <c r="IHG60" s="391"/>
      <c r="IHH60" s="516"/>
      <c r="IHI60" s="365"/>
      <c r="IHJ60" s="493"/>
      <c r="IHK60" s="596"/>
      <c r="IHL60" s="515"/>
      <c r="IHM60" s="515"/>
      <c r="IHN60" s="391"/>
      <c r="IHO60" s="516"/>
      <c r="IHP60" s="365"/>
      <c r="IHQ60" s="493"/>
      <c r="IHR60" s="596"/>
      <c r="IHS60" s="515"/>
      <c r="IHT60" s="515"/>
      <c r="IHU60" s="391"/>
      <c r="IHV60" s="516"/>
      <c r="IHW60" s="365"/>
      <c r="IHX60" s="493"/>
      <c r="IHY60" s="596"/>
      <c r="IHZ60" s="515"/>
      <c r="IIA60" s="515"/>
      <c r="IIB60" s="391"/>
      <c r="IIC60" s="516"/>
      <c r="IID60" s="365"/>
      <c r="IIE60" s="493"/>
      <c r="IIF60" s="596"/>
      <c r="IIG60" s="515"/>
      <c r="IIH60" s="515"/>
      <c r="III60" s="391"/>
      <c r="IIJ60" s="516"/>
      <c r="IIK60" s="365"/>
      <c r="IIL60" s="493"/>
      <c r="IIM60" s="596"/>
      <c r="IIN60" s="515"/>
      <c r="IIO60" s="515"/>
      <c r="IIP60" s="391"/>
      <c r="IIQ60" s="516"/>
      <c r="IIR60" s="365"/>
      <c r="IIS60" s="493"/>
      <c r="IIT60" s="596"/>
      <c r="IIU60" s="515"/>
      <c r="IIV60" s="515"/>
      <c r="IIW60" s="391"/>
      <c r="IIX60" s="516"/>
      <c r="IIY60" s="365"/>
      <c r="IIZ60" s="493"/>
      <c r="IJA60" s="596"/>
      <c r="IJB60" s="515"/>
      <c r="IJC60" s="515"/>
      <c r="IJD60" s="391"/>
      <c r="IJE60" s="516"/>
      <c r="IJF60" s="365"/>
      <c r="IJG60" s="493"/>
      <c r="IJH60" s="596"/>
      <c r="IJI60" s="515"/>
      <c r="IJJ60" s="515"/>
      <c r="IJK60" s="391"/>
      <c r="IJL60" s="516"/>
      <c r="IJM60" s="365"/>
      <c r="IJN60" s="493"/>
      <c r="IJO60" s="596"/>
      <c r="IJP60" s="515"/>
      <c r="IJQ60" s="515"/>
      <c r="IJR60" s="391"/>
      <c r="IJS60" s="516"/>
      <c r="IJT60" s="365"/>
      <c r="IJU60" s="493"/>
      <c r="IJV60" s="596"/>
      <c r="IJW60" s="515"/>
      <c r="IJX60" s="515"/>
      <c r="IJY60" s="391"/>
      <c r="IJZ60" s="516"/>
      <c r="IKA60" s="365"/>
      <c r="IKB60" s="493"/>
      <c r="IKC60" s="596"/>
      <c r="IKD60" s="515"/>
      <c r="IKE60" s="515"/>
      <c r="IKF60" s="391"/>
      <c r="IKG60" s="516"/>
      <c r="IKH60" s="365"/>
      <c r="IKI60" s="493"/>
      <c r="IKJ60" s="596"/>
      <c r="IKK60" s="515"/>
      <c r="IKL60" s="515"/>
      <c r="IKM60" s="391"/>
      <c r="IKN60" s="516"/>
      <c r="IKO60" s="365"/>
      <c r="IKP60" s="493"/>
      <c r="IKQ60" s="596"/>
      <c r="IKR60" s="515"/>
      <c r="IKS60" s="515"/>
      <c r="IKT60" s="391"/>
      <c r="IKU60" s="516"/>
      <c r="IKV60" s="365"/>
      <c r="IKW60" s="493"/>
      <c r="IKX60" s="596"/>
      <c r="IKY60" s="515"/>
      <c r="IKZ60" s="515"/>
      <c r="ILA60" s="391"/>
      <c r="ILB60" s="516"/>
      <c r="ILC60" s="365"/>
      <c r="ILD60" s="493"/>
      <c r="ILE60" s="596"/>
      <c r="ILF60" s="515"/>
      <c r="ILG60" s="515"/>
      <c r="ILH60" s="391"/>
      <c r="ILI60" s="516"/>
      <c r="ILJ60" s="365"/>
      <c r="ILK60" s="493"/>
      <c r="ILL60" s="596"/>
      <c r="ILM60" s="515"/>
      <c r="ILN60" s="515"/>
      <c r="ILO60" s="391"/>
      <c r="ILP60" s="516"/>
      <c r="ILQ60" s="365"/>
      <c r="ILR60" s="493"/>
      <c r="ILS60" s="596"/>
      <c r="ILT60" s="515"/>
      <c r="ILU60" s="515"/>
      <c r="ILV60" s="391"/>
      <c r="ILW60" s="516"/>
      <c r="ILX60" s="365"/>
      <c r="ILY60" s="493"/>
      <c r="ILZ60" s="596"/>
      <c r="IMA60" s="515"/>
      <c r="IMB60" s="515"/>
      <c r="IMC60" s="391"/>
      <c r="IMD60" s="516"/>
      <c r="IME60" s="365"/>
      <c r="IMF60" s="493"/>
      <c r="IMG60" s="596"/>
      <c r="IMH60" s="515"/>
      <c r="IMI60" s="515"/>
      <c r="IMJ60" s="391"/>
      <c r="IMK60" s="516"/>
      <c r="IML60" s="365"/>
      <c r="IMM60" s="493"/>
      <c r="IMN60" s="596"/>
      <c r="IMO60" s="515"/>
      <c r="IMP60" s="515"/>
      <c r="IMQ60" s="391"/>
      <c r="IMR60" s="516"/>
      <c r="IMS60" s="365"/>
      <c r="IMT60" s="493"/>
      <c r="IMU60" s="596"/>
      <c r="IMV60" s="515"/>
      <c r="IMW60" s="515"/>
      <c r="IMX60" s="391"/>
      <c r="IMY60" s="516"/>
      <c r="IMZ60" s="365"/>
      <c r="INA60" s="493"/>
      <c r="INB60" s="596"/>
      <c r="INC60" s="515"/>
      <c r="IND60" s="515"/>
      <c r="INE60" s="391"/>
      <c r="INF60" s="516"/>
      <c r="ING60" s="365"/>
      <c r="INH60" s="493"/>
      <c r="INI60" s="596"/>
      <c r="INJ60" s="515"/>
      <c r="INK60" s="515"/>
      <c r="INL60" s="391"/>
      <c r="INM60" s="516"/>
      <c r="INN60" s="365"/>
      <c r="INO60" s="493"/>
      <c r="INP60" s="596"/>
      <c r="INQ60" s="515"/>
      <c r="INR60" s="515"/>
      <c r="INS60" s="391"/>
      <c r="INT60" s="516"/>
      <c r="INU60" s="365"/>
      <c r="INV60" s="493"/>
      <c r="INW60" s="596"/>
      <c r="INX60" s="515"/>
      <c r="INY60" s="515"/>
      <c r="INZ60" s="391"/>
      <c r="IOA60" s="516"/>
      <c r="IOB60" s="365"/>
      <c r="IOC60" s="493"/>
      <c r="IOD60" s="596"/>
      <c r="IOE60" s="515"/>
      <c r="IOF60" s="515"/>
      <c r="IOG60" s="391"/>
      <c r="IOH60" s="516"/>
      <c r="IOI60" s="365"/>
      <c r="IOJ60" s="493"/>
      <c r="IOK60" s="596"/>
      <c r="IOL60" s="515"/>
      <c r="IOM60" s="515"/>
      <c r="ION60" s="391"/>
      <c r="IOO60" s="516"/>
      <c r="IOP60" s="365"/>
      <c r="IOQ60" s="493"/>
      <c r="IOR60" s="596"/>
      <c r="IOS60" s="515"/>
      <c r="IOT60" s="515"/>
      <c r="IOU60" s="391"/>
      <c r="IOV60" s="516"/>
      <c r="IOW60" s="365"/>
      <c r="IOX60" s="493"/>
      <c r="IOY60" s="596"/>
      <c r="IOZ60" s="515"/>
      <c r="IPA60" s="515"/>
      <c r="IPB60" s="391"/>
      <c r="IPC60" s="516"/>
      <c r="IPD60" s="365"/>
      <c r="IPE60" s="493"/>
      <c r="IPF60" s="596"/>
      <c r="IPG60" s="515"/>
      <c r="IPH60" s="515"/>
      <c r="IPI60" s="391"/>
      <c r="IPJ60" s="516"/>
      <c r="IPK60" s="365"/>
      <c r="IPL60" s="493"/>
      <c r="IPM60" s="596"/>
      <c r="IPN60" s="515"/>
      <c r="IPO60" s="515"/>
      <c r="IPP60" s="391"/>
      <c r="IPQ60" s="516"/>
      <c r="IPR60" s="365"/>
      <c r="IPS60" s="493"/>
      <c r="IPT60" s="596"/>
      <c r="IPU60" s="515"/>
      <c r="IPV60" s="515"/>
      <c r="IPW60" s="391"/>
      <c r="IPX60" s="516"/>
      <c r="IPY60" s="365"/>
      <c r="IPZ60" s="493"/>
      <c r="IQA60" s="596"/>
      <c r="IQB60" s="515"/>
      <c r="IQC60" s="515"/>
      <c r="IQD60" s="391"/>
      <c r="IQE60" s="516"/>
      <c r="IQF60" s="365"/>
      <c r="IQG60" s="493"/>
      <c r="IQH60" s="596"/>
      <c r="IQI60" s="515"/>
      <c r="IQJ60" s="515"/>
      <c r="IQK60" s="391"/>
      <c r="IQL60" s="516"/>
      <c r="IQM60" s="365"/>
      <c r="IQN60" s="493"/>
      <c r="IQO60" s="596"/>
      <c r="IQP60" s="515"/>
      <c r="IQQ60" s="515"/>
      <c r="IQR60" s="391"/>
      <c r="IQS60" s="516"/>
      <c r="IQT60" s="365"/>
      <c r="IQU60" s="493"/>
      <c r="IQV60" s="596"/>
      <c r="IQW60" s="515"/>
      <c r="IQX60" s="515"/>
      <c r="IQY60" s="391"/>
      <c r="IQZ60" s="516"/>
      <c r="IRA60" s="365"/>
      <c r="IRB60" s="493"/>
      <c r="IRC60" s="596"/>
      <c r="IRD60" s="515"/>
      <c r="IRE60" s="515"/>
      <c r="IRF60" s="391"/>
      <c r="IRG60" s="516"/>
      <c r="IRH60" s="365"/>
      <c r="IRI60" s="493"/>
      <c r="IRJ60" s="596"/>
      <c r="IRK60" s="515"/>
      <c r="IRL60" s="515"/>
      <c r="IRM60" s="391"/>
      <c r="IRN60" s="516"/>
      <c r="IRO60" s="365"/>
      <c r="IRP60" s="493"/>
      <c r="IRQ60" s="596"/>
      <c r="IRR60" s="515"/>
      <c r="IRS60" s="515"/>
      <c r="IRT60" s="391"/>
      <c r="IRU60" s="516"/>
      <c r="IRV60" s="365"/>
      <c r="IRW60" s="493"/>
      <c r="IRX60" s="596"/>
      <c r="IRY60" s="515"/>
      <c r="IRZ60" s="515"/>
      <c r="ISA60" s="391"/>
      <c r="ISB60" s="516"/>
      <c r="ISC60" s="365"/>
      <c r="ISD60" s="493"/>
      <c r="ISE60" s="596"/>
      <c r="ISF60" s="515"/>
      <c r="ISG60" s="515"/>
      <c r="ISH60" s="391"/>
      <c r="ISI60" s="516"/>
      <c r="ISJ60" s="365"/>
      <c r="ISK60" s="493"/>
      <c r="ISL60" s="596"/>
      <c r="ISM60" s="515"/>
      <c r="ISN60" s="515"/>
      <c r="ISO60" s="391"/>
      <c r="ISP60" s="516"/>
      <c r="ISQ60" s="365"/>
      <c r="ISR60" s="493"/>
      <c r="ISS60" s="596"/>
      <c r="IST60" s="515"/>
      <c r="ISU60" s="515"/>
      <c r="ISV60" s="391"/>
      <c r="ISW60" s="516"/>
      <c r="ISX60" s="365"/>
      <c r="ISY60" s="493"/>
      <c r="ISZ60" s="596"/>
      <c r="ITA60" s="515"/>
      <c r="ITB60" s="515"/>
      <c r="ITC60" s="391"/>
      <c r="ITD60" s="516"/>
      <c r="ITE60" s="365"/>
      <c r="ITF60" s="493"/>
      <c r="ITG60" s="596"/>
      <c r="ITH60" s="515"/>
      <c r="ITI60" s="515"/>
      <c r="ITJ60" s="391"/>
      <c r="ITK60" s="516"/>
      <c r="ITL60" s="365"/>
      <c r="ITM60" s="493"/>
      <c r="ITN60" s="596"/>
      <c r="ITO60" s="515"/>
      <c r="ITP60" s="515"/>
      <c r="ITQ60" s="391"/>
      <c r="ITR60" s="516"/>
      <c r="ITS60" s="365"/>
      <c r="ITT60" s="493"/>
      <c r="ITU60" s="596"/>
      <c r="ITV60" s="515"/>
      <c r="ITW60" s="515"/>
      <c r="ITX60" s="391"/>
      <c r="ITY60" s="516"/>
      <c r="ITZ60" s="365"/>
      <c r="IUA60" s="493"/>
      <c r="IUB60" s="596"/>
      <c r="IUC60" s="515"/>
      <c r="IUD60" s="515"/>
      <c r="IUE60" s="391"/>
      <c r="IUF60" s="516"/>
      <c r="IUG60" s="365"/>
      <c r="IUH60" s="493"/>
      <c r="IUI60" s="596"/>
      <c r="IUJ60" s="515"/>
      <c r="IUK60" s="515"/>
      <c r="IUL60" s="391"/>
      <c r="IUM60" s="516"/>
      <c r="IUN60" s="365"/>
      <c r="IUO60" s="493"/>
      <c r="IUP60" s="596"/>
      <c r="IUQ60" s="515"/>
      <c r="IUR60" s="515"/>
      <c r="IUS60" s="391"/>
      <c r="IUT60" s="516"/>
      <c r="IUU60" s="365"/>
      <c r="IUV60" s="493"/>
      <c r="IUW60" s="596"/>
      <c r="IUX60" s="515"/>
      <c r="IUY60" s="515"/>
      <c r="IUZ60" s="391"/>
      <c r="IVA60" s="516"/>
      <c r="IVB60" s="365"/>
      <c r="IVC60" s="493"/>
      <c r="IVD60" s="596"/>
      <c r="IVE60" s="515"/>
      <c r="IVF60" s="515"/>
      <c r="IVG60" s="391"/>
      <c r="IVH60" s="516"/>
      <c r="IVI60" s="365"/>
      <c r="IVJ60" s="493"/>
      <c r="IVK60" s="596"/>
      <c r="IVL60" s="515"/>
      <c r="IVM60" s="515"/>
      <c r="IVN60" s="391"/>
      <c r="IVO60" s="516"/>
      <c r="IVP60" s="365"/>
      <c r="IVQ60" s="493"/>
      <c r="IVR60" s="596"/>
      <c r="IVS60" s="515"/>
      <c r="IVT60" s="515"/>
      <c r="IVU60" s="391"/>
      <c r="IVV60" s="516"/>
      <c r="IVW60" s="365"/>
      <c r="IVX60" s="493"/>
      <c r="IVY60" s="596"/>
      <c r="IVZ60" s="515"/>
      <c r="IWA60" s="515"/>
      <c r="IWB60" s="391"/>
      <c r="IWC60" s="516"/>
      <c r="IWD60" s="365"/>
      <c r="IWE60" s="493"/>
      <c r="IWF60" s="596"/>
      <c r="IWG60" s="515"/>
      <c r="IWH60" s="515"/>
      <c r="IWI60" s="391"/>
      <c r="IWJ60" s="516"/>
      <c r="IWK60" s="365"/>
      <c r="IWL60" s="493"/>
      <c r="IWM60" s="596"/>
      <c r="IWN60" s="515"/>
      <c r="IWO60" s="515"/>
      <c r="IWP60" s="391"/>
      <c r="IWQ60" s="516"/>
      <c r="IWR60" s="365"/>
      <c r="IWS60" s="493"/>
      <c r="IWT60" s="596"/>
      <c r="IWU60" s="515"/>
      <c r="IWV60" s="515"/>
      <c r="IWW60" s="391"/>
      <c r="IWX60" s="516"/>
      <c r="IWY60" s="365"/>
      <c r="IWZ60" s="493"/>
      <c r="IXA60" s="596"/>
      <c r="IXB60" s="515"/>
      <c r="IXC60" s="515"/>
      <c r="IXD60" s="391"/>
      <c r="IXE60" s="516"/>
      <c r="IXF60" s="365"/>
      <c r="IXG60" s="493"/>
      <c r="IXH60" s="596"/>
      <c r="IXI60" s="515"/>
      <c r="IXJ60" s="515"/>
      <c r="IXK60" s="391"/>
      <c r="IXL60" s="516"/>
      <c r="IXM60" s="365"/>
      <c r="IXN60" s="493"/>
      <c r="IXO60" s="596"/>
      <c r="IXP60" s="515"/>
      <c r="IXQ60" s="515"/>
      <c r="IXR60" s="391"/>
      <c r="IXS60" s="516"/>
      <c r="IXT60" s="365"/>
      <c r="IXU60" s="493"/>
      <c r="IXV60" s="596"/>
      <c r="IXW60" s="515"/>
      <c r="IXX60" s="515"/>
      <c r="IXY60" s="391"/>
      <c r="IXZ60" s="516"/>
      <c r="IYA60" s="365"/>
      <c r="IYB60" s="493"/>
      <c r="IYC60" s="596"/>
      <c r="IYD60" s="515"/>
      <c r="IYE60" s="515"/>
      <c r="IYF60" s="391"/>
      <c r="IYG60" s="516"/>
      <c r="IYH60" s="365"/>
      <c r="IYI60" s="493"/>
      <c r="IYJ60" s="596"/>
      <c r="IYK60" s="515"/>
      <c r="IYL60" s="515"/>
      <c r="IYM60" s="391"/>
      <c r="IYN60" s="516"/>
      <c r="IYO60" s="365"/>
      <c r="IYP60" s="493"/>
      <c r="IYQ60" s="596"/>
      <c r="IYR60" s="515"/>
      <c r="IYS60" s="515"/>
      <c r="IYT60" s="391"/>
      <c r="IYU60" s="516"/>
      <c r="IYV60" s="365"/>
      <c r="IYW60" s="493"/>
      <c r="IYX60" s="596"/>
      <c r="IYY60" s="515"/>
      <c r="IYZ60" s="515"/>
      <c r="IZA60" s="391"/>
      <c r="IZB60" s="516"/>
      <c r="IZC60" s="365"/>
      <c r="IZD60" s="493"/>
      <c r="IZE60" s="596"/>
      <c r="IZF60" s="515"/>
      <c r="IZG60" s="515"/>
      <c r="IZH60" s="391"/>
      <c r="IZI60" s="516"/>
      <c r="IZJ60" s="365"/>
      <c r="IZK60" s="493"/>
      <c r="IZL60" s="596"/>
      <c r="IZM60" s="515"/>
      <c r="IZN60" s="515"/>
      <c r="IZO60" s="391"/>
      <c r="IZP60" s="516"/>
      <c r="IZQ60" s="365"/>
      <c r="IZR60" s="493"/>
      <c r="IZS60" s="596"/>
      <c r="IZT60" s="515"/>
      <c r="IZU60" s="515"/>
      <c r="IZV60" s="391"/>
      <c r="IZW60" s="516"/>
      <c r="IZX60" s="365"/>
      <c r="IZY60" s="493"/>
      <c r="IZZ60" s="596"/>
      <c r="JAA60" s="515"/>
      <c r="JAB60" s="515"/>
      <c r="JAC60" s="391"/>
      <c r="JAD60" s="516"/>
      <c r="JAE60" s="365"/>
      <c r="JAF60" s="493"/>
      <c r="JAG60" s="596"/>
      <c r="JAH60" s="515"/>
      <c r="JAI60" s="515"/>
      <c r="JAJ60" s="391"/>
      <c r="JAK60" s="516"/>
      <c r="JAL60" s="365"/>
      <c r="JAM60" s="493"/>
      <c r="JAN60" s="596"/>
      <c r="JAO60" s="515"/>
      <c r="JAP60" s="515"/>
      <c r="JAQ60" s="391"/>
      <c r="JAR60" s="516"/>
      <c r="JAS60" s="365"/>
      <c r="JAT60" s="493"/>
      <c r="JAU60" s="596"/>
      <c r="JAV60" s="515"/>
      <c r="JAW60" s="515"/>
      <c r="JAX60" s="391"/>
      <c r="JAY60" s="516"/>
      <c r="JAZ60" s="365"/>
      <c r="JBA60" s="493"/>
      <c r="JBB60" s="596"/>
      <c r="JBC60" s="515"/>
      <c r="JBD60" s="515"/>
      <c r="JBE60" s="391"/>
      <c r="JBF60" s="516"/>
      <c r="JBG60" s="365"/>
      <c r="JBH60" s="493"/>
      <c r="JBI60" s="596"/>
      <c r="JBJ60" s="515"/>
      <c r="JBK60" s="515"/>
      <c r="JBL60" s="391"/>
      <c r="JBM60" s="516"/>
      <c r="JBN60" s="365"/>
      <c r="JBO60" s="493"/>
      <c r="JBP60" s="596"/>
      <c r="JBQ60" s="515"/>
      <c r="JBR60" s="515"/>
      <c r="JBS60" s="391"/>
      <c r="JBT60" s="516"/>
      <c r="JBU60" s="365"/>
      <c r="JBV60" s="493"/>
      <c r="JBW60" s="596"/>
      <c r="JBX60" s="515"/>
      <c r="JBY60" s="515"/>
      <c r="JBZ60" s="391"/>
      <c r="JCA60" s="516"/>
      <c r="JCB60" s="365"/>
      <c r="JCC60" s="493"/>
      <c r="JCD60" s="596"/>
      <c r="JCE60" s="515"/>
      <c r="JCF60" s="515"/>
      <c r="JCG60" s="391"/>
      <c r="JCH60" s="516"/>
      <c r="JCI60" s="365"/>
      <c r="JCJ60" s="493"/>
      <c r="JCK60" s="596"/>
      <c r="JCL60" s="515"/>
      <c r="JCM60" s="515"/>
      <c r="JCN60" s="391"/>
      <c r="JCO60" s="516"/>
      <c r="JCP60" s="365"/>
      <c r="JCQ60" s="493"/>
      <c r="JCR60" s="596"/>
      <c r="JCS60" s="515"/>
      <c r="JCT60" s="515"/>
      <c r="JCU60" s="391"/>
      <c r="JCV60" s="516"/>
      <c r="JCW60" s="365"/>
      <c r="JCX60" s="493"/>
      <c r="JCY60" s="596"/>
      <c r="JCZ60" s="515"/>
      <c r="JDA60" s="515"/>
      <c r="JDB60" s="391"/>
      <c r="JDC60" s="516"/>
      <c r="JDD60" s="365"/>
      <c r="JDE60" s="493"/>
      <c r="JDF60" s="596"/>
      <c r="JDG60" s="515"/>
      <c r="JDH60" s="515"/>
      <c r="JDI60" s="391"/>
      <c r="JDJ60" s="516"/>
      <c r="JDK60" s="365"/>
      <c r="JDL60" s="493"/>
      <c r="JDM60" s="596"/>
      <c r="JDN60" s="515"/>
      <c r="JDO60" s="515"/>
      <c r="JDP60" s="391"/>
      <c r="JDQ60" s="516"/>
      <c r="JDR60" s="365"/>
      <c r="JDS60" s="493"/>
      <c r="JDT60" s="596"/>
      <c r="JDU60" s="515"/>
      <c r="JDV60" s="515"/>
      <c r="JDW60" s="391"/>
      <c r="JDX60" s="516"/>
      <c r="JDY60" s="365"/>
      <c r="JDZ60" s="493"/>
      <c r="JEA60" s="596"/>
      <c r="JEB60" s="515"/>
      <c r="JEC60" s="515"/>
      <c r="JED60" s="391"/>
      <c r="JEE60" s="516"/>
      <c r="JEF60" s="365"/>
      <c r="JEG60" s="493"/>
      <c r="JEH60" s="596"/>
      <c r="JEI60" s="515"/>
      <c r="JEJ60" s="515"/>
      <c r="JEK60" s="391"/>
      <c r="JEL60" s="516"/>
      <c r="JEM60" s="365"/>
      <c r="JEN60" s="493"/>
      <c r="JEO60" s="596"/>
      <c r="JEP60" s="515"/>
      <c r="JEQ60" s="515"/>
      <c r="JER60" s="391"/>
      <c r="JES60" s="516"/>
      <c r="JET60" s="365"/>
      <c r="JEU60" s="493"/>
      <c r="JEV60" s="596"/>
      <c r="JEW60" s="515"/>
      <c r="JEX60" s="515"/>
      <c r="JEY60" s="391"/>
      <c r="JEZ60" s="516"/>
      <c r="JFA60" s="365"/>
      <c r="JFB60" s="493"/>
      <c r="JFC60" s="596"/>
      <c r="JFD60" s="515"/>
      <c r="JFE60" s="515"/>
      <c r="JFF60" s="391"/>
      <c r="JFG60" s="516"/>
      <c r="JFH60" s="365"/>
      <c r="JFI60" s="493"/>
      <c r="JFJ60" s="596"/>
      <c r="JFK60" s="515"/>
      <c r="JFL60" s="515"/>
      <c r="JFM60" s="391"/>
      <c r="JFN60" s="516"/>
      <c r="JFO60" s="365"/>
      <c r="JFP60" s="493"/>
      <c r="JFQ60" s="596"/>
      <c r="JFR60" s="515"/>
      <c r="JFS60" s="515"/>
      <c r="JFT60" s="391"/>
      <c r="JFU60" s="516"/>
      <c r="JFV60" s="365"/>
      <c r="JFW60" s="493"/>
      <c r="JFX60" s="596"/>
      <c r="JFY60" s="515"/>
      <c r="JFZ60" s="515"/>
      <c r="JGA60" s="391"/>
      <c r="JGB60" s="516"/>
      <c r="JGC60" s="365"/>
      <c r="JGD60" s="493"/>
      <c r="JGE60" s="596"/>
      <c r="JGF60" s="515"/>
      <c r="JGG60" s="515"/>
      <c r="JGH60" s="391"/>
      <c r="JGI60" s="516"/>
      <c r="JGJ60" s="365"/>
      <c r="JGK60" s="493"/>
      <c r="JGL60" s="596"/>
      <c r="JGM60" s="515"/>
      <c r="JGN60" s="515"/>
      <c r="JGO60" s="391"/>
      <c r="JGP60" s="516"/>
      <c r="JGQ60" s="365"/>
      <c r="JGR60" s="493"/>
      <c r="JGS60" s="596"/>
      <c r="JGT60" s="515"/>
      <c r="JGU60" s="515"/>
      <c r="JGV60" s="391"/>
      <c r="JGW60" s="516"/>
      <c r="JGX60" s="365"/>
      <c r="JGY60" s="493"/>
      <c r="JGZ60" s="596"/>
      <c r="JHA60" s="515"/>
      <c r="JHB60" s="515"/>
      <c r="JHC60" s="391"/>
      <c r="JHD60" s="516"/>
      <c r="JHE60" s="365"/>
      <c r="JHF60" s="493"/>
      <c r="JHG60" s="596"/>
      <c r="JHH60" s="515"/>
      <c r="JHI60" s="515"/>
      <c r="JHJ60" s="391"/>
      <c r="JHK60" s="516"/>
      <c r="JHL60" s="365"/>
      <c r="JHM60" s="493"/>
      <c r="JHN60" s="596"/>
      <c r="JHO60" s="515"/>
      <c r="JHP60" s="515"/>
      <c r="JHQ60" s="391"/>
      <c r="JHR60" s="516"/>
      <c r="JHS60" s="365"/>
      <c r="JHT60" s="493"/>
      <c r="JHU60" s="596"/>
      <c r="JHV60" s="515"/>
      <c r="JHW60" s="515"/>
      <c r="JHX60" s="391"/>
      <c r="JHY60" s="516"/>
      <c r="JHZ60" s="365"/>
      <c r="JIA60" s="493"/>
      <c r="JIB60" s="596"/>
      <c r="JIC60" s="515"/>
      <c r="JID60" s="515"/>
      <c r="JIE60" s="391"/>
      <c r="JIF60" s="516"/>
      <c r="JIG60" s="365"/>
      <c r="JIH60" s="493"/>
      <c r="JII60" s="596"/>
      <c r="JIJ60" s="515"/>
      <c r="JIK60" s="515"/>
      <c r="JIL60" s="391"/>
      <c r="JIM60" s="516"/>
      <c r="JIN60" s="365"/>
      <c r="JIO60" s="493"/>
      <c r="JIP60" s="596"/>
      <c r="JIQ60" s="515"/>
      <c r="JIR60" s="515"/>
      <c r="JIS60" s="391"/>
      <c r="JIT60" s="516"/>
      <c r="JIU60" s="365"/>
      <c r="JIV60" s="493"/>
      <c r="JIW60" s="596"/>
      <c r="JIX60" s="515"/>
      <c r="JIY60" s="515"/>
      <c r="JIZ60" s="391"/>
      <c r="JJA60" s="516"/>
      <c r="JJB60" s="365"/>
      <c r="JJC60" s="493"/>
      <c r="JJD60" s="596"/>
      <c r="JJE60" s="515"/>
      <c r="JJF60" s="515"/>
      <c r="JJG60" s="391"/>
      <c r="JJH60" s="516"/>
      <c r="JJI60" s="365"/>
      <c r="JJJ60" s="493"/>
      <c r="JJK60" s="596"/>
      <c r="JJL60" s="515"/>
      <c r="JJM60" s="515"/>
      <c r="JJN60" s="391"/>
      <c r="JJO60" s="516"/>
      <c r="JJP60" s="365"/>
      <c r="JJQ60" s="493"/>
      <c r="JJR60" s="596"/>
      <c r="JJS60" s="515"/>
      <c r="JJT60" s="515"/>
      <c r="JJU60" s="391"/>
      <c r="JJV60" s="516"/>
      <c r="JJW60" s="365"/>
      <c r="JJX60" s="493"/>
      <c r="JJY60" s="596"/>
      <c r="JJZ60" s="515"/>
      <c r="JKA60" s="515"/>
      <c r="JKB60" s="391"/>
      <c r="JKC60" s="516"/>
      <c r="JKD60" s="365"/>
      <c r="JKE60" s="493"/>
      <c r="JKF60" s="596"/>
      <c r="JKG60" s="515"/>
      <c r="JKH60" s="515"/>
      <c r="JKI60" s="391"/>
      <c r="JKJ60" s="516"/>
      <c r="JKK60" s="365"/>
      <c r="JKL60" s="493"/>
      <c r="JKM60" s="596"/>
      <c r="JKN60" s="515"/>
      <c r="JKO60" s="515"/>
      <c r="JKP60" s="391"/>
      <c r="JKQ60" s="516"/>
      <c r="JKR60" s="365"/>
      <c r="JKS60" s="493"/>
      <c r="JKT60" s="596"/>
      <c r="JKU60" s="515"/>
      <c r="JKV60" s="515"/>
      <c r="JKW60" s="391"/>
      <c r="JKX60" s="516"/>
      <c r="JKY60" s="365"/>
      <c r="JKZ60" s="493"/>
      <c r="JLA60" s="596"/>
      <c r="JLB60" s="515"/>
      <c r="JLC60" s="515"/>
      <c r="JLD60" s="391"/>
      <c r="JLE60" s="516"/>
      <c r="JLF60" s="365"/>
      <c r="JLG60" s="493"/>
      <c r="JLH60" s="596"/>
      <c r="JLI60" s="515"/>
      <c r="JLJ60" s="515"/>
      <c r="JLK60" s="391"/>
      <c r="JLL60" s="516"/>
      <c r="JLM60" s="365"/>
      <c r="JLN60" s="493"/>
      <c r="JLO60" s="596"/>
      <c r="JLP60" s="515"/>
      <c r="JLQ60" s="515"/>
      <c r="JLR60" s="391"/>
      <c r="JLS60" s="516"/>
      <c r="JLT60" s="365"/>
      <c r="JLU60" s="493"/>
      <c r="JLV60" s="596"/>
      <c r="JLW60" s="515"/>
      <c r="JLX60" s="515"/>
      <c r="JLY60" s="391"/>
      <c r="JLZ60" s="516"/>
      <c r="JMA60" s="365"/>
      <c r="JMB60" s="493"/>
      <c r="JMC60" s="596"/>
      <c r="JMD60" s="515"/>
      <c r="JME60" s="515"/>
      <c r="JMF60" s="391"/>
      <c r="JMG60" s="516"/>
      <c r="JMH60" s="365"/>
      <c r="JMI60" s="493"/>
      <c r="JMJ60" s="596"/>
      <c r="JMK60" s="515"/>
      <c r="JML60" s="515"/>
      <c r="JMM60" s="391"/>
      <c r="JMN60" s="516"/>
      <c r="JMO60" s="365"/>
      <c r="JMP60" s="493"/>
      <c r="JMQ60" s="596"/>
      <c r="JMR60" s="515"/>
      <c r="JMS60" s="515"/>
      <c r="JMT60" s="391"/>
      <c r="JMU60" s="516"/>
      <c r="JMV60" s="365"/>
      <c r="JMW60" s="493"/>
      <c r="JMX60" s="596"/>
      <c r="JMY60" s="515"/>
      <c r="JMZ60" s="515"/>
      <c r="JNA60" s="391"/>
      <c r="JNB60" s="516"/>
      <c r="JNC60" s="365"/>
      <c r="JND60" s="493"/>
      <c r="JNE60" s="596"/>
      <c r="JNF60" s="515"/>
      <c r="JNG60" s="515"/>
      <c r="JNH60" s="391"/>
      <c r="JNI60" s="516"/>
      <c r="JNJ60" s="365"/>
      <c r="JNK60" s="493"/>
      <c r="JNL60" s="596"/>
      <c r="JNM60" s="515"/>
      <c r="JNN60" s="515"/>
      <c r="JNO60" s="391"/>
      <c r="JNP60" s="516"/>
      <c r="JNQ60" s="365"/>
      <c r="JNR60" s="493"/>
      <c r="JNS60" s="596"/>
      <c r="JNT60" s="515"/>
      <c r="JNU60" s="515"/>
      <c r="JNV60" s="391"/>
      <c r="JNW60" s="516"/>
      <c r="JNX60" s="365"/>
      <c r="JNY60" s="493"/>
      <c r="JNZ60" s="596"/>
      <c r="JOA60" s="515"/>
      <c r="JOB60" s="515"/>
      <c r="JOC60" s="391"/>
      <c r="JOD60" s="516"/>
      <c r="JOE60" s="365"/>
      <c r="JOF60" s="493"/>
      <c r="JOG60" s="596"/>
      <c r="JOH60" s="515"/>
      <c r="JOI60" s="515"/>
      <c r="JOJ60" s="391"/>
      <c r="JOK60" s="516"/>
      <c r="JOL60" s="365"/>
      <c r="JOM60" s="493"/>
      <c r="JON60" s="596"/>
      <c r="JOO60" s="515"/>
      <c r="JOP60" s="515"/>
      <c r="JOQ60" s="391"/>
      <c r="JOR60" s="516"/>
      <c r="JOS60" s="365"/>
      <c r="JOT60" s="493"/>
      <c r="JOU60" s="596"/>
      <c r="JOV60" s="515"/>
      <c r="JOW60" s="515"/>
      <c r="JOX60" s="391"/>
      <c r="JOY60" s="516"/>
      <c r="JOZ60" s="365"/>
      <c r="JPA60" s="493"/>
      <c r="JPB60" s="596"/>
      <c r="JPC60" s="515"/>
      <c r="JPD60" s="515"/>
      <c r="JPE60" s="391"/>
      <c r="JPF60" s="516"/>
      <c r="JPG60" s="365"/>
      <c r="JPH60" s="493"/>
      <c r="JPI60" s="596"/>
      <c r="JPJ60" s="515"/>
      <c r="JPK60" s="515"/>
      <c r="JPL60" s="391"/>
      <c r="JPM60" s="516"/>
      <c r="JPN60" s="365"/>
      <c r="JPO60" s="493"/>
      <c r="JPP60" s="596"/>
      <c r="JPQ60" s="515"/>
      <c r="JPR60" s="515"/>
      <c r="JPS60" s="391"/>
      <c r="JPT60" s="516"/>
      <c r="JPU60" s="365"/>
      <c r="JPV60" s="493"/>
      <c r="JPW60" s="596"/>
      <c r="JPX60" s="515"/>
      <c r="JPY60" s="515"/>
      <c r="JPZ60" s="391"/>
      <c r="JQA60" s="516"/>
      <c r="JQB60" s="365"/>
      <c r="JQC60" s="493"/>
      <c r="JQD60" s="596"/>
      <c r="JQE60" s="515"/>
      <c r="JQF60" s="515"/>
      <c r="JQG60" s="391"/>
      <c r="JQH60" s="516"/>
      <c r="JQI60" s="365"/>
      <c r="JQJ60" s="493"/>
      <c r="JQK60" s="596"/>
      <c r="JQL60" s="515"/>
      <c r="JQM60" s="515"/>
      <c r="JQN60" s="391"/>
      <c r="JQO60" s="516"/>
      <c r="JQP60" s="365"/>
      <c r="JQQ60" s="493"/>
      <c r="JQR60" s="596"/>
      <c r="JQS60" s="515"/>
      <c r="JQT60" s="515"/>
      <c r="JQU60" s="391"/>
      <c r="JQV60" s="516"/>
      <c r="JQW60" s="365"/>
      <c r="JQX60" s="493"/>
      <c r="JQY60" s="596"/>
      <c r="JQZ60" s="515"/>
      <c r="JRA60" s="515"/>
      <c r="JRB60" s="391"/>
      <c r="JRC60" s="516"/>
      <c r="JRD60" s="365"/>
      <c r="JRE60" s="493"/>
      <c r="JRF60" s="596"/>
      <c r="JRG60" s="515"/>
      <c r="JRH60" s="515"/>
      <c r="JRI60" s="391"/>
      <c r="JRJ60" s="516"/>
      <c r="JRK60" s="365"/>
      <c r="JRL60" s="493"/>
      <c r="JRM60" s="596"/>
      <c r="JRN60" s="515"/>
      <c r="JRO60" s="515"/>
      <c r="JRP60" s="391"/>
      <c r="JRQ60" s="516"/>
      <c r="JRR60" s="365"/>
      <c r="JRS60" s="493"/>
      <c r="JRT60" s="596"/>
      <c r="JRU60" s="515"/>
      <c r="JRV60" s="515"/>
      <c r="JRW60" s="391"/>
      <c r="JRX60" s="516"/>
      <c r="JRY60" s="365"/>
      <c r="JRZ60" s="493"/>
      <c r="JSA60" s="596"/>
      <c r="JSB60" s="515"/>
      <c r="JSC60" s="515"/>
      <c r="JSD60" s="391"/>
      <c r="JSE60" s="516"/>
      <c r="JSF60" s="365"/>
      <c r="JSG60" s="493"/>
      <c r="JSH60" s="596"/>
      <c r="JSI60" s="515"/>
      <c r="JSJ60" s="515"/>
      <c r="JSK60" s="391"/>
      <c r="JSL60" s="516"/>
      <c r="JSM60" s="365"/>
      <c r="JSN60" s="493"/>
      <c r="JSO60" s="596"/>
      <c r="JSP60" s="515"/>
      <c r="JSQ60" s="515"/>
      <c r="JSR60" s="391"/>
      <c r="JSS60" s="516"/>
      <c r="JST60" s="365"/>
      <c r="JSU60" s="493"/>
      <c r="JSV60" s="596"/>
      <c r="JSW60" s="515"/>
      <c r="JSX60" s="515"/>
      <c r="JSY60" s="391"/>
      <c r="JSZ60" s="516"/>
      <c r="JTA60" s="365"/>
      <c r="JTB60" s="493"/>
      <c r="JTC60" s="596"/>
      <c r="JTD60" s="515"/>
      <c r="JTE60" s="515"/>
      <c r="JTF60" s="391"/>
      <c r="JTG60" s="516"/>
      <c r="JTH60" s="365"/>
      <c r="JTI60" s="493"/>
      <c r="JTJ60" s="596"/>
      <c r="JTK60" s="515"/>
      <c r="JTL60" s="515"/>
      <c r="JTM60" s="391"/>
      <c r="JTN60" s="516"/>
      <c r="JTO60" s="365"/>
      <c r="JTP60" s="493"/>
      <c r="JTQ60" s="596"/>
      <c r="JTR60" s="515"/>
      <c r="JTS60" s="515"/>
      <c r="JTT60" s="391"/>
      <c r="JTU60" s="516"/>
      <c r="JTV60" s="365"/>
      <c r="JTW60" s="493"/>
      <c r="JTX60" s="596"/>
      <c r="JTY60" s="515"/>
      <c r="JTZ60" s="515"/>
      <c r="JUA60" s="391"/>
      <c r="JUB60" s="516"/>
      <c r="JUC60" s="365"/>
      <c r="JUD60" s="493"/>
      <c r="JUE60" s="596"/>
      <c r="JUF60" s="515"/>
      <c r="JUG60" s="515"/>
      <c r="JUH60" s="391"/>
      <c r="JUI60" s="516"/>
      <c r="JUJ60" s="365"/>
      <c r="JUK60" s="493"/>
      <c r="JUL60" s="596"/>
      <c r="JUM60" s="515"/>
      <c r="JUN60" s="515"/>
      <c r="JUO60" s="391"/>
      <c r="JUP60" s="516"/>
      <c r="JUQ60" s="365"/>
      <c r="JUR60" s="493"/>
      <c r="JUS60" s="596"/>
      <c r="JUT60" s="515"/>
      <c r="JUU60" s="515"/>
      <c r="JUV60" s="391"/>
      <c r="JUW60" s="516"/>
      <c r="JUX60" s="365"/>
      <c r="JUY60" s="493"/>
      <c r="JUZ60" s="596"/>
      <c r="JVA60" s="515"/>
      <c r="JVB60" s="515"/>
      <c r="JVC60" s="391"/>
      <c r="JVD60" s="516"/>
      <c r="JVE60" s="365"/>
      <c r="JVF60" s="493"/>
      <c r="JVG60" s="596"/>
      <c r="JVH60" s="515"/>
      <c r="JVI60" s="515"/>
      <c r="JVJ60" s="391"/>
      <c r="JVK60" s="516"/>
      <c r="JVL60" s="365"/>
      <c r="JVM60" s="493"/>
      <c r="JVN60" s="596"/>
      <c r="JVO60" s="515"/>
      <c r="JVP60" s="515"/>
      <c r="JVQ60" s="391"/>
      <c r="JVR60" s="516"/>
      <c r="JVS60" s="365"/>
      <c r="JVT60" s="493"/>
      <c r="JVU60" s="596"/>
      <c r="JVV60" s="515"/>
      <c r="JVW60" s="515"/>
      <c r="JVX60" s="391"/>
      <c r="JVY60" s="516"/>
      <c r="JVZ60" s="365"/>
      <c r="JWA60" s="493"/>
      <c r="JWB60" s="596"/>
      <c r="JWC60" s="515"/>
      <c r="JWD60" s="515"/>
      <c r="JWE60" s="391"/>
      <c r="JWF60" s="516"/>
      <c r="JWG60" s="365"/>
      <c r="JWH60" s="493"/>
      <c r="JWI60" s="596"/>
      <c r="JWJ60" s="515"/>
      <c r="JWK60" s="515"/>
      <c r="JWL60" s="391"/>
      <c r="JWM60" s="516"/>
      <c r="JWN60" s="365"/>
      <c r="JWO60" s="493"/>
      <c r="JWP60" s="596"/>
      <c r="JWQ60" s="515"/>
      <c r="JWR60" s="515"/>
      <c r="JWS60" s="391"/>
      <c r="JWT60" s="516"/>
      <c r="JWU60" s="365"/>
      <c r="JWV60" s="493"/>
      <c r="JWW60" s="596"/>
      <c r="JWX60" s="515"/>
      <c r="JWY60" s="515"/>
      <c r="JWZ60" s="391"/>
      <c r="JXA60" s="516"/>
      <c r="JXB60" s="365"/>
      <c r="JXC60" s="493"/>
      <c r="JXD60" s="596"/>
      <c r="JXE60" s="515"/>
      <c r="JXF60" s="515"/>
      <c r="JXG60" s="391"/>
      <c r="JXH60" s="516"/>
      <c r="JXI60" s="365"/>
      <c r="JXJ60" s="493"/>
      <c r="JXK60" s="596"/>
      <c r="JXL60" s="515"/>
      <c r="JXM60" s="515"/>
      <c r="JXN60" s="391"/>
      <c r="JXO60" s="516"/>
      <c r="JXP60" s="365"/>
      <c r="JXQ60" s="493"/>
      <c r="JXR60" s="596"/>
      <c r="JXS60" s="515"/>
      <c r="JXT60" s="515"/>
      <c r="JXU60" s="391"/>
      <c r="JXV60" s="516"/>
      <c r="JXW60" s="365"/>
      <c r="JXX60" s="493"/>
      <c r="JXY60" s="596"/>
      <c r="JXZ60" s="515"/>
      <c r="JYA60" s="515"/>
      <c r="JYB60" s="391"/>
      <c r="JYC60" s="516"/>
      <c r="JYD60" s="365"/>
      <c r="JYE60" s="493"/>
      <c r="JYF60" s="596"/>
      <c r="JYG60" s="515"/>
      <c r="JYH60" s="515"/>
      <c r="JYI60" s="391"/>
      <c r="JYJ60" s="516"/>
      <c r="JYK60" s="365"/>
      <c r="JYL60" s="493"/>
      <c r="JYM60" s="596"/>
      <c r="JYN60" s="515"/>
      <c r="JYO60" s="515"/>
      <c r="JYP60" s="391"/>
      <c r="JYQ60" s="516"/>
      <c r="JYR60" s="365"/>
      <c r="JYS60" s="493"/>
      <c r="JYT60" s="596"/>
      <c r="JYU60" s="515"/>
      <c r="JYV60" s="515"/>
      <c r="JYW60" s="391"/>
      <c r="JYX60" s="516"/>
      <c r="JYY60" s="365"/>
      <c r="JYZ60" s="493"/>
      <c r="JZA60" s="596"/>
      <c r="JZB60" s="515"/>
      <c r="JZC60" s="515"/>
      <c r="JZD60" s="391"/>
      <c r="JZE60" s="516"/>
      <c r="JZF60" s="365"/>
      <c r="JZG60" s="493"/>
      <c r="JZH60" s="596"/>
      <c r="JZI60" s="515"/>
      <c r="JZJ60" s="515"/>
      <c r="JZK60" s="391"/>
      <c r="JZL60" s="516"/>
      <c r="JZM60" s="365"/>
      <c r="JZN60" s="493"/>
      <c r="JZO60" s="596"/>
      <c r="JZP60" s="515"/>
      <c r="JZQ60" s="515"/>
      <c r="JZR60" s="391"/>
      <c r="JZS60" s="516"/>
      <c r="JZT60" s="365"/>
      <c r="JZU60" s="493"/>
      <c r="JZV60" s="596"/>
      <c r="JZW60" s="515"/>
      <c r="JZX60" s="515"/>
      <c r="JZY60" s="391"/>
      <c r="JZZ60" s="516"/>
      <c r="KAA60" s="365"/>
      <c r="KAB60" s="493"/>
      <c r="KAC60" s="596"/>
      <c r="KAD60" s="515"/>
      <c r="KAE60" s="515"/>
      <c r="KAF60" s="391"/>
      <c r="KAG60" s="516"/>
      <c r="KAH60" s="365"/>
      <c r="KAI60" s="493"/>
      <c r="KAJ60" s="596"/>
      <c r="KAK60" s="515"/>
      <c r="KAL60" s="515"/>
      <c r="KAM60" s="391"/>
      <c r="KAN60" s="516"/>
      <c r="KAO60" s="365"/>
      <c r="KAP60" s="493"/>
      <c r="KAQ60" s="596"/>
      <c r="KAR60" s="515"/>
      <c r="KAS60" s="515"/>
      <c r="KAT60" s="391"/>
      <c r="KAU60" s="516"/>
      <c r="KAV60" s="365"/>
      <c r="KAW60" s="493"/>
      <c r="KAX60" s="596"/>
      <c r="KAY60" s="515"/>
      <c r="KAZ60" s="515"/>
      <c r="KBA60" s="391"/>
      <c r="KBB60" s="516"/>
      <c r="KBC60" s="365"/>
      <c r="KBD60" s="493"/>
      <c r="KBE60" s="596"/>
      <c r="KBF60" s="515"/>
      <c r="KBG60" s="515"/>
      <c r="KBH60" s="391"/>
      <c r="KBI60" s="516"/>
      <c r="KBJ60" s="365"/>
      <c r="KBK60" s="493"/>
      <c r="KBL60" s="596"/>
      <c r="KBM60" s="515"/>
      <c r="KBN60" s="515"/>
      <c r="KBO60" s="391"/>
      <c r="KBP60" s="516"/>
      <c r="KBQ60" s="365"/>
      <c r="KBR60" s="493"/>
      <c r="KBS60" s="596"/>
      <c r="KBT60" s="515"/>
      <c r="KBU60" s="515"/>
      <c r="KBV60" s="391"/>
      <c r="KBW60" s="516"/>
      <c r="KBX60" s="365"/>
      <c r="KBY60" s="493"/>
      <c r="KBZ60" s="596"/>
      <c r="KCA60" s="515"/>
      <c r="KCB60" s="515"/>
      <c r="KCC60" s="391"/>
      <c r="KCD60" s="516"/>
      <c r="KCE60" s="365"/>
      <c r="KCF60" s="493"/>
      <c r="KCG60" s="596"/>
      <c r="KCH60" s="515"/>
      <c r="KCI60" s="515"/>
      <c r="KCJ60" s="391"/>
      <c r="KCK60" s="516"/>
      <c r="KCL60" s="365"/>
      <c r="KCM60" s="493"/>
      <c r="KCN60" s="596"/>
      <c r="KCO60" s="515"/>
      <c r="KCP60" s="515"/>
      <c r="KCQ60" s="391"/>
      <c r="KCR60" s="516"/>
      <c r="KCS60" s="365"/>
      <c r="KCT60" s="493"/>
      <c r="KCU60" s="596"/>
      <c r="KCV60" s="515"/>
      <c r="KCW60" s="515"/>
      <c r="KCX60" s="391"/>
      <c r="KCY60" s="516"/>
      <c r="KCZ60" s="365"/>
      <c r="KDA60" s="493"/>
      <c r="KDB60" s="596"/>
      <c r="KDC60" s="515"/>
      <c r="KDD60" s="515"/>
      <c r="KDE60" s="391"/>
      <c r="KDF60" s="516"/>
      <c r="KDG60" s="365"/>
      <c r="KDH60" s="493"/>
      <c r="KDI60" s="596"/>
      <c r="KDJ60" s="515"/>
      <c r="KDK60" s="515"/>
      <c r="KDL60" s="391"/>
      <c r="KDM60" s="516"/>
      <c r="KDN60" s="365"/>
      <c r="KDO60" s="493"/>
      <c r="KDP60" s="596"/>
      <c r="KDQ60" s="515"/>
      <c r="KDR60" s="515"/>
      <c r="KDS60" s="391"/>
      <c r="KDT60" s="516"/>
      <c r="KDU60" s="365"/>
      <c r="KDV60" s="493"/>
      <c r="KDW60" s="596"/>
      <c r="KDX60" s="515"/>
      <c r="KDY60" s="515"/>
      <c r="KDZ60" s="391"/>
      <c r="KEA60" s="516"/>
      <c r="KEB60" s="365"/>
      <c r="KEC60" s="493"/>
      <c r="KED60" s="596"/>
      <c r="KEE60" s="515"/>
      <c r="KEF60" s="515"/>
      <c r="KEG60" s="391"/>
      <c r="KEH60" s="516"/>
      <c r="KEI60" s="365"/>
      <c r="KEJ60" s="493"/>
      <c r="KEK60" s="596"/>
      <c r="KEL60" s="515"/>
      <c r="KEM60" s="515"/>
      <c r="KEN60" s="391"/>
      <c r="KEO60" s="516"/>
      <c r="KEP60" s="365"/>
      <c r="KEQ60" s="493"/>
      <c r="KER60" s="596"/>
      <c r="KES60" s="515"/>
      <c r="KET60" s="515"/>
      <c r="KEU60" s="391"/>
      <c r="KEV60" s="516"/>
      <c r="KEW60" s="365"/>
      <c r="KEX60" s="493"/>
      <c r="KEY60" s="596"/>
      <c r="KEZ60" s="515"/>
      <c r="KFA60" s="515"/>
      <c r="KFB60" s="391"/>
      <c r="KFC60" s="516"/>
      <c r="KFD60" s="365"/>
      <c r="KFE60" s="493"/>
      <c r="KFF60" s="596"/>
      <c r="KFG60" s="515"/>
      <c r="KFH60" s="515"/>
      <c r="KFI60" s="391"/>
      <c r="KFJ60" s="516"/>
      <c r="KFK60" s="365"/>
      <c r="KFL60" s="493"/>
      <c r="KFM60" s="596"/>
      <c r="KFN60" s="515"/>
      <c r="KFO60" s="515"/>
      <c r="KFP60" s="391"/>
      <c r="KFQ60" s="516"/>
      <c r="KFR60" s="365"/>
      <c r="KFS60" s="493"/>
      <c r="KFT60" s="596"/>
      <c r="KFU60" s="515"/>
      <c r="KFV60" s="515"/>
      <c r="KFW60" s="391"/>
      <c r="KFX60" s="516"/>
      <c r="KFY60" s="365"/>
      <c r="KFZ60" s="493"/>
      <c r="KGA60" s="596"/>
      <c r="KGB60" s="515"/>
      <c r="KGC60" s="515"/>
      <c r="KGD60" s="391"/>
      <c r="KGE60" s="516"/>
      <c r="KGF60" s="365"/>
      <c r="KGG60" s="493"/>
      <c r="KGH60" s="596"/>
      <c r="KGI60" s="515"/>
      <c r="KGJ60" s="515"/>
      <c r="KGK60" s="391"/>
      <c r="KGL60" s="516"/>
      <c r="KGM60" s="365"/>
      <c r="KGN60" s="493"/>
      <c r="KGO60" s="596"/>
      <c r="KGP60" s="515"/>
      <c r="KGQ60" s="515"/>
      <c r="KGR60" s="391"/>
      <c r="KGS60" s="516"/>
      <c r="KGT60" s="365"/>
      <c r="KGU60" s="493"/>
      <c r="KGV60" s="596"/>
      <c r="KGW60" s="515"/>
      <c r="KGX60" s="515"/>
      <c r="KGY60" s="391"/>
      <c r="KGZ60" s="516"/>
      <c r="KHA60" s="365"/>
      <c r="KHB60" s="493"/>
      <c r="KHC60" s="596"/>
      <c r="KHD60" s="515"/>
      <c r="KHE60" s="515"/>
      <c r="KHF60" s="391"/>
      <c r="KHG60" s="516"/>
      <c r="KHH60" s="365"/>
      <c r="KHI60" s="493"/>
      <c r="KHJ60" s="596"/>
      <c r="KHK60" s="515"/>
      <c r="KHL60" s="515"/>
      <c r="KHM60" s="391"/>
      <c r="KHN60" s="516"/>
      <c r="KHO60" s="365"/>
      <c r="KHP60" s="493"/>
      <c r="KHQ60" s="596"/>
      <c r="KHR60" s="515"/>
      <c r="KHS60" s="515"/>
      <c r="KHT60" s="391"/>
      <c r="KHU60" s="516"/>
      <c r="KHV60" s="365"/>
      <c r="KHW60" s="493"/>
      <c r="KHX60" s="596"/>
      <c r="KHY60" s="515"/>
      <c r="KHZ60" s="515"/>
      <c r="KIA60" s="391"/>
      <c r="KIB60" s="516"/>
      <c r="KIC60" s="365"/>
      <c r="KID60" s="493"/>
      <c r="KIE60" s="596"/>
      <c r="KIF60" s="515"/>
      <c r="KIG60" s="515"/>
      <c r="KIH60" s="391"/>
      <c r="KII60" s="516"/>
      <c r="KIJ60" s="365"/>
      <c r="KIK60" s="493"/>
      <c r="KIL60" s="596"/>
      <c r="KIM60" s="515"/>
      <c r="KIN60" s="515"/>
      <c r="KIO60" s="391"/>
      <c r="KIP60" s="516"/>
      <c r="KIQ60" s="365"/>
      <c r="KIR60" s="493"/>
      <c r="KIS60" s="596"/>
      <c r="KIT60" s="515"/>
      <c r="KIU60" s="515"/>
      <c r="KIV60" s="391"/>
      <c r="KIW60" s="516"/>
      <c r="KIX60" s="365"/>
      <c r="KIY60" s="493"/>
      <c r="KIZ60" s="596"/>
      <c r="KJA60" s="515"/>
      <c r="KJB60" s="515"/>
      <c r="KJC60" s="391"/>
      <c r="KJD60" s="516"/>
      <c r="KJE60" s="365"/>
      <c r="KJF60" s="493"/>
      <c r="KJG60" s="596"/>
      <c r="KJH60" s="515"/>
      <c r="KJI60" s="515"/>
      <c r="KJJ60" s="391"/>
      <c r="KJK60" s="516"/>
      <c r="KJL60" s="365"/>
      <c r="KJM60" s="493"/>
      <c r="KJN60" s="596"/>
      <c r="KJO60" s="515"/>
      <c r="KJP60" s="515"/>
      <c r="KJQ60" s="391"/>
      <c r="KJR60" s="516"/>
      <c r="KJS60" s="365"/>
      <c r="KJT60" s="493"/>
      <c r="KJU60" s="596"/>
      <c r="KJV60" s="515"/>
      <c r="KJW60" s="515"/>
      <c r="KJX60" s="391"/>
      <c r="KJY60" s="516"/>
      <c r="KJZ60" s="365"/>
      <c r="KKA60" s="493"/>
      <c r="KKB60" s="596"/>
      <c r="KKC60" s="515"/>
      <c r="KKD60" s="515"/>
      <c r="KKE60" s="391"/>
      <c r="KKF60" s="516"/>
      <c r="KKG60" s="365"/>
      <c r="KKH60" s="493"/>
      <c r="KKI60" s="596"/>
      <c r="KKJ60" s="515"/>
      <c r="KKK60" s="515"/>
      <c r="KKL60" s="391"/>
      <c r="KKM60" s="516"/>
      <c r="KKN60" s="365"/>
      <c r="KKO60" s="493"/>
      <c r="KKP60" s="596"/>
      <c r="KKQ60" s="515"/>
      <c r="KKR60" s="515"/>
      <c r="KKS60" s="391"/>
      <c r="KKT60" s="516"/>
      <c r="KKU60" s="365"/>
      <c r="KKV60" s="493"/>
      <c r="KKW60" s="596"/>
      <c r="KKX60" s="515"/>
      <c r="KKY60" s="515"/>
      <c r="KKZ60" s="391"/>
      <c r="KLA60" s="516"/>
      <c r="KLB60" s="365"/>
      <c r="KLC60" s="493"/>
      <c r="KLD60" s="596"/>
      <c r="KLE60" s="515"/>
      <c r="KLF60" s="515"/>
      <c r="KLG60" s="391"/>
      <c r="KLH60" s="516"/>
      <c r="KLI60" s="365"/>
      <c r="KLJ60" s="493"/>
      <c r="KLK60" s="596"/>
      <c r="KLL60" s="515"/>
      <c r="KLM60" s="515"/>
      <c r="KLN60" s="391"/>
      <c r="KLO60" s="516"/>
      <c r="KLP60" s="365"/>
      <c r="KLQ60" s="493"/>
      <c r="KLR60" s="596"/>
      <c r="KLS60" s="515"/>
      <c r="KLT60" s="515"/>
      <c r="KLU60" s="391"/>
      <c r="KLV60" s="516"/>
      <c r="KLW60" s="365"/>
      <c r="KLX60" s="493"/>
      <c r="KLY60" s="596"/>
      <c r="KLZ60" s="515"/>
      <c r="KMA60" s="515"/>
      <c r="KMB60" s="391"/>
      <c r="KMC60" s="516"/>
      <c r="KMD60" s="365"/>
      <c r="KME60" s="493"/>
      <c r="KMF60" s="596"/>
      <c r="KMG60" s="515"/>
      <c r="KMH60" s="515"/>
      <c r="KMI60" s="391"/>
      <c r="KMJ60" s="516"/>
      <c r="KMK60" s="365"/>
      <c r="KML60" s="493"/>
      <c r="KMM60" s="596"/>
      <c r="KMN60" s="515"/>
      <c r="KMO60" s="515"/>
      <c r="KMP60" s="391"/>
      <c r="KMQ60" s="516"/>
      <c r="KMR60" s="365"/>
      <c r="KMS60" s="493"/>
      <c r="KMT60" s="596"/>
      <c r="KMU60" s="515"/>
      <c r="KMV60" s="515"/>
      <c r="KMW60" s="391"/>
      <c r="KMX60" s="516"/>
      <c r="KMY60" s="365"/>
      <c r="KMZ60" s="493"/>
      <c r="KNA60" s="596"/>
      <c r="KNB60" s="515"/>
      <c r="KNC60" s="515"/>
      <c r="KND60" s="391"/>
      <c r="KNE60" s="516"/>
      <c r="KNF60" s="365"/>
      <c r="KNG60" s="493"/>
      <c r="KNH60" s="596"/>
      <c r="KNI60" s="515"/>
      <c r="KNJ60" s="515"/>
      <c r="KNK60" s="391"/>
      <c r="KNL60" s="516"/>
      <c r="KNM60" s="365"/>
      <c r="KNN60" s="493"/>
      <c r="KNO60" s="596"/>
      <c r="KNP60" s="515"/>
      <c r="KNQ60" s="515"/>
      <c r="KNR60" s="391"/>
      <c r="KNS60" s="516"/>
      <c r="KNT60" s="365"/>
      <c r="KNU60" s="493"/>
      <c r="KNV60" s="596"/>
      <c r="KNW60" s="515"/>
      <c r="KNX60" s="515"/>
      <c r="KNY60" s="391"/>
      <c r="KNZ60" s="516"/>
      <c r="KOA60" s="365"/>
      <c r="KOB60" s="493"/>
      <c r="KOC60" s="596"/>
      <c r="KOD60" s="515"/>
      <c r="KOE60" s="515"/>
      <c r="KOF60" s="391"/>
      <c r="KOG60" s="516"/>
      <c r="KOH60" s="365"/>
      <c r="KOI60" s="493"/>
      <c r="KOJ60" s="596"/>
      <c r="KOK60" s="515"/>
      <c r="KOL60" s="515"/>
      <c r="KOM60" s="391"/>
      <c r="KON60" s="516"/>
      <c r="KOO60" s="365"/>
      <c r="KOP60" s="493"/>
      <c r="KOQ60" s="596"/>
      <c r="KOR60" s="515"/>
      <c r="KOS60" s="515"/>
      <c r="KOT60" s="391"/>
      <c r="KOU60" s="516"/>
      <c r="KOV60" s="365"/>
      <c r="KOW60" s="493"/>
      <c r="KOX60" s="596"/>
      <c r="KOY60" s="515"/>
      <c r="KOZ60" s="515"/>
      <c r="KPA60" s="391"/>
      <c r="KPB60" s="516"/>
      <c r="KPC60" s="365"/>
      <c r="KPD60" s="493"/>
      <c r="KPE60" s="596"/>
      <c r="KPF60" s="515"/>
      <c r="KPG60" s="515"/>
      <c r="KPH60" s="391"/>
      <c r="KPI60" s="516"/>
      <c r="KPJ60" s="365"/>
      <c r="KPK60" s="493"/>
      <c r="KPL60" s="596"/>
      <c r="KPM60" s="515"/>
      <c r="KPN60" s="515"/>
      <c r="KPO60" s="391"/>
      <c r="KPP60" s="516"/>
      <c r="KPQ60" s="365"/>
      <c r="KPR60" s="493"/>
      <c r="KPS60" s="596"/>
      <c r="KPT60" s="515"/>
      <c r="KPU60" s="515"/>
      <c r="KPV60" s="391"/>
      <c r="KPW60" s="516"/>
      <c r="KPX60" s="365"/>
      <c r="KPY60" s="493"/>
      <c r="KPZ60" s="596"/>
      <c r="KQA60" s="515"/>
      <c r="KQB60" s="515"/>
      <c r="KQC60" s="391"/>
      <c r="KQD60" s="516"/>
      <c r="KQE60" s="365"/>
      <c r="KQF60" s="493"/>
      <c r="KQG60" s="596"/>
      <c r="KQH60" s="515"/>
      <c r="KQI60" s="515"/>
      <c r="KQJ60" s="391"/>
      <c r="KQK60" s="516"/>
      <c r="KQL60" s="365"/>
      <c r="KQM60" s="493"/>
      <c r="KQN60" s="596"/>
      <c r="KQO60" s="515"/>
      <c r="KQP60" s="515"/>
      <c r="KQQ60" s="391"/>
      <c r="KQR60" s="516"/>
      <c r="KQS60" s="365"/>
      <c r="KQT60" s="493"/>
      <c r="KQU60" s="596"/>
      <c r="KQV60" s="515"/>
      <c r="KQW60" s="515"/>
      <c r="KQX60" s="391"/>
      <c r="KQY60" s="516"/>
      <c r="KQZ60" s="365"/>
      <c r="KRA60" s="493"/>
      <c r="KRB60" s="596"/>
      <c r="KRC60" s="515"/>
      <c r="KRD60" s="515"/>
      <c r="KRE60" s="391"/>
      <c r="KRF60" s="516"/>
      <c r="KRG60" s="365"/>
      <c r="KRH60" s="493"/>
      <c r="KRI60" s="596"/>
      <c r="KRJ60" s="515"/>
      <c r="KRK60" s="515"/>
      <c r="KRL60" s="391"/>
      <c r="KRM60" s="516"/>
      <c r="KRN60" s="365"/>
      <c r="KRO60" s="493"/>
      <c r="KRP60" s="596"/>
      <c r="KRQ60" s="515"/>
      <c r="KRR60" s="515"/>
      <c r="KRS60" s="391"/>
      <c r="KRT60" s="516"/>
      <c r="KRU60" s="365"/>
      <c r="KRV60" s="493"/>
      <c r="KRW60" s="596"/>
      <c r="KRX60" s="515"/>
      <c r="KRY60" s="515"/>
      <c r="KRZ60" s="391"/>
      <c r="KSA60" s="516"/>
      <c r="KSB60" s="365"/>
      <c r="KSC60" s="493"/>
      <c r="KSD60" s="596"/>
      <c r="KSE60" s="515"/>
      <c r="KSF60" s="515"/>
      <c r="KSG60" s="391"/>
      <c r="KSH60" s="516"/>
      <c r="KSI60" s="365"/>
      <c r="KSJ60" s="493"/>
      <c r="KSK60" s="596"/>
      <c r="KSL60" s="515"/>
      <c r="KSM60" s="515"/>
      <c r="KSN60" s="391"/>
      <c r="KSO60" s="516"/>
      <c r="KSP60" s="365"/>
      <c r="KSQ60" s="493"/>
      <c r="KSR60" s="596"/>
      <c r="KSS60" s="515"/>
      <c r="KST60" s="515"/>
      <c r="KSU60" s="391"/>
      <c r="KSV60" s="516"/>
      <c r="KSW60" s="365"/>
      <c r="KSX60" s="493"/>
      <c r="KSY60" s="596"/>
      <c r="KSZ60" s="515"/>
      <c r="KTA60" s="515"/>
      <c r="KTB60" s="391"/>
      <c r="KTC60" s="516"/>
      <c r="KTD60" s="365"/>
      <c r="KTE60" s="493"/>
      <c r="KTF60" s="596"/>
      <c r="KTG60" s="515"/>
      <c r="KTH60" s="515"/>
      <c r="KTI60" s="391"/>
      <c r="KTJ60" s="516"/>
      <c r="KTK60" s="365"/>
      <c r="KTL60" s="493"/>
      <c r="KTM60" s="596"/>
      <c r="KTN60" s="515"/>
      <c r="KTO60" s="515"/>
      <c r="KTP60" s="391"/>
      <c r="KTQ60" s="516"/>
      <c r="KTR60" s="365"/>
      <c r="KTS60" s="493"/>
      <c r="KTT60" s="596"/>
      <c r="KTU60" s="515"/>
      <c r="KTV60" s="515"/>
      <c r="KTW60" s="391"/>
      <c r="KTX60" s="516"/>
      <c r="KTY60" s="365"/>
      <c r="KTZ60" s="493"/>
      <c r="KUA60" s="596"/>
      <c r="KUB60" s="515"/>
      <c r="KUC60" s="515"/>
      <c r="KUD60" s="391"/>
      <c r="KUE60" s="516"/>
      <c r="KUF60" s="365"/>
      <c r="KUG60" s="493"/>
      <c r="KUH60" s="596"/>
      <c r="KUI60" s="515"/>
      <c r="KUJ60" s="515"/>
      <c r="KUK60" s="391"/>
      <c r="KUL60" s="516"/>
      <c r="KUM60" s="365"/>
      <c r="KUN60" s="493"/>
      <c r="KUO60" s="596"/>
      <c r="KUP60" s="515"/>
      <c r="KUQ60" s="515"/>
      <c r="KUR60" s="391"/>
      <c r="KUS60" s="516"/>
      <c r="KUT60" s="365"/>
      <c r="KUU60" s="493"/>
      <c r="KUV60" s="596"/>
      <c r="KUW60" s="515"/>
      <c r="KUX60" s="515"/>
      <c r="KUY60" s="391"/>
      <c r="KUZ60" s="516"/>
      <c r="KVA60" s="365"/>
      <c r="KVB60" s="493"/>
      <c r="KVC60" s="596"/>
      <c r="KVD60" s="515"/>
      <c r="KVE60" s="515"/>
      <c r="KVF60" s="391"/>
      <c r="KVG60" s="516"/>
      <c r="KVH60" s="365"/>
      <c r="KVI60" s="493"/>
      <c r="KVJ60" s="596"/>
      <c r="KVK60" s="515"/>
      <c r="KVL60" s="515"/>
      <c r="KVM60" s="391"/>
      <c r="KVN60" s="516"/>
      <c r="KVO60" s="365"/>
      <c r="KVP60" s="493"/>
      <c r="KVQ60" s="596"/>
      <c r="KVR60" s="515"/>
      <c r="KVS60" s="515"/>
      <c r="KVT60" s="391"/>
      <c r="KVU60" s="516"/>
      <c r="KVV60" s="365"/>
      <c r="KVW60" s="493"/>
      <c r="KVX60" s="596"/>
      <c r="KVY60" s="515"/>
      <c r="KVZ60" s="515"/>
      <c r="KWA60" s="391"/>
      <c r="KWB60" s="516"/>
      <c r="KWC60" s="365"/>
      <c r="KWD60" s="493"/>
      <c r="KWE60" s="596"/>
      <c r="KWF60" s="515"/>
      <c r="KWG60" s="515"/>
      <c r="KWH60" s="391"/>
      <c r="KWI60" s="516"/>
      <c r="KWJ60" s="365"/>
      <c r="KWK60" s="493"/>
      <c r="KWL60" s="596"/>
      <c r="KWM60" s="515"/>
      <c r="KWN60" s="515"/>
      <c r="KWO60" s="391"/>
      <c r="KWP60" s="516"/>
      <c r="KWQ60" s="365"/>
      <c r="KWR60" s="493"/>
      <c r="KWS60" s="596"/>
      <c r="KWT60" s="515"/>
      <c r="KWU60" s="515"/>
      <c r="KWV60" s="391"/>
      <c r="KWW60" s="516"/>
      <c r="KWX60" s="365"/>
      <c r="KWY60" s="493"/>
      <c r="KWZ60" s="596"/>
      <c r="KXA60" s="515"/>
      <c r="KXB60" s="515"/>
      <c r="KXC60" s="391"/>
      <c r="KXD60" s="516"/>
      <c r="KXE60" s="365"/>
      <c r="KXF60" s="493"/>
      <c r="KXG60" s="596"/>
      <c r="KXH60" s="515"/>
      <c r="KXI60" s="515"/>
      <c r="KXJ60" s="391"/>
      <c r="KXK60" s="516"/>
      <c r="KXL60" s="365"/>
      <c r="KXM60" s="493"/>
      <c r="KXN60" s="596"/>
      <c r="KXO60" s="515"/>
      <c r="KXP60" s="515"/>
      <c r="KXQ60" s="391"/>
      <c r="KXR60" s="516"/>
      <c r="KXS60" s="365"/>
      <c r="KXT60" s="493"/>
      <c r="KXU60" s="596"/>
      <c r="KXV60" s="515"/>
      <c r="KXW60" s="515"/>
      <c r="KXX60" s="391"/>
      <c r="KXY60" s="516"/>
      <c r="KXZ60" s="365"/>
      <c r="KYA60" s="493"/>
      <c r="KYB60" s="596"/>
      <c r="KYC60" s="515"/>
      <c r="KYD60" s="515"/>
      <c r="KYE60" s="391"/>
      <c r="KYF60" s="516"/>
      <c r="KYG60" s="365"/>
      <c r="KYH60" s="493"/>
      <c r="KYI60" s="596"/>
      <c r="KYJ60" s="515"/>
      <c r="KYK60" s="515"/>
      <c r="KYL60" s="391"/>
      <c r="KYM60" s="516"/>
      <c r="KYN60" s="365"/>
      <c r="KYO60" s="493"/>
      <c r="KYP60" s="596"/>
      <c r="KYQ60" s="515"/>
      <c r="KYR60" s="515"/>
      <c r="KYS60" s="391"/>
      <c r="KYT60" s="516"/>
      <c r="KYU60" s="365"/>
      <c r="KYV60" s="493"/>
      <c r="KYW60" s="596"/>
      <c r="KYX60" s="515"/>
      <c r="KYY60" s="515"/>
      <c r="KYZ60" s="391"/>
      <c r="KZA60" s="516"/>
      <c r="KZB60" s="365"/>
      <c r="KZC60" s="493"/>
      <c r="KZD60" s="596"/>
      <c r="KZE60" s="515"/>
      <c r="KZF60" s="515"/>
      <c r="KZG60" s="391"/>
      <c r="KZH60" s="516"/>
      <c r="KZI60" s="365"/>
      <c r="KZJ60" s="493"/>
      <c r="KZK60" s="596"/>
      <c r="KZL60" s="515"/>
      <c r="KZM60" s="515"/>
      <c r="KZN60" s="391"/>
      <c r="KZO60" s="516"/>
      <c r="KZP60" s="365"/>
      <c r="KZQ60" s="493"/>
      <c r="KZR60" s="596"/>
      <c r="KZS60" s="515"/>
      <c r="KZT60" s="515"/>
      <c r="KZU60" s="391"/>
      <c r="KZV60" s="516"/>
      <c r="KZW60" s="365"/>
      <c r="KZX60" s="493"/>
      <c r="KZY60" s="596"/>
      <c r="KZZ60" s="515"/>
      <c r="LAA60" s="515"/>
      <c r="LAB60" s="391"/>
      <c r="LAC60" s="516"/>
      <c r="LAD60" s="365"/>
      <c r="LAE60" s="493"/>
      <c r="LAF60" s="596"/>
      <c r="LAG60" s="515"/>
      <c r="LAH60" s="515"/>
      <c r="LAI60" s="391"/>
      <c r="LAJ60" s="516"/>
      <c r="LAK60" s="365"/>
      <c r="LAL60" s="493"/>
      <c r="LAM60" s="596"/>
      <c r="LAN60" s="515"/>
      <c r="LAO60" s="515"/>
      <c r="LAP60" s="391"/>
      <c r="LAQ60" s="516"/>
      <c r="LAR60" s="365"/>
      <c r="LAS60" s="493"/>
      <c r="LAT60" s="596"/>
      <c r="LAU60" s="515"/>
      <c r="LAV60" s="515"/>
      <c r="LAW60" s="391"/>
      <c r="LAX60" s="516"/>
      <c r="LAY60" s="365"/>
      <c r="LAZ60" s="493"/>
      <c r="LBA60" s="596"/>
      <c r="LBB60" s="515"/>
      <c r="LBC60" s="515"/>
      <c r="LBD60" s="391"/>
      <c r="LBE60" s="516"/>
      <c r="LBF60" s="365"/>
      <c r="LBG60" s="493"/>
      <c r="LBH60" s="596"/>
      <c r="LBI60" s="515"/>
      <c r="LBJ60" s="515"/>
      <c r="LBK60" s="391"/>
      <c r="LBL60" s="516"/>
      <c r="LBM60" s="365"/>
      <c r="LBN60" s="493"/>
      <c r="LBO60" s="596"/>
      <c r="LBP60" s="515"/>
      <c r="LBQ60" s="515"/>
      <c r="LBR60" s="391"/>
      <c r="LBS60" s="516"/>
      <c r="LBT60" s="365"/>
      <c r="LBU60" s="493"/>
      <c r="LBV60" s="596"/>
      <c r="LBW60" s="515"/>
      <c r="LBX60" s="515"/>
      <c r="LBY60" s="391"/>
      <c r="LBZ60" s="516"/>
      <c r="LCA60" s="365"/>
      <c r="LCB60" s="493"/>
      <c r="LCC60" s="596"/>
      <c r="LCD60" s="515"/>
      <c r="LCE60" s="515"/>
      <c r="LCF60" s="391"/>
      <c r="LCG60" s="516"/>
      <c r="LCH60" s="365"/>
      <c r="LCI60" s="493"/>
      <c r="LCJ60" s="596"/>
      <c r="LCK60" s="515"/>
      <c r="LCL60" s="515"/>
      <c r="LCM60" s="391"/>
      <c r="LCN60" s="516"/>
      <c r="LCO60" s="365"/>
      <c r="LCP60" s="493"/>
      <c r="LCQ60" s="596"/>
      <c r="LCR60" s="515"/>
      <c r="LCS60" s="515"/>
      <c r="LCT60" s="391"/>
      <c r="LCU60" s="516"/>
      <c r="LCV60" s="365"/>
      <c r="LCW60" s="493"/>
      <c r="LCX60" s="596"/>
      <c r="LCY60" s="515"/>
      <c r="LCZ60" s="515"/>
      <c r="LDA60" s="391"/>
      <c r="LDB60" s="516"/>
      <c r="LDC60" s="365"/>
      <c r="LDD60" s="493"/>
      <c r="LDE60" s="596"/>
      <c r="LDF60" s="515"/>
      <c r="LDG60" s="515"/>
      <c r="LDH60" s="391"/>
      <c r="LDI60" s="516"/>
      <c r="LDJ60" s="365"/>
      <c r="LDK60" s="493"/>
      <c r="LDL60" s="596"/>
      <c r="LDM60" s="515"/>
      <c r="LDN60" s="515"/>
      <c r="LDO60" s="391"/>
      <c r="LDP60" s="516"/>
      <c r="LDQ60" s="365"/>
      <c r="LDR60" s="493"/>
      <c r="LDS60" s="596"/>
      <c r="LDT60" s="515"/>
      <c r="LDU60" s="515"/>
      <c r="LDV60" s="391"/>
      <c r="LDW60" s="516"/>
      <c r="LDX60" s="365"/>
      <c r="LDY60" s="493"/>
      <c r="LDZ60" s="596"/>
      <c r="LEA60" s="515"/>
      <c r="LEB60" s="515"/>
      <c r="LEC60" s="391"/>
      <c r="LED60" s="516"/>
      <c r="LEE60" s="365"/>
      <c r="LEF60" s="493"/>
      <c r="LEG60" s="596"/>
      <c r="LEH60" s="515"/>
      <c r="LEI60" s="515"/>
      <c r="LEJ60" s="391"/>
      <c r="LEK60" s="516"/>
      <c r="LEL60" s="365"/>
      <c r="LEM60" s="493"/>
      <c r="LEN60" s="596"/>
      <c r="LEO60" s="515"/>
      <c r="LEP60" s="515"/>
      <c r="LEQ60" s="391"/>
      <c r="LER60" s="516"/>
      <c r="LES60" s="365"/>
      <c r="LET60" s="493"/>
      <c r="LEU60" s="596"/>
      <c r="LEV60" s="515"/>
      <c r="LEW60" s="515"/>
      <c r="LEX60" s="391"/>
      <c r="LEY60" s="516"/>
      <c r="LEZ60" s="365"/>
      <c r="LFA60" s="493"/>
      <c r="LFB60" s="596"/>
      <c r="LFC60" s="515"/>
      <c r="LFD60" s="515"/>
      <c r="LFE60" s="391"/>
      <c r="LFF60" s="516"/>
      <c r="LFG60" s="365"/>
      <c r="LFH60" s="493"/>
      <c r="LFI60" s="596"/>
      <c r="LFJ60" s="515"/>
      <c r="LFK60" s="515"/>
      <c r="LFL60" s="391"/>
      <c r="LFM60" s="516"/>
      <c r="LFN60" s="365"/>
      <c r="LFO60" s="493"/>
      <c r="LFP60" s="596"/>
      <c r="LFQ60" s="515"/>
      <c r="LFR60" s="515"/>
      <c r="LFS60" s="391"/>
      <c r="LFT60" s="516"/>
      <c r="LFU60" s="365"/>
      <c r="LFV60" s="493"/>
      <c r="LFW60" s="596"/>
      <c r="LFX60" s="515"/>
      <c r="LFY60" s="515"/>
      <c r="LFZ60" s="391"/>
      <c r="LGA60" s="516"/>
      <c r="LGB60" s="365"/>
      <c r="LGC60" s="493"/>
      <c r="LGD60" s="596"/>
      <c r="LGE60" s="515"/>
      <c r="LGF60" s="515"/>
      <c r="LGG60" s="391"/>
      <c r="LGH60" s="516"/>
      <c r="LGI60" s="365"/>
      <c r="LGJ60" s="493"/>
      <c r="LGK60" s="596"/>
      <c r="LGL60" s="515"/>
      <c r="LGM60" s="515"/>
      <c r="LGN60" s="391"/>
      <c r="LGO60" s="516"/>
      <c r="LGP60" s="365"/>
      <c r="LGQ60" s="493"/>
      <c r="LGR60" s="596"/>
      <c r="LGS60" s="515"/>
      <c r="LGT60" s="515"/>
      <c r="LGU60" s="391"/>
      <c r="LGV60" s="516"/>
      <c r="LGW60" s="365"/>
      <c r="LGX60" s="493"/>
      <c r="LGY60" s="596"/>
      <c r="LGZ60" s="515"/>
      <c r="LHA60" s="515"/>
      <c r="LHB60" s="391"/>
      <c r="LHC60" s="516"/>
      <c r="LHD60" s="365"/>
      <c r="LHE60" s="493"/>
      <c r="LHF60" s="596"/>
      <c r="LHG60" s="515"/>
      <c r="LHH60" s="515"/>
      <c r="LHI60" s="391"/>
      <c r="LHJ60" s="516"/>
      <c r="LHK60" s="365"/>
      <c r="LHL60" s="493"/>
      <c r="LHM60" s="596"/>
      <c r="LHN60" s="515"/>
      <c r="LHO60" s="515"/>
      <c r="LHP60" s="391"/>
      <c r="LHQ60" s="516"/>
      <c r="LHR60" s="365"/>
      <c r="LHS60" s="493"/>
      <c r="LHT60" s="596"/>
      <c r="LHU60" s="515"/>
      <c r="LHV60" s="515"/>
      <c r="LHW60" s="391"/>
      <c r="LHX60" s="516"/>
      <c r="LHY60" s="365"/>
      <c r="LHZ60" s="493"/>
      <c r="LIA60" s="596"/>
      <c r="LIB60" s="515"/>
      <c r="LIC60" s="515"/>
      <c r="LID60" s="391"/>
      <c r="LIE60" s="516"/>
      <c r="LIF60" s="365"/>
      <c r="LIG60" s="493"/>
      <c r="LIH60" s="596"/>
      <c r="LII60" s="515"/>
      <c r="LIJ60" s="515"/>
      <c r="LIK60" s="391"/>
      <c r="LIL60" s="516"/>
      <c r="LIM60" s="365"/>
      <c r="LIN60" s="493"/>
      <c r="LIO60" s="596"/>
      <c r="LIP60" s="515"/>
      <c r="LIQ60" s="515"/>
      <c r="LIR60" s="391"/>
      <c r="LIS60" s="516"/>
      <c r="LIT60" s="365"/>
      <c r="LIU60" s="493"/>
      <c r="LIV60" s="596"/>
      <c r="LIW60" s="515"/>
      <c r="LIX60" s="515"/>
      <c r="LIY60" s="391"/>
      <c r="LIZ60" s="516"/>
      <c r="LJA60" s="365"/>
      <c r="LJB60" s="493"/>
      <c r="LJC60" s="596"/>
      <c r="LJD60" s="515"/>
      <c r="LJE60" s="515"/>
      <c r="LJF60" s="391"/>
      <c r="LJG60" s="516"/>
      <c r="LJH60" s="365"/>
      <c r="LJI60" s="493"/>
      <c r="LJJ60" s="596"/>
      <c r="LJK60" s="515"/>
      <c r="LJL60" s="515"/>
      <c r="LJM60" s="391"/>
      <c r="LJN60" s="516"/>
      <c r="LJO60" s="365"/>
      <c r="LJP60" s="493"/>
      <c r="LJQ60" s="596"/>
      <c r="LJR60" s="515"/>
      <c r="LJS60" s="515"/>
      <c r="LJT60" s="391"/>
      <c r="LJU60" s="516"/>
      <c r="LJV60" s="365"/>
      <c r="LJW60" s="493"/>
      <c r="LJX60" s="596"/>
      <c r="LJY60" s="515"/>
      <c r="LJZ60" s="515"/>
      <c r="LKA60" s="391"/>
      <c r="LKB60" s="516"/>
      <c r="LKC60" s="365"/>
      <c r="LKD60" s="493"/>
      <c r="LKE60" s="596"/>
      <c r="LKF60" s="515"/>
      <c r="LKG60" s="515"/>
      <c r="LKH60" s="391"/>
      <c r="LKI60" s="516"/>
      <c r="LKJ60" s="365"/>
      <c r="LKK60" s="493"/>
      <c r="LKL60" s="596"/>
      <c r="LKM60" s="515"/>
      <c r="LKN60" s="515"/>
      <c r="LKO60" s="391"/>
      <c r="LKP60" s="516"/>
      <c r="LKQ60" s="365"/>
      <c r="LKR60" s="493"/>
      <c r="LKS60" s="596"/>
      <c r="LKT60" s="515"/>
      <c r="LKU60" s="515"/>
      <c r="LKV60" s="391"/>
      <c r="LKW60" s="516"/>
      <c r="LKX60" s="365"/>
      <c r="LKY60" s="493"/>
      <c r="LKZ60" s="596"/>
      <c r="LLA60" s="515"/>
      <c r="LLB60" s="515"/>
      <c r="LLC60" s="391"/>
      <c r="LLD60" s="516"/>
      <c r="LLE60" s="365"/>
      <c r="LLF60" s="493"/>
      <c r="LLG60" s="596"/>
      <c r="LLH60" s="515"/>
      <c r="LLI60" s="515"/>
      <c r="LLJ60" s="391"/>
      <c r="LLK60" s="516"/>
      <c r="LLL60" s="365"/>
      <c r="LLM60" s="493"/>
      <c r="LLN60" s="596"/>
      <c r="LLO60" s="515"/>
      <c r="LLP60" s="515"/>
      <c r="LLQ60" s="391"/>
      <c r="LLR60" s="516"/>
      <c r="LLS60" s="365"/>
      <c r="LLT60" s="493"/>
      <c r="LLU60" s="596"/>
      <c r="LLV60" s="515"/>
      <c r="LLW60" s="515"/>
      <c r="LLX60" s="391"/>
      <c r="LLY60" s="516"/>
      <c r="LLZ60" s="365"/>
      <c r="LMA60" s="493"/>
      <c r="LMB60" s="596"/>
      <c r="LMC60" s="515"/>
      <c r="LMD60" s="515"/>
      <c r="LME60" s="391"/>
      <c r="LMF60" s="516"/>
      <c r="LMG60" s="365"/>
      <c r="LMH60" s="493"/>
      <c r="LMI60" s="596"/>
      <c r="LMJ60" s="515"/>
      <c r="LMK60" s="515"/>
      <c r="LML60" s="391"/>
      <c r="LMM60" s="516"/>
      <c r="LMN60" s="365"/>
      <c r="LMO60" s="493"/>
      <c r="LMP60" s="596"/>
      <c r="LMQ60" s="515"/>
      <c r="LMR60" s="515"/>
      <c r="LMS60" s="391"/>
      <c r="LMT60" s="516"/>
      <c r="LMU60" s="365"/>
      <c r="LMV60" s="493"/>
      <c r="LMW60" s="596"/>
      <c r="LMX60" s="515"/>
      <c r="LMY60" s="515"/>
      <c r="LMZ60" s="391"/>
      <c r="LNA60" s="516"/>
      <c r="LNB60" s="365"/>
      <c r="LNC60" s="493"/>
      <c r="LND60" s="596"/>
      <c r="LNE60" s="515"/>
      <c r="LNF60" s="515"/>
      <c r="LNG60" s="391"/>
      <c r="LNH60" s="516"/>
      <c r="LNI60" s="365"/>
      <c r="LNJ60" s="493"/>
      <c r="LNK60" s="596"/>
      <c r="LNL60" s="515"/>
      <c r="LNM60" s="515"/>
      <c r="LNN60" s="391"/>
      <c r="LNO60" s="516"/>
      <c r="LNP60" s="365"/>
      <c r="LNQ60" s="493"/>
      <c r="LNR60" s="596"/>
      <c r="LNS60" s="515"/>
      <c r="LNT60" s="515"/>
      <c r="LNU60" s="391"/>
      <c r="LNV60" s="516"/>
      <c r="LNW60" s="365"/>
      <c r="LNX60" s="493"/>
      <c r="LNY60" s="596"/>
      <c r="LNZ60" s="515"/>
      <c r="LOA60" s="515"/>
      <c r="LOB60" s="391"/>
      <c r="LOC60" s="516"/>
      <c r="LOD60" s="365"/>
      <c r="LOE60" s="493"/>
      <c r="LOF60" s="596"/>
      <c r="LOG60" s="515"/>
      <c r="LOH60" s="515"/>
      <c r="LOI60" s="391"/>
      <c r="LOJ60" s="516"/>
      <c r="LOK60" s="365"/>
      <c r="LOL60" s="493"/>
      <c r="LOM60" s="596"/>
      <c r="LON60" s="515"/>
      <c r="LOO60" s="515"/>
      <c r="LOP60" s="391"/>
      <c r="LOQ60" s="516"/>
      <c r="LOR60" s="365"/>
      <c r="LOS60" s="493"/>
      <c r="LOT60" s="596"/>
      <c r="LOU60" s="515"/>
      <c r="LOV60" s="515"/>
      <c r="LOW60" s="391"/>
      <c r="LOX60" s="516"/>
      <c r="LOY60" s="365"/>
      <c r="LOZ60" s="493"/>
      <c r="LPA60" s="596"/>
      <c r="LPB60" s="515"/>
      <c r="LPC60" s="515"/>
      <c r="LPD60" s="391"/>
      <c r="LPE60" s="516"/>
      <c r="LPF60" s="365"/>
      <c r="LPG60" s="493"/>
      <c r="LPH60" s="596"/>
      <c r="LPI60" s="515"/>
      <c r="LPJ60" s="515"/>
      <c r="LPK60" s="391"/>
      <c r="LPL60" s="516"/>
      <c r="LPM60" s="365"/>
      <c r="LPN60" s="493"/>
      <c r="LPO60" s="596"/>
      <c r="LPP60" s="515"/>
      <c r="LPQ60" s="515"/>
      <c r="LPR60" s="391"/>
      <c r="LPS60" s="516"/>
      <c r="LPT60" s="365"/>
      <c r="LPU60" s="493"/>
      <c r="LPV60" s="596"/>
      <c r="LPW60" s="515"/>
      <c r="LPX60" s="515"/>
      <c r="LPY60" s="391"/>
      <c r="LPZ60" s="516"/>
      <c r="LQA60" s="365"/>
      <c r="LQB60" s="493"/>
      <c r="LQC60" s="596"/>
      <c r="LQD60" s="515"/>
      <c r="LQE60" s="515"/>
      <c r="LQF60" s="391"/>
      <c r="LQG60" s="516"/>
      <c r="LQH60" s="365"/>
      <c r="LQI60" s="493"/>
      <c r="LQJ60" s="596"/>
      <c r="LQK60" s="515"/>
      <c r="LQL60" s="515"/>
      <c r="LQM60" s="391"/>
      <c r="LQN60" s="516"/>
      <c r="LQO60" s="365"/>
      <c r="LQP60" s="493"/>
      <c r="LQQ60" s="596"/>
      <c r="LQR60" s="515"/>
      <c r="LQS60" s="515"/>
      <c r="LQT60" s="391"/>
      <c r="LQU60" s="516"/>
      <c r="LQV60" s="365"/>
      <c r="LQW60" s="493"/>
      <c r="LQX60" s="596"/>
      <c r="LQY60" s="515"/>
      <c r="LQZ60" s="515"/>
      <c r="LRA60" s="391"/>
      <c r="LRB60" s="516"/>
      <c r="LRC60" s="365"/>
      <c r="LRD60" s="493"/>
      <c r="LRE60" s="596"/>
      <c r="LRF60" s="515"/>
      <c r="LRG60" s="515"/>
      <c r="LRH60" s="391"/>
      <c r="LRI60" s="516"/>
      <c r="LRJ60" s="365"/>
      <c r="LRK60" s="493"/>
      <c r="LRL60" s="596"/>
      <c r="LRM60" s="515"/>
      <c r="LRN60" s="515"/>
      <c r="LRO60" s="391"/>
      <c r="LRP60" s="516"/>
      <c r="LRQ60" s="365"/>
      <c r="LRR60" s="493"/>
      <c r="LRS60" s="596"/>
      <c r="LRT60" s="515"/>
      <c r="LRU60" s="515"/>
      <c r="LRV60" s="391"/>
      <c r="LRW60" s="516"/>
      <c r="LRX60" s="365"/>
      <c r="LRY60" s="493"/>
      <c r="LRZ60" s="596"/>
      <c r="LSA60" s="515"/>
      <c r="LSB60" s="515"/>
      <c r="LSC60" s="391"/>
      <c r="LSD60" s="516"/>
      <c r="LSE60" s="365"/>
      <c r="LSF60" s="493"/>
      <c r="LSG60" s="596"/>
      <c r="LSH60" s="515"/>
      <c r="LSI60" s="515"/>
      <c r="LSJ60" s="391"/>
      <c r="LSK60" s="516"/>
      <c r="LSL60" s="365"/>
      <c r="LSM60" s="493"/>
      <c r="LSN60" s="596"/>
      <c r="LSO60" s="515"/>
      <c r="LSP60" s="515"/>
      <c r="LSQ60" s="391"/>
      <c r="LSR60" s="516"/>
      <c r="LSS60" s="365"/>
      <c r="LST60" s="493"/>
      <c r="LSU60" s="596"/>
      <c r="LSV60" s="515"/>
      <c r="LSW60" s="515"/>
      <c r="LSX60" s="391"/>
      <c r="LSY60" s="516"/>
      <c r="LSZ60" s="365"/>
      <c r="LTA60" s="493"/>
      <c r="LTB60" s="596"/>
      <c r="LTC60" s="515"/>
      <c r="LTD60" s="515"/>
      <c r="LTE60" s="391"/>
      <c r="LTF60" s="516"/>
      <c r="LTG60" s="365"/>
      <c r="LTH60" s="493"/>
      <c r="LTI60" s="596"/>
      <c r="LTJ60" s="515"/>
      <c r="LTK60" s="515"/>
      <c r="LTL60" s="391"/>
      <c r="LTM60" s="516"/>
      <c r="LTN60" s="365"/>
      <c r="LTO60" s="493"/>
      <c r="LTP60" s="596"/>
      <c r="LTQ60" s="515"/>
      <c r="LTR60" s="515"/>
      <c r="LTS60" s="391"/>
      <c r="LTT60" s="516"/>
      <c r="LTU60" s="365"/>
      <c r="LTV60" s="493"/>
      <c r="LTW60" s="596"/>
      <c r="LTX60" s="515"/>
      <c r="LTY60" s="515"/>
      <c r="LTZ60" s="391"/>
      <c r="LUA60" s="516"/>
      <c r="LUB60" s="365"/>
      <c r="LUC60" s="493"/>
      <c r="LUD60" s="596"/>
      <c r="LUE60" s="515"/>
      <c r="LUF60" s="515"/>
      <c r="LUG60" s="391"/>
      <c r="LUH60" s="516"/>
      <c r="LUI60" s="365"/>
      <c r="LUJ60" s="493"/>
      <c r="LUK60" s="596"/>
      <c r="LUL60" s="515"/>
      <c r="LUM60" s="515"/>
      <c r="LUN60" s="391"/>
      <c r="LUO60" s="516"/>
      <c r="LUP60" s="365"/>
      <c r="LUQ60" s="493"/>
      <c r="LUR60" s="596"/>
      <c r="LUS60" s="515"/>
      <c r="LUT60" s="515"/>
      <c r="LUU60" s="391"/>
      <c r="LUV60" s="516"/>
      <c r="LUW60" s="365"/>
      <c r="LUX60" s="493"/>
      <c r="LUY60" s="596"/>
      <c r="LUZ60" s="515"/>
      <c r="LVA60" s="515"/>
      <c r="LVB60" s="391"/>
      <c r="LVC60" s="516"/>
      <c r="LVD60" s="365"/>
      <c r="LVE60" s="493"/>
      <c r="LVF60" s="596"/>
      <c r="LVG60" s="515"/>
      <c r="LVH60" s="515"/>
      <c r="LVI60" s="391"/>
      <c r="LVJ60" s="516"/>
      <c r="LVK60" s="365"/>
      <c r="LVL60" s="493"/>
      <c r="LVM60" s="596"/>
      <c r="LVN60" s="515"/>
      <c r="LVO60" s="515"/>
      <c r="LVP60" s="391"/>
      <c r="LVQ60" s="516"/>
      <c r="LVR60" s="365"/>
      <c r="LVS60" s="493"/>
      <c r="LVT60" s="596"/>
      <c r="LVU60" s="515"/>
      <c r="LVV60" s="515"/>
      <c r="LVW60" s="391"/>
      <c r="LVX60" s="516"/>
      <c r="LVY60" s="365"/>
      <c r="LVZ60" s="493"/>
      <c r="LWA60" s="596"/>
      <c r="LWB60" s="515"/>
      <c r="LWC60" s="515"/>
      <c r="LWD60" s="391"/>
      <c r="LWE60" s="516"/>
      <c r="LWF60" s="365"/>
      <c r="LWG60" s="493"/>
      <c r="LWH60" s="596"/>
      <c r="LWI60" s="515"/>
      <c r="LWJ60" s="515"/>
      <c r="LWK60" s="391"/>
      <c r="LWL60" s="516"/>
      <c r="LWM60" s="365"/>
      <c r="LWN60" s="493"/>
      <c r="LWO60" s="596"/>
      <c r="LWP60" s="515"/>
      <c r="LWQ60" s="515"/>
      <c r="LWR60" s="391"/>
      <c r="LWS60" s="516"/>
      <c r="LWT60" s="365"/>
      <c r="LWU60" s="493"/>
      <c r="LWV60" s="596"/>
      <c r="LWW60" s="515"/>
      <c r="LWX60" s="515"/>
      <c r="LWY60" s="391"/>
      <c r="LWZ60" s="516"/>
      <c r="LXA60" s="365"/>
      <c r="LXB60" s="493"/>
      <c r="LXC60" s="596"/>
      <c r="LXD60" s="515"/>
      <c r="LXE60" s="515"/>
      <c r="LXF60" s="391"/>
      <c r="LXG60" s="516"/>
      <c r="LXH60" s="365"/>
      <c r="LXI60" s="493"/>
      <c r="LXJ60" s="596"/>
      <c r="LXK60" s="515"/>
      <c r="LXL60" s="515"/>
      <c r="LXM60" s="391"/>
      <c r="LXN60" s="516"/>
      <c r="LXO60" s="365"/>
      <c r="LXP60" s="493"/>
      <c r="LXQ60" s="596"/>
      <c r="LXR60" s="515"/>
      <c r="LXS60" s="515"/>
      <c r="LXT60" s="391"/>
      <c r="LXU60" s="516"/>
      <c r="LXV60" s="365"/>
      <c r="LXW60" s="493"/>
      <c r="LXX60" s="596"/>
      <c r="LXY60" s="515"/>
      <c r="LXZ60" s="515"/>
      <c r="LYA60" s="391"/>
      <c r="LYB60" s="516"/>
      <c r="LYC60" s="365"/>
      <c r="LYD60" s="493"/>
      <c r="LYE60" s="596"/>
      <c r="LYF60" s="515"/>
      <c r="LYG60" s="515"/>
      <c r="LYH60" s="391"/>
      <c r="LYI60" s="516"/>
      <c r="LYJ60" s="365"/>
      <c r="LYK60" s="493"/>
      <c r="LYL60" s="596"/>
      <c r="LYM60" s="515"/>
      <c r="LYN60" s="515"/>
      <c r="LYO60" s="391"/>
      <c r="LYP60" s="516"/>
      <c r="LYQ60" s="365"/>
      <c r="LYR60" s="493"/>
      <c r="LYS60" s="596"/>
      <c r="LYT60" s="515"/>
      <c r="LYU60" s="515"/>
      <c r="LYV60" s="391"/>
      <c r="LYW60" s="516"/>
      <c r="LYX60" s="365"/>
      <c r="LYY60" s="493"/>
      <c r="LYZ60" s="596"/>
      <c r="LZA60" s="515"/>
      <c r="LZB60" s="515"/>
      <c r="LZC60" s="391"/>
      <c r="LZD60" s="516"/>
      <c r="LZE60" s="365"/>
      <c r="LZF60" s="493"/>
      <c r="LZG60" s="596"/>
      <c r="LZH60" s="515"/>
      <c r="LZI60" s="515"/>
      <c r="LZJ60" s="391"/>
      <c r="LZK60" s="516"/>
      <c r="LZL60" s="365"/>
      <c r="LZM60" s="493"/>
      <c r="LZN60" s="596"/>
      <c r="LZO60" s="515"/>
      <c r="LZP60" s="515"/>
      <c r="LZQ60" s="391"/>
      <c r="LZR60" s="516"/>
      <c r="LZS60" s="365"/>
      <c r="LZT60" s="493"/>
      <c r="LZU60" s="596"/>
      <c r="LZV60" s="515"/>
      <c r="LZW60" s="515"/>
      <c r="LZX60" s="391"/>
      <c r="LZY60" s="516"/>
      <c r="LZZ60" s="365"/>
      <c r="MAA60" s="493"/>
      <c r="MAB60" s="596"/>
      <c r="MAC60" s="515"/>
      <c r="MAD60" s="515"/>
      <c r="MAE60" s="391"/>
      <c r="MAF60" s="516"/>
      <c r="MAG60" s="365"/>
      <c r="MAH60" s="493"/>
      <c r="MAI60" s="596"/>
      <c r="MAJ60" s="515"/>
      <c r="MAK60" s="515"/>
      <c r="MAL60" s="391"/>
      <c r="MAM60" s="516"/>
      <c r="MAN60" s="365"/>
      <c r="MAO60" s="493"/>
      <c r="MAP60" s="596"/>
      <c r="MAQ60" s="515"/>
      <c r="MAR60" s="515"/>
      <c r="MAS60" s="391"/>
      <c r="MAT60" s="516"/>
      <c r="MAU60" s="365"/>
      <c r="MAV60" s="493"/>
      <c r="MAW60" s="596"/>
      <c r="MAX60" s="515"/>
      <c r="MAY60" s="515"/>
      <c r="MAZ60" s="391"/>
      <c r="MBA60" s="516"/>
      <c r="MBB60" s="365"/>
      <c r="MBC60" s="493"/>
      <c r="MBD60" s="596"/>
      <c r="MBE60" s="515"/>
      <c r="MBF60" s="515"/>
      <c r="MBG60" s="391"/>
      <c r="MBH60" s="516"/>
      <c r="MBI60" s="365"/>
      <c r="MBJ60" s="493"/>
      <c r="MBK60" s="596"/>
      <c r="MBL60" s="515"/>
      <c r="MBM60" s="515"/>
      <c r="MBN60" s="391"/>
      <c r="MBO60" s="516"/>
      <c r="MBP60" s="365"/>
      <c r="MBQ60" s="493"/>
      <c r="MBR60" s="596"/>
      <c r="MBS60" s="515"/>
      <c r="MBT60" s="515"/>
      <c r="MBU60" s="391"/>
      <c r="MBV60" s="516"/>
      <c r="MBW60" s="365"/>
      <c r="MBX60" s="493"/>
      <c r="MBY60" s="596"/>
      <c r="MBZ60" s="515"/>
      <c r="MCA60" s="515"/>
      <c r="MCB60" s="391"/>
      <c r="MCC60" s="516"/>
      <c r="MCD60" s="365"/>
      <c r="MCE60" s="493"/>
      <c r="MCF60" s="596"/>
      <c r="MCG60" s="515"/>
      <c r="MCH60" s="515"/>
      <c r="MCI60" s="391"/>
      <c r="MCJ60" s="516"/>
      <c r="MCK60" s="365"/>
      <c r="MCL60" s="493"/>
      <c r="MCM60" s="596"/>
      <c r="MCN60" s="515"/>
      <c r="MCO60" s="515"/>
      <c r="MCP60" s="391"/>
      <c r="MCQ60" s="516"/>
      <c r="MCR60" s="365"/>
      <c r="MCS60" s="493"/>
      <c r="MCT60" s="596"/>
      <c r="MCU60" s="515"/>
      <c r="MCV60" s="515"/>
      <c r="MCW60" s="391"/>
      <c r="MCX60" s="516"/>
      <c r="MCY60" s="365"/>
      <c r="MCZ60" s="493"/>
      <c r="MDA60" s="596"/>
      <c r="MDB60" s="515"/>
      <c r="MDC60" s="515"/>
      <c r="MDD60" s="391"/>
      <c r="MDE60" s="516"/>
      <c r="MDF60" s="365"/>
      <c r="MDG60" s="493"/>
      <c r="MDH60" s="596"/>
      <c r="MDI60" s="515"/>
      <c r="MDJ60" s="515"/>
      <c r="MDK60" s="391"/>
      <c r="MDL60" s="516"/>
      <c r="MDM60" s="365"/>
      <c r="MDN60" s="493"/>
      <c r="MDO60" s="596"/>
      <c r="MDP60" s="515"/>
      <c r="MDQ60" s="515"/>
      <c r="MDR60" s="391"/>
      <c r="MDS60" s="516"/>
      <c r="MDT60" s="365"/>
      <c r="MDU60" s="493"/>
      <c r="MDV60" s="596"/>
      <c r="MDW60" s="515"/>
      <c r="MDX60" s="515"/>
      <c r="MDY60" s="391"/>
      <c r="MDZ60" s="516"/>
      <c r="MEA60" s="365"/>
      <c r="MEB60" s="493"/>
      <c r="MEC60" s="596"/>
      <c r="MED60" s="515"/>
      <c r="MEE60" s="515"/>
      <c r="MEF60" s="391"/>
      <c r="MEG60" s="516"/>
      <c r="MEH60" s="365"/>
      <c r="MEI60" s="493"/>
      <c r="MEJ60" s="596"/>
      <c r="MEK60" s="515"/>
      <c r="MEL60" s="515"/>
      <c r="MEM60" s="391"/>
      <c r="MEN60" s="516"/>
      <c r="MEO60" s="365"/>
      <c r="MEP60" s="493"/>
      <c r="MEQ60" s="596"/>
      <c r="MER60" s="515"/>
      <c r="MES60" s="515"/>
      <c r="MET60" s="391"/>
      <c r="MEU60" s="516"/>
      <c r="MEV60" s="365"/>
      <c r="MEW60" s="493"/>
      <c r="MEX60" s="596"/>
      <c r="MEY60" s="515"/>
      <c r="MEZ60" s="515"/>
      <c r="MFA60" s="391"/>
      <c r="MFB60" s="516"/>
      <c r="MFC60" s="365"/>
      <c r="MFD60" s="493"/>
      <c r="MFE60" s="596"/>
      <c r="MFF60" s="515"/>
      <c r="MFG60" s="515"/>
      <c r="MFH60" s="391"/>
      <c r="MFI60" s="516"/>
      <c r="MFJ60" s="365"/>
      <c r="MFK60" s="493"/>
      <c r="MFL60" s="596"/>
      <c r="MFM60" s="515"/>
      <c r="MFN60" s="515"/>
      <c r="MFO60" s="391"/>
      <c r="MFP60" s="516"/>
      <c r="MFQ60" s="365"/>
      <c r="MFR60" s="493"/>
      <c r="MFS60" s="596"/>
      <c r="MFT60" s="515"/>
      <c r="MFU60" s="515"/>
      <c r="MFV60" s="391"/>
      <c r="MFW60" s="516"/>
      <c r="MFX60" s="365"/>
      <c r="MFY60" s="493"/>
      <c r="MFZ60" s="596"/>
      <c r="MGA60" s="515"/>
      <c r="MGB60" s="515"/>
      <c r="MGC60" s="391"/>
      <c r="MGD60" s="516"/>
      <c r="MGE60" s="365"/>
      <c r="MGF60" s="493"/>
      <c r="MGG60" s="596"/>
      <c r="MGH60" s="515"/>
      <c r="MGI60" s="515"/>
      <c r="MGJ60" s="391"/>
      <c r="MGK60" s="516"/>
      <c r="MGL60" s="365"/>
      <c r="MGM60" s="493"/>
      <c r="MGN60" s="596"/>
      <c r="MGO60" s="515"/>
      <c r="MGP60" s="515"/>
      <c r="MGQ60" s="391"/>
      <c r="MGR60" s="516"/>
      <c r="MGS60" s="365"/>
      <c r="MGT60" s="493"/>
      <c r="MGU60" s="596"/>
      <c r="MGV60" s="515"/>
      <c r="MGW60" s="515"/>
      <c r="MGX60" s="391"/>
      <c r="MGY60" s="516"/>
      <c r="MGZ60" s="365"/>
      <c r="MHA60" s="493"/>
      <c r="MHB60" s="596"/>
      <c r="MHC60" s="515"/>
      <c r="MHD60" s="515"/>
      <c r="MHE60" s="391"/>
      <c r="MHF60" s="516"/>
      <c r="MHG60" s="365"/>
      <c r="MHH60" s="493"/>
      <c r="MHI60" s="596"/>
      <c r="MHJ60" s="515"/>
      <c r="MHK60" s="515"/>
      <c r="MHL60" s="391"/>
      <c r="MHM60" s="516"/>
      <c r="MHN60" s="365"/>
      <c r="MHO60" s="493"/>
      <c r="MHP60" s="596"/>
      <c r="MHQ60" s="515"/>
      <c r="MHR60" s="515"/>
      <c r="MHS60" s="391"/>
      <c r="MHT60" s="516"/>
      <c r="MHU60" s="365"/>
      <c r="MHV60" s="493"/>
      <c r="MHW60" s="596"/>
      <c r="MHX60" s="515"/>
      <c r="MHY60" s="515"/>
      <c r="MHZ60" s="391"/>
      <c r="MIA60" s="516"/>
      <c r="MIB60" s="365"/>
      <c r="MIC60" s="493"/>
      <c r="MID60" s="596"/>
      <c r="MIE60" s="515"/>
      <c r="MIF60" s="515"/>
      <c r="MIG60" s="391"/>
      <c r="MIH60" s="516"/>
      <c r="MII60" s="365"/>
      <c r="MIJ60" s="493"/>
      <c r="MIK60" s="596"/>
      <c r="MIL60" s="515"/>
      <c r="MIM60" s="515"/>
      <c r="MIN60" s="391"/>
      <c r="MIO60" s="516"/>
      <c r="MIP60" s="365"/>
      <c r="MIQ60" s="493"/>
      <c r="MIR60" s="596"/>
      <c r="MIS60" s="515"/>
      <c r="MIT60" s="515"/>
      <c r="MIU60" s="391"/>
      <c r="MIV60" s="516"/>
      <c r="MIW60" s="365"/>
      <c r="MIX60" s="493"/>
      <c r="MIY60" s="596"/>
      <c r="MIZ60" s="515"/>
      <c r="MJA60" s="515"/>
      <c r="MJB60" s="391"/>
      <c r="MJC60" s="516"/>
      <c r="MJD60" s="365"/>
      <c r="MJE60" s="493"/>
      <c r="MJF60" s="596"/>
      <c r="MJG60" s="515"/>
      <c r="MJH60" s="515"/>
      <c r="MJI60" s="391"/>
      <c r="MJJ60" s="516"/>
      <c r="MJK60" s="365"/>
      <c r="MJL60" s="493"/>
      <c r="MJM60" s="596"/>
      <c r="MJN60" s="515"/>
      <c r="MJO60" s="515"/>
      <c r="MJP60" s="391"/>
      <c r="MJQ60" s="516"/>
      <c r="MJR60" s="365"/>
      <c r="MJS60" s="493"/>
      <c r="MJT60" s="596"/>
      <c r="MJU60" s="515"/>
      <c r="MJV60" s="515"/>
      <c r="MJW60" s="391"/>
      <c r="MJX60" s="516"/>
      <c r="MJY60" s="365"/>
      <c r="MJZ60" s="493"/>
      <c r="MKA60" s="596"/>
      <c r="MKB60" s="515"/>
      <c r="MKC60" s="515"/>
      <c r="MKD60" s="391"/>
      <c r="MKE60" s="516"/>
      <c r="MKF60" s="365"/>
      <c r="MKG60" s="493"/>
      <c r="MKH60" s="596"/>
      <c r="MKI60" s="515"/>
      <c r="MKJ60" s="515"/>
      <c r="MKK60" s="391"/>
      <c r="MKL60" s="516"/>
      <c r="MKM60" s="365"/>
      <c r="MKN60" s="493"/>
      <c r="MKO60" s="596"/>
      <c r="MKP60" s="515"/>
      <c r="MKQ60" s="515"/>
      <c r="MKR60" s="391"/>
      <c r="MKS60" s="516"/>
      <c r="MKT60" s="365"/>
      <c r="MKU60" s="493"/>
      <c r="MKV60" s="596"/>
      <c r="MKW60" s="515"/>
      <c r="MKX60" s="515"/>
      <c r="MKY60" s="391"/>
      <c r="MKZ60" s="516"/>
      <c r="MLA60" s="365"/>
      <c r="MLB60" s="493"/>
      <c r="MLC60" s="596"/>
      <c r="MLD60" s="515"/>
      <c r="MLE60" s="515"/>
      <c r="MLF60" s="391"/>
      <c r="MLG60" s="516"/>
      <c r="MLH60" s="365"/>
      <c r="MLI60" s="493"/>
      <c r="MLJ60" s="596"/>
      <c r="MLK60" s="515"/>
      <c r="MLL60" s="515"/>
      <c r="MLM60" s="391"/>
      <c r="MLN60" s="516"/>
      <c r="MLO60" s="365"/>
      <c r="MLP60" s="493"/>
      <c r="MLQ60" s="596"/>
      <c r="MLR60" s="515"/>
      <c r="MLS60" s="515"/>
      <c r="MLT60" s="391"/>
      <c r="MLU60" s="516"/>
      <c r="MLV60" s="365"/>
      <c r="MLW60" s="493"/>
      <c r="MLX60" s="596"/>
      <c r="MLY60" s="515"/>
      <c r="MLZ60" s="515"/>
      <c r="MMA60" s="391"/>
      <c r="MMB60" s="516"/>
      <c r="MMC60" s="365"/>
      <c r="MMD60" s="493"/>
      <c r="MME60" s="596"/>
      <c r="MMF60" s="515"/>
      <c r="MMG60" s="515"/>
      <c r="MMH60" s="391"/>
      <c r="MMI60" s="516"/>
      <c r="MMJ60" s="365"/>
      <c r="MMK60" s="493"/>
      <c r="MML60" s="596"/>
      <c r="MMM60" s="515"/>
      <c r="MMN60" s="515"/>
      <c r="MMO60" s="391"/>
      <c r="MMP60" s="516"/>
      <c r="MMQ60" s="365"/>
      <c r="MMR60" s="493"/>
      <c r="MMS60" s="596"/>
      <c r="MMT60" s="515"/>
      <c r="MMU60" s="515"/>
      <c r="MMV60" s="391"/>
      <c r="MMW60" s="516"/>
      <c r="MMX60" s="365"/>
      <c r="MMY60" s="493"/>
      <c r="MMZ60" s="596"/>
      <c r="MNA60" s="515"/>
      <c r="MNB60" s="515"/>
      <c r="MNC60" s="391"/>
      <c r="MND60" s="516"/>
      <c r="MNE60" s="365"/>
      <c r="MNF60" s="493"/>
      <c r="MNG60" s="596"/>
      <c r="MNH60" s="515"/>
      <c r="MNI60" s="515"/>
      <c r="MNJ60" s="391"/>
      <c r="MNK60" s="516"/>
      <c r="MNL60" s="365"/>
      <c r="MNM60" s="493"/>
      <c r="MNN60" s="596"/>
      <c r="MNO60" s="515"/>
      <c r="MNP60" s="515"/>
      <c r="MNQ60" s="391"/>
      <c r="MNR60" s="516"/>
      <c r="MNS60" s="365"/>
      <c r="MNT60" s="493"/>
      <c r="MNU60" s="596"/>
      <c r="MNV60" s="515"/>
      <c r="MNW60" s="515"/>
      <c r="MNX60" s="391"/>
      <c r="MNY60" s="516"/>
      <c r="MNZ60" s="365"/>
      <c r="MOA60" s="493"/>
      <c r="MOB60" s="596"/>
      <c r="MOC60" s="515"/>
      <c r="MOD60" s="515"/>
      <c r="MOE60" s="391"/>
      <c r="MOF60" s="516"/>
      <c r="MOG60" s="365"/>
      <c r="MOH60" s="493"/>
      <c r="MOI60" s="596"/>
      <c r="MOJ60" s="515"/>
      <c r="MOK60" s="515"/>
      <c r="MOL60" s="391"/>
      <c r="MOM60" s="516"/>
      <c r="MON60" s="365"/>
      <c r="MOO60" s="493"/>
      <c r="MOP60" s="596"/>
      <c r="MOQ60" s="515"/>
      <c r="MOR60" s="515"/>
      <c r="MOS60" s="391"/>
      <c r="MOT60" s="516"/>
      <c r="MOU60" s="365"/>
      <c r="MOV60" s="493"/>
      <c r="MOW60" s="596"/>
      <c r="MOX60" s="515"/>
      <c r="MOY60" s="515"/>
      <c r="MOZ60" s="391"/>
      <c r="MPA60" s="516"/>
      <c r="MPB60" s="365"/>
      <c r="MPC60" s="493"/>
      <c r="MPD60" s="596"/>
      <c r="MPE60" s="515"/>
      <c r="MPF60" s="515"/>
      <c r="MPG60" s="391"/>
      <c r="MPH60" s="516"/>
      <c r="MPI60" s="365"/>
      <c r="MPJ60" s="493"/>
      <c r="MPK60" s="596"/>
      <c r="MPL60" s="515"/>
      <c r="MPM60" s="515"/>
      <c r="MPN60" s="391"/>
      <c r="MPO60" s="516"/>
      <c r="MPP60" s="365"/>
      <c r="MPQ60" s="493"/>
      <c r="MPR60" s="596"/>
      <c r="MPS60" s="515"/>
      <c r="MPT60" s="515"/>
      <c r="MPU60" s="391"/>
      <c r="MPV60" s="516"/>
      <c r="MPW60" s="365"/>
      <c r="MPX60" s="493"/>
      <c r="MPY60" s="596"/>
      <c r="MPZ60" s="515"/>
      <c r="MQA60" s="515"/>
      <c r="MQB60" s="391"/>
      <c r="MQC60" s="516"/>
      <c r="MQD60" s="365"/>
      <c r="MQE60" s="493"/>
      <c r="MQF60" s="596"/>
      <c r="MQG60" s="515"/>
      <c r="MQH60" s="515"/>
      <c r="MQI60" s="391"/>
      <c r="MQJ60" s="516"/>
      <c r="MQK60" s="365"/>
      <c r="MQL60" s="493"/>
      <c r="MQM60" s="596"/>
      <c r="MQN60" s="515"/>
      <c r="MQO60" s="515"/>
      <c r="MQP60" s="391"/>
      <c r="MQQ60" s="516"/>
      <c r="MQR60" s="365"/>
      <c r="MQS60" s="493"/>
      <c r="MQT60" s="596"/>
      <c r="MQU60" s="515"/>
      <c r="MQV60" s="515"/>
      <c r="MQW60" s="391"/>
      <c r="MQX60" s="516"/>
      <c r="MQY60" s="365"/>
      <c r="MQZ60" s="493"/>
      <c r="MRA60" s="596"/>
      <c r="MRB60" s="515"/>
      <c r="MRC60" s="515"/>
      <c r="MRD60" s="391"/>
      <c r="MRE60" s="516"/>
      <c r="MRF60" s="365"/>
      <c r="MRG60" s="493"/>
      <c r="MRH60" s="596"/>
      <c r="MRI60" s="515"/>
      <c r="MRJ60" s="515"/>
      <c r="MRK60" s="391"/>
      <c r="MRL60" s="516"/>
      <c r="MRM60" s="365"/>
      <c r="MRN60" s="493"/>
      <c r="MRO60" s="596"/>
      <c r="MRP60" s="515"/>
      <c r="MRQ60" s="515"/>
      <c r="MRR60" s="391"/>
      <c r="MRS60" s="516"/>
      <c r="MRT60" s="365"/>
      <c r="MRU60" s="493"/>
      <c r="MRV60" s="596"/>
      <c r="MRW60" s="515"/>
      <c r="MRX60" s="515"/>
      <c r="MRY60" s="391"/>
      <c r="MRZ60" s="516"/>
      <c r="MSA60" s="365"/>
      <c r="MSB60" s="493"/>
      <c r="MSC60" s="596"/>
      <c r="MSD60" s="515"/>
      <c r="MSE60" s="515"/>
      <c r="MSF60" s="391"/>
      <c r="MSG60" s="516"/>
      <c r="MSH60" s="365"/>
      <c r="MSI60" s="493"/>
      <c r="MSJ60" s="596"/>
      <c r="MSK60" s="515"/>
      <c r="MSL60" s="515"/>
      <c r="MSM60" s="391"/>
      <c r="MSN60" s="516"/>
      <c r="MSO60" s="365"/>
      <c r="MSP60" s="493"/>
      <c r="MSQ60" s="596"/>
      <c r="MSR60" s="515"/>
      <c r="MSS60" s="515"/>
      <c r="MST60" s="391"/>
      <c r="MSU60" s="516"/>
      <c r="MSV60" s="365"/>
      <c r="MSW60" s="493"/>
      <c r="MSX60" s="596"/>
      <c r="MSY60" s="515"/>
      <c r="MSZ60" s="515"/>
      <c r="MTA60" s="391"/>
      <c r="MTB60" s="516"/>
      <c r="MTC60" s="365"/>
      <c r="MTD60" s="493"/>
      <c r="MTE60" s="596"/>
      <c r="MTF60" s="515"/>
      <c r="MTG60" s="515"/>
      <c r="MTH60" s="391"/>
      <c r="MTI60" s="516"/>
      <c r="MTJ60" s="365"/>
      <c r="MTK60" s="493"/>
      <c r="MTL60" s="596"/>
      <c r="MTM60" s="515"/>
      <c r="MTN60" s="515"/>
      <c r="MTO60" s="391"/>
      <c r="MTP60" s="516"/>
      <c r="MTQ60" s="365"/>
      <c r="MTR60" s="493"/>
      <c r="MTS60" s="596"/>
      <c r="MTT60" s="515"/>
      <c r="MTU60" s="515"/>
      <c r="MTV60" s="391"/>
      <c r="MTW60" s="516"/>
      <c r="MTX60" s="365"/>
      <c r="MTY60" s="493"/>
      <c r="MTZ60" s="596"/>
      <c r="MUA60" s="515"/>
      <c r="MUB60" s="515"/>
      <c r="MUC60" s="391"/>
      <c r="MUD60" s="516"/>
      <c r="MUE60" s="365"/>
      <c r="MUF60" s="493"/>
      <c r="MUG60" s="596"/>
      <c r="MUH60" s="515"/>
      <c r="MUI60" s="515"/>
      <c r="MUJ60" s="391"/>
      <c r="MUK60" s="516"/>
      <c r="MUL60" s="365"/>
      <c r="MUM60" s="493"/>
      <c r="MUN60" s="596"/>
      <c r="MUO60" s="515"/>
      <c r="MUP60" s="515"/>
      <c r="MUQ60" s="391"/>
      <c r="MUR60" s="516"/>
      <c r="MUS60" s="365"/>
      <c r="MUT60" s="493"/>
      <c r="MUU60" s="596"/>
      <c r="MUV60" s="515"/>
      <c r="MUW60" s="515"/>
      <c r="MUX60" s="391"/>
      <c r="MUY60" s="516"/>
      <c r="MUZ60" s="365"/>
      <c r="MVA60" s="493"/>
      <c r="MVB60" s="596"/>
      <c r="MVC60" s="515"/>
      <c r="MVD60" s="515"/>
      <c r="MVE60" s="391"/>
      <c r="MVF60" s="516"/>
      <c r="MVG60" s="365"/>
      <c r="MVH60" s="493"/>
      <c r="MVI60" s="596"/>
      <c r="MVJ60" s="515"/>
      <c r="MVK60" s="515"/>
      <c r="MVL60" s="391"/>
      <c r="MVM60" s="516"/>
      <c r="MVN60" s="365"/>
      <c r="MVO60" s="493"/>
      <c r="MVP60" s="596"/>
      <c r="MVQ60" s="515"/>
      <c r="MVR60" s="515"/>
      <c r="MVS60" s="391"/>
      <c r="MVT60" s="516"/>
      <c r="MVU60" s="365"/>
      <c r="MVV60" s="493"/>
      <c r="MVW60" s="596"/>
      <c r="MVX60" s="515"/>
      <c r="MVY60" s="515"/>
      <c r="MVZ60" s="391"/>
      <c r="MWA60" s="516"/>
      <c r="MWB60" s="365"/>
      <c r="MWC60" s="493"/>
      <c r="MWD60" s="596"/>
      <c r="MWE60" s="515"/>
      <c r="MWF60" s="515"/>
      <c r="MWG60" s="391"/>
      <c r="MWH60" s="516"/>
      <c r="MWI60" s="365"/>
      <c r="MWJ60" s="493"/>
      <c r="MWK60" s="596"/>
      <c r="MWL60" s="515"/>
      <c r="MWM60" s="515"/>
      <c r="MWN60" s="391"/>
      <c r="MWO60" s="516"/>
      <c r="MWP60" s="365"/>
      <c r="MWQ60" s="493"/>
      <c r="MWR60" s="596"/>
      <c r="MWS60" s="515"/>
      <c r="MWT60" s="515"/>
      <c r="MWU60" s="391"/>
      <c r="MWV60" s="516"/>
      <c r="MWW60" s="365"/>
      <c r="MWX60" s="493"/>
      <c r="MWY60" s="596"/>
      <c r="MWZ60" s="515"/>
      <c r="MXA60" s="515"/>
      <c r="MXB60" s="391"/>
      <c r="MXC60" s="516"/>
      <c r="MXD60" s="365"/>
      <c r="MXE60" s="493"/>
      <c r="MXF60" s="596"/>
      <c r="MXG60" s="515"/>
      <c r="MXH60" s="515"/>
      <c r="MXI60" s="391"/>
      <c r="MXJ60" s="516"/>
      <c r="MXK60" s="365"/>
      <c r="MXL60" s="493"/>
      <c r="MXM60" s="596"/>
      <c r="MXN60" s="515"/>
      <c r="MXO60" s="515"/>
      <c r="MXP60" s="391"/>
      <c r="MXQ60" s="516"/>
      <c r="MXR60" s="365"/>
      <c r="MXS60" s="493"/>
      <c r="MXT60" s="596"/>
      <c r="MXU60" s="515"/>
      <c r="MXV60" s="515"/>
      <c r="MXW60" s="391"/>
      <c r="MXX60" s="516"/>
      <c r="MXY60" s="365"/>
      <c r="MXZ60" s="493"/>
      <c r="MYA60" s="596"/>
      <c r="MYB60" s="515"/>
      <c r="MYC60" s="515"/>
      <c r="MYD60" s="391"/>
      <c r="MYE60" s="516"/>
      <c r="MYF60" s="365"/>
      <c r="MYG60" s="493"/>
      <c r="MYH60" s="596"/>
      <c r="MYI60" s="515"/>
      <c r="MYJ60" s="515"/>
      <c r="MYK60" s="391"/>
      <c r="MYL60" s="516"/>
      <c r="MYM60" s="365"/>
      <c r="MYN60" s="493"/>
      <c r="MYO60" s="596"/>
      <c r="MYP60" s="515"/>
      <c r="MYQ60" s="515"/>
      <c r="MYR60" s="391"/>
      <c r="MYS60" s="516"/>
      <c r="MYT60" s="365"/>
      <c r="MYU60" s="493"/>
      <c r="MYV60" s="596"/>
      <c r="MYW60" s="515"/>
      <c r="MYX60" s="515"/>
      <c r="MYY60" s="391"/>
      <c r="MYZ60" s="516"/>
      <c r="MZA60" s="365"/>
      <c r="MZB60" s="493"/>
      <c r="MZC60" s="596"/>
      <c r="MZD60" s="515"/>
      <c r="MZE60" s="515"/>
      <c r="MZF60" s="391"/>
      <c r="MZG60" s="516"/>
      <c r="MZH60" s="365"/>
      <c r="MZI60" s="493"/>
      <c r="MZJ60" s="596"/>
      <c r="MZK60" s="515"/>
      <c r="MZL60" s="515"/>
      <c r="MZM60" s="391"/>
      <c r="MZN60" s="516"/>
      <c r="MZO60" s="365"/>
      <c r="MZP60" s="493"/>
      <c r="MZQ60" s="596"/>
      <c r="MZR60" s="515"/>
      <c r="MZS60" s="515"/>
      <c r="MZT60" s="391"/>
      <c r="MZU60" s="516"/>
      <c r="MZV60" s="365"/>
      <c r="MZW60" s="493"/>
      <c r="MZX60" s="596"/>
      <c r="MZY60" s="515"/>
      <c r="MZZ60" s="515"/>
      <c r="NAA60" s="391"/>
      <c r="NAB60" s="516"/>
      <c r="NAC60" s="365"/>
      <c r="NAD60" s="493"/>
      <c r="NAE60" s="596"/>
      <c r="NAF60" s="515"/>
      <c r="NAG60" s="515"/>
      <c r="NAH60" s="391"/>
      <c r="NAI60" s="516"/>
      <c r="NAJ60" s="365"/>
      <c r="NAK60" s="493"/>
      <c r="NAL60" s="596"/>
      <c r="NAM60" s="515"/>
      <c r="NAN60" s="515"/>
      <c r="NAO60" s="391"/>
      <c r="NAP60" s="516"/>
      <c r="NAQ60" s="365"/>
      <c r="NAR60" s="493"/>
      <c r="NAS60" s="596"/>
      <c r="NAT60" s="515"/>
      <c r="NAU60" s="515"/>
      <c r="NAV60" s="391"/>
      <c r="NAW60" s="516"/>
      <c r="NAX60" s="365"/>
      <c r="NAY60" s="493"/>
      <c r="NAZ60" s="596"/>
      <c r="NBA60" s="515"/>
      <c r="NBB60" s="515"/>
      <c r="NBC60" s="391"/>
      <c r="NBD60" s="516"/>
      <c r="NBE60" s="365"/>
      <c r="NBF60" s="493"/>
      <c r="NBG60" s="596"/>
      <c r="NBH60" s="515"/>
      <c r="NBI60" s="515"/>
      <c r="NBJ60" s="391"/>
      <c r="NBK60" s="516"/>
      <c r="NBL60" s="365"/>
      <c r="NBM60" s="493"/>
      <c r="NBN60" s="596"/>
      <c r="NBO60" s="515"/>
      <c r="NBP60" s="515"/>
      <c r="NBQ60" s="391"/>
      <c r="NBR60" s="516"/>
      <c r="NBS60" s="365"/>
      <c r="NBT60" s="493"/>
      <c r="NBU60" s="596"/>
      <c r="NBV60" s="515"/>
      <c r="NBW60" s="515"/>
      <c r="NBX60" s="391"/>
      <c r="NBY60" s="516"/>
      <c r="NBZ60" s="365"/>
      <c r="NCA60" s="493"/>
      <c r="NCB60" s="596"/>
      <c r="NCC60" s="515"/>
      <c r="NCD60" s="515"/>
      <c r="NCE60" s="391"/>
      <c r="NCF60" s="516"/>
      <c r="NCG60" s="365"/>
      <c r="NCH60" s="493"/>
      <c r="NCI60" s="596"/>
      <c r="NCJ60" s="515"/>
      <c r="NCK60" s="515"/>
      <c r="NCL60" s="391"/>
      <c r="NCM60" s="516"/>
      <c r="NCN60" s="365"/>
      <c r="NCO60" s="493"/>
      <c r="NCP60" s="596"/>
      <c r="NCQ60" s="515"/>
      <c r="NCR60" s="515"/>
      <c r="NCS60" s="391"/>
      <c r="NCT60" s="516"/>
      <c r="NCU60" s="365"/>
      <c r="NCV60" s="493"/>
      <c r="NCW60" s="596"/>
      <c r="NCX60" s="515"/>
      <c r="NCY60" s="515"/>
      <c r="NCZ60" s="391"/>
      <c r="NDA60" s="516"/>
      <c r="NDB60" s="365"/>
      <c r="NDC60" s="493"/>
      <c r="NDD60" s="596"/>
      <c r="NDE60" s="515"/>
      <c r="NDF60" s="515"/>
      <c r="NDG60" s="391"/>
      <c r="NDH60" s="516"/>
      <c r="NDI60" s="365"/>
      <c r="NDJ60" s="493"/>
      <c r="NDK60" s="596"/>
      <c r="NDL60" s="515"/>
      <c r="NDM60" s="515"/>
      <c r="NDN60" s="391"/>
      <c r="NDO60" s="516"/>
      <c r="NDP60" s="365"/>
      <c r="NDQ60" s="493"/>
      <c r="NDR60" s="596"/>
      <c r="NDS60" s="515"/>
      <c r="NDT60" s="515"/>
      <c r="NDU60" s="391"/>
      <c r="NDV60" s="516"/>
      <c r="NDW60" s="365"/>
      <c r="NDX60" s="493"/>
      <c r="NDY60" s="596"/>
      <c r="NDZ60" s="515"/>
      <c r="NEA60" s="515"/>
      <c r="NEB60" s="391"/>
      <c r="NEC60" s="516"/>
      <c r="NED60" s="365"/>
      <c r="NEE60" s="493"/>
      <c r="NEF60" s="596"/>
      <c r="NEG60" s="515"/>
      <c r="NEH60" s="515"/>
      <c r="NEI60" s="391"/>
      <c r="NEJ60" s="516"/>
      <c r="NEK60" s="365"/>
      <c r="NEL60" s="493"/>
      <c r="NEM60" s="596"/>
      <c r="NEN60" s="515"/>
      <c r="NEO60" s="515"/>
      <c r="NEP60" s="391"/>
      <c r="NEQ60" s="516"/>
      <c r="NER60" s="365"/>
      <c r="NES60" s="493"/>
      <c r="NET60" s="596"/>
      <c r="NEU60" s="515"/>
      <c r="NEV60" s="515"/>
      <c r="NEW60" s="391"/>
      <c r="NEX60" s="516"/>
      <c r="NEY60" s="365"/>
      <c r="NEZ60" s="493"/>
      <c r="NFA60" s="596"/>
      <c r="NFB60" s="515"/>
      <c r="NFC60" s="515"/>
      <c r="NFD60" s="391"/>
      <c r="NFE60" s="516"/>
      <c r="NFF60" s="365"/>
      <c r="NFG60" s="493"/>
      <c r="NFH60" s="596"/>
      <c r="NFI60" s="515"/>
      <c r="NFJ60" s="515"/>
      <c r="NFK60" s="391"/>
      <c r="NFL60" s="516"/>
      <c r="NFM60" s="365"/>
      <c r="NFN60" s="493"/>
      <c r="NFO60" s="596"/>
      <c r="NFP60" s="515"/>
      <c r="NFQ60" s="515"/>
      <c r="NFR60" s="391"/>
      <c r="NFS60" s="516"/>
      <c r="NFT60" s="365"/>
      <c r="NFU60" s="493"/>
      <c r="NFV60" s="596"/>
      <c r="NFW60" s="515"/>
      <c r="NFX60" s="515"/>
      <c r="NFY60" s="391"/>
      <c r="NFZ60" s="516"/>
      <c r="NGA60" s="365"/>
      <c r="NGB60" s="493"/>
      <c r="NGC60" s="596"/>
      <c r="NGD60" s="515"/>
      <c r="NGE60" s="515"/>
      <c r="NGF60" s="391"/>
      <c r="NGG60" s="516"/>
      <c r="NGH60" s="365"/>
      <c r="NGI60" s="493"/>
      <c r="NGJ60" s="596"/>
      <c r="NGK60" s="515"/>
      <c r="NGL60" s="515"/>
      <c r="NGM60" s="391"/>
      <c r="NGN60" s="516"/>
      <c r="NGO60" s="365"/>
      <c r="NGP60" s="493"/>
      <c r="NGQ60" s="596"/>
      <c r="NGR60" s="515"/>
      <c r="NGS60" s="515"/>
      <c r="NGT60" s="391"/>
      <c r="NGU60" s="516"/>
      <c r="NGV60" s="365"/>
      <c r="NGW60" s="493"/>
      <c r="NGX60" s="596"/>
      <c r="NGY60" s="515"/>
      <c r="NGZ60" s="515"/>
      <c r="NHA60" s="391"/>
      <c r="NHB60" s="516"/>
      <c r="NHC60" s="365"/>
      <c r="NHD60" s="493"/>
      <c r="NHE60" s="596"/>
      <c r="NHF60" s="515"/>
      <c r="NHG60" s="515"/>
      <c r="NHH60" s="391"/>
      <c r="NHI60" s="516"/>
      <c r="NHJ60" s="365"/>
      <c r="NHK60" s="493"/>
      <c r="NHL60" s="596"/>
      <c r="NHM60" s="515"/>
      <c r="NHN60" s="515"/>
      <c r="NHO60" s="391"/>
      <c r="NHP60" s="516"/>
      <c r="NHQ60" s="365"/>
      <c r="NHR60" s="493"/>
      <c r="NHS60" s="596"/>
      <c r="NHT60" s="515"/>
      <c r="NHU60" s="515"/>
      <c r="NHV60" s="391"/>
      <c r="NHW60" s="516"/>
      <c r="NHX60" s="365"/>
      <c r="NHY60" s="493"/>
      <c r="NHZ60" s="596"/>
      <c r="NIA60" s="515"/>
      <c r="NIB60" s="515"/>
      <c r="NIC60" s="391"/>
      <c r="NID60" s="516"/>
      <c r="NIE60" s="365"/>
      <c r="NIF60" s="493"/>
      <c r="NIG60" s="596"/>
      <c r="NIH60" s="515"/>
      <c r="NII60" s="515"/>
      <c r="NIJ60" s="391"/>
      <c r="NIK60" s="516"/>
      <c r="NIL60" s="365"/>
      <c r="NIM60" s="493"/>
      <c r="NIN60" s="596"/>
      <c r="NIO60" s="515"/>
      <c r="NIP60" s="515"/>
      <c r="NIQ60" s="391"/>
      <c r="NIR60" s="516"/>
      <c r="NIS60" s="365"/>
      <c r="NIT60" s="493"/>
      <c r="NIU60" s="596"/>
      <c r="NIV60" s="515"/>
      <c r="NIW60" s="515"/>
      <c r="NIX60" s="391"/>
      <c r="NIY60" s="516"/>
      <c r="NIZ60" s="365"/>
      <c r="NJA60" s="493"/>
      <c r="NJB60" s="596"/>
      <c r="NJC60" s="515"/>
      <c r="NJD60" s="515"/>
      <c r="NJE60" s="391"/>
      <c r="NJF60" s="516"/>
      <c r="NJG60" s="365"/>
      <c r="NJH60" s="493"/>
      <c r="NJI60" s="596"/>
      <c r="NJJ60" s="515"/>
      <c r="NJK60" s="515"/>
      <c r="NJL60" s="391"/>
      <c r="NJM60" s="516"/>
      <c r="NJN60" s="365"/>
      <c r="NJO60" s="493"/>
      <c r="NJP60" s="596"/>
      <c r="NJQ60" s="515"/>
      <c r="NJR60" s="515"/>
      <c r="NJS60" s="391"/>
      <c r="NJT60" s="516"/>
      <c r="NJU60" s="365"/>
      <c r="NJV60" s="493"/>
      <c r="NJW60" s="596"/>
      <c r="NJX60" s="515"/>
      <c r="NJY60" s="515"/>
      <c r="NJZ60" s="391"/>
      <c r="NKA60" s="516"/>
      <c r="NKB60" s="365"/>
      <c r="NKC60" s="493"/>
      <c r="NKD60" s="596"/>
      <c r="NKE60" s="515"/>
      <c r="NKF60" s="515"/>
      <c r="NKG60" s="391"/>
      <c r="NKH60" s="516"/>
      <c r="NKI60" s="365"/>
      <c r="NKJ60" s="493"/>
      <c r="NKK60" s="596"/>
      <c r="NKL60" s="515"/>
      <c r="NKM60" s="515"/>
      <c r="NKN60" s="391"/>
      <c r="NKO60" s="516"/>
      <c r="NKP60" s="365"/>
      <c r="NKQ60" s="493"/>
      <c r="NKR60" s="596"/>
      <c r="NKS60" s="515"/>
      <c r="NKT60" s="515"/>
      <c r="NKU60" s="391"/>
      <c r="NKV60" s="516"/>
      <c r="NKW60" s="365"/>
      <c r="NKX60" s="493"/>
      <c r="NKY60" s="596"/>
      <c r="NKZ60" s="515"/>
      <c r="NLA60" s="515"/>
      <c r="NLB60" s="391"/>
      <c r="NLC60" s="516"/>
      <c r="NLD60" s="365"/>
      <c r="NLE60" s="493"/>
      <c r="NLF60" s="596"/>
      <c r="NLG60" s="515"/>
      <c r="NLH60" s="515"/>
      <c r="NLI60" s="391"/>
      <c r="NLJ60" s="516"/>
      <c r="NLK60" s="365"/>
      <c r="NLL60" s="493"/>
      <c r="NLM60" s="596"/>
      <c r="NLN60" s="515"/>
      <c r="NLO60" s="515"/>
      <c r="NLP60" s="391"/>
      <c r="NLQ60" s="516"/>
      <c r="NLR60" s="365"/>
      <c r="NLS60" s="493"/>
      <c r="NLT60" s="596"/>
      <c r="NLU60" s="515"/>
      <c r="NLV60" s="515"/>
      <c r="NLW60" s="391"/>
      <c r="NLX60" s="516"/>
      <c r="NLY60" s="365"/>
      <c r="NLZ60" s="493"/>
      <c r="NMA60" s="596"/>
      <c r="NMB60" s="515"/>
      <c r="NMC60" s="515"/>
      <c r="NMD60" s="391"/>
      <c r="NME60" s="516"/>
      <c r="NMF60" s="365"/>
      <c r="NMG60" s="493"/>
      <c r="NMH60" s="596"/>
      <c r="NMI60" s="515"/>
      <c r="NMJ60" s="515"/>
      <c r="NMK60" s="391"/>
      <c r="NML60" s="516"/>
      <c r="NMM60" s="365"/>
      <c r="NMN60" s="493"/>
      <c r="NMO60" s="596"/>
      <c r="NMP60" s="515"/>
      <c r="NMQ60" s="515"/>
      <c r="NMR60" s="391"/>
      <c r="NMS60" s="516"/>
      <c r="NMT60" s="365"/>
      <c r="NMU60" s="493"/>
      <c r="NMV60" s="596"/>
      <c r="NMW60" s="515"/>
      <c r="NMX60" s="515"/>
      <c r="NMY60" s="391"/>
      <c r="NMZ60" s="516"/>
      <c r="NNA60" s="365"/>
      <c r="NNB60" s="493"/>
      <c r="NNC60" s="596"/>
      <c r="NND60" s="515"/>
      <c r="NNE60" s="515"/>
      <c r="NNF60" s="391"/>
      <c r="NNG60" s="516"/>
      <c r="NNH60" s="365"/>
      <c r="NNI60" s="493"/>
      <c r="NNJ60" s="596"/>
      <c r="NNK60" s="515"/>
      <c r="NNL60" s="515"/>
      <c r="NNM60" s="391"/>
      <c r="NNN60" s="516"/>
      <c r="NNO60" s="365"/>
      <c r="NNP60" s="493"/>
      <c r="NNQ60" s="596"/>
      <c r="NNR60" s="515"/>
      <c r="NNS60" s="515"/>
      <c r="NNT60" s="391"/>
      <c r="NNU60" s="516"/>
      <c r="NNV60" s="365"/>
      <c r="NNW60" s="493"/>
      <c r="NNX60" s="596"/>
      <c r="NNY60" s="515"/>
      <c r="NNZ60" s="515"/>
      <c r="NOA60" s="391"/>
      <c r="NOB60" s="516"/>
      <c r="NOC60" s="365"/>
      <c r="NOD60" s="493"/>
      <c r="NOE60" s="596"/>
      <c r="NOF60" s="515"/>
      <c r="NOG60" s="515"/>
      <c r="NOH60" s="391"/>
      <c r="NOI60" s="516"/>
      <c r="NOJ60" s="365"/>
      <c r="NOK60" s="493"/>
      <c r="NOL60" s="596"/>
      <c r="NOM60" s="515"/>
      <c r="NON60" s="515"/>
      <c r="NOO60" s="391"/>
      <c r="NOP60" s="516"/>
      <c r="NOQ60" s="365"/>
      <c r="NOR60" s="493"/>
      <c r="NOS60" s="596"/>
      <c r="NOT60" s="515"/>
      <c r="NOU60" s="515"/>
      <c r="NOV60" s="391"/>
      <c r="NOW60" s="516"/>
      <c r="NOX60" s="365"/>
      <c r="NOY60" s="493"/>
      <c r="NOZ60" s="596"/>
      <c r="NPA60" s="515"/>
      <c r="NPB60" s="515"/>
      <c r="NPC60" s="391"/>
      <c r="NPD60" s="516"/>
      <c r="NPE60" s="365"/>
      <c r="NPF60" s="493"/>
      <c r="NPG60" s="596"/>
      <c r="NPH60" s="515"/>
      <c r="NPI60" s="515"/>
      <c r="NPJ60" s="391"/>
      <c r="NPK60" s="516"/>
      <c r="NPL60" s="365"/>
      <c r="NPM60" s="493"/>
      <c r="NPN60" s="596"/>
      <c r="NPO60" s="515"/>
      <c r="NPP60" s="515"/>
      <c r="NPQ60" s="391"/>
      <c r="NPR60" s="516"/>
      <c r="NPS60" s="365"/>
      <c r="NPT60" s="493"/>
      <c r="NPU60" s="596"/>
      <c r="NPV60" s="515"/>
      <c r="NPW60" s="515"/>
      <c r="NPX60" s="391"/>
      <c r="NPY60" s="516"/>
      <c r="NPZ60" s="365"/>
      <c r="NQA60" s="493"/>
      <c r="NQB60" s="596"/>
      <c r="NQC60" s="515"/>
      <c r="NQD60" s="515"/>
      <c r="NQE60" s="391"/>
      <c r="NQF60" s="516"/>
      <c r="NQG60" s="365"/>
      <c r="NQH60" s="493"/>
      <c r="NQI60" s="596"/>
      <c r="NQJ60" s="515"/>
      <c r="NQK60" s="515"/>
      <c r="NQL60" s="391"/>
      <c r="NQM60" s="516"/>
      <c r="NQN60" s="365"/>
      <c r="NQO60" s="493"/>
      <c r="NQP60" s="596"/>
      <c r="NQQ60" s="515"/>
      <c r="NQR60" s="515"/>
      <c r="NQS60" s="391"/>
      <c r="NQT60" s="516"/>
      <c r="NQU60" s="365"/>
      <c r="NQV60" s="493"/>
      <c r="NQW60" s="596"/>
      <c r="NQX60" s="515"/>
      <c r="NQY60" s="515"/>
      <c r="NQZ60" s="391"/>
      <c r="NRA60" s="516"/>
      <c r="NRB60" s="365"/>
      <c r="NRC60" s="493"/>
      <c r="NRD60" s="596"/>
      <c r="NRE60" s="515"/>
      <c r="NRF60" s="515"/>
      <c r="NRG60" s="391"/>
      <c r="NRH60" s="516"/>
      <c r="NRI60" s="365"/>
      <c r="NRJ60" s="493"/>
      <c r="NRK60" s="596"/>
      <c r="NRL60" s="515"/>
      <c r="NRM60" s="515"/>
      <c r="NRN60" s="391"/>
      <c r="NRO60" s="516"/>
      <c r="NRP60" s="365"/>
      <c r="NRQ60" s="493"/>
      <c r="NRR60" s="596"/>
      <c r="NRS60" s="515"/>
      <c r="NRT60" s="515"/>
      <c r="NRU60" s="391"/>
      <c r="NRV60" s="516"/>
      <c r="NRW60" s="365"/>
      <c r="NRX60" s="493"/>
      <c r="NRY60" s="596"/>
      <c r="NRZ60" s="515"/>
      <c r="NSA60" s="515"/>
      <c r="NSB60" s="391"/>
      <c r="NSC60" s="516"/>
      <c r="NSD60" s="365"/>
      <c r="NSE60" s="493"/>
      <c r="NSF60" s="596"/>
      <c r="NSG60" s="515"/>
      <c r="NSH60" s="515"/>
      <c r="NSI60" s="391"/>
      <c r="NSJ60" s="516"/>
      <c r="NSK60" s="365"/>
      <c r="NSL60" s="493"/>
      <c r="NSM60" s="596"/>
      <c r="NSN60" s="515"/>
      <c r="NSO60" s="515"/>
      <c r="NSP60" s="391"/>
      <c r="NSQ60" s="516"/>
      <c r="NSR60" s="365"/>
      <c r="NSS60" s="493"/>
      <c r="NST60" s="596"/>
      <c r="NSU60" s="515"/>
      <c r="NSV60" s="515"/>
      <c r="NSW60" s="391"/>
      <c r="NSX60" s="516"/>
      <c r="NSY60" s="365"/>
      <c r="NSZ60" s="493"/>
      <c r="NTA60" s="596"/>
      <c r="NTB60" s="515"/>
      <c r="NTC60" s="515"/>
      <c r="NTD60" s="391"/>
      <c r="NTE60" s="516"/>
      <c r="NTF60" s="365"/>
      <c r="NTG60" s="493"/>
      <c r="NTH60" s="596"/>
      <c r="NTI60" s="515"/>
      <c r="NTJ60" s="515"/>
      <c r="NTK60" s="391"/>
      <c r="NTL60" s="516"/>
      <c r="NTM60" s="365"/>
      <c r="NTN60" s="493"/>
      <c r="NTO60" s="596"/>
      <c r="NTP60" s="515"/>
      <c r="NTQ60" s="515"/>
      <c r="NTR60" s="391"/>
      <c r="NTS60" s="516"/>
      <c r="NTT60" s="365"/>
      <c r="NTU60" s="493"/>
      <c r="NTV60" s="596"/>
      <c r="NTW60" s="515"/>
      <c r="NTX60" s="515"/>
      <c r="NTY60" s="391"/>
      <c r="NTZ60" s="516"/>
      <c r="NUA60" s="365"/>
      <c r="NUB60" s="493"/>
      <c r="NUC60" s="596"/>
      <c r="NUD60" s="515"/>
      <c r="NUE60" s="515"/>
      <c r="NUF60" s="391"/>
      <c r="NUG60" s="516"/>
      <c r="NUH60" s="365"/>
      <c r="NUI60" s="493"/>
      <c r="NUJ60" s="596"/>
      <c r="NUK60" s="515"/>
      <c r="NUL60" s="515"/>
      <c r="NUM60" s="391"/>
      <c r="NUN60" s="516"/>
      <c r="NUO60" s="365"/>
      <c r="NUP60" s="493"/>
      <c r="NUQ60" s="596"/>
      <c r="NUR60" s="515"/>
      <c r="NUS60" s="515"/>
      <c r="NUT60" s="391"/>
      <c r="NUU60" s="516"/>
      <c r="NUV60" s="365"/>
      <c r="NUW60" s="493"/>
      <c r="NUX60" s="596"/>
      <c r="NUY60" s="515"/>
      <c r="NUZ60" s="515"/>
      <c r="NVA60" s="391"/>
      <c r="NVB60" s="516"/>
      <c r="NVC60" s="365"/>
      <c r="NVD60" s="493"/>
      <c r="NVE60" s="596"/>
      <c r="NVF60" s="515"/>
      <c r="NVG60" s="515"/>
      <c r="NVH60" s="391"/>
      <c r="NVI60" s="516"/>
      <c r="NVJ60" s="365"/>
      <c r="NVK60" s="493"/>
      <c r="NVL60" s="596"/>
      <c r="NVM60" s="515"/>
      <c r="NVN60" s="515"/>
      <c r="NVO60" s="391"/>
      <c r="NVP60" s="516"/>
      <c r="NVQ60" s="365"/>
      <c r="NVR60" s="493"/>
      <c r="NVS60" s="596"/>
      <c r="NVT60" s="515"/>
      <c r="NVU60" s="515"/>
      <c r="NVV60" s="391"/>
      <c r="NVW60" s="516"/>
      <c r="NVX60" s="365"/>
      <c r="NVY60" s="493"/>
      <c r="NVZ60" s="596"/>
      <c r="NWA60" s="515"/>
      <c r="NWB60" s="515"/>
      <c r="NWC60" s="391"/>
      <c r="NWD60" s="516"/>
      <c r="NWE60" s="365"/>
      <c r="NWF60" s="493"/>
      <c r="NWG60" s="596"/>
      <c r="NWH60" s="515"/>
      <c r="NWI60" s="515"/>
      <c r="NWJ60" s="391"/>
      <c r="NWK60" s="516"/>
      <c r="NWL60" s="365"/>
      <c r="NWM60" s="493"/>
      <c r="NWN60" s="596"/>
      <c r="NWO60" s="515"/>
      <c r="NWP60" s="515"/>
      <c r="NWQ60" s="391"/>
      <c r="NWR60" s="516"/>
      <c r="NWS60" s="365"/>
      <c r="NWT60" s="493"/>
      <c r="NWU60" s="596"/>
      <c r="NWV60" s="515"/>
      <c r="NWW60" s="515"/>
      <c r="NWX60" s="391"/>
      <c r="NWY60" s="516"/>
      <c r="NWZ60" s="365"/>
      <c r="NXA60" s="493"/>
      <c r="NXB60" s="596"/>
      <c r="NXC60" s="515"/>
      <c r="NXD60" s="515"/>
      <c r="NXE60" s="391"/>
      <c r="NXF60" s="516"/>
      <c r="NXG60" s="365"/>
      <c r="NXH60" s="493"/>
      <c r="NXI60" s="596"/>
      <c r="NXJ60" s="515"/>
      <c r="NXK60" s="515"/>
      <c r="NXL60" s="391"/>
      <c r="NXM60" s="516"/>
      <c r="NXN60" s="365"/>
      <c r="NXO60" s="493"/>
      <c r="NXP60" s="596"/>
      <c r="NXQ60" s="515"/>
      <c r="NXR60" s="515"/>
      <c r="NXS60" s="391"/>
      <c r="NXT60" s="516"/>
      <c r="NXU60" s="365"/>
      <c r="NXV60" s="493"/>
      <c r="NXW60" s="596"/>
      <c r="NXX60" s="515"/>
      <c r="NXY60" s="515"/>
      <c r="NXZ60" s="391"/>
      <c r="NYA60" s="516"/>
      <c r="NYB60" s="365"/>
      <c r="NYC60" s="493"/>
      <c r="NYD60" s="596"/>
      <c r="NYE60" s="515"/>
      <c r="NYF60" s="515"/>
      <c r="NYG60" s="391"/>
      <c r="NYH60" s="516"/>
      <c r="NYI60" s="365"/>
      <c r="NYJ60" s="493"/>
      <c r="NYK60" s="596"/>
      <c r="NYL60" s="515"/>
      <c r="NYM60" s="515"/>
      <c r="NYN60" s="391"/>
      <c r="NYO60" s="516"/>
      <c r="NYP60" s="365"/>
      <c r="NYQ60" s="493"/>
      <c r="NYR60" s="596"/>
      <c r="NYS60" s="515"/>
      <c r="NYT60" s="515"/>
      <c r="NYU60" s="391"/>
      <c r="NYV60" s="516"/>
      <c r="NYW60" s="365"/>
      <c r="NYX60" s="493"/>
      <c r="NYY60" s="596"/>
      <c r="NYZ60" s="515"/>
      <c r="NZA60" s="515"/>
      <c r="NZB60" s="391"/>
      <c r="NZC60" s="516"/>
      <c r="NZD60" s="365"/>
      <c r="NZE60" s="493"/>
      <c r="NZF60" s="596"/>
      <c r="NZG60" s="515"/>
      <c r="NZH60" s="515"/>
      <c r="NZI60" s="391"/>
      <c r="NZJ60" s="516"/>
      <c r="NZK60" s="365"/>
      <c r="NZL60" s="493"/>
      <c r="NZM60" s="596"/>
      <c r="NZN60" s="515"/>
      <c r="NZO60" s="515"/>
      <c r="NZP60" s="391"/>
      <c r="NZQ60" s="516"/>
      <c r="NZR60" s="365"/>
      <c r="NZS60" s="493"/>
      <c r="NZT60" s="596"/>
      <c r="NZU60" s="515"/>
      <c r="NZV60" s="515"/>
      <c r="NZW60" s="391"/>
      <c r="NZX60" s="516"/>
      <c r="NZY60" s="365"/>
      <c r="NZZ60" s="493"/>
      <c r="OAA60" s="596"/>
      <c r="OAB60" s="515"/>
      <c r="OAC60" s="515"/>
      <c r="OAD60" s="391"/>
      <c r="OAE60" s="516"/>
      <c r="OAF60" s="365"/>
      <c r="OAG60" s="493"/>
      <c r="OAH60" s="596"/>
      <c r="OAI60" s="515"/>
      <c r="OAJ60" s="515"/>
      <c r="OAK60" s="391"/>
      <c r="OAL60" s="516"/>
      <c r="OAM60" s="365"/>
      <c r="OAN60" s="493"/>
      <c r="OAO60" s="596"/>
      <c r="OAP60" s="515"/>
      <c r="OAQ60" s="515"/>
      <c r="OAR60" s="391"/>
      <c r="OAS60" s="516"/>
      <c r="OAT60" s="365"/>
      <c r="OAU60" s="493"/>
      <c r="OAV60" s="596"/>
      <c r="OAW60" s="515"/>
      <c r="OAX60" s="515"/>
      <c r="OAY60" s="391"/>
      <c r="OAZ60" s="516"/>
      <c r="OBA60" s="365"/>
      <c r="OBB60" s="493"/>
      <c r="OBC60" s="596"/>
      <c r="OBD60" s="515"/>
      <c r="OBE60" s="515"/>
      <c r="OBF60" s="391"/>
      <c r="OBG60" s="516"/>
      <c r="OBH60" s="365"/>
      <c r="OBI60" s="493"/>
      <c r="OBJ60" s="596"/>
      <c r="OBK60" s="515"/>
      <c r="OBL60" s="515"/>
      <c r="OBM60" s="391"/>
      <c r="OBN60" s="516"/>
      <c r="OBO60" s="365"/>
      <c r="OBP60" s="493"/>
      <c r="OBQ60" s="596"/>
      <c r="OBR60" s="515"/>
      <c r="OBS60" s="515"/>
      <c r="OBT60" s="391"/>
      <c r="OBU60" s="516"/>
      <c r="OBV60" s="365"/>
      <c r="OBW60" s="493"/>
      <c r="OBX60" s="596"/>
      <c r="OBY60" s="515"/>
      <c r="OBZ60" s="515"/>
      <c r="OCA60" s="391"/>
      <c r="OCB60" s="516"/>
      <c r="OCC60" s="365"/>
      <c r="OCD60" s="493"/>
      <c r="OCE60" s="596"/>
      <c r="OCF60" s="515"/>
      <c r="OCG60" s="515"/>
      <c r="OCH60" s="391"/>
      <c r="OCI60" s="516"/>
      <c r="OCJ60" s="365"/>
      <c r="OCK60" s="493"/>
      <c r="OCL60" s="596"/>
      <c r="OCM60" s="515"/>
      <c r="OCN60" s="515"/>
      <c r="OCO60" s="391"/>
      <c r="OCP60" s="516"/>
      <c r="OCQ60" s="365"/>
      <c r="OCR60" s="493"/>
      <c r="OCS60" s="596"/>
      <c r="OCT60" s="515"/>
      <c r="OCU60" s="515"/>
      <c r="OCV60" s="391"/>
      <c r="OCW60" s="516"/>
      <c r="OCX60" s="365"/>
      <c r="OCY60" s="493"/>
      <c r="OCZ60" s="596"/>
      <c r="ODA60" s="515"/>
      <c r="ODB60" s="515"/>
      <c r="ODC60" s="391"/>
      <c r="ODD60" s="516"/>
      <c r="ODE60" s="365"/>
      <c r="ODF60" s="493"/>
      <c r="ODG60" s="596"/>
      <c r="ODH60" s="515"/>
      <c r="ODI60" s="515"/>
      <c r="ODJ60" s="391"/>
      <c r="ODK60" s="516"/>
      <c r="ODL60" s="365"/>
      <c r="ODM60" s="493"/>
      <c r="ODN60" s="596"/>
      <c r="ODO60" s="515"/>
      <c r="ODP60" s="515"/>
      <c r="ODQ60" s="391"/>
      <c r="ODR60" s="516"/>
      <c r="ODS60" s="365"/>
      <c r="ODT60" s="493"/>
      <c r="ODU60" s="596"/>
      <c r="ODV60" s="515"/>
      <c r="ODW60" s="515"/>
      <c r="ODX60" s="391"/>
      <c r="ODY60" s="516"/>
      <c r="ODZ60" s="365"/>
      <c r="OEA60" s="493"/>
      <c r="OEB60" s="596"/>
      <c r="OEC60" s="515"/>
      <c r="OED60" s="515"/>
      <c r="OEE60" s="391"/>
      <c r="OEF60" s="516"/>
      <c r="OEG60" s="365"/>
      <c r="OEH60" s="493"/>
      <c r="OEI60" s="596"/>
      <c r="OEJ60" s="515"/>
      <c r="OEK60" s="515"/>
      <c r="OEL60" s="391"/>
      <c r="OEM60" s="516"/>
      <c r="OEN60" s="365"/>
      <c r="OEO60" s="493"/>
      <c r="OEP60" s="596"/>
      <c r="OEQ60" s="515"/>
      <c r="OER60" s="515"/>
      <c r="OES60" s="391"/>
      <c r="OET60" s="516"/>
      <c r="OEU60" s="365"/>
      <c r="OEV60" s="493"/>
      <c r="OEW60" s="596"/>
      <c r="OEX60" s="515"/>
      <c r="OEY60" s="515"/>
      <c r="OEZ60" s="391"/>
      <c r="OFA60" s="516"/>
      <c r="OFB60" s="365"/>
      <c r="OFC60" s="493"/>
      <c r="OFD60" s="596"/>
      <c r="OFE60" s="515"/>
      <c r="OFF60" s="515"/>
      <c r="OFG60" s="391"/>
      <c r="OFH60" s="516"/>
      <c r="OFI60" s="365"/>
      <c r="OFJ60" s="493"/>
      <c r="OFK60" s="596"/>
      <c r="OFL60" s="515"/>
      <c r="OFM60" s="515"/>
      <c r="OFN60" s="391"/>
      <c r="OFO60" s="516"/>
      <c r="OFP60" s="365"/>
      <c r="OFQ60" s="493"/>
      <c r="OFR60" s="596"/>
      <c r="OFS60" s="515"/>
      <c r="OFT60" s="515"/>
      <c r="OFU60" s="391"/>
      <c r="OFV60" s="516"/>
      <c r="OFW60" s="365"/>
      <c r="OFX60" s="493"/>
      <c r="OFY60" s="596"/>
      <c r="OFZ60" s="515"/>
      <c r="OGA60" s="515"/>
      <c r="OGB60" s="391"/>
      <c r="OGC60" s="516"/>
      <c r="OGD60" s="365"/>
      <c r="OGE60" s="493"/>
      <c r="OGF60" s="596"/>
      <c r="OGG60" s="515"/>
      <c r="OGH60" s="515"/>
      <c r="OGI60" s="391"/>
      <c r="OGJ60" s="516"/>
      <c r="OGK60" s="365"/>
      <c r="OGL60" s="493"/>
      <c r="OGM60" s="596"/>
      <c r="OGN60" s="515"/>
      <c r="OGO60" s="515"/>
      <c r="OGP60" s="391"/>
      <c r="OGQ60" s="516"/>
      <c r="OGR60" s="365"/>
      <c r="OGS60" s="493"/>
      <c r="OGT60" s="596"/>
      <c r="OGU60" s="515"/>
      <c r="OGV60" s="515"/>
      <c r="OGW60" s="391"/>
      <c r="OGX60" s="516"/>
      <c r="OGY60" s="365"/>
      <c r="OGZ60" s="493"/>
      <c r="OHA60" s="596"/>
      <c r="OHB60" s="515"/>
      <c r="OHC60" s="515"/>
      <c r="OHD60" s="391"/>
      <c r="OHE60" s="516"/>
      <c r="OHF60" s="365"/>
      <c r="OHG60" s="493"/>
      <c r="OHH60" s="596"/>
      <c r="OHI60" s="515"/>
      <c r="OHJ60" s="515"/>
      <c r="OHK60" s="391"/>
      <c r="OHL60" s="516"/>
      <c r="OHM60" s="365"/>
      <c r="OHN60" s="493"/>
      <c r="OHO60" s="596"/>
      <c r="OHP60" s="515"/>
      <c r="OHQ60" s="515"/>
      <c r="OHR60" s="391"/>
      <c r="OHS60" s="516"/>
      <c r="OHT60" s="365"/>
      <c r="OHU60" s="493"/>
      <c r="OHV60" s="596"/>
      <c r="OHW60" s="515"/>
      <c r="OHX60" s="515"/>
      <c r="OHY60" s="391"/>
      <c r="OHZ60" s="516"/>
      <c r="OIA60" s="365"/>
      <c r="OIB60" s="493"/>
      <c r="OIC60" s="596"/>
      <c r="OID60" s="515"/>
      <c r="OIE60" s="515"/>
      <c r="OIF60" s="391"/>
      <c r="OIG60" s="516"/>
      <c r="OIH60" s="365"/>
      <c r="OII60" s="493"/>
      <c r="OIJ60" s="596"/>
      <c r="OIK60" s="515"/>
      <c r="OIL60" s="515"/>
      <c r="OIM60" s="391"/>
      <c r="OIN60" s="516"/>
      <c r="OIO60" s="365"/>
      <c r="OIP60" s="493"/>
      <c r="OIQ60" s="596"/>
      <c r="OIR60" s="515"/>
      <c r="OIS60" s="515"/>
      <c r="OIT60" s="391"/>
      <c r="OIU60" s="516"/>
      <c r="OIV60" s="365"/>
      <c r="OIW60" s="493"/>
      <c r="OIX60" s="596"/>
      <c r="OIY60" s="515"/>
      <c r="OIZ60" s="515"/>
      <c r="OJA60" s="391"/>
      <c r="OJB60" s="516"/>
      <c r="OJC60" s="365"/>
      <c r="OJD60" s="493"/>
      <c r="OJE60" s="596"/>
      <c r="OJF60" s="515"/>
      <c r="OJG60" s="515"/>
      <c r="OJH60" s="391"/>
      <c r="OJI60" s="516"/>
      <c r="OJJ60" s="365"/>
      <c r="OJK60" s="493"/>
      <c r="OJL60" s="596"/>
      <c r="OJM60" s="515"/>
      <c r="OJN60" s="515"/>
      <c r="OJO60" s="391"/>
      <c r="OJP60" s="516"/>
      <c r="OJQ60" s="365"/>
      <c r="OJR60" s="493"/>
      <c r="OJS60" s="596"/>
      <c r="OJT60" s="515"/>
      <c r="OJU60" s="515"/>
      <c r="OJV60" s="391"/>
      <c r="OJW60" s="516"/>
      <c r="OJX60" s="365"/>
      <c r="OJY60" s="493"/>
      <c r="OJZ60" s="596"/>
      <c r="OKA60" s="515"/>
      <c r="OKB60" s="515"/>
      <c r="OKC60" s="391"/>
      <c r="OKD60" s="516"/>
      <c r="OKE60" s="365"/>
      <c r="OKF60" s="493"/>
      <c r="OKG60" s="596"/>
      <c r="OKH60" s="515"/>
      <c r="OKI60" s="515"/>
      <c r="OKJ60" s="391"/>
      <c r="OKK60" s="516"/>
      <c r="OKL60" s="365"/>
      <c r="OKM60" s="493"/>
      <c r="OKN60" s="596"/>
      <c r="OKO60" s="515"/>
      <c r="OKP60" s="515"/>
      <c r="OKQ60" s="391"/>
      <c r="OKR60" s="516"/>
      <c r="OKS60" s="365"/>
      <c r="OKT60" s="493"/>
      <c r="OKU60" s="596"/>
      <c r="OKV60" s="515"/>
      <c r="OKW60" s="515"/>
      <c r="OKX60" s="391"/>
      <c r="OKY60" s="516"/>
      <c r="OKZ60" s="365"/>
      <c r="OLA60" s="493"/>
      <c r="OLB60" s="596"/>
      <c r="OLC60" s="515"/>
      <c r="OLD60" s="515"/>
      <c r="OLE60" s="391"/>
      <c r="OLF60" s="516"/>
      <c r="OLG60" s="365"/>
      <c r="OLH60" s="493"/>
      <c r="OLI60" s="596"/>
      <c r="OLJ60" s="515"/>
      <c r="OLK60" s="515"/>
      <c r="OLL60" s="391"/>
      <c r="OLM60" s="516"/>
      <c r="OLN60" s="365"/>
      <c r="OLO60" s="493"/>
      <c r="OLP60" s="596"/>
      <c r="OLQ60" s="515"/>
      <c r="OLR60" s="515"/>
      <c r="OLS60" s="391"/>
      <c r="OLT60" s="516"/>
      <c r="OLU60" s="365"/>
      <c r="OLV60" s="493"/>
      <c r="OLW60" s="596"/>
      <c r="OLX60" s="515"/>
      <c r="OLY60" s="515"/>
      <c r="OLZ60" s="391"/>
      <c r="OMA60" s="516"/>
      <c r="OMB60" s="365"/>
      <c r="OMC60" s="493"/>
      <c r="OMD60" s="596"/>
      <c r="OME60" s="515"/>
      <c r="OMF60" s="515"/>
      <c r="OMG60" s="391"/>
      <c r="OMH60" s="516"/>
      <c r="OMI60" s="365"/>
      <c r="OMJ60" s="493"/>
      <c r="OMK60" s="596"/>
      <c r="OML60" s="515"/>
      <c r="OMM60" s="515"/>
      <c r="OMN60" s="391"/>
      <c r="OMO60" s="516"/>
      <c r="OMP60" s="365"/>
      <c r="OMQ60" s="493"/>
      <c r="OMR60" s="596"/>
      <c r="OMS60" s="515"/>
      <c r="OMT60" s="515"/>
      <c r="OMU60" s="391"/>
      <c r="OMV60" s="516"/>
      <c r="OMW60" s="365"/>
      <c r="OMX60" s="493"/>
      <c r="OMY60" s="596"/>
      <c r="OMZ60" s="515"/>
      <c r="ONA60" s="515"/>
      <c r="ONB60" s="391"/>
      <c r="ONC60" s="516"/>
      <c r="OND60" s="365"/>
      <c r="ONE60" s="493"/>
      <c r="ONF60" s="596"/>
      <c r="ONG60" s="515"/>
      <c r="ONH60" s="515"/>
      <c r="ONI60" s="391"/>
      <c r="ONJ60" s="516"/>
      <c r="ONK60" s="365"/>
      <c r="ONL60" s="493"/>
      <c r="ONM60" s="596"/>
      <c r="ONN60" s="515"/>
      <c r="ONO60" s="515"/>
      <c r="ONP60" s="391"/>
      <c r="ONQ60" s="516"/>
      <c r="ONR60" s="365"/>
      <c r="ONS60" s="493"/>
      <c r="ONT60" s="596"/>
      <c r="ONU60" s="515"/>
      <c r="ONV60" s="515"/>
      <c r="ONW60" s="391"/>
      <c r="ONX60" s="516"/>
      <c r="ONY60" s="365"/>
      <c r="ONZ60" s="493"/>
      <c r="OOA60" s="596"/>
      <c r="OOB60" s="515"/>
      <c r="OOC60" s="515"/>
      <c r="OOD60" s="391"/>
      <c r="OOE60" s="516"/>
      <c r="OOF60" s="365"/>
      <c r="OOG60" s="493"/>
      <c r="OOH60" s="596"/>
      <c r="OOI60" s="515"/>
      <c r="OOJ60" s="515"/>
      <c r="OOK60" s="391"/>
      <c r="OOL60" s="516"/>
      <c r="OOM60" s="365"/>
      <c r="OON60" s="493"/>
      <c r="OOO60" s="596"/>
      <c r="OOP60" s="515"/>
      <c r="OOQ60" s="515"/>
      <c r="OOR60" s="391"/>
      <c r="OOS60" s="516"/>
      <c r="OOT60" s="365"/>
      <c r="OOU60" s="493"/>
      <c r="OOV60" s="596"/>
      <c r="OOW60" s="515"/>
      <c r="OOX60" s="515"/>
      <c r="OOY60" s="391"/>
      <c r="OOZ60" s="516"/>
      <c r="OPA60" s="365"/>
      <c r="OPB60" s="493"/>
      <c r="OPC60" s="596"/>
      <c r="OPD60" s="515"/>
      <c r="OPE60" s="515"/>
      <c r="OPF60" s="391"/>
      <c r="OPG60" s="516"/>
      <c r="OPH60" s="365"/>
      <c r="OPI60" s="493"/>
      <c r="OPJ60" s="596"/>
      <c r="OPK60" s="515"/>
      <c r="OPL60" s="515"/>
      <c r="OPM60" s="391"/>
      <c r="OPN60" s="516"/>
      <c r="OPO60" s="365"/>
      <c r="OPP60" s="493"/>
      <c r="OPQ60" s="596"/>
      <c r="OPR60" s="515"/>
      <c r="OPS60" s="515"/>
      <c r="OPT60" s="391"/>
      <c r="OPU60" s="516"/>
      <c r="OPV60" s="365"/>
      <c r="OPW60" s="493"/>
      <c r="OPX60" s="596"/>
      <c r="OPY60" s="515"/>
      <c r="OPZ60" s="515"/>
      <c r="OQA60" s="391"/>
      <c r="OQB60" s="516"/>
      <c r="OQC60" s="365"/>
      <c r="OQD60" s="493"/>
      <c r="OQE60" s="596"/>
      <c r="OQF60" s="515"/>
      <c r="OQG60" s="515"/>
      <c r="OQH60" s="391"/>
      <c r="OQI60" s="516"/>
      <c r="OQJ60" s="365"/>
      <c r="OQK60" s="493"/>
      <c r="OQL60" s="596"/>
      <c r="OQM60" s="515"/>
      <c r="OQN60" s="515"/>
      <c r="OQO60" s="391"/>
      <c r="OQP60" s="516"/>
      <c r="OQQ60" s="365"/>
      <c r="OQR60" s="493"/>
      <c r="OQS60" s="596"/>
      <c r="OQT60" s="515"/>
      <c r="OQU60" s="515"/>
      <c r="OQV60" s="391"/>
      <c r="OQW60" s="516"/>
      <c r="OQX60" s="365"/>
      <c r="OQY60" s="493"/>
      <c r="OQZ60" s="596"/>
      <c r="ORA60" s="515"/>
      <c r="ORB60" s="515"/>
      <c r="ORC60" s="391"/>
      <c r="ORD60" s="516"/>
      <c r="ORE60" s="365"/>
      <c r="ORF60" s="493"/>
      <c r="ORG60" s="596"/>
      <c r="ORH60" s="515"/>
      <c r="ORI60" s="515"/>
      <c r="ORJ60" s="391"/>
      <c r="ORK60" s="516"/>
      <c r="ORL60" s="365"/>
      <c r="ORM60" s="493"/>
      <c r="ORN60" s="596"/>
      <c r="ORO60" s="515"/>
      <c r="ORP60" s="515"/>
      <c r="ORQ60" s="391"/>
      <c r="ORR60" s="516"/>
      <c r="ORS60" s="365"/>
      <c r="ORT60" s="493"/>
      <c r="ORU60" s="596"/>
      <c r="ORV60" s="515"/>
      <c r="ORW60" s="515"/>
      <c r="ORX60" s="391"/>
      <c r="ORY60" s="516"/>
      <c r="ORZ60" s="365"/>
      <c r="OSA60" s="493"/>
      <c r="OSB60" s="596"/>
      <c r="OSC60" s="515"/>
      <c r="OSD60" s="515"/>
      <c r="OSE60" s="391"/>
      <c r="OSF60" s="516"/>
      <c r="OSG60" s="365"/>
      <c r="OSH60" s="493"/>
      <c r="OSI60" s="596"/>
      <c r="OSJ60" s="515"/>
      <c r="OSK60" s="515"/>
      <c r="OSL60" s="391"/>
      <c r="OSM60" s="516"/>
      <c r="OSN60" s="365"/>
      <c r="OSO60" s="493"/>
      <c r="OSP60" s="596"/>
      <c r="OSQ60" s="515"/>
      <c r="OSR60" s="515"/>
      <c r="OSS60" s="391"/>
      <c r="OST60" s="516"/>
      <c r="OSU60" s="365"/>
      <c r="OSV60" s="493"/>
      <c r="OSW60" s="596"/>
      <c r="OSX60" s="515"/>
      <c r="OSY60" s="515"/>
      <c r="OSZ60" s="391"/>
      <c r="OTA60" s="516"/>
      <c r="OTB60" s="365"/>
      <c r="OTC60" s="493"/>
      <c r="OTD60" s="596"/>
      <c r="OTE60" s="515"/>
      <c r="OTF60" s="515"/>
      <c r="OTG60" s="391"/>
      <c r="OTH60" s="516"/>
      <c r="OTI60" s="365"/>
      <c r="OTJ60" s="493"/>
      <c r="OTK60" s="596"/>
      <c r="OTL60" s="515"/>
      <c r="OTM60" s="515"/>
      <c r="OTN60" s="391"/>
      <c r="OTO60" s="516"/>
      <c r="OTP60" s="365"/>
      <c r="OTQ60" s="493"/>
      <c r="OTR60" s="596"/>
      <c r="OTS60" s="515"/>
      <c r="OTT60" s="515"/>
      <c r="OTU60" s="391"/>
      <c r="OTV60" s="516"/>
      <c r="OTW60" s="365"/>
      <c r="OTX60" s="493"/>
      <c r="OTY60" s="596"/>
      <c r="OTZ60" s="515"/>
      <c r="OUA60" s="515"/>
      <c r="OUB60" s="391"/>
      <c r="OUC60" s="516"/>
      <c r="OUD60" s="365"/>
      <c r="OUE60" s="493"/>
      <c r="OUF60" s="596"/>
      <c r="OUG60" s="515"/>
      <c r="OUH60" s="515"/>
      <c r="OUI60" s="391"/>
      <c r="OUJ60" s="516"/>
      <c r="OUK60" s="365"/>
      <c r="OUL60" s="493"/>
      <c r="OUM60" s="596"/>
      <c r="OUN60" s="515"/>
      <c r="OUO60" s="515"/>
      <c r="OUP60" s="391"/>
      <c r="OUQ60" s="516"/>
      <c r="OUR60" s="365"/>
      <c r="OUS60" s="493"/>
      <c r="OUT60" s="596"/>
      <c r="OUU60" s="515"/>
      <c r="OUV60" s="515"/>
      <c r="OUW60" s="391"/>
      <c r="OUX60" s="516"/>
      <c r="OUY60" s="365"/>
      <c r="OUZ60" s="493"/>
      <c r="OVA60" s="596"/>
      <c r="OVB60" s="515"/>
      <c r="OVC60" s="515"/>
      <c r="OVD60" s="391"/>
      <c r="OVE60" s="516"/>
      <c r="OVF60" s="365"/>
      <c r="OVG60" s="493"/>
      <c r="OVH60" s="596"/>
      <c r="OVI60" s="515"/>
      <c r="OVJ60" s="515"/>
      <c r="OVK60" s="391"/>
      <c r="OVL60" s="516"/>
      <c r="OVM60" s="365"/>
      <c r="OVN60" s="493"/>
      <c r="OVO60" s="596"/>
      <c r="OVP60" s="515"/>
      <c r="OVQ60" s="515"/>
      <c r="OVR60" s="391"/>
      <c r="OVS60" s="516"/>
      <c r="OVT60" s="365"/>
      <c r="OVU60" s="493"/>
      <c r="OVV60" s="596"/>
      <c r="OVW60" s="515"/>
      <c r="OVX60" s="515"/>
      <c r="OVY60" s="391"/>
      <c r="OVZ60" s="516"/>
      <c r="OWA60" s="365"/>
      <c r="OWB60" s="493"/>
      <c r="OWC60" s="596"/>
      <c r="OWD60" s="515"/>
      <c r="OWE60" s="515"/>
      <c r="OWF60" s="391"/>
      <c r="OWG60" s="516"/>
      <c r="OWH60" s="365"/>
      <c r="OWI60" s="493"/>
      <c r="OWJ60" s="596"/>
      <c r="OWK60" s="515"/>
      <c r="OWL60" s="515"/>
      <c r="OWM60" s="391"/>
      <c r="OWN60" s="516"/>
      <c r="OWO60" s="365"/>
      <c r="OWP60" s="493"/>
      <c r="OWQ60" s="596"/>
      <c r="OWR60" s="515"/>
      <c r="OWS60" s="515"/>
      <c r="OWT60" s="391"/>
      <c r="OWU60" s="516"/>
      <c r="OWV60" s="365"/>
      <c r="OWW60" s="493"/>
      <c r="OWX60" s="596"/>
      <c r="OWY60" s="515"/>
      <c r="OWZ60" s="515"/>
      <c r="OXA60" s="391"/>
      <c r="OXB60" s="516"/>
      <c r="OXC60" s="365"/>
      <c r="OXD60" s="493"/>
      <c r="OXE60" s="596"/>
      <c r="OXF60" s="515"/>
      <c r="OXG60" s="515"/>
      <c r="OXH60" s="391"/>
      <c r="OXI60" s="516"/>
      <c r="OXJ60" s="365"/>
      <c r="OXK60" s="493"/>
      <c r="OXL60" s="596"/>
      <c r="OXM60" s="515"/>
      <c r="OXN60" s="515"/>
      <c r="OXO60" s="391"/>
      <c r="OXP60" s="516"/>
      <c r="OXQ60" s="365"/>
      <c r="OXR60" s="493"/>
      <c r="OXS60" s="596"/>
      <c r="OXT60" s="515"/>
      <c r="OXU60" s="515"/>
      <c r="OXV60" s="391"/>
      <c r="OXW60" s="516"/>
      <c r="OXX60" s="365"/>
      <c r="OXY60" s="493"/>
      <c r="OXZ60" s="596"/>
      <c r="OYA60" s="515"/>
      <c r="OYB60" s="515"/>
      <c r="OYC60" s="391"/>
      <c r="OYD60" s="516"/>
      <c r="OYE60" s="365"/>
      <c r="OYF60" s="493"/>
      <c r="OYG60" s="596"/>
      <c r="OYH60" s="515"/>
      <c r="OYI60" s="515"/>
      <c r="OYJ60" s="391"/>
      <c r="OYK60" s="516"/>
      <c r="OYL60" s="365"/>
      <c r="OYM60" s="493"/>
      <c r="OYN60" s="596"/>
      <c r="OYO60" s="515"/>
      <c r="OYP60" s="515"/>
      <c r="OYQ60" s="391"/>
      <c r="OYR60" s="516"/>
      <c r="OYS60" s="365"/>
      <c r="OYT60" s="493"/>
      <c r="OYU60" s="596"/>
      <c r="OYV60" s="515"/>
      <c r="OYW60" s="515"/>
      <c r="OYX60" s="391"/>
      <c r="OYY60" s="516"/>
      <c r="OYZ60" s="365"/>
      <c r="OZA60" s="493"/>
      <c r="OZB60" s="596"/>
      <c r="OZC60" s="515"/>
      <c r="OZD60" s="515"/>
      <c r="OZE60" s="391"/>
      <c r="OZF60" s="516"/>
      <c r="OZG60" s="365"/>
      <c r="OZH60" s="493"/>
      <c r="OZI60" s="596"/>
      <c r="OZJ60" s="515"/>
      <c r="OZK60" s="515"/>
      <c r="OZL60" s="391"/>
      <c r="OZM60" s="516"/>
      <c r="OZN60" s="365"/>
      <c r="OZO60" s="493"/>
      <c r="OZP60" s="596"/>
      <c r="OZQ60" s="515"/>
      <c r="OZR60" s="515"/>
      <c r="OZS60" s="391"/>
      <c r="OZT60" s="516"/>
      <c r="OZU60" s="365"/>
      <c r="OZV60" s="493"/>
      <c r="OZW60" s="596"/>
      <c r="OZX60" s="515"/>
      <c r="OZY60" s="515"/>
      <c r="OZZ60" s="391"/>
      <c r="PAA60" s="516"/>
      <c r="PAB60" s="365"/>
      <c r="PAC60" s="493"/>
      <c r="PAD60" s="596"/>
      <c r="PAE60" s="515"/>
      <c r="PAF60" s="515"/>
      <c r="PAG60" s="391"/>
      <c r="PAH60" s="516"/>
      <c r="PAI60" s="365"/>
      <c r="PAJ60" s="493"/>
      <c r="PAK60" s="596"/>
      <c r="PAL60" s="515"/>
      <c r="PAM60" s="515"/>
      <c r="PAN60" s="391"/>
      <c r="PAO60" s="516"/>
      <c r="PAP60" s="365"/>
      <c r="PAQ60" s="493"/>
      <c r="PAR60" s="596"/>
      <c r="PAS60" s="515"/>
      <c r="PAT60" s="515"/>
      <c r="PAU60" s="391"/>
      <c r="PAV60" s="516"/>
      <c r="PAW60" s="365"/>
      <c r="PAX60" s="493"/>
      <c r="PAY60" s="596"/>
      <c r="PAZ60" s="515"/>
      <c r="PBA60" s="515"/>
      <c r="PBB60" s="391"/>
      <c r="PBC60" s="516"/>
      <c r="PBD60" s="365"/>
      <c r="PBE60" s="493"/>
      <c r="PBF60" s="596"/>
      <c r="PBG60" s="515"/>
      <c r="PBH60" s="515"/>
      <c r="PBI60" s="391"/>
      <c r="PBJ60" s="516"/>
      <c r="PBK60" s="365"/>
      <c r="PBL60" s="493"/>
      <c r="PBM60" s="596"/>
      <c r="PBN60" s="515"/>
      <c r="PBO60" s="515"/>
      <c r="PBP60" s="391"/>
      <c r="PBQ60" s="516"/>
      <c r="PBR60" s="365"/>
      <c r="PBS60" s="493"/>
      <c r="PBT60" s="596"/>
      <c r="PBU60" s="515"/>
      <c r="PBV60" s="515"/>
      <c r="PBW60" s="391"/>
      <c r="PBX60" s="516"/>
      <c r="PBY60" s="365"/>
      <c r="PBZ60" s="493"/>
      <c r="PCA60" s="596"/>
      <c r="PCB60" s="515"/>
      <c r="PCC60" s="515"/>
      <c r="PCD60" s="391"/>
      <c r="PCE60" s="516"/>
      <c r="PCF60" s="365"/>
      <c r="PCG60" s="493"/>
      <c r="PCH60" s="596"/>
      <c r="PCI60" s="515"/>
      <c r="PCJ60" s="515"/>
      <c r="PCK60" s="391"/>
      <c r="PCL60" s="516"/>
      <c r="PCM60" s="365"/>
      <c r="PCN60" s="493"/>
      <c r="PCO60" s="596"/>
      <c r="PCP60" s="515"/>
      <c r="PCQ60" s="515"/>
      <c r="PCR60" s="391"/>
      <c r="PCS60" s="516"/>
      <c r="PCT60" s="365"/>
      <c r="PCU60" s="493"/>
      <c r="PCV60" s="596"/>
      <c r="PCW60" s="515"/>
      <c r="PCX60" s="515"/>
      <c r="PCY60" s="391"/>
      <c r="PCZ60" s="516"/>
      <c r="PDA60" s="365"/>
      <c r="PDB60" s="493"/>
      <c r="PDC60" s="596"/>
      <c r="PDD60" s="515"/>
      <c r="PDE60" s="515"/>
      <c r="PDF60" s="391"/>
      <c r="PDG60" s="516"/>
      <c r="PDH60" s="365"/>
      <c r="PDI60" s="493"/>
      <c r="PDJ60" s="596"/>
      <c r="PDK60" s="515"/>
      <c r="PDL60" s="515"/>
      <c r="PDM60" s="391"/>
      <c r="PDN60" s="516"/>
      <c r="PDO60" s="365"/>
      <c r="PDP60" s="493"/>
      <c r="PDQ60" s="596"/>
      <c r="PDR60" s="515"/>
      <c r="PDS60" s="515"/>
      <c r="PDT60" s="391"/>
      <c r="PDU60" s="516"/>
      <c r="PDV60" s="365"/>
      <c r="PDW60" s="493"/>
      <c r="PDX60" s="596"/>
      <c r="PDY60" s="515"/>
      <c r="PDZ60" s="515"/>
      <c r="PEA60" s="391"/>
      <c r="PEB60" s="516"/>
      <c r="PEC60" s="365"/>
      <c r="PED60" s="493"/>
      <c r="PEE60" s="596"/>
      <c r="PEF60" s="515"/>
      <c r="PEG60" s="515"/>
      <c r="PEH60" s="391"/>
      <c r="PEI60" s="516"/>
      <c r="PEJ60" s="365"/>
      <c r="PEK60" s="493"/>
      <c r="PEL60" s="596"/>
      <c r="PEM60" s="515"/>
      <c r="PEN60" s="515"/>
      <c r="PEO60" s="391"/>
      <c r="PEP60" s="516"/>
      <c r="PEQ60" s="365"/>
      <c r="PER60" s="493"/>
      <c r="PES60" s="596"/>
      <c r="PET60" s="515"/>
      <c r="PEU60" s="515"/>
      <c r="PEV60" s="391"/>
      <c r="PEW60" s="516"/>
      <c r="PEX60" s="365"/>
      <c r="PEY60" s="493"/>
      <c r="PEZ60" s="596"/>
      <c r="PFA60" s="515"/>
      <c r="PFB60" s="515"/>
      <c r="PFC60" s="391"/>
      <c r="PFD60" s="516"/>
      <c r="PFE60" s="365"/>
      <c r="PFF60" s="493"/>
      <c r="PFG60" s="596"/>
      <c r="PFH60" s="515"/>
      <c r="PFI60" s="515"/>
      <c r="PFJ60" s="391"/>
      <c r="PFK60" s="516"/>
      <c r="PFL60" s="365"/>
      <c r="PFM60" s="493"/>
      <c r="PFN60" s="596"/>
      <c r="PFO60" s="515"/>
      <c r="PFP60" s="515"/>
      <c r="PFQ60" s="391"/>
      <c r="PFR60" s="516"/>
      <c r="PFS60" s="365"/>
      <c r="PFT60" s="493"/>
      <c r="PFU60" s="596"/>
      <c r="PFV60" s="515"/>
      <c r="PFW60" s="515"/>
      <c r="PFX60" s="391"/>
      <c r="PFY60" s="516"/>
      <c r="PFZ60" s="365"/>
      <c r="PGA60" s="493"/>
      <c r="PGB60" s="596"/>
      <c r="PGC60" s="515"/>
      <c r="PGD60" s="515"/>
      <c r="PGE60" s="391"/>
      <c r="PGF60" s="516"/>
      <c r="PGG60" s="365"/>
      <c r="PGH60" s="493"/>
      <c r="PGI60" s="596"/>
      <c r="PGJ60" s="515"/>
      <c r="PGK60" s="515"/>
      <c r="PGL60" s="391"/>
      <c r="PGM60" s="516"/>
      <c r="PGN60" s="365"/>
      <c r="PGO60" s="493"/>
      <c r="PGP60" s="596"/>
      <c r="PGQ60" s="515"/>
      <c r="PGR60" s="515"/>
      <c r="PGS60" s="391"/>
      <c r="PGT60" s="516"/>
      <c r="PGU60" s="365"/>
      <c r="PGV60" s="493"/>
      <c r="PGW60" s="596"/>
      <c r="PGX60" s="515"/>
      <c r="PGY60" s="515"/>
      <c r="PGZ60" s="391"/>
      <c r="PHA60" s="516"/>
      <c r="PHB60" s="365"/>
      <c r="PHC60" s="493"/>
      <c r="PHD60" s="596"/>
      <c r="PHE60" s="515"/>
      <c r="PHF60" s="515"/>
      <c r="PHG60" s="391"/>
      <c r="PHH60" s="516"/>
      <c r="PHI60" s="365"/>
      <c r="PHJ60" s="493"/>
      <c r="PHK60" s="596"/>
      <c r="PHL60" s="515"/>
      <c r="PHM60" s="515"/>
      <c r="PHN60" s="391"/>
      <c r="PHO60" s="516"/>
      <c r="PHP60" s="365"/>
      <c r="PHQ60" s="493"/>
      <c r="PHR60" s="596"/>
      <c r="PHS60" s="515"/>
      <c r="PHT60" s="515"/>
      <c r="PHU60" s="391"/>
      <c r="PHV60" s="516"/>
      <c r="PHW60" s="365"/>
      <c r="PHX60" s="493"/>
      <c r="PHY60" s="596"/>
      <c r="PHZ60" s="515"/>
      <c r="PIA60" s="515"/>
      <c r="PIB60" s="391"/>
      <c r="PIC60" s="516"/>
      <c r="PID60" s="365"/>
      <c r="PIE60" s="493"/>
      <c r="PIF60" s="596"/>
      <c r="PIG60" s="515"/>
      <c r="PIH60" s="515"/>
      <c r="PII60" s="391"/>
      <c r="PIJ60" s="516"/>
      <c r="PIK60" s="365"/>
      <c r="PIL60" s="493"/>
      <c r="PIM60" s="596"/>
      <c r="PIN60" s="515"/>
      <c r="PIO60" s="515"/>
      <c r="PIP60" s="391"/>
      <c r="PIQ60" s="516"/>
      <c r="PIR60" s="365"/>
      <c r="PIS60" s="493"/>
      <c r="PIT60" s="596"/>
      <c r="PIU60" s="515"/>
      <c r="PIV60" s="515"/>
      <c r="PIW60" s="391"/>
      <c r="PIX60" s="516"/>
      <c r="PIY60" s="365"/>
      <c r="PIZ60" s="493"/>
      <c r="PJA60" s="596"/>
      <c r="PJB60" s="515"/>
      <c r="PJC60" s="515"/>
      <c r="PJD60" s="391"/>
      <c r="PJE60" s="516"/>
      <c r="PJF60" s="365"/>
      <c r="PJG60" s="493"/>
      <c r="PJH60" s="596"/>
      <c r="PJI60" s="515"/>
      <c r="PJJ60" s="515"/>
      <c r="PJK60" s="391"/>
      <c r="PJL60" s="516"/>
      <c r="PJM60" s="365"/>
      <c r="PJN60" s="493"/>
      <c r="PJO60" s="596"/>
      <c r="PJP60" s="515"/>
      <c r="PJQ60" s="515"/>
      <c r="PJR60" s="391"/>
      <c r="PJS60" s="516"/>
      <c r="PJT60" s="365"/>
      <c r="PJU60" s="493"/>
      <c r="PJV60" s="596"/>
      <c r="PJW60" s="515"/>
      <c r="PJX60" s="515"/>
      <c r="PJY60" s="391"/>
      <c r="PJZ60" s="516"/>
      <c r="PKA60" s="365"/>
      <c r="PKB60" s="493"/>
      <c r="PKC60" s="596"/>
      <c r="PKD60" s="515"/>
      <c r="PKE60" s="515"/>
      <c r="PKF60" s="391"/>
      <c r="PKG60" s="516"/>
      <c r="PKH60" s="365"/>
      <c r="PKI60" s="493"/>
      <c r="PKJ60" s="596"/>
      <c r="PKK60" s="515"/>
      <c r="PKL60" s="515"/>
      <c r="PKM60" s="391"/>
      <c r="PKN60" s="516"/>
      <c r="PKO60" s="365"/>
      <c r="PKP60" s="493"/>
      <c r="PKQ60" s="596"/>
      <c r="PKR60" s="515"/>
      <c r="PKS60" s="515"/>
      <c r="PKT60" s="391"/>
      <c r="PKU60" s="516"/>
      <c r="PKV60" s="365"/>
      <c r="PKW60" s="493"/>
      <c r="PKX60" s="596"/>
      <c r="PKY60" s="515"/>
      <c r="PKZ60" s="515"/>
      <c r="PLA60" s="391"/>
      <c r="PLB60" s="516"/>
      <c r="PLC60" s="365"/>
      <c r="PLD60" s="493"/>
      <c r="PLE60" s="596"/>
      <c r="PLF60" s="515"/>
      <c r="PLG60" s="515"/>
      <c r="PLH60" s="391"/>
      <c r="PLI60" s="516"/>
      <c r="PLJ60" s="365"/>
      <c r="PLK60" s="493"/>
      <c r="PLL60" s="596"/>
      <c r="PLM60" s="515"/>
      <c r="PLN60" s="515"/>
      <c r="PLO60" s="391"/>
      <c r="PLP60" s="516"/>
      <c r="PLQ60" s="365"/>
      <c r="PLR60" s="493"/>
      <c r="PLS60" s="596"/>
      <c r="PLT60" s="515"/>
      <c r="PLU60" s="515"/>
      <c r="PLV60" s="391"/>
      <c r="PLW60" s="516"/>
      <c r="PLX60" s="365"/>
      <c r="PLY60" s="493"/>
      <c r="PLZ60" s="596"/>
      <c r="PMA60" s="515"/>
      <c r="PMB60" s="515"/>
      <c r="PMC60" s="391"/>
      <c r="PMD60" s="516"/>
      <c r="PME60" s="365"/>
      <c r="PMF60" s="493"/>
      <c r="PMG60" s="596"/>
      <c r="PMH60" s="515"/>
      <c r="PMI60" s="515"/>
      <c r="PMJ60" s="391"/>
      <c r="PMK60" s="516"/>
      <c r="PML60" s="365"/>
      <c r="PMM60" s="493"/>
      <c r="PMN60" s="596"/>
      <c r="PMO60" s="515"/>
      <c r="PMP60" s="515"/>
      <c r="PMQ60" s="391"/>
      <c r="PMR60" s="516"/>
      <c r="PMS60" s="365"/>
      <c r="PMT60" s="493"/>
      <c r="PMU60" s="596"/>
      <c r="PMV60" s="515"/>
      <c r="PMW60" s="515"/>
      <c r="PMX60" s="391"/>
      <c r="PMY60" s="516"/>
      <c r="PMZ60" s="365"/>
      <c r="PNA60" s="493"/>
      <c r="PNB60" s="596"/>
      <c r="PNC60" s="515"/>
      <c r="PND60" s="515"/>
      <c r="PNE60" s="391"/>
      <c r="PNF60" s="516"/>
      <c r="PNG60" s="365"/>
      <c r="PNH60" s="493"/>
      <c r="PNI60" s="596"/>
      <c r="PNJ60" s="515"/>
      <c r="PNK60" s="515"/>
      <c r="PNL60" s="391"/>
      <c r="PNM60" s="516"/>
      <c r="PNN60" s="365"/>
      <c r="PNO60" s="493"/>
      <c r="PNP60" s="596"/>
      <c r="PNQ60" s="515"/>
      <c r="PNR60" s="515"/>
      <c r="PNS60" s="391"/>
      <c r="PNT60" s="516"/>
      <c r="PNU60" s="365"/>
      <c r="PNV60" s="493"/>
      <c r="PNW60" s="596"/>
      <c r="PNX60" s="515"/>
      <c r="PNY60" s="515"/>
      <c r="PNZ60" s="391"/>
      <c r="POA60" s="516"/>
      <c r="POB60" s="365"/>
      <c r="POC60" s="493"/>
      <c r="POD60" s="596"/>
      <c r="POE60" s="515"/>
      <c r="POF60" s="515"/>
      <c r="POG60" s="391"/>
      <c r="POH60" s="516"/>
      <c r="POI60" s="365"/>
      <c r="POJ60" s="493"/>
      <c r="POK60" s="596"/>
      <c r="POL60" s="515"/>
      <c r="POM60" s="515"/>
      <c r="PON60" s="391"/>
      <c r="POO60" s="516"/>
      <c r="POP60" s="365"/>
      <c r="POQ60" s="493"/>
      <c r="POR60" s="596"/>
      <c r="POS60" s="515"/>
      <c r="POT60" s="515"/>
      <c r="POU60" s="391"/>
      <c r="POV60" s="516"/>
      <c r="POW60" s="365"/>
      <c r="POX60" s="493"/>
      <c r="POY60" s="596"/>
      <c r="POZ60" s="515"/>
      <c r="PPA60" s="515"/>
      <c r="PPB60" s="391"/>
      <c r="PPC60" s="516"/>
      <c r="PPD60" s="365"/>
      <c r="PPE60" s="493"/>
      <c r="PPF60" s="596"/>
      <c r="PPG60" s="515"/>
      <c r="PPH60" s="515"/>
      <c r="PPI60" s="391"/>
      <c r="PPJ60" s="516"/>
      <c r="PPK60" s="365"/>
      <c r="PPL60" s="493"/>
      <c r="PPM60" s="596"/>
      <c r="PPN60" s="515"/>
      <c r="PPO60" s="515"/>
      <c r="PPP60" s="391"/>
      <c r="PPQ60" s="516"/>
      <c r="PPR60" s="365"/>
      <c r="PPS60" s="493"/>
      <c r="PPT60" s="596"/>
      <c r="PPU60" s="515"/>
      <c r="PPV60" s="515"/>
      <c r="PPW60" s="391"/>
      <c r="PPX60" s="516"/>
      <c r="PPY60" s="365"/>
      <c r="PPZ60" s="493"/>
      <c r="PQA60" s="596"/>
      <c r="PQB60" s="515"/>
      <c r="PQC60" s="515"/>
      <c r="PQD60" s="391"/>
      <c r="PQE60" s="516"/>
      <c r="PQF60" s="365"/>
      <c r="PQG60" s="493"/>
      <c r="PQH60" s="596"/>
      <c r="PQI60" s="515"/>
      <c r="PQJ60" s="515"/>
      <c r="PQK60" s="391"/>
      <c r="PQL60" s="516"/>
      <c r="PQM60" s="365"/>
      <c r="PQN60" s="493"/>
      <c r="PQO60" s="596"/>
      <c r="PQP60" s="515"/>
      <c r="PQQ60" s="515"/>
      <c r="PQR60" s="391"/>
      <c r="PQS60" s="516"/>
      <c r="PQT60" s="365"/>
      <c r="PQU60" s="493"/>
      <c r="PQV60" s="596"/>
      <c r="PQW60" s="515"/>
      <c r="PQX60" s="515"/>
      <c r="PQY60" s="391"/>
      <c r="PQZ60" s="516"/>
      <c r="PRA60" s="365"/>
      <c r="PRB60" s="493"/>
      <c r="PRC60" s="596"/>
      <c r="PRD60" s="515"/>
      <c r="PRE60" s="515"/>
      <c r="PRF60" s="391"/>
      <c r="PRG60" s="516"/>
      <c r="PRH60" s="365"/>
      <c r="PRI60" s="493"/>
      <c r="PRJ60" s="596"/>
      <c r="PRK60" s="515"/>
      <c r="PRL60" s="515"/>
      <c r="PRM60" s="391"/>
      <c r="PRN60" s="516"/>
      <c r="PRO60" s="365"/>
      <c r="PRP60" s="493"/>
      <c r="PRQ60" s="596"/>
      <c r="PRR60" s="515"/>
      <c r="PRS60" s="515"/>
      <c r="PRT60" s="391"/>
      <c r="PRU60" s="516"/>
      <c r="PRV60" s="365"/>
      <c r="PRW60" s="493"/>
      <c r="PRX60" s="596"/>
      <c r="PRY60" s="515"/>
      <c r="PRZ60" s="515"/>
      <c r="PSA60" s="391"/>
      <c r="PSB60" s="516"/>
      <c r="PSC60" s="365"/>
      <c r="PSD60" s="493"/>
      <c r="PSE60" s="596"/>
      <c r="PSF60" s="515"/>
      <c r="PSG60" s="515"/>
      <c r="PSH60" s="391"/>
      <c r="PSI60" s="516"/>
      <c r="PSJ60" s="365"/>
      <c r="PSK60" s="493"/>
      <c r="PSL60" s="596"/>
      <c r="PSM60" s="515"/>
      <c r="PSN60" s="515"/>
      <c r="PSO60" s="391"/>
      <c r="PSP60" s="516"/>
      <c r="PSQ60" s="365"/>
      <c r="PSR60" s="493"/>
      <c r="PSS60" s="596"/>
      <c r="PST60" s="515"/>
      <c r="PSU60" s="515"/>
      <c r="PSV60" s="391"/>
      <c r="PSW60" s="516"/>
      <c r="PSX60" s="365"/>
      <c r="PSY60" s="493"/>
      <c r="PSZ60" s="596"/>
      <c r="PTA60" s="515"/>
      <c r="PTB60" s="515"/>
      <c r="PTC60" s="391"/>
      <c r="PTD60" s="516"/>
      <c r="PTE60" s="365"/>
      <c r="PTF60" s="493"/>
      <c r="PTG60" s="596"/>
      <c r="PTH60" s="515"/>
      <c r="PTI60" s="515"/>
      <c r="PTJ60" s="391"/>
      <c r="PTK60" s="516"/>
      <c r="PTL60" s="365"/>
      <c r="PTM60" s="493"/>
      <c r="PTN60" s="596"/>
      <c r="PTO60" s="515"/>
      <c r="PTP60" s="515"/>
      <c r="PTQ60" s="391"/>
      <c r="PTR60" s="516"/>
      <c r="PTS60" s="365"/>
      <c r="PTT60" s="493"/>
      <c r="PTU60" s="596"/>
      <c r="PTV60" s="515"/>
      <c r="PTW60" s="515"/>
      <c r="PTX60" s="391"/>
      <c r="PTY60" s="516"/>
      <c r="PTZ60" s="365"/>
      <c r="PUA60" s="493"/>
      <c r="PUB60" s="596"/>
      <c r="PUC60" s="515"/>
      <c r="PUD60" s="515"/>
      <c r="PUE60" s="391"/>
      <c r="PUF60" s="516"/>
      <c r="PUG60" s="365"/>
      <c r="PUH60" s="493"/>
      <c r="PUI60" s="596"/>
      <c r="PUJ60" s="515"/>
      <c r="PUK60" s="515"/>
      <c r="PUL60" s="391"/>
      <c r="PUM60" s="516"/>
      <c r="PUN60" s="365"/>
      <c r="PUO60" s="493"/>
      <c r="PUP60" s="596"/>
      <c r="PUQ60" s="515"/>
      <c r="PUR60" s="515"/>
      <c r="PUS60" s="391"/>
      <c r="PUT60" s="516"/>
      <c r="PUU60" s="365"/>
      <c r="PUV60" s="493"/>
      <c r="PUW60" s="596"/>
      <c r="PUX60" s="515"/>
      <c r="PUY60" s="515"/>
      <c r="PUZ60" s="391"/>
      <c r="PVA60" s="516"/>
      <c r="PVB60" s="365"/>
      <c r="PVC60" s="493"/>
      <c r="PVD60" s="596"/>
      <c r="PVE60" s="515"/>
      <c r="PVF60" s="515"/>
      <c r="PVG60" s="391"/>
      <c r="PVH60" s="516"/>
      <c r="PVI60" s="365"/>
      <c r="PVJ60" s="493"/>
      <c r="PVK60" s="596"/>
      <c r="PVL60" s="515"/>
      <c r="PVM60" s="515"/>
      <c r="PVN60" s="391"/>
      <c r="PVO60" s="516"/>
      <c r="PVP60" s="365"/>
      <c r="PVQ60" s="493"/>
      <c r="PVR60" s="596"/>
      <c r="PVS60" s="515"/>
      <c r="PVT60" s="515"/>
      <c r="PVU60" s="391"/>
      <c r="PVV60" s="516"/>
      <c r="PVW60" s="365"/>
      <c r="PVX60" s="493"/>
      <c r="PVY60" s="596"/>
      <c r="PVZ60" s="515"/>
      <c r="PWA60" s="515"/>
      <c r="PWB60" s="391"/>
      <c r="PWC60" s="516"/>
      <c r="PWD60" s="365"/>
      <c r="PWE60" s="493"/>
      <c r="PWF60" s="596"/>
      <c r="PWG60" s="515"/>
      <c r="PWH60" s="515"/>
      <c r="PWI60" s="391"/>
      <c r="PWJ60" s="516"/>
      <c r="PWK60" s="365"/>
      <c r="PWL60" s="493"/>
      <c r="PWM60" s="596"/>
      <c r="PWN60" s="515"/>
      <c r="PWO60" s="515"/>
      <c r="PWP60" s="391"/>
      <c r="PWQ60" s="516"/>
      <c r="PWR60" s="365"/>
      <c r="PWS60" s="493"/>
      <c r="PWT60" s="596"/>
      <c r="PWU60" s="515"/>
      <c r="PWV60" s="515"/>
      <c r="PWW60" s="391"/>
      <c r="PWX60" s="516"/>
      <c r="PWY60" s="365"/>
      <c r="PWZ60" s="493"/>
      <c r="PXA60" s="596"/>
      <c r="PXB60" s="515"/>
      <c r="PXC60" s="515"/>
      <c r="PXD60" s="391"/>
      <c r="PXE60" s="516"/>
      <c r="PXF60" s="365"/>
      <c r="PXG60" s="493"/>
      <c r="PXH60" s="596"/>
      <c r="PXI60" s="515"/>
      <c r="PXJ60" s="515"/>
      <c r="PXK60" s="391"/>
      <c r="PXL60" s="516"/>
      <c r="PXM60" s="365"/>
      <c r="PXN60" s="493"/>
      <c r="PXO60" s="596"/>
      <c r="PXP60" s="515"/>
      <c r="PXQ60" s="515"/>
      <c r="PXR60" s="391"/>
      <c r="PXS60" s="516"/>
      <c r="PXT60" s="365"/>
      <c r="PXU60" s="493"/>
      <c r="PXV60" s="596"/>
      <c r="PXW60" s="515"/>
      <c r="PXX60" s="515"/>
      <c r="PXY60" s="391"/>
      <c r="PXZ60" s="516"/>
      <c r="PYA60" s="365"/>
      <c r="PYB60" s="493"/>
      <c r="PYC60" s="596"/>
      <c r="PYD60" s="515"/>
      <c r="PYE60" s="515"/>
      <c r="PYF60" s="391"/>
      <c r="PYG60" s="516"/>
      <c r="PYH60" s="365"/>
      <c r="PYI60" s="493"/>
      <c r="PYJ60" s="596"/>
      <c r="PYK60" s="515"/>
      <c r="PYL60" s="515"/>
      <c r="PYM60" s="391"/>
      <c r="PYN60" s="516"/>
      <c r="PYO60" s="365"/>
      <c r="PYP60" s="493"/>
      <c r="PYQ60" s="596"/>
      <c r="PYR60" s="515"/>
      <c r="PYS60" s="515"/>
      <c r="PYT60" s="391"/>
      <c r="PYU60" s="516"/>
      <c r="PYV60" s="365"/>
      <c r="PYW60" s="493"/>
      <c r="PYX60" s="596"/>
      <c r="PYY60" s="515"/>
      <c r="PYZ60" s="515"/>
      <c r="PZA60" s="391"/>
      <c r="PZB60" s="516"/>
      <c r="PZC60" s="365"/>
      <c r="PZD60" s="493"/>
      <c r="PZE60" s="596"/>
      <c r="PZF60" s="515"/>
      <c r="PZG60" s="515"/>
      <c r="PZH60" s="391"/>
      <c r="PZI60" s="516"/>
      <c r="PZJ60" s="365"/>
      <c r="PZK60" s="493"/>
      <c r="PZL60" s="596"/>
      <c r="PZM60" s="515"/>
      <c r="PZN60" s="515"/>
      <c r="PZO60" s="391"/>
      <c r="PZP60" s="516"/>
      <c r="PZQ60" s="365"/>
      <c r="PZR60" s="493"/>
      <c r="PZS60" s="596"/>
      <c r="PZT60" s="515"/>
      <c r="PZU60" s="515"/>
      <c r="PZV60" s="391"/>
      <c r="PZW60" s="516"/>
      <c r="PZX60" s="365"/>
      <c r="PZY60" s="493"/>
      <c r="PZZ60" s="596"/>
      <c r="QAA60" s="515"/>
      <c r="QAB60" s="515"/>
      <c r="QAC60" s="391"/>
      <c r="QAD60" s="516"/>
      <c r="QAE60" s="365"/>
      <c r="QAF60" s="493"/>
      <c r="QAG60" s="596"/>
      <c r="QAH60" s="515"/>
      <c r="QAI60" s="515"/>
      <c r="QAJ60" s="391"/>
      <c r="QAK60" s="516"/>
      <c r="QAL60" s="365"/>
      <c r="QAM60" s="493"/>
      <c r="QAN60" s="596"/>
      <c r="QAO60" s="515"/>
      <c r="QAP60" s="515"/>
      <c r="QAQ60" s="391"/>
      <c r="QAR60" s="516"/>
      <c r="QAS60" s="365"/>
      <c r="QAT60" s="493"/>
      <c r="QAU60" s="596"/>
      <c r="QAV60" s="515"/>
      <c r="QAW60" s="515"/>
      <c r="QAX60" s="391"/>
      <c r="QAY60" s="516"/>
      <c r="QAZ60" s="365"/>
      <c r="QBA60" s="493"/>
      <c r="QBB60" s="596"/>
      <c r="QBC60" s="515"/>
      <c r="QBD60" s="515"/>
      <c r="QBE60" s="391"/>
      <c r="QBF60" s="516"/>
      <c r="QBG60" s="365"/>
      <c r="QBH60" s="493"/>
      <c r="QBI60" s="596"/>
      <c r="QBJ60" s="515"/>
      <c r="QBK60" s="515"/>
      <c r="QBL60" s="391"/>
      <c r="QBM60" s="516"/>
      <c r="QBN60" s="365"/>
      <c r="QBO60" s="493"/>
      <c r="QBP60" s="596"/>
      <c r="QBQ60" s="515"/>
      <c r="QBR60" s="515"/>
      <c r="QBS60" s="391"/>
      <c r="QBT60" s="516"/>
      <c r="QBU60" s="365"/>
      <c r="QBV60" s="493"/>
      <c r="QBW60" s="596"/>
      <c r="QBX60" s="515"/>
      <c r="QBY60" s="515"/>
      <c r="QBZ60" s="391"/>
      <c r="QCA60" s="516"/>
      <c r="QCB60" s="365"/>
      <c r="QCC60" s="493"/>
      <c r="QCD60" s="596"/>
      <c r="QCE60" s="515"/>
      <c r="QCF60" s="515"/>
      <c r="QCG60" s="391"/>
      <c r="QCH60" s="516"/>
      <c r="QCI60" s="365"/>
      <c r="QCJ60" s="493"/>
      <c r="QCK60" s="596"/>
      <c r="QCL60" s="515"/>
      <c r="QCM60" s="515"/>
      <c r="QCN60" s="391"/>
      <c r="QCO60" s="516"/>
      <c r="QCP60" s="365"/>
      <c r="QCQ60" s="493"/>
      <c r="QCR60" s="596"/>
      <c r="QCS60" s="515"/>
      <c r="QCT60" s="515"/>
      <c r="QCU60" s="391"/>
      <c r="QCV60" s="516"/>
      <c r="QCW60" s="365"/>
      <c r="QCX60" s="493"/>
      <c r="QCY60" s="596"/>
      <c r="QCZ60" s="515"/>
      <c r="QDA60" s="515"/>
      <c r="QDB60" s="391"/>
      <c r="QDC60" s="516"/>
      <c r="QDD60" s="365"/>
      <c r="QDE60" s="493"/>
      <c r="QDF60" s="596"/>
      <c r="QDG60" s="515"/>
      <c r="QDH60" s="515"/>
      <c r="QDI60" s="391"/>
      <c r="QDJ60" s="516"/>
      <c r="QDK60" s="365"/>
      <c r="QDL60" s="493"/>
      <c r="QDM60" s="596"/>
      <c r="QDN60" s="515"/>
      <c r="QDO60" s="515"/>
      <c r="QDP60" s="391"/>
      <c r="QDQ60" s="516"/>
      <c r="QDR60" s="365"/>
      <c r="QDS60" s="493"/>
      <c r="QDT60" s="596"/>
      <c r="QDU60" s="515"/>
      <c r="QDV60" s="515"/>
      <c r="QDW60" s="391"/>
      <c r="QDX60" s="516"/>
      <c r="QDY60" s="365"/>
      <c r="QDZ60" s="493"/>
      <c r="QEA60" s="596"/>
      <c r="QEB60" s="515"/>
      <c r="QEC60" s="515"/>
      <c r="QED60" s="391"/>
      <c r="QEE60" s="516"/>
      <c r="QEF60" s="365"/>
      <c r="QEG60" s="493"/>
      <c r="QEH60" s="596"/>
      <c r="QEI60" s="515"/>
      <c r="QEJ60" s="515"/>
      <c r="QEK60" s="391"/>
      <c r="QEL60" s="516"/>
      <c r="QEM60" s="365"/>
      <c r="QEN60" s="493"/>
      <c r="QEO60" s="596"/>
      <c r="QEP60" s="515"/>
      <c r="QEQ60" s="515"/>
      <c r="QER60" s="391"/>
      <c r="QES60" s="516"/>
      <c r="QET60" s="365"/>
      <c r="QEU60" s="493"/>
      <c r="QEV60" s="596"/>
      <c r="QEW60" s="515"/>
      <c r="QEX60" s="515"/>
      <c r="QEY60" s="391"/>
      <c r="QEZ60" s="516"/>
      <c r="QFA60" s="365"/>
      <c r="QFB60" s="493"/>
      <c r="QFC60" s="596"/>
      <c r="QFD60" s="515"/>
      <c r="QFE60" s="515"/>
      <c r="QFF60" s="391"/>
      <c r="QFG60" s="516"/>
      <c r="QFH60" s="365"/>
      <c r="QFI60" s="493"/>
      <c r="QFJ60" s="596"/>
      <c r="QFK60" s="515"/>
      <c r="QFL60" s="515"/>
      <c r="QFM60" s="391"/>
      <c r="QFN60" s="516"/>
      <c r="QFO60" s="365"/>
      <c r="QFP60" s="493"/>
      <c r="QFQ60" s="596"/>
      <c r="QFR60" s="515"/>
      <c r="QFS60" s="515"/>
      <c r="QFT60" s="391"/>
      <c r="QFU60" s="516"/>
      <c r="QFV60" s="365"/>
      <c r="QFW60" s="493"/>
      <c r="QFX60" s="596"/>
      <c r="QFY60" s="515"/>
      <c r="QFZ60" s="515"/>
      <c r="QGA60" s="391"/>
      <c r="QGB60" s="516"/>
      <c r="QGC60" s="365"/>
      <c r="QGD60" s="493"/>
      <c r="QGE60" s="596"/>
      <c r="QGF60" s="515"/>
      <c r="QGG60" s="515"/>
      <c r="QGH60" s="391"/>
      <c r="QGI60" s="516"/>
      <c r="QGJ60" s="365"/>
      <c r="QGK60" s="493"/>
      <c r="QGL60" s="596"/>
      <c r="QGM60" s="515"/>
      <c r="QGN60" s="515"/>
      <c r="QGO60" s="391"/>
      <c r="QGP60" s="516"/>
      <c r="QGQ60" s="365"/>
      <c r="QGR60" s="493"/>
      <c r="QGS60" s="596"/>
      <c r="QGT60" s="515"/>
      <c r="QGU60" s="515"/>
      <c r="QGV60" s="391"/>
      <c r="QGW60" s="516"/>
      <c r="QGX60" s="365"/>
      <c r="QGY60" s="493"/>
      <c r="QGZ60" s="596"/>
      <c r="QHA60" s="515"/>
      <c r="QHB60" s="515"/>
      <c r="QHC60" s="391"/>
      <c r="QHD60" s="516"/>
      <c r="QHE60" s="365"/>
      <c r="QHF60" s="493"/>
      <c r="QHG60" s="596"/>
      <c r="QHH60" s="515"/>
      <c r="QHI60" s="515"/>
      <c r="QHJ60" s="391"/>
      <c r="QHK60" s="516"/>
      <c r="QHL60" s="365"/>
      <c r="QHM60" s="493"/>
      <c r="QHN60" s="596"/>
      <c r="QHO60" s="515"/>
      <c r="QHP60" s="515"/>
      <c r="QHQ60" s="391"/>
      <c r="QHR60" s="516"/>
      <c r="QHS60" s="365"/>
      <c r="QHT60" s="493"/>
      <c r="QHU60" s="596"/>
      <c r="QHV60" s="515"/>
      <c r="QHW60" s="515"/>
      <c r="QHX60" s="391"/>
      <c r="QHY60" s="516"/>
      <c r="QHZ60" s="365"/>
      <c r="QIA60" s="493"/>
      <c r="QIB60" s="596"/>
      <c r="QIC60" s="515"/>
      <c r="QID60" s="515"/>
      <c r="QIE60" s="391"/>
      <c r="QIF60" s="516"/>
      <c r="QIG60" s="365"/>
      <c r="QIH60" s="493"/>
      <c r="QII60" s="596"/>
      <c r="QIJ60" s="515"/>
      <c r="QIK60" s="515"/>
      <c r="QIL60" s="391"/>
      <c r="QIM60" s="516"/>
      <c r="QIN60" s="365"/>
      <c r="QIO60" s="493"/>
      <c r="QIP60" s="596"/>
      <c r="QIQ60" s="515"/>
      <c r="QIR60" s="515"/>
      <c r="QIS60" s="391"/>
      <c r="QIT60" s="516"/>
      <c r="QIU60" s="365"/>
      <c r="QIV60" s="493"/>
      <c r="QIW60" s="596"/>
      <c r="QIX60" s="515"/>
      <c r="QIY60" s="515"/>
      <c r="QIZ60" s="391"/>
      <c r="QJA60" s="516"/>
      <c r="QJB60" s="365"/>
      <c r="QJC60" s="493"/>
      <c r="QJD60" s="596"/>
      <c r="QJE60" s="515"/>
      <c r="QJF60" s="515"/>
      <c r="QJG60" s="391"/>
      <c r="QJH60" s="516"/>
      <c r="QJI60" s="365"/>
      <c r="QJJ60" s="493"/>
      <c r="QJK60" s="596"/>
      <c r="QJL60" s="515"/>
      <c r="QJM60" s="515"/>
      <c r="QJN60" s="391"/>
      <c r="QJO60" s="516"/>
      <c r="QJP60" s="365"/>
      <c r="QJQ60" s="493"/>
      <c r="QJR60" s="596"/>
      <c r="QJS60" s="515"/>
      <c r="QJT60" s="515"/>
      <c r="QJU60" s="391"/>
      <c r="QJV60" s="516"/>
      <c r="QJW60" s="365"/>
      <c r="QJX60" s="493"/>
      <c r="QJY60" s="596"/>
      <c r="QJZ60" s="515"/>
      <c r="QKA60" s="515"/>
      <c r="QKB60" s="391"/>
      <c r="QKC60" s="516"/>
      <c r="QKD60" s="365"/>
      <c r="QKE60" s="493"/>
      <c r="QKF60" s="596"/>
      <c r="QKG60" s="515"/>
      <c r="QKH60" s="515"/>
      <c r="QKI60" s="391"/>
      <c r="QKJ60" s="516"/>
      <c r="QKK60" s="365"/>
      <c r="QKL60" s="493"/>
      <c r="QKM60" s="596"/>
      <c r="QKN60" s="515"/>
      <c r="QKO60" s="515"/>
      <c r="QKP60" s="391"/>
      <c r="QKQ60" s="516"/>
      <c r="QKR60" s="365"/>
      <c r="QKS60" s="493"/>
      <c r="QKT60" s="596"/>
      <c r="QKU60" s="515"/>
      <c r="QKV60" s="515"/>
      <c r="QKW60" s="391"/>
      <c r="QKX60" s="516"/>
      <c r="QKY60" s="365"/>
      <c r="QKZ60" s="493"/>
      <c r="QLA60" s="596"/>
      <c r="QLB60" s="515"/>
      <c r="QLC60" s="515"/>
      <c r="QLD60" s="391"/>
      <c r="QLE60" s="516"/>
      <c r="QLF60" s="365"/>
      <c r="QLG60" s="493"/>
      <c r="QLH60" s="596"/>
      <c r="QLI60" s="515"/>
      <c r="QLJ60" s="515"/>
      <c r="QLK60" s="391"/>
      <c r="QLL60" s="516"/>
      <c r="QLM60" s="365"/>
      <c r="QLN60" s="493"/>
      <c r="QLO60" s="596"/>
      <c r="QLP60" s="515"/>
      <c r="QLQ60" s="515"/>
      <c r="QLR60" s="391"/>
      <c r="QLS60" s="516"/>
      <c r="QLT60" s="365"/>
      <c r="QLU60" s="493"/>
      <c r="QLV60" s="596"/>
      <c r="QLW60" s="515"/>
      <c r="QLX60" s="515"/>
      <c r="QLY60" s="391"/>
      <c r="QLZ60" s="516"/>
      <c r="QMA60" s="365"/>
      <c r="QMB60" s="493"/>
      <c r="QMC60" s="596"/>
      <c r="QMD60" s="515"/>
      <c r="QME60" s="515"/>
      <c r="QMF60" s="391"/>
      <c r="QMG60" s="516"/>
      <c r="QMH60" s="365"/>
      <c r="QMI60" s="493"/>
      <c r="QMJ60" s="596"/>
      <c r="QMK60" s="515"/>
      <c r="QML60" s="515"/>
      <c r="QMM60" s="391"/>
      <c r="QMN60" s="516"/>
      <c r="QMO60" s="365"/>
      <c r="QMP60" s="493"/>
      <c r="QMQ60" s="596"/>
      <c r="QMR60" s="515"/>
      <c r="QMS60" s="515"/>
      <c r="QMT60" s="391"/>
      <c r="QMU60" s="516"/>
      <c r="QMV60" s="365"/>
      <c r="QMW60" s="493"/>
      <c r="QMX60" s="596"/>
      <c r="QMY60" s="515"/>
      <c r="QMZ60" s="515"/>
      <c r="QNA60" s="391"/>
      <c r="QNB60" s="516"/>
      <c r="QNC60" s="365"/>
      <c r="QND60" s="493"/>
      <c r="QNE60" s="596"/>
      <c r="QNF60" s="515"/>
      <c r="QNG60" s="515"/>
      <c r="QNH60" s="391"/>
      <c r="QNI60" s="516"/>
      <c r="QNJ60" s="365"/>
      <c r="QNK60" s="493"/>
      <c r="QNL60" s="596"/>
      <c r="QNM60" s="515"/>
      <c r="QNN60" s="515"/>
      <c r="QNO60" s="391"/>
      <c r="QNP60" s="516"/>
      <c r="QNQ60" s="365"/>
      <c r="QNR60" s="493"/>
      <c r="QNS60" s="596"/>
      <c r="QNT60" s="515"/>
      <c r="QNU60" s="515"/>
      <c r="QNV60" s="391"/>
      <c r="QNW60" s="516"/>
      <c r="QNX60" s="365"/>
      <c r="QNY60" s="493"/>
      <c r="QNZ60" s="596"/>
      <c r="QOA60" s="515"/>
      <c r="QOB60" s="515"/>
      <c r="QOC60" s="391"/>
      <c r="QOD60" s="516"/>
      <c r="QOE60" s="365"/>
      <c r="QOF60" s="493"/>
      <c r="QOG60" s="596"/>
      <c r="QOH60" s="515"/>
      <c r="QOI60" s="515"/>
      <c r="QOJ60" s="391"/>
      <c r="QOK60" s="516"/>
      <c r="QOL60" s="365"/>
      <c r="QOM60" s="493"/>
      <c r="QON60" s="596"/>
      <c r="QOO60" s="515"/>
      <c r="QOP60" s="515"/>
      <c r="QOQ60" s="391"/>
      <c r="QOR60" s="516"/>
      <c r="QOS60" s="365"/>
      <c r="QOT60" s="493"/>
      <c r="QOU60" s="596"/>
      <c r="QOV60" s="515"/>
      <c r="QOW60" s="515"/>
      <c r="QOX60" s="391"/>
      <c r="QOY60" s="516"/>
      <c r="QOZ60" s="365"/>
      <c r="QPA60" s="493"/>
      <c r="QPB60" s="596"/>
      <c r="QPC60" s="515"/>
      <c r="QPD60" s="515"/>
      <c r="QPE60" s="391"/>
      <c r="QPF60" s="516"/>
      <c r="QPG60" s="365"/>
      <c r="QPH60" s="493"/>
      <c r="QPI60" s="596"/>
      <c r="QPJ60" s="515"/>
      <c r="QPK60" s="515"/>
      <c r="QPL60" s="391"/>
      <c r="QPM60" s="516"/>
      <c r="QPN60" s="365"/>
      <c r="QPO60" s="493"/>
      <c r="QPP60" s="596"/>
      <c r="QPQ60" s="515"/>
      <c r="QPR60" s="515"/>
      <c r="QPS60" s="391"/>
      <c r="QPT60" s="516"/>
      <c r="QPU60" s="365"/>
      <c r="QPV60" s="493"/>
      <c r="QPW60" s="596"/>
      <c r="QPX60" s="515"/>
      <c r="QPY60" s="515"/>
      <c r="QPZ60" s="391"/>
      <c r="QQA60" s="516"/>
      <c r="QQB60" s="365"/>
      <c r="QQC60" s="493"/>
      <c r="QQD60" s="596"/>
      <c r="QQE60" s="515"/>
      <c r="QQF60" s="515"/>
      <c r="QQG60" s="391"/>
      <c r="QQH60" s="516"/>
      <c r="QQI60" s="365"/>
      <c r="QQJ60" s="493"/>
      <c r="QQK60" s="596"/>
      <c r="QQL60" s="515"/>
      <c r="QQM60" s="515"/>
      <c r="QQN60" s="391"/>
      <c r="QQO60" s="516"/>
      <c r="QQP60" s="365"/>
      <c r="QQQ60" s="493"/>
      <c r="QQR60" s="596"/>
      <c r="QQS60" s="515"/>
      <c r="QQT60" s="515"/>
      <c r="QQU60" s="391"/>
      <c r="QQV60" s="516"/>
      <c r="QQW60" s="365"/>
      <c r="QQX60" s="493"/>
      <c r="QQY60" s="596"/>
      <c r="QQZ60" s="515"/>
      <c r="QRA60" s="515"/>
      <c r="QRB60" s="391"/>
      <c r="QRC60" s="516"/>
      <c r="QRD60" s="365"/>
      <c r="QRE60" s="493"/>
      <c r="QRF60" s="596"/>
      <c r="QRG60" s="515"/>
      <c r="QRH60" s="515"/>
      <c r="QRI60" s="391"/>
      <c r="QRJ60" s="516"/>
      <c r="QRK60" s="365"/>
      <c r="QRL60" s="493"/>
      <c r="QRM60" s="596"/>
      <c r="QRN60" s="515"/>
      <c r="QRO60" s="515"/>
      <c r="QRP60" s="391"/>
      <c r="QRQ60" s="516"/>
      <c r="QRR60" s="365"/>
      <c r="QRS60" s="493"/>
      <c r="QRT60" s="596"/>
      <c r="QRU60" s="515"/>
      <c r="QRV60" s="515"/>
      <c r="QRW60" s="391"/>
      <c r="QRX60" s="516"/>
      <c r="QRY60" s="365"/>
      <c r="QRZ60" s="493"/>
      <c r="QSA60" s="596"/>
      <c r="QSB60" s="515"/>
      <c r="QSC60" s="515"/>
      <c r="QSD60" s="391"/>
      <c r="QSE60" s="516"/>
      <c r="QSF60" s="365"/>
      <c r="QSG60" s="493"/>
      <c r="QSH60" s="596"/>
      <c r="QSI60" s="515"/>
      <c r="QSJ60" s="515"/>
      <c r="QSK60" s="391"/>
      <c r="QSL60" s="516"/>
      <c r="QSM60" s="365"/>
      <c r="QSN60" s="493"/>
      <c r="QSO60" s="596"/>
      <c r="QSP60" s="515"/>
      <c r="QSQ60" s="515"/>
      <c r="QSR60" s="391"/>
      <c r="QSS60" s="516"/>
      <c r="QST60" s="365"/>
      <c r="QSU60" s="493"/>
      <c r="QSV60" s="596"/>
      <c r="QSW60" s="515"/>
      <c r="QSX60" s="515"/>
      <c r="QSY60" s="391"/>
      <c r="QSZ60" s="516"/>
      <c r="QTA60" s="365"/>
      <c r="QTB60" s="493"/>
      <c r="QTC60" s="596"/>
      <c r="QTD60" s="515"/>
      <c r="QTE60" s="515"/>
      <c r="QTF60" s="391"/>
      <c r="QTG60" s="516"/>
      <c r="QTH60" s="365"/>
      <c r="QTI60" s="493"/>
      <c r="QTJ60" s="596"/>
      <c r="QTK60" s="515"/>
      <c r="QTL60" s="515"/>
      <c r="QTM60" s="391"/>
      <c r="QTN60" s="516"/>
      <c r="QTO60" s="365"/>
      <c r="QTP60" s="493"/>
      <c r="QTQ60" s="596"/>
      <c r="QTR60" s="515"/>
      <c r="QTS60" s="515"/>
      <c r="QTT60" s="391"/>
      <c r="QTU60" s="516"/>
      <c r="QTV60" s="365"/>
      <c r="QTW60" s="493"/>
      <c r="QTX60" s="596"/>
      <c r="QTY60" s="515"/>
      <c r="QTZ60" s="515"/>
      <c r="QUA60" s="391"/>
      <c r="QUB60" s="516"/>
      <c r="QUC60" s="365"/>
      <c r="QUD60" s="493"/>
      <c r="QUE60" s="596"/>
      <c r="QUF60" s="515"/>
      <c r="QUG60" s="515"/>
      <c r="QUH60" s="391"/>
      <c r="QUI60" s="516"/>
      <c r="QUJ60" s="365"/>
      <c r="QUK60" s="493"/>
      <c r="QUL60" s="596"/>
      <c r="QUM60" s="515"/>
      <c r="QUN60" s="515"/>
      <c r="QUO60" s="391"/>
      <c r="QUP60" s="516"/>
      <c r="QUQ60" s="365"/>
      <c r="QUR60" s="493"/>
      <c r="QUS60" s="596"/>
      <c r="QUT60" s="515"/>
      <c r="QUU60" s="515"/>
      <c r="QUV60" s="391"/>
      <c r="QUW60" s="516"/>
      <c r="QUX60" s="365"/>
      <c r="QUY60" s="493"/>
      <c r="QUZ60" s="596"/>
      <c r="QVA60" s="515"/>
      <c r="QVB60" s="515"/>
      <c r="QVC60" s="391"/>
      <c r="QVD60" s="516"/>
      <c r="QVE60" s="365"/>
      <c r="QVF60" s="493"/>
      <c r="QVG60" s="596"/>
      <c r="QVH60" s="515"/>
      <c r="QVI60" s="515"/>
      <c r="QVJ60" s="391"/>
      <c r="QVK60" s="516"/>
      <c r="QVL60" s="365"/>
      <c r="QVM60" s="493"/>
      <c r="QVN60" s="596"/>
      <c r="QVO60" s="515"/>
      <c r="QVP60" s="515"/>
      <c r="QVQ60" s="391"/>
      <c r="QVR60" s="516"/>
      <c r="QVS60" s="365"/>
      <c r="QVT60" s="493"/>
      <c r="QVU60" s="596"/>
      <c r="QVV60" s="515"/>
      <c r="QVW60" s="515"/>
      <c r="QVX60" s="391"/>
      <c r="QVY60" s="516"/>
      <c r="QVZ60" s="365"/>
      <c r="QWA60" s="493"/>
      <c r="QWB60" s="596"/>
      <c r="QWC60" s="515"/>
      <c r="QWD60" s="515"/>
      <c r="QWE60" s="391"/>
      <c r="QWF60" s="516"/>
      <c r="QWG60" s="365"/>
      <c r="QWH60" s="493"/>
      <c r="QWI60" s="596"/>
      <c r="QWJ60" s="515"/>
      <c r="QWK60" s="515"/>
      <c r="QWL60" s="391"/>
      <c r="QWM60" s="516"/>
      <c r="QWN60" s="365"/>
      <c r="QWO60" s="493"/>
      <c r="QWP60" s="596"/>
      <c r="QWQ60" s="515"/>
      <c r="QWR60" s="515"/>
      <c r="QWS60" s="391"/>
      <c r="QWT60" s="516"/>
      <c r="QWU60" s="365"/>
      <c r="QWV60" s="493"/>
      <c r="QWW60" s="596"/>
      <c r="QWX60" s="515"/>
      <c r="QWY60" s="515"/>
      <c r="QWZ60" s="391"/>
      <c r="QXA60" s="516"/>
      <c r="QXB60" s="365"/>
      <c r="QXC60" s="493"/>
      <c r="QXD60" s="596"/>
      <c r="QXE60" s="515"/>
      <c r="QXF60" s="515"/>
      <c r="QXG60" s="391"/>
      <c r="QXH60" s="516"/>
      <c r="QXI60" s="365"/>
      <c r="QXJ60" s="493"/>
      <c r="QXK60" s="596"/>
      <c r="QXL60" s="515"/>
      <c r="QXM60" s="515"/>
      <c r="QXN60" s="391"/>
      <c r="QXO60" s="516"/>
      <c r="QXP60" s="365"/>
      <c r="QXQ60" s="493"/>
      <c r="QXR60" s="596"/>
      <c r="QXS60" s="515"/>
      <c r="QXT60" s="515"/>
      <c r="QXU60" s="391"/>
      <c r="QXV60" s="516"/>
      <c r="QXW60" s="365"/>
      <c r="QXX60" s="493"/>
      <c r="QXY60" s="596"/>
      <c r="QXZ60" s="515"/>
      <c r="QYA60" s="515"/>
      <c r="QYB60" s="391"/>
      <c r="QYC60" s="516"/>
      <c r="QYD60" s="365"/>
      <c r="QYE60" s="493"/>
      <c r="QYF60" s="596"/>
      <c r="QYG60" s="515"/>
      <c r="QYH60" s="515"/>
      <c r="QYI60" s="391"/>
      <c r="QYJ60" s="516"/>
      <c r="QYK60" s="365"/>
      <c r="QYL60" s="493"/>
      <c r="QYM60" s="596"/>
      <c r="QYN60" s="515"/>
      <c r="QYO60" s="515"/>
      <c r="QYP60" s="391"/>
      <c r="QYQ60" s="516"/>
      <c r="QYR60" s="365"/>
      <c r="QYS60" s="493"/>
      <c r="QYT60" s="596"/>
      <c r="QYU60" s="515"/>
      <c r="QYV60" s="515"/>
      <c r="QYW60" s="391"/>
      <c r="QYX60" s="516"/>
      <c r="QYY60" s="365"/>
      <c r="QYZ60" s="493"/>
      <c r="QZA60" s="596"/>
      <c r="QZB60" s="515"/>
      <c r="QZC60" s="515"/>
      <c r="QZD60" s="391"/>
      <c r="QZE60" s="516"/>
      <c r="QZF60" s="365"/>
      <c r="QZG60" s="493"/>
      <c r="QZH60" s="596"/>
      <c r="QZI60" s="515"/>
      <c r="QZJ60" s="515"/>
      <c r="QZK60" s="391"/>
      <c r="QZL60" s="516"/>
      <c r="QZM60" s="365"/>
      <c r="QZN60" s="493"/>
      <c r="QZO60" s="596"/>
      <c r="QZP60" s="515"/>
      <c r="QZQ60" s="515"/>
      <c r="QZR60" s="391"/>
      <c r="QZS60" s="516"/>
      <c r="QZT60" s="365"/>
      <c r="QZU60" s="493"/>
      <c r="QZV60" s="596"/>
      <c r="QZW60" s="515"/>
      <c r="QZX60" s="515"/>
      <c r="QZY60" s="391"/>
      <c r="QZZ60" s="516"/>
      <c r="RAA60" s="365"/>
      <c r="RAB60" s="493"/>
      <c r="RAC60" s="596"/>
      <c r="RAD60" s="515"/>
      <c r="RAE60" s="515"/>
      <c r="RAF60" s="391"/>
      <c r="RAG60" s="516"/>
      <c r="RAH60" s="365"/>
      <c r="RAI60" s="493"/>
      <c r="RAJ60" s="596"/>
      <c r="RAK60" s="515"/>
      <c r="RAL60" s="515"/>
      <c r="RAM60" s="391"/>
      <c r="RAN60" s="516"/>
      <c r="RAO60" s="365"/>
      <c r="RAP60" s="493"/>
      <c r="RAQ60" s="596"/>
      <c r="RAR60" s="515"/>
      <c r="RAS60" s="515"/>
      <c r="RAT60" s="391"/>
      <c r="RAU60" s="516"/>
      <c r="RAV60" s="365"/>
      <c r="RAW60" s="493"/>
      <c r="RAX60" s="596"/>
      <c r="RAY60" s="515"/>
      <c r="RAZ60" s="515"/>
      <c r="RBA60" s="391"/>
      <c r="RBB60" s="516"/>
      <c r="RBC60" s="365"/>
      <c r="RBD60" s="493"/>
      <c r="RBE60" s="596"/>
      <c r="RBF60" s="515"/>
      <c r="RBG60" s="515"/>
      <c r="RBH60" s="391"/>
      <c r="RBI60" s="516"/>
      <c r="RBJ60" s="365"/>
      <c r="RBK60" s="493"/>
      <c r="RBL60" s="596"/>
      <c r="RBM60" s="515"/>
      <c r="RBN60" s="515"/>
      <c r="RBO60" s="391"/>
      <c r="RBP60" s="516"/>
      <c r="RBQ60" s="365"/>
      <c r="RBR60" s="493"/>
      <c r="RBS60" s="596"/>
      <c r="RBT60" s="515"/>
      <c r="RBU60" s="515"/>
      <c r="RBV60" s="391"/>
      <c r="RBW60" s="516"/>
      <c r="RBX60" s="365"/>
      <c r="RBY60" s="493"/>
      <c r="RBZ60" s="596"/>
      <c r="RCA60" s="515"/>
      <c r="RCB60" s="515"/>
      <c r="RCC60" s="391"/>
      <c r="RCD60" s="516"/>
      <c r="RCE60" s="365"/>
      <c r="RCF60" s="493"/>
      <c r="RCG60" s="596"/>
      <c r="RCH60" s="515"/>
      <c r="RCI60" s="515"/>
      <c r="RCJ60" s="391"/>
      <c r="RCK60" s="516"/>
      <c r="RCL60" s="365"/>
      <c r="RCM60" s="493"/>
      <c r="RCN60" s="596"/>
      <c r="RCO60" s="515"/>
      <c r="RCP60" s="515"/>
      <c r="RCQ60" s="391"/>
      <c r="RCR60" s="516"/>
      <c r="RCS60" s="365"/>
      <c r="RCT60" s="493"/>
      <c r="RCU60" s="596"/>
      <c r="RCV60" s="515"/>
      <c r="RCW60" s="515"/>
      <c r="RCX60" s="391"/>
      <c r="RCY60" s="516"/>
      <c r="RCZ60" s="365"/>
      <c r="RDA60" s="493"/>
      <c r="RDB60" s="596"/>
      <c r="RDC60" s="515"/>
      <c r="RDD60" s="515"/>
      <c r="RDE60" s="391"/>
      <c r="RDF60" s="516"/>
      <c r="RDG60" s="365"/>
      <c r="RDH60" s="493"/>
      <c r="RDI60" s="596"/>
      <c r="RDJ60" s="515"/>
      <c r="RDK60" s="515"/>
      <c r="RDL60" s="391"/>
      <c r="RDM60" s="516"/>
      <c r="RDN60" s="365"/>
      <c r="RDO60" s="493"/>
      <c r="RDP60" s="596"/>
      <c r="RDQ60" s="515"/>
      <c r="RDR60" s="515"/>
      <c r="RDS60" s="391"/>
      <c r="RDT60" s="516"/>
      <c r="RDU60" s="365"/>
      <c r="RDV60" s="493"/>
      <c r="RDW60" s="596"/>
      <c r="RDX60" s="515"/>
      <c r="RDY60" s="515"/>
      <c r="RDZ60" s="391"/>
      <c r="REA60" s="516"/>
      <c r="REB60" s="365"/>
      <c r="REC60" s="493"/>
      <c r="RED60" s="596"/>
      <c r="REE60" s="515"/>
      <c r="REF60" s="515"/>
      <c r="REG60" s="391"/>
      <c r="REH60" s="516"/>
      <c r="REI60" s="365"/>
      <c r="REJ60" s="493"/>
      <c r="REK60" s="596"/>
      <c r="REL60" s="515"/>
      <c r="REM60" s="515"/>
      <c r="REN60" s="391"/>
      <c r="REO60" s="516"/>
      <c r="REP60" s="365"/>
      <c r="REQ60" s="493"/>
      <c r="RER60" s="596"/>
      <c r="RES60" s="515"/>
      <c r="RET60" s="515"/>
      <c r="REU60" s="391"/>
      <c r="REV60" s="516"/>
      <c r="REW60" s="365"/>
      <c r="REX60" s="493"/>
      <c r="REY60" s="596"/>
      <c r="REZ60" s="515"/>
      <c r="RFA60" s="515"/>
      <c r="RFB60" s="391"/>
      <c r="RFC60" s="516"/>
      <c r="RFD60" s="365"/>
      <c r="RFE60" s="493"/>
      <c r="RFF60" s="596"/>
      <c r="RFG60" s="515"/>
      <c r="RFH60" s="515"/>
      <c r="RFI60" s="391"/>
      <c r="RFJ60" s="516"/>
      <c r="RFK60" s="365"/>
      <c r="RFL60" s="493"/>
      <c r="RFM60" s="596"/>
      <c r="RFN60" s="515"/>
      <c r="RFO60" s="515"/>
      <c r="RFP60" s="391"/>
      <c r="RFQ60" s="516"/>
      <c r="RFR60" s="365"/>
      <c r="RFS60" s="493"/>
      <c r="RFT60" s="596"/>
      <c r="RFU60" s="515"/>
      <c r="RFV60" s="515"/>
      <c r="RFW60" s="391"/>
      <c r="RFX60" s="516"/>
      <c r="RFY60" s="365"/>
      <c r="RFZ60" s="493"/>
      <c r="RGA60" s="596"/>
      <c r="RGB60" s="515"/>
      <c r="RGC60" s="515"/>
      <c r="RGD60" s="391"/>
      <c r="RGE60" s="516"/>
      <c r="RGF60" s="365"/>
      <c r="RGG60" s="493"/>
      <c r="RGH60" s="596"/>
      <c r="RGI60" s="515"/>
      <c r="RGJ60" s="515"/>
      <c r="RGK60" s="391"/>
      <c r="RGL60" s="516"/>
      <c r="RGM60" s="365"/>
      <c r="RGN60" s="493"/>
      <c r="RGO60" s="596"/>
      <c r="RGP60" s="515"/>
      <c r="RGQ60" s="515"/>
      <c r="RGR60" s="391"/>
      <c r="RGS60" s="516"/>
      <c r="RGT60" s="365"/>
      <c r="RGU60" s="493"/>
      <c r="RGV60" s="596"/>
      <c r="RGW60" s="515"/>
      <c r="RGX60" s="515"/>
      <c r="RGY60" s="391"/>
      <c r="RGZ60" s="516"/>
      <c r="RHA60" s="365"/>
      <c r="RHB60" s="493"/>
      <c r="RHC60" s="596"/>
      <c r="RHD60" s="515"/>
      <c r="RHE60" s="515"/>
      <c r="RHF60" s="391"/>
      <c r="RHG60" s="516"/>
      <c r="RHH60" s="365"/>
      <c r="RHI60" s="493"/>
      <c r="RHJ60" s="596"/>
      <c r="RHK60" s="515"/>
      <c r="RHL60" s="515"/>
      <c r="RHM60" s="391"/>
      <c r="RHN60" s="516"/>
      <c r="RHO60" s="365"/>
      <c r="RHP60" s="493"/>
      <c r="RHQ60" s="596"/>
      <c r="RHR60" s="515"/>
      <c r="RHS60" s="515"/>
      <c r="RHT60" s="391"/>
      <c r="RHU60" s="516"/>
      <c r="RHV60" s="365"/>
      <c r="RHW60" s="493"/>
      <c r="RHX60" s="596"/>
      <c r="RHY60" s="515"/>
      <c r="RHZ60" s="515"/>
      <c r="RIA60" s="391"/>
      <c r="RIB60" s="516"/>
      <c r="RIC60" s="365"/>
      <c r="RID60" s="493"/>
      <c r="RIE60" s="596"/>
      <c r="RIF60" s="515"/>
      <c r="RIG60" s="515"/>
      <c r="RIH60" s="391"/>
      <c r="RII60" s="516"/>
      <c r="RIJ60" s="365"/>
      <c r="RIK60" s="493"/>
      <c r="RIL60" s="596"/>
      <c r="RIM60" s="515"/>
      <c r="RIN60" s="515"/>
      <c r="RIO60" s="391"/>
      <c r="RIP60" s="516"/>
      <c r="RIQ60" s="365"/>
      <c r="RIR60" s="493"/>
      <c r="RIS60" s="596"/>
      <c r="RIT60" s="515"/>
      <c r="RIU60" s="515"/>
      <c r="RIV60" s="391"/>
      <c r="RIW60" s="516"/>
      <c r="RIX60" s="365"/>
      <c r="RIY60" s="493"/>
      <c r="RIZ60" s="596"/>
      <c r="RJA60" s="515"/>
      <c r="RJB60" s="515"/>
      <c r="RJC60" s="391"/>
      <c r="RJD60" s="516"/>
      <c r="RJE60" s="365"/>
      <c r="RJF60" s="493"/>
      <c r="RJG60" s="596"/>
      <c r="RJH60" s="515"/>
      <c r="RJI60" s="515"/>
      <c r="RJJ60" s="391"/>
      <c r="RJK60" s="516"/>
      <c r="RJL60" s="365"/>
      <c r="RJM60" s="493"/>
      <c r="RJN60" s="596"/>
      <c r="RJO60" s="515"/>
      <c r="RJP60" s="515"/>
      <c r="RJQ60" s="391"/>
      <c r="RJR60" s="516"/>
      <c r="RJS60" s="365"/>
      <c r="RJT60" s="493"/>
      <c r="RJU60" s="596"/>
      <c r="RJV60" s="515"/>
      <c r="RJW60" s="515"/>
      <c r="RJX60" s="391"/>
      <c r="RJY60" s="516"/>
      <c r="RJZ60" s="365"/>
      <c r="RKA60" s="493"/>
      <c r="RKB60" s="596"/>
      <c r="RKC60" s="515"/>
      <c r="RKD60" s="515"/>
      <c r="RKE60" s="391"/>
      <c r="RKF60" s="516"/>
      <c r="RKG60" s="365"/>
      <c r="RKH60" s="493"/>
      <c r="RKI60" s="596"/>
      <c r="RKJ60" s="515"/>
      <c r="RKK60" s="515"/>
      <c r="RKL60" s="391"/>
      <c r="RKM60" s="516"/>
      <c r="RKN60" s="365"/>
      <c r="RKO60" s="493"/>
      <c r="RKP60" s="596"/>
      <c r="RKQ60" s="515"/>
      <c r="RKR60" s="515"/>
      <c r="RKS60" s="391"/>
      <c r="RKT60" s="516"/>
      <c r="RKU60" s="365"/>
      <c r="RKV60" s="493"/>
      <c r="RKW60" s="596"/>
      <c r="RKX60" s="515"/>
      <c r="RKY60" s="515"/>
      <c r="RKZ60" s="391"/>
      <c r="RLA60" s="516"/>
      <c r="RLB60" s="365"/>
      <c r="RLC60" s="493"/>
      <c r="RLD60" s="596"/>
      <c r="RLE60" s="515"/>
      <c r="RLF60" s="515"/>
      <c r="RLG60" s="391"/>
      <c r="RLH60" s="516"/>
      <c r="RLI60" s="365"/>
      <c r="RLJ60" s="493"/>
      <c r="RLK60" s="596"/>
      <c r="RLL60" s="515"/>
      <c r="RLM60" s="515"/>
      <c r="RLN60" s="391"/>
      <c r="RLO60" s="516"/>
      <c r="RLP60" s="365"/>
      <c r="RLQ60" s="493"/>
      <c r="RLR60" s="596"/>
      <c r="RLS60" s="515"/>
      <c r="RLT60" s="515"/>
      <c r="RLU60" s="391"/>
      <c r="RLV60" s="516"/>
      <c r="RLW60" s="365"/>
      <c r="RLX60" s="493"/>
      <c r="RLY60" s="596"/>
      <c r="RLZ60" s="515"/>
      <c r="RMA60" s="515"/>
      <c r="RMB60" s="391"/>
      <c r="RMC60" s="516"/>
      <c r="RMD60" s="365"/>
      <c r="RME60" s="493"/>
      <c r="RMF60" s="596"/>
      <c r="RMG60" s="515"/>
      <c r="RMH60" s="515"/>
      <c r="RMI60" s="391"/>
      <c r="RMJ60" s="516"/>
      <c r="RMK60" s="365"/>
      <c r="RML60" s="493"/>
      <c r="RMM60" s="596"/>
      <c r="RMN60" s="515"/>
      <c r="RMO60" s="515"/>
      <c r="RMP60" s="391"/>
      <c r="RMQ60" s="516"/>
      <c r="RMR60" s="365"/>
      <c r="RMS60" s="493"/>
      <c r="RMT60" s="596"/>
      <c r="RMU60" s="515"/>
      <c r="RMV60" s="515"/>
      <c r="RMW60" s="391"/>
      <c r="RMX60" s="516"/>
      <c r="RMY60" s="365"/>
      <c r="RMZ60" s="493"/>
      <c r="RNA60" s="596"/>
      <c r="RNB60" s="515"/>
      <c r="RNC60" s="515"/>
      <c r="RND60" s="391"/>
      <c r="RNE60" s="516"/>
      <c r="RNF60" s="365"/>
      <c r="RNG60" s="493"/>
      <c r="RNH60" s="596"/>
      <c r="RNI60" s="515"/>
      <c r="RNJ60" s="515"/>
      <c r="RNK60" s="391"/>
      <c r="RNL60" s="516"/>
      <c r="RNM60" s="365"/>
      <c r="RNN60" s="493"/>
      <c r="RNO60" s="596"/>
      <c r="RNP60" s="515"/>
      <c r="RNQ60" s="515"/>
      <c r="RNR60" s="391"/>
      <c r="RNS60" s="516"/>
      <c r="RNT60" s="365"/>
      <c r="RNU60" s="493"/>
      <c r="RNV60" s="596"/>
      <c r="RNW60" s="515"/>
      <c r="RNX60" s="515"/>
      <c r="RNY60" s="391"/>
      <c r="RNZ60" s="516"/>
      <c r="ROA60" s="365"/>
      <c r="ROB60" s="493"/>
      <c r="ROC60" s="596"/>
      <c r="ROD60" s="515"/>
      <c r="ROE60" s="515"/>
      <c r="ROF60" s="391"/>
      <c r="ROG60" s="516"/>
      <c r="ROH60" s="365"/>
      <c r="ROI60" s="493"/>
      <c r="ROJ60" s="596"/>
      <c r="ROK60" s="515"/>
      <c r="ROL60" s="515"/>
      <c r="ROM60" s="391"/>
      <c r="RON60" s="516"/>
      <c r="ROO60" s="365"/>
      <c r="ROP60" s="493"/>
      <c r="ROQ60" s="596"/>
      <c r="ROR60" s="515"/>
      <c r="ROS60" s="515"/>
      <c r="ROT60" s="391"/>
      <c r="ROU60" s="516"/>
      <c r="ROV60" s="365"/>
      <c r="ROW60" s="493"/>
      <c r="ROX60" s="596"/>
      <c r="ROY60" s="515"/>
      <c r="ROZ60" s="515"/>
      <c r="RPA60" s="391"/>
      <c r="RPB60" s="516"/>
      <c r="RPC60" s="365"/>
      <c r="RPD60" s="493"/>
      <c r="RPE60" s="596"/>
      <c r="RPF60" s="515"/>
      <c r="RPG60" s="515"/>
      <c r="RPH60" s="391"/>
      <c r="RPI60" s="516"/>
      <c r="RPJ60" s="365"/>
      <c r="RPK60" s="493"/>
      <c r="RPL60" s="596"/>
      <c r="RPM60" s="515"/>
      <c r="RPN60" s="515"/>
      <c r="RPO60" s="391"/>
      <c r="RPP60" s="516"/>
      <c r="RPQ60" s="365"/>
      <c r="RPR60" s="493"/>
      <c r="RPS60" s="596"/>
      <c r="RPT60" s="515"/>
      <c r="RPU60" s="515"/>
      <c r="RPV60" s="391"/>
      <c r="RPW60" s="516"/>
      <c r="RPX60" s="365"/>
      <c r="RPY60" s="493"/>
      <c r="RPZ60" s="596"/>
      <c r="RQA60" s="515"/>
      <c r="RQB60" s="515"/>
      <c r="RQC60" s="391"/>
      <c r="RQD60" s="516"/>
      <c r="RQE60" s="365"/>
      <c r="RQF60" s="493"/>
      <c r="RQG60" s="596"/>
      <c r="RQH60" s="515"/>
      <c r="RQI60" s="515"/>
      <c r="RQJ60" s="391"/>
      <c r="RQK60" s="516"/>
      <c r="RQL60" s="365"/>
      <c r="RQM60" s="493"/>
      <c r="RQN60" s="596"/>
      <c r="RQO60" s="515"/>
      <c r="RQP60" s="515"/>
      <c r="RQQ60" s="391"/>
      <c r="RQR60" s="516"/>
      <c r="RQS60" s="365"/>
      <c r="RQT60" s="493"/>
      <c r="RQU60" s="596"/>
      <c r="RQV60" s="515"/>
      <c r="RQW60" s="515"/>
      <c r="RQX60" s="391"/>
      <c r="RQY60" s="516"/>
      <c r="RQZ60" s="365"/>
      <c r="RRA60" s="493"/>
      <c r="RRB60" s="596"/>
      <c r="RRC60" s="515"/>
      <c r="RRD60" s="515"/>
      <c r="RRE60" s="391"/>
      <c r="RRF60" s="516"/>
      <c r="RRG60" s="365"/>
      <c r="RRH60" s="493"/>
      <c r="RRI60" s="596"/>
      <c r="RRJ60" s="515"/>
      <c r="RRK60" s="515"/>
      <c r="RRL60" s="391"/>
      <c r="RRM60" s="516"/>
      <c r="RRN60" s="365"/>
      <c r="RRO60" s="493"/>
      <c r="RRP60" s="596"/>
      <c r="RRQ60" s="515"/>
      <c r="RRR60" s="515"/>
      <c r="RRS60" s="391"/>
      <c r="RRT60" s="516"/>
      <c r="RRU60" s="365"/>
      <c r="RRV60" s="493"/>
      <c r="RRW60" s="596"/>
      <c r="RRX60" s="515"/>
      <c r="RRY60" s="515"/>
      <c r="RRZ60" s="391"/>
      <c r="RSA60" s="516"/>
      <c r="RSB60" s="365"/>
      <c r="RSC60" s="493"/>
      <c r="RSD60" s="596"/>
      <c r="RSE60" s="515"/>
      <c r="RSF60" s="515"/>
      <c r="RSG60" s="391"/>
      <c r="RSH60" s="516"/>
      <c r="RSI60" s="365"/>
      <c r="RSJ60" s="493"/>
      <c r="RSK60" s="596"/>
      <c r="RSL60" s="515"/>
      <c r="RSM60" s="515"/>
      <c r="RSN60" s="391"/>
      <c r="RSO60" s="516"/>
      <c r="RSP60" s="365"/>
      <c r="RSQ60" s="493"/>
      <c r="RSR60" s="596"/>
      <c r="RSS60" s="515"/>
      <c r="RST60" s="515"/>
      <c r="RSU60" s="391"/>
      <c r="RSV60" s="516"/>
      <c r="RSW60" s="365"/>
      <c r="RSX60" s="493"/>
      <c r="RSY60" s="596"/>
      <c r="RSZ60" s="515"/>
      <c r="RTA60" s="515"/>
      <c r="RTB60" s="391"/>
      <c r="RTC60" s="516"/>
      <c r="RTD60" s="365"/>
      <c r="RTE60" s="493"/>
      <c r="RTF60" s="596"/>
      <c r="RTG60" s="515"/>
      <c r="RTH60" s="515"/>
      <c r="RTI60" s="391"/>
      <c r="RTJ60" s="516"/>
      <c r="RTK60" s="365"/>
      <c r="RTL60" s="493"/>
      <c r="RTM60" s="596"/>
      <c r="RTN60" s="515"/>
      <c r="RTO60" s="515"/>
      <c r="RTP60" s="391"/>
      <c r="RTQ60" s="516"/>
      <c r="RTR60" s="365"/>
      <c r="RTS60" s="493"/>
      <c r="RTT60" s="596"/>
      <c r="RTU60" s="515"/>
      <c r="RTV60" s="515"/>
      <c r="RTW60" s="391"/>
      <c r="RTX60" s="516"/>
      <c r="RTY60" s="365"/>
      <c r="RTZ60" s="493"/>
      <c r="RUA60" s="596"/>
      <c r="RUB60" s="515"/>
      <c r="RUC60" s="515"/>
      <c r="RUD60" s="391"/>
      <c r="RUE60" s="516"/>
      <c r="RUF60" s="365"/>
      <c r="RUG60" s="493"/>
      <c r="RUH60" s="596"/>
      <c r="RUI60" s="515"/>
      <c r="RUJ60" s="515"/>
      <c r="RUK60" s="391"/>
      <c r="RUL60" s="516"/>
      <c r="RUM60" s="365"/>
      <c r="RUN60" s="493"/>
      <c r="RUO60" s="596"/>
      <c r="RUP60" s="515"/>
      <c r="RUQ60" s="515"/>
      <c r="RUR60" s="391"/>
      <c r="RUS60" s="516"/>
      <c r="RUT60" s="365"/>
      <c r="RUU60" s="493"/>
      <c r="RUV60" s="596"/>
      <c r="RUW60" s="515"/>
      <c r="RUX60" s="515"/>
      <c r="RUY60" s="391"/>
      <c r="RUZ60" s="516"/>
      <c r="RVA60" s="365"/>
      <c r="RVB60" s="493"/>
      <c r="RVC60" s="596"/>
      <c r="RVD60" s="515"/>
      <c r="RVE60" s="515"/>
      <c r="RVF60" s="391"/>
      <c r="RVG60" s="516"/>
      <c r="RVH60" s="365"/>
      <c r="RVI60" s="493"/>
      <c r="RVJ60" s="596"/>
      <c r="RVK60" s="515"/>
      <c r="RVL60" s="515"/>
      <c r="RVM60" s="391"/>
      <c r="RVN60" s="516"/>
      <c r="RVO60" s="365"/>
      <c r="RVP60" s="493"/>
      <c r="RVQ60" s="596"/>
      <c r="RVR60" s="515"/>
      <c r="RVS60" s="515"/>
      <c r="RVT60" s="391"/>
      <c r="RVU60" s="516"/>
      <c r="RVV60" s="365"/>
      <c r="RVW60" s="493"/>
      <c r="RVX60" s="596"/>
      <c r="RVY60" s="515"/>
      <c r="RVZ60" s="515"/>
      <c r="RWA60" s="391"/>
      <c r="RWB60" s="516"/>
      <c r="RWC60" s="365"/>
      <c r="RWD60" s="493"/>
      <c r="RWE60" s="596"/>
      <c r="RWF60" s="515"/>
      <c r="RWG60" s="515"/>
      <c r="RWH60" s="391"/>
      <c r="RWI60" s="516"/>
      <c r="RWJ60" s="365"/>
      <c r="RWK60" s="493"/>
      <c r="RWL60" s="596"/>
      <c r="RWM60" s="515"/>
      <c r="RWN60" s="515"/>
      <c r="RWO60" s="391"/>
      <c r="RWP60" s="516"/>
      <c r="RWQ60" s="365"/>
      <c r="RWR60" s="493"/>
      <c r="RWS60" s="596"/>
      <c r="RWT60" s="515"/>
      <c r="RWU60" s="515"/>
      <c r="RWV60" s="391"/>
      <c r="RWW60" s="516"/>
      <c r="RWX60" s="365"/>
      <c r="RWY60" s="493"/>
      <c r="RWZ60" s="596"/>
      <c r="RXA60" s="515"/>
      <c r="RXB60" s="515"/>
      <c r="RXC60" s="391"/>
      <c r="RXD60" s="516"/>
      <c r="RXE60" s="365"/>
      <c r="RXF60" s="493"/>
      <c r="RXG60" s="596"/>
      <c r="RXH60" s="515"/>
      <c r="RXI60" s="515"/>
      <c r="RXJ60" s="391"/>
      <c r="RXK60" s="516"/>
      <c r="RXL60" s="365"/>
      <c r="RXM60" s="493"/>
      <c r="RXN60" s="596"/>
      <c r="RXO60" s="515"/>
      <c r="RXP60" s="515"/>
      <c r="RXQ60" s="391"/>
      <c r="RXR60" s="516"/>
      <c r="RXS60" s="365"/>
      <c r="RXT60" s="493"/>
      <c r="RXU60" s="596"/>
      <c r="RXV60" s="515"/>
      <c r="RXW60" s="515"/>
      <c r="RXX60" s="391"/>
      <c r="RXY60" s="516"/>
      <c r="RXZ60" s="365"/>
      <c r="RYA60" s="493"/>
      <c r="RYB60" s="596"/>
      <c r="RYC60" s="515"/>
      <c r="RYD60" s="515"/>
      <c r="RYE60" s="391"/>
      <c r="RYF60" s="516"/>
      <c r="RYG60" s="365"/>
      <c r="RYH60" s="493"/>
      <c r="RYI60" s="596"/>
      <c r="RYJ60" s="515"/>
      <c r="RYK60" s="515"/>
      <c r="RYL60" s="391"/>
      <c r="RYM60" s="516"/>
      <c r="RYN60" s="365"/>
      <c r="RYO60" s="493"/>
      <c r="RYP60" s="596"/>
      <c r="RYQ60" s="515"/>
      <c r="RYR60" s="515"/>
      <c r="RYS60" s="391"/>
      <c r="RYT60" s="516"/>
      <c r="RYU60" s="365"/>
      <c r="RYV60" s="493"/>
      <c r="RYW60" s="596"/>
      <c r="RYX60" s="515"/>
      <c r="RYY60" s="515"/>
      <c r="RYZ60" s="391"/>
      <c r="RZA60" s="516"/>
      <c r="RZB60" s="365"/>
      <c r="RZC60" s="493"/>
      <c r="RZD60" s="596"/>
      <c r="RZE60" s="515"/>
      <c r="RZF60" s="515"/>
      <c r="RZG60" s="391"/>
      <c r="RZH60" s="516"/>
      <c r="RZI60" s="365"/>
      <c r="RZJ60" s="493"/>
      <c r="RZK60" s="596"/>
      <c r="RZL60" s="515"/>
      <c r="RZM60" s="515"/>
      <c r="RZN60" s="391"/>
      <c r="RZO60" s="516"/>
      <c r="RZP60" s="365"/>
      <c r="RZQ60" s="493"/>
      <c r="RZR60" s="596"/>
      <c r="RZS60" s="515"/>
      <c r="RZT60" s="515"/>
      <c r="RZU60" s="391"/>
      <c r="RZV60" s="516"/>
      <c r="RZW60" s="365"/>
      <c r="RZX60" s="493"/>
      <c r="RZY60" s="596"/>
      <c r="RZZ60" s="515"/>
      <c r="SAA60" s="515"/>
      <c r="SAB60" s="391"/>
      <c r="SAC60" s="516"/>
      <c r="SAD60" s="365"/>
      <c r="SAE60" s="493"/>
      <c r="SAF60" s="596"/>
      <c r="SAG60" s="515"/>
      <c r="SAH60" s="515"/>
      <c r="SAI60" s="391"/>
      <c r="SAJ60" s="516"/>
      <c r="SAK60" s="365"/>
      <c r="SAL60" s="493"/>
      <c r="SAM60" s="596"/>
      <c r="SAN60" s="515"/>
      <c r="SAO60" s="515"/>
      <c r="SAP60" s="391"/>
      <c r="SAQ60" s="516"/>
      <c r="SAR60" s="365"/>
      <c r="SAS60" s="493"/>
      <c r="SAT60" s="596"/>
      <c r="SAU60" s="515"/>
      <c r="SAV60" s="515"/>
      <c r="SAW60" s="391"/>
      <c r="SAX60" s="516"/>
      <c r="SAY60" s="365"/>
      <c r="SAZ60" s="493"/>
      <c r="SBA60" s="596"/>
      <c r="SBB60" s="515"/>
      <c r="SBC60" s="515"/>
      <c r="SBD60" s="391"/>
      <c r="SBE60" s="516"/>
      <c r="SBF60" s="365"/>
      <c r="SBG60" s="493"/>
      <c r="SBH60" s="596"/>
      <c r="SBI60" s="515"/>
      <c r="SBJ60" s="515"/>
      <c r="SBK60" s="391"/>
      <c r="SBL60" s="516"/>
      <c r="SBM60" s="365"/>
      <c r="SBN60" s="493"/>
      <c r="SBO60" s="596"/>
      <c r="SBP60" s="515"/>
      <c r="SBQ60" s="515"/>
      <c r="SBR60" s="391"/>
      <c r="SBS60" s="516"/>
      <c r="SBT60" s="365"/>
      <c r="SBU60" s="493"/>
      <c r="SBV60" s="596"/>
      <c r="SBW60" s="515"/>
      <c r="SBX60" s="515"/>
      <c r="SBY60" s="391"/>
      <c r="SBZ60" s="516"/>
      <c r="SCA60" s="365"/>
      <c r="SCB60" s="493"/>
      <c r="SCC60" s="596"/>
      <c r="SCD60" s="515"/>
      <c r="SCE60" s="515"/>
      <c r="SCF60" s="391"/>
      <c r="SCG60" s="516"/>
      <c r="SCH60" s="365"/>
      <c r="SCI60" s="493"/>
      <c r="SCJ60" s="596"/>
      <c r="SCK60" s="515"/>
      <c r="SCL60" s="515"/>
      <c r="SCM60" s="391"/>
      <c r="SCN60" s="516"/>
      <c r="SCO60" s="365"/>
      <c r="SCP60" s="493"/>
      <c r="SCQ60" s="596"/>
      <c r="SCR60" s="515"/>
      <c r="SCS60" s="515"/>
      <c r="SCT60" s="391"/>
      <c r="SCU60" s="516"/>
      <c r="SCV60" s="365"/>
      <c r="SCW60" s="493"/>
      <c r="SCX60" s="596"/>
      <c r="SCY60" s="515"/>
      <c r="SCZ60" s="515"/>
      <c r="SDA60" s="391"/>
      <c r="SDB60" s="516"/>
      <c r="SDC60" s="365"/>
      <c r="SDD60" s="493"/>
      <c r="SDE60" s="596"/>
      <c r="SDF60" s="515"/>
      <c r="SDG60" s="515"/>
      <c r="SDH60" s="391"/>
      <c r="SDI60" s="516"/>
      <c r="SDJ60" s="365"/>
      <c r="SDK60" s="493"/>
      <c r="SDL60" s="596"/>
      <c r="SDM60" s="515"/>
      <c r="SDN60" s="515"/>
      <c r="SDO60" s="391"/>
      <c r="SDP60" s="516"/>
      <c r="SDQ60" s="365"/>
      <c r="SDR60" s="493"/>
      <c r="SDS60" s="596"/>
      <c r="SDT60" s="515"/>
      <c r="SDU60" s="515"/>
      <c r="SDV60" s="391"/>
      <c r="SDW60" s="516"/>
      <c r="SDX60" s="365"/>
      <c r="SDY60" s="493"/>
      <c r="SDZ60" s="596"/>
      <c r="SEA60" s="515"/>
      <c r="SEB60" s="515"/>
      <c r="SEC60" s="391"/>
      <c r="SED60" s="516"/>
      <c r="SEE60" s="365"/>
      <c r="SEF60" s="493"/>
      <c r="SEG60" s="596"/>
      <c r="SEH60" s="515"/>
      <c r="SEI60" s="515"/>
      <c r="SEJ60" s="391"/>
      <c r="SEK60" s="516"/>
      <c r="SEL60" s="365"/>
      <c r="SEM60" s="493"/>
      <c r="SEN60" s="596"/>
      <c r="SEO60" s="515"/>
      <c r="SEP60" s="515"/>
      <c r="SEQ60" s="391"/>
      <c r="SER60" s="516"/>
      <c r="SES60" s="365"/>
      <c r="SET60" s="493"/>
      <c r="SEU60" s="596"/>
      <c r="SEV60" s="515"/>
      <c r="SEW60" s="515"/>
      <c r="SEX60" s="391"/>
      <c r="SEY60" s="516"/>
      <c r="SEZ60" s="365"/>
      <c r="SFA60" s="493"/>
      <c r="SFB60" s="596"/>
      <c r="SFC60" s="515"/>
      <c r="SFD60" s="515"/>
      <c r="SFE60" s="391"/>
      <c r="SFF60" s="516"/>
      <c r="SFG60" s="365"/>
      <c r="SFH60" s="493"/>
      <c r="SFI60" s="596"/>
      <c r="SFJ60" s="515"/>
      <c r="SFK60" s="515"/>
      <c r="SFL60" s="391"/>
      <c r="SFM60" s="516"/>
      <c r="SFN60" s="365"/>
      <c r="SFO60" s="493"/>
      <c r="SFP60" s="596"/>
      <c r="SFQ60" s="515"/>
      <c r="SFR60" s="515"/>
      <c r="SFS60" s="391"/>
      <c r="SFT60" s="516"/>
      <c r="SFU60" s="365"/>
      <c r="SFV60" s="493"/>
      <c r="SFW60" s="596"/>
      <c r="SFX60" s="515"/>
      <c r="SFY60" s="515"/>
      <c r="SFZ60" s="391"/>
      <c r="SGA60" s="516"/>
      <c r="SGB60" s="365"/>
      <c r="SGC60" s="493"/>
      <c r="SGD60" s="596"/>
      <c r="SGE60" s="515"/>
      <c r="SGF60" s="515"/>
      <c r="SGG60" s="391"/>
      <c r="SGH60" s="516"/>
      <c r="SGI60" s="365"/>
      <c r="SGJ60" s="493"/>
      <c r="SGK60" s="596"/>
      <c r="SGL60" s="515"/>
      <c r="SGM60" s="515"/>
      <c r="SGN60" s="391"/>
      <c r="SGO60" s="516"/>
      <c r="SGP60" s="365"/>
      <c r="SGQ60" s="493"/>
      <c r="SGR60" s="596"/>
      <c r="SGS60" s="515"/>
      <c r="SGT60" s="515"/>
      <c r="SGU60" s="391"/>
      <c r="SGV60" s="516"/>
      <c r="SGW60" s="365"/>
      <c r="SGX60" s="493"/>
      <c r="SGY60" s="596"/>
      <c r="SGZ60" s="515"/>
      <c r="SHA60" s="515"/>
      <c r="SHB60" s="391"/>
      <c r="SHC60" s="516"/>
      <c r="SHD60" s="365"/>
      <c r="SHE60" s="493"/>
      <c r="SHF60" s="596"/>
      <c r="SHG60" s="515"/>
      <c r="SHH60" s="515"/>
      <c r="SHI60" s="391"/>
      <c r="SHJ60" s="516"/>
      <c r="SHK60" s="365"/>
      <c r="SHL60" s="493"/>
      <c r="SHM60" s="596"/>
      <c r="SHN60" s="515"/>
      <c r="SHO60" s="515"/>
      <c r="SHP60" s="391"/>
      <c r="SHQ60" s="516"/>
      <c r="SHR60" s="365"/>
      <c r="SHS60" s="493"/>
      <c r="SHT60" s="596"/>
      <c r="SHU60" s="515"/>
      <c r="SHV60" s="515"/>
      <c r="SHW60" s="391"/>
      <c r="SHX60" s="516"/>
      <c r="SHY60" s="365"/>
      <c r="SHZ60" s="493"/>
      <c r="SIA60" s="596"/>
      <c r="SIB60" s="515"/>
      <c r="SIC60" s="515"/>
      <c r="SID60" s="391"/>
      <c r="SIE60" s="516"/>
      <c r="SIF60" s="365"/>
      <c r="SIG60" s="493"/>
      <c r="SIH60" s="596"/>
      <c r="SII60" s="515"/>
      <c r="SIJ60" s="515"/>
      <c r="SIK60" s="391"/>
      <c r="SIL60" s="516"/>
      <c r="SIM60" s="365"/>
      <c r="SIN60" s="493"/>
      <c r="SIO60" s="596"/>
      <c r="SIP60" s="515"/>
      <c r="SIQ60" s="515"/>
      <c r="SIR60" s="391"/>
      <c r="SIS60" s="516"/>
      <c r="SIT60" s="365"/>
      <c r="SIU60" s="493"/>
      <c r="SIV60" s="596"/>
      <c r="SIW60" s="515"/>
      <c r="SIX60" s="515"/>
      <c r="SIY60" s="391"/>
      <c r="SIZ60" s="516"/>
      <c r="SJA60" s="365"/>
      <c r="SJB60" s="493"/>
      <c r="SJC60" s="596"/>
      <c r="SJD60" s="515"/>
      <c r="SJE60" s="515"/>
      <c r="SJF60" s="391"/>
      <c r="SJG60" s="516"/>
      <c r="SJH60" s="365"/>
      <c r="SJI60" s="493"/>
      <c r="SJJ60" s="596"/>
      <c r="SJK60" s="515"/>
      <c r="SJL60" s="515"/>
      <c r="SJM60" s="391"/>
      <c r="SJN60" s="516"/>
      <c r="SJO60" s="365"/>
      <c r="SJP60" s="493"/>
      <c r="SJQ60" s="596"/>
      <c r="SJR60" s="515"/>
      <c r="SJS60" s="515"/>
      <c r="SJT60" s="391"/>
      <c r="SJU60" s="516"/>
      <c r="SJV60" s="365"/>
      <c r="SJW60" s="493"/>
      <c r="SJX60" s="596"/>
      <c r="SJY60" s="515"/>
      <c r="SJZ60" s="515"/>
      <c r="SKA60" s="391"/>
      <c r="SKB60" s="516"/>
      <c r="SKC60" s="365"/>
      <c r="SKD60" s="493"/>
      <c r="SKE60" s="596"/>
      <c r="SKF60" s="515"/>
      <c r="SKG60" s="515"/>
      <c r="SKH60" s="391"/>
      <c r="SKI60" s="516"/>
      <c r="SKJ60" s="365"/>
      <c r="SKK60" s="493"/>
      <c r="SKL60" s="596"/>
      <c r="SKM60" s="515"/>
      <c r="SKN60" s="515"/>
      <c r="SKO60" s="391"/>
      <c r="SKP60" s="516"/>
      <c r="SKQ60" s="365"/>
      <c r="SKR60" s="493"/>
      <c r="SKS60" s="596"/>
      <c r="SKT60" s="515"/>
      <c r="SKU60" s="515"/>
      <c r="SKV60" s="391"/>
      <c r="SKW60" s="516"/>
      <c r="SKX60" s="365"/>
      <c r="SKY60" s="493"/>
      <c r="SKZ60" s="596"/>
      <c r="SLA60" s="515"/>
      <c r="SLB60" s="515"/>
      <c r="SLC60" s="391"/>
      <c r="SLD60" s="516"/>
      <c r="SLE60" s="365"/>
      <c r="SLF60" s="493"/>
      <c r="SLG60" s="596"/>
      <c r="SLH60" s="515"/>
      <c r="SLI60" s="515"/>
      <c r="SLJ60" s="391"/>
      <c r="SLK60" s="516"/>
      <c r="SLL60" s="365"/>
      <c r="SLM60" s="493"/>
      <c r="SLN60" s="596"/>
      <c r="SLO60" s="515"/>
      <c r="SLP60" s="515"/>
      <c r="SLQ60" s="391"/>
      <c r="SLR60" s="516"/>
      <c r="SLS60" s="365"/>
      <c r="SLT60" s="493"/>
      <c r="SLU60" s="596"/>
      <c r="SLV60" s="515"/>
      <c r="SLW60" s="515"/>
      <c r="SLX60" s="391"/>
      <c r="SLY60" s="516"/>
      <c r="SLZ60" s="365"/>
      <c r="SMA60" s="493"/>
      <c r="SMB60" s="596"/>
      <c r="SMC60" s="515"/>
      <c r="SMD60" s="515"/>
      <c r="SME60" s="391"/>
      <c r="SMF60" s="516"/>
      <c r="SMG60" s="365"/>
      <c r="SMH60" s="493"/>
      <c r="SMI60" s="596"/>
      <c r="SMJ60" s="515"/>
      <c r="SMK60" s="515"/>
      <c r="SML60" s="391"/>
      <c r="SMM60" s="516"/>
      <c r="SMN60" s="365"/>
      <c r="SMO60" s="493"/>
      <c r="SMP60" s="596"/>
      <c r="SMQ60" s="515"/>
      <c r="SMR60" s="515"/>
      <c r="SMS60" s="391"/>
      <c r="SMT60" s="516"/>
      <c r="SMU60" s="365"/>
      <c r="SMV60" s="493"/>
      <c r="SMW60" s="596"/>
      <c r="SMX60" s="515"/>
      <c r="SMY60" s="515"/>
      <c r="SMZ60" s="391"/>
      <c r="SNA60" s="516"/>
      <c r="SNB60" s="365"/>
      <c r="SNC60" s="493"/>
      <c r="SND60" s="596"/>
      <c r="SNE60" s="515"/>
      <c r="SNF60" s="515"/>
      <c r="SNG60" s="391"/>
      <c r="SNH60" s="516"/>
      <c r="SNI60" s="365"/>
      <c r="SNJ60" s="493"/>
      <c r="SNK60" s="596"/>
      <c r="SNL60" s="515"/>
      <c r="SNM60" s="515"/>
      <c r="SNN60" s="391"/>
      <c r="SNO60" s="516"/>
      <c r="SNP60" s="365"/>
      <c r="SNQ60" s="493"/>
      <c r="SNR60" s="596"/>
      <c r="SNS60" s="515"/>
      <c r="SNT60" s="515"/>
      <c r="SNU60" s="391"/>
      <c r="SNV60" s="516"/>
      <c r="SNW60" s="365"/>
      <c r="SNX60" s="493"/>
      <c r="SNY60" s="596"/>
      <c r="SNZ60" s="515"/>
      <c r="SOA60" s="515"/>
      <c r="SOB60" s="391"/>
      <c r="SOC60" s="516"/>
      <c r="SOD60" s="365"/>
      <c r="SOE60" s="493"/>
      <c r="SOF60" s="596"/>
      <c r="SOG60" s="515"/>
      <c r="SOH60" s="515"/>
      <c r="SOI60" s="391"/>
      <c r="SOJ60" s="516"/>
      <c r="SOK60" s="365"/>
      <c r="SOL60" s="493"/>
      <c r="SOM60" s="596"/>
      <c r="SON60" s="515"/>
      <c r="SOO60" s="515"/>
      <c r="SOP60" s="391"/>
      <c r="SOQ60" s="516"/>
      <c r="SOR60" s="365"/>
      <c r="SOS60" s="493"/>
      <c r="SOT60" s="596"/>
      <c r="SOU60" s="515"/>
      <c r="SOV60" s="515"/>
      <c r="SOW60" s="391"/>
      <c r="SOX60" s="516"/>
      <c r="SOY60" s="365"/>
      <c r="SOZ60" s="493"/>
      <c r="SPA60" s="596"/>
      <c r="SPB60" s="515"/>
      <c r="SPC60" s="515"/>
      <c r="SPD60" s="391"/>
      <c r="SPE60" s="516"/>
      <c r="SPF60" s="365"/>
      <c r="SPG60" s="493"/>
      <c r="SPH60" s="596"/>
      <c r="SPI60" s="515"/>
      <c r="SPJ60" s="515"/>
      <c r="SPK60" s="391"/>
      <c r="SPL60" s="516"/>
      <c r="SPM60" s="365"/>
      <c r="SPN60" s="493"/>
      <c r="SPO60" s="596"/>
      <c r="SPP60" s="515"/>
      <c r="SPQ60" s="515"/>
      <c r="SPR60" s="391"/>
      <c r="SPS60" s="516"/>
      <c r="SPT60" s="365"/>
      <c r="SPU60" s="493"/>
      <c r="SPV60" s="596"/>
      <c r="SPW60" s="515"/>
      <c r="SPX60" s="515"/>
      <c r="SPY60" s="391"/>
      <c r="SPZ60" s="516"/>
      <c r="SQA60" s="365"/>
      <c r="SQB60" s="493"/>
      <c r="SQC60" s="596"/>
      <c r="SQD60" s="515"/>
      <c r="SQE60" s="515"/>
      <c r="SQF60" s="391"/>
      <c r="SQG60" s="516"/>
      <c r="SQH60" s="365"/>
      <c r="SQI60" s="493"/>
      <c r="SQJ60" s="596"/>
      <c r="SQK60" s="515"/>
      <c r="SQL60" s="515"/>
      <c r="SQM60" s="391"/>
      <c r="SQN60" s="516"/>
      <c r="SQO60" s="365"/>
      <c r="SQP60" s="493"/>
      <c r="SQQ60" s="596"/>
      <c r="SQR60" s="515"/>
      <c r="SQS60" s="515"/>
      <c r="SQT60" s="391"/>
      <c r="SQU60" s="516"/>
      <c r="SQV60" s="365"/>
      <c r="SQW60" s="493"/>
      <c r="SQX60" s="596"/>
      <c r="SQY60" s="515"/>
      <c r="SQZ60" s="515"/>
      <c r="SRA60" s="391"/>
      <c r="SRB60" s="516"/>
      <c r="SRC60" s="365"/>
      <c r="SRD60" s="493"/>
      <c r="SRE60" s="596"/>
      <c r="SRF60" s="515"/>
      <c r="SRG60" s="515"/>
      <c r="SRH60" s="391"/>
      <c r="SRI60" s="516"/>
      <c r="SRJ60" s="365"/>
      <c r="SRK60" s="493"/>
      <c r="SRL60" s="596"/>
      <c r="SRM60" s="515"/>
      <c r="SRN60" s="515"/>
      <c r="SRO60" s="391"/>
      <c r="SRP60" s="516"/>
      <c r="SRQ60" s="365"/>
      <c r="SRR60" s="493"/>
      <c r="SRS60" s="596"/>
      <c r="SRT60" s="515"/>
      <c r="SRU60" s="515"/>
      <c r="SRV60" s="391"/>
      <c r="SRW60" s="516"/>
      <c r="SRX60" s="365"/>
      <c r="SRY60" s="493"/>
      <c r="SRZ60" s="596"/>
      <c r="SSA60" s="515"/>
      <c r="SSB60" s="515"/>
      <c r="SSC60" s="391"/>
      <c r="SSD60" s="516"/>
      <c r="SSE60" s="365"/>
      <c r="SSF60" s="493"/>
      <c r="SSG60" s="596"/>
      <c r="SSH60" s="515"/>
      <c r="SSI60" s="515"/>
      <c r="SSJ60" s="391"/>
      <c r="SSK60" s="516"/>
      <c r="SSL60" s="365"/>
      <c r="SSM60" s="493"/>
      <c r="SSN60" s="596"/>
      <c r="SSO60" s="515"/>
      <c r="SSP60" s="515"/>
      <c r="SSQ60" s="391"/>
      <c r="SSR60" s="516"/>
      <c r="SSS60" s="365"/>
      <c r="SST60" s="493"/>
      <c r="SSU60" s="596"/>
      <c r="SSV60" s="515"/>
      <c r="SSW60" s="515"/>
      <c r="SSX60" s="391"/>
      <c r="SSY60" s="516"/>
      <c r="SSZ60" s="365"/>
      <c r="STA60" s="493"/>
      <c r="STB60" s="596"/>
      <c r="STC60" s="515"/>
      <c r="STD60" s="515"/>
      <c r="STE60" s="391"/>
      <c r="STF60" s="516"/>
      <c r="STG60" s="365"/>
      <c r="STH60" s="493"/>
      <c r="STI60" s="596"/>
      <c r="STJ60" s="515"/>
      <c r="STK60" s="515"/>
      <c r="STL60" s="391"/>
      <c r="STM60" s="516"/>
      <c r="STN60" s="365"/>
      <c r="STO60" s="493"/>
      <c r="STP60" s="596"/>
      <c r="STQ60" s="515"/>
      <c r="STR60" s="515"/>
      <c r="STS60" s="391"/>
      <c r="STT60" s="516"/>
      <c r="STU60" s="365"/>
      <c r="STV60" s="493"/>
      <c r="STW60" s="596"/>
      <c r="STX60" s="515"/>
      <c r="STY60" s="515"/>
      <c r="STZ60" s="391"/>
      <c r="SUA60" s="516"/>
      <c r="SUB60" s="365"/>
      <c r="SUC60" s="493"/>
      <c r="SUD60" s="596"/>
      <c r="SUE60" s="515"/>
      <c r="SUF60" s="515"/>
      <c r="SUG60" s="391"/>
      <c r="SUH60" s="516"/>
      <c r="SUI60" s="365"/>
      <c r="SUJ60" s="493"/>
      <c r="SUK60" s="596"/>
      <c r="SUL60" s="515"/>
      <c r="SUM60" s="515"/>
      <c r="SUN60" s="391"/>
      <c r="SUO60" s="516"/>
      <c r="SUP60" s="365"/>
      <c r="SUQ60" s="493"/>
      <c r="SUR60" s="596"/>
      <c r="SUS60" s="515"/>
      <c r="SUT60" s="515"/>
      <c r="SUU60" s="391"/>
      <c r="SUV60" s="516"/>
      <c r="SUW60" s="365"/>
      <c r="SUX60" s="493"/>
      <c r="SUY60" s="596"/>
      <c r="SUZ60" s="515"/>
      <c r="SVA60" s="515"/>
      <c r="SVB60" s="391"/>
      <c r="SVC60" s="516"/>
      <c r="SVD60" s="365"/>
      <c r="SVE60" s="493"/>
      <c r="SVF60" s="596"/>
      <c r="SVG60" s="515"/>
      <c r="SVH60" s="515"/>
      <c r="SVI60" s="391"/>
      <c r="SVJ60" s="516"/>
      <c r="SVK60" s="365"/>
      <c r="SVL60" s="493"/>
      <c r="SVM60" s="596"/>
      <c r="SVN60" s="515"/>
      <c r="SVO60" s="515"/>
      <c r="SVP60" s="391"/>
      <c r="SVQ60" s="516"/>
      <c r="SVR60" s="365"/>
      <c r="SVS60" s="493"/>
      <c r="SVT60" s="596"/>
      <c r="SVU60" s="515"/>
      <c r="SVV60" s="515"/>
      <c r="SVW60" s="391"/>
      <c r="SVX60" s="516"/>
      <c r="SVY60" s="365"/>
      <c r="SVZ60" s="493"/>
      <c r="SWA60" s="596"/>
      <c r="SWB60" s="515"/>
      <c r="SWC60" s="515"/>
      <c r="SWD60" s="391"/>
      <c r="SWE60" s="516"/>
      <c r="SWF60" s="365"/>
      <c r="SWG60" s="493"/>
      <c r="SWH60" s="596"/>
      <c r="SWI60" s="515"/>
      <c r="SWJ60" s="515"/>
      <c r="SWK60" s="391"/>
      <c r="SWL60" s="516"/>
      <c r="SWM60" s="365"/>
      <c r="SWN60" s="493"/>
      <c r="SWO60" s="596"/>
      <c r="SWP60" s="515"/>
      <c r="SWQ60" s="515"/>
      <c r="SWR60" s="391"/>
      <c r="SWS60" s="516"/>
      <c r="SWT60" s="365"/>
      <c r="SWU60" s="493"/>
      <c r="SWV60" s="596"/>
      <c r="SWW60" s="515"/>
      <c r="SWX60" s="515"/>
      <c r="SWY60" s="391"/>
      <c r="SWZ60" s="516"/>
      <c r="SXA60" s="365"/>
      <c r="SXB60" s="493"/>
      <c r="SXC60" s="596"/>
      <c r="SXD60" s="515"/>
      <c r="SXE60" s="515"/>
      <c r="SXF60" s="391"/>
      <c r="SXG60" s="516"/>
      <c r="SXH60" s="365"/>
      <c r="SXI60" s="493"/>
      <c r="SXJ60" s="596"/>
      <c r="SXK60" s="515"/>
      <c r="SXL60" s="515"/>
      <c r="SXM60" s="391"/>
      <c r="SXN60" s="516"/>
      <c r="SXO60" s="365"/>
      <c r="SXP60" s="493"/>
      <c r="SXQ60" s="596"/>
      <c r="SXR60" s="515"/>
      <c r="SXS60" s="515"/>
      <c r="SXT60" s="391"/>
      <c r="SXU60" s="516"/>
      <c r="SXV60" s="365"/>
      <c r="SXW60" s="493"/>
      <c r="SXX60" s="596"/>
      <c r="SXY60" s="515"/>
      <c r="SXZ60" s="515"/>
      <c r="SYA60" s="391"/>
      <c r="SYB60" s="516"/>
      <c r="SYC60" s="365"/>
      <c r="SYD60" s="493"/>
      <c r="SYE60" s="596"/>
      <c r="SYF60" s="515"/>
      <c r="SYG60" s="515"/>
      <c r="SYH60" s="391"/>
      <c r="SYI60" s="516"/>
      <c r="SYJ60" s="365"/>
      <c r="SYK60" s="493"/>
      <c r="SYL60" s="596"/>
      <c r="SYM60" s="515"/>
      <c r="SYN60" s="515"/>
      <c r="SYO60" s="391"/>
      <c r="SYP60" s="516"/>
      <c r="SYQ60" s="365"/>
      <c r="SYR60" s="493"/>
      <c r="SYS60" s="596"/>
      <c r="SYT60" s="515"/>
      <c r="SYU60" s="515"/>
      <c r="SYV60" s="391"/>
      <c r="SYW60" s="516"/>
      <c r="SYX60" s="365"/>
      <c r="SYY60" s="493"/>
      <c r="SYZ60" s="596"/>
      <c r="SZA60" s="515"/>
      <c r="SZB60" s="515"/>
      <c r="SZC60" s="391"/>
      <c r="SZD60" s="516"/>
      <c r="SZE60" s="365"/>
      <c r="SZF60" s="493"/>
      <c r="SZG60" s="596"/>
      <c r="SZH60" s="515"/>
      <c r="SZI60" s="515"/>
      <c r="SZJ60" s="391"/>
      <c r="SZK60" s="516"/>
      <c r="SZL60" s="365"/>
      <c r="SZM60" s="493"/>
      <c r="SZN60" s="596"/>
      <c r="SZO60" s="515"/>
      <c r="SZP60" s="515"/>
      <c r="SZQ60" s="391"/>
      <c r="SZR60" s="516"/>
      <c r="SZS60" s="365"/>
      <c r="SZT60" s="493"/>
      <c r="SZU60" s="596"/>
      <c r="SZV60" s="515"/>
      <c r="SZW60" s="515"/>
      <c r="SZX60" s="391"/>
      <c r="SZY60" s="516"/>
      <c r="SZZ60" s="365"/>
      <c r="TAA60" s="493"/>
      <c r="TAB60" s="596"/>
      <c r="TAC60" s="515"/>
      <c r="TAD60" s="515"/>
      <c r="TAE60" s="391"/>
      <c r="TAF60" s="516"/>
      <c r="TAG60" s="365"/>
      <c r="TAH60" s="493"/>
      <c r="TAI60" s="596"/>
      <c r="TAJ60" s="515"/>
      <c r="TAK60" s="515"/>
      <c r="TAL60" s="391"/>
      <c r="TAM60" s="516"/>
      <c r="TAN60" s="365"/>
      <c r="TAO60" s="493"/>
      <c r="TAP60" s="596"/>
      <c r="TAQ60" s="515"/>
      <c r="TAR60" s="515"/>
      <c r="TAS60" s="391"/>
      <c r="TAT60" s="516"/>
      <c r="TAU60" s="365"/>
      <c r="TAV60" s="493"/>
      <c r="TAW60" s="596"/>
      <c r="TAX60" s="515"/>
      <c r="TAY60" s="515"/>
      <c r="TAZ60" s="391"/>
      <c r="TBA60" s="516"/>
      <c r="TBB60" s="365"/>
      <c r="TBC60" s="493"/>
      <c r="TBD60" s="596"/>
      <c r="TBE60" s="515"/>
      <c r="TBF60" s="515"/>
      <c r="TBG60" s="391"/>
      <c r="TBH60" s="516"/>
      <c r="TBI60" s="365"/>
      <c r="TBJ60" s="493"/>
      <c r="TBK60" s="596"/>
      <c r="TBL60" s="515"/>
      <c r="TBM60" s="515"/>
      <c r="TBN60" s="391"/>
      <c r="TBO60" s="516"/>
      <c r="TBP60" s="365"/>
      <c r="TBQ60" s="493"/>
      <c r="TBR60" s="596"/>
      <c r="TBS60" s="515"/>
      <c r="TBT60" s="515"/>
      <c r="TBU60" s="391"/>
      <c r="TBV60" s="516"/>
      <c r="TBW60" s="365"/>
      <c r="TBX60" s="493"/>
      <c r="TBY60" s="596"/>
      <c r="TBZ60" s="515"/>
      <c r="TCA60" s="515"/>
      <c r="TCB60" s="391"/>
      <c r="TCC60" s="516"/>
      <c r="TCD60" s="365"/>
      <c r="TCE60" s="493"/>
      <c r="TCF60" s="596"/>
      <c r="TCG60" s="515"/>
      <c r="TCH60" s="515"/>
      <c r="TCI60" s="391"/>
      <c r="TCJ60" s="516"/>
      <c r="TCK60" s="365"/>
      <c r="TCL60" s="493"/>
      <c r="TCM60" s="596"/>
      <c r="TCN60" s="515"/>
      <c r="TCO60" s="515"/>
      <c r="TCP60" s="391"/>
      <c r="TCQ60" s="516"/>
      <c r="TCR60" s="365"/>
      <c r="TCS60" s="493"/>
      <c r="TCT60" s="596"/>
      <c r="TCU60" s="515"/>
      <c r="TCV60" s="515"/>
      <c r="TCW60" s="391"/>
      <c r="TCX60" s="516"/>
      <c r="TCY60" s="365"/>
      <c r="TCZ60" s="493"/>
      <c r="TDA60" s="596"/>
      <c r="TDB60" s="515"/>
      <c r="TDC60" s="515"/>
      <c r="TDD60" s="391"/>
      <c r="TDE60" s="516"/>
      <c r="TDF60" s="365"/>
      <c r="TDG60" s="493"/>
      <c r="TDH60" s="596"/>
      <c r="TDI60" s="515"/>
      <c r="TDJ60" s="515"/>
      <c r="TDK60" s="391"/>
      <c r="TDL60" s="516"/>
      <c r="TDM60" s="365"/>
      <c r="TDN60" s="493"/>
      <c r="TDO60" s="596"/>
      <c r="TDP60" s="515"/>
      <c r="TDQ60" s="515"/>
      <c r="TDR60" s="391"/>
      <c r="TDS60" s="516"/>
      <c r="TDT60" s="365"/>
      <c r="TDU60" s="493"/>
      <c r="TDV60" s="596"/>
      <c r="TDW60" s="515"/>
      <c r="TDX60" s="515"/>
      <c r="TDY60" s="391"/>
      <c r="TDZ60" s="516"/>
      <c r="TEA60" s="365"/>
      <c r="TEB60" s="493"/>
      <c r="TEC60" s="596"/>
      <c r="TED60" s="515"/>
      <c r="TEE60" s="515"/>
      <c r="TEF60" s="391"/>
      <c r="TEG60" s="516"/>
      <c r="TEH60" s="365"/>
      <c r="TEI60" s="493"/>
      <c r="TEJ60" s="596"/>
      <c r="TEK60" s="515"/>
      <c r="TEL60" s="515"/>
      <c r="TEM60" s="391"/>
      <c r="TEN60" s="516"/>
      <c r="TEO60" s="365"/>
      <c r="TEP60" s="493"/>
      <c r="TEQ60" s="596"/>
      <c r="TER60" s="515"/>
      <c r="TES60" s="515"/>
      <c r="TET60" s="391"/>
      <c r="TEU60" s="516"/>
      <c r="TEV60" s="365"/>
      <c r="TEW60" s="493"/>
      <c r="TEX60" s="596"/>
      <c r="TEY60" s="515"/>
      <c r="TEZ60" s="515"/>
      <c r="TFA60" s="391"/>
      <c r="TFB60" s="516"/>
      <c r="TFC60" s="365"/>
      <c r="TFD60" s="493"/>
      <c r="TFE60" s="596"/>
      <c r="TFF60" s="515"/>
      <c r="TFG60" s="515"/>
      <c r="TFH60" s="391"/>
      <c r="TFI60" s="516"/>
      <c r="TFJ60" s="365"/>
      <c r="TFK60" s="493"/>
      <c r="TFL60" s="596"/>
      <c r="TFM60" s="515"/>
      <c r="TFN60" s="515"/>
      <c r="TFO60" s="391"/>
      <c r="TFP60" s="516"/>
      <c r="TFQ60" s="365"/>
      <c r="TFR60" s="493"/>
      <c r="TFS60" s="596"/>
      <c r="TFT60" s="515"/>
      <c r="TFU60" s="515"/>
      <c r="TFV60" s="391"/>
      <c r="TFW60" s="516"/>
      <c r="TFX60" s="365"/>
      <c r="TFY60" s="493"/>
      <c r="TFZ60" s="596"/>
      <c r="TGA60" s="515"/>
      <c r="TGB60" s="515"/>
      <c r="TGC60" s="391"/>
      <c r="TGD60" s="516"/>
      <c r="TGE60" s="365"/>
      <c r="TGF60" s="493"/>
      <c r="TGG60" s="596"/>
      <c r="TGH60" s="515"/>
      <c r="TGI60" s="515"/>
      <c r="TGJ60" s="391"/>
      <c r="TGK60" s="516"/>
      <c r="TGL60" s="365"/>
      <c r="TGM60" s="493"/>
      <c r="TGN60" s="596"/>
      <c r="TGO60" s="515"/>
      <c r="TGP60" s="515"/>
      <c r="TGQ60" s="391"/>
      <c r="TGR60" s="516"/>
      <c r="TGS60" s="365"/>
      <c r="TGT60" s="493"/>
      <c r="TGU60" s="596"/>
      <c r="TGV60" s="515"/>
      <c r="TGW60" s="515"/>
      <c r="TGX60" s="391"/>
      <c r="TGY60" s="516"/>
      <c r="TGZ60" s="365"/>
      <c r="THA60" s="493"/>
      <c r="THB60" s="596"/>
      <c r="THC60" s="515"/>
      <c r="THD60" s="515"/>
      <c r="THE60" s="391"/>
      <c r="THF60" s="516"/>
      <c r="THG60" s="365"/>
      <c r="THH60" s="493"/>
      <c r="THI60" s="596"/>
      <c r="THJ60" s="515"/>
      <c r="THK60" s="515"/>
      <c r="THL60" s="391"/>
      <c r="THM60" s="516"/>
      <c r="THN60" s="365"/>
      <c r="THO60" s="493"/>
      <c r="THP60" s="596"/>
      <c r="THQ60" s="515"/>
      <c r="THR60" s="515"/>
      <c r="THS60" s="391"/>
      <c r="THT60" s="516"/>
      <c r="THU60" s="365"/>
      <c r="THV60" s="493"/>
      <c r="THW60" s="596"/>
      <c r="THX60" s="515"/>
      <c r="THY60" s="515"/>
      <c r="THZ60" s="391"/>
      <c r="TIA60" s="516"/>
      <c r="TIB60" s="365"/>
      <c r="TIC60" s="493"/>
      <c r="TID60" s="596"/>
      <c r="TIE60" s="515"/>
      <c r="TIF60" s="515"/>
      <c r="TIG60" s="391"/>
      <c r="TIH60" s="516"/>
      <c r="TII60" s="365"/>
      <c r="TIJ60" s="493"/>
      <c r="TIK60" s="596"/>
      <c r="TIL60" s="515"/>
      <c r="TIM60" s="515"/>
      <c r="TIN60" s="391"/>
      <c r="TIO60" s="516"/>
      <c r="TIP60" s="365"/>
      <c r="TIQ60" s="493"/>
      <c r="TIR60" s="596"/>
      <c r="TIS60" s="515"/>
      <c r="TIT60" s="515"/>
      <c r="TIU60" s="391"/>
      <c r="TIV60" s="516"/>
      <c r="TIW60" s="365"/>
      <c r="TIX60" s="493"/>
      <c r="TIY60" s="596"/>
      <c r="TIZ60" s="515"/>
      <c r="TJA60" s="515"/>
      <c r="TJB60" s="391"/>
      <c r="TJC60" s="516"/>
      <c r="TJD60" s="365"/>
      <c r="TJE60" s="493"/>
      <c r="TJF60" s="596"/>
      <c r="TJG60" s="515"/>
      <c r="TJH60" s="515"/>
      <c r="TJI60" s="391"/>
      <c r="TJJ60" s="516"/>
      <c r="TJK60" s="365"/>
      <c r="TJL60" s="493"/>
      <c r="TJM60" s="596"/>
      <c r="TJN60" s="515"/>
      <c r="TJO60" s="515"/>
      <c r="TJP60" s="391"/>
      <c r="TJQ60" s="516"/>
      <c r="TJR60" s="365"/>
      <c r="TJS60" s="493"/>
      <c r="TJT60" s="596"/>
      <c r="TJU60" s="515"/>
      <c r="TJV60" s="515"/>
      <c r="TJW60" s="391"/>
      <c r="TJX60" s="516"/>
      <c r="TJY60" s="365"/>
      <c r="TJZ60" s="493"/>
      <c r="TKA60" s="596"/>
      <c r="TKB60" s="515"/>
      <c r="TKC60" s="515"/>
      <c r="TKD60" s="391"/>
      <c r="TKE60" s="516"/>
      <c r="TKF60" s="365"/>
      <c r="TKG60" s="493"/>
      <c r="TKH60" s="596"/>
      <c r="TKI60" s="515"/>
      <c r="TKJ60" s="515"/>
      <c r="TKK60" s="391"/>
      <c r="TKL60" s="516"/>
      <c r="TKM60" s="365"/>
      <c r="TKN60" s="493"/>
      <c r="TKO60" s="596"/>
      <c r="TKP60" s="515"/>
      <c r="TKQ60" s="515"/>
      <c r="TKR60" s="391"/>
      <c r="TKS60" s="516"/>
      <c r="TKT60" s="365"/>
      <c r="TKU60" s="493"/>
      <c r="TKV60" s="596"/>
      <c r="TKW60" s="515"/>
      <c r="TKX60" s="515"/>
      <c r="TKY60" s="391"/>
      <c r="TKZ60" s="516"/>
      <c r="TLA60" s="365"/>
      <c r="TLB60" s="493"/>
      <c r="TLC60" s="596"/>
      <c r="TLD60" s="515"/>
      <c r="TLE60" s="515"/>
      <c r="TLF60" s="391"/>
      <c r="TLG60" s="516"/>
      <c r="TLH60" s="365"/>
      <c r="TLI60" s="493"/>
      <c r="TLJ60" s="596"/>
      <c r="TLK60" s="515"/>
      <c r="TLL60" s="515"/>
      <c r="TLM60" s="391"/>
      <c r="TLN60" s="516"/>
      <c r="TLO60" s="365"/>
      <c r="TLP60" s="493"/>
      <c r="TLQ60" s="596"/>
      <c r="TLR60" s="515"/>
      <c r="TLS60" s="515"/>
      <c r="TLT60" s="391"/>
      <c r="TLU60" s="516"/>
      <c r="TLV60" s="365"/>
      <c r="TLW60" s="493"/>
      <c r="TLX60" s="596"/>
      <c r="TLY60" s="515"/>
      <c r="TLZ60" s="515"/>
      <c r="TMA60" s="391"/>
      <c r="TMB60" s="516"/>
      <c r="TMC60" s="365"/>
      <c r="TMD60" s="493"/>
      <c r="TME60" s="596"/>
      <c r="TMF60" s="515"/>
      <c r="TMG60" s="515"/>
      <c r="TMH60" s="391"/>
      <c r="TMI60" s="516"/>
      <c r="TMJ60" s="365"/>
      <c r="TMK60" s="493"/>
      <c r="TML60" s="596"/>
      <c r="TMM60" s="515"/>
      <c r="TMN60" s="515"/>
      <c r="TMO60" s="391"/>
      <c r="TMP60" s="516"/>
      <c r="TMQ60" s="365"/>
      <c r="TMR60" s="493"/>
      <c r="TMS60" s="596"/>
      <c r="TMT60" s="515"/>
      <c r="TMU60" s="515"/>
      <c r="TMV60" s="391"/>
      <c r="TMW60" s="516"/>
      <c r="TMX60" s="365"/>
      <c r="TMY60" s="493"/>
      <c r="TMZ60" s="596"/>
      <c r="TNA60" s="515"/>
      <c r="TNB60" s="515"/>
      <c r="TNC60" s="391"/>
      <c r="TND60" s="516"/>
      <c r="TNE60" s="365"/>
      <c r="TNF60" s="493"/>
      <c r="TNG60" s="596"/>
      <c r="TNH60" s="515"/>
      <c r="TNI60" s="515"/>
      <c r="TNJ60" s="391"/>
      <c r="TNK60" s="516"/>
      <c r="TNL60" s="365"/>
      <c r="TNM60" s="493"/>
      <c r="TNN60" s="596"/>
      <c r="TNO60" s="515"/>
      <c r="TNP60" s="515"/>
      <c r="TNQ60" s="391"/>
      <c r="TNR60" s="516"/>
      <c r="TNS60" s="365"/>
      <c r="TNT60" s="493"/>
      <c r="TNU60" s="596"/>
      <c r="TNV60" s="515"/>
      <c r="TNW60" s="515"/>
      <c r="TNX60" s="391"/>
      <c r="TNY60" s="516"/>
      <c r="TNZ60" s="365"/>
      <c r="TOA60" s="493"/>
      <c r="TOB60" s="596"/>
      <c r="TOC60" s="515"/>
      <c r="TOD60" s="515"/>
      <c r="TOE60" s="391"/>
      <c r="TOF60" s="516"/>
      <c r="TOG60" s="365"/>
      <c r="TOH60" s="493"/>
      <c r="TOI60" s="596"/>
      <c r="TOJ60" s="515"/>
      <c r="TOK60" s="515"/>
      <c r="TOL60" s="391"/>
      <c r="TOM60" s="516"/>
      <c r="TON60" s="365"/>
      <c r="TOO60" s="493"/>
      <c r="TOP60" s="596"/>
      <c r="TOQ60" s="515"/>
      <c r="TOR60" s="515"/>
      <c r="TOS60" s="391"/>
      <c r="TOT60" s="516"/>
      <c r="TOU60" s="365"/>
      <c r="TOV60" s="493"/>
      <c r="TOW60" s="596"/>
      <c r="TOX60" s="515"/>
      <c r="TOY60" s="515"/>
      <c r="TOZ60" s="391"/>
      <c r="TPA60" s="516"/>
      <c r="TPB60" s="365"/>
      <c r="TPC60" s="493"/>
      <c r="TPD60" s="596"/>
      <c r="TPE60" s="515"/>
      <c r="TPF60" s="515"/>
      <c r="TPG60" s="391"/>
      <c r="TPH60" s="516"/>
      <c r="TPI60" s="365"/>
      <c r="TPJ60" s="493"/>
      <c r="TPK60" s="596"/>
      <c r="TPL60" s="515"/>
      <c r="TPM60" s="515"/>
      <c r="TPN60" s="391"/>
      <c r="TPO60" s="516"/>
      <c r="TPP60" s="365"/>
      <c r="TPQ60" s="493"/>
      <c r="TPR60" s="596"/>
      <c r="TPS60" s="515"/>
      <c r="TPT60" s="515"/>
      <c r="TPU60" s="391"/>
      <c r="TPV60" s="516"/>
      <c r="TPW60" s="365"/>
      <c r="TPX60" s="493"/>
      <c r="TPY60" s="596"/>
      <c r="TPZ60" s="515"/>
      <c r="TQA60" s="515"/>
      <c r="TQB60" s="391"/>
      <c r="TQC60" s="516"/>
      <c r="TQD60" s="365"/>
      <c r="TQE60" s="493"/>
      <c r="TQF60" s="596"/>
      <c r="TQG60" s="515"/>
      <c r="TQH60" s="515"/>
      <c r="TQI60" s="391"/>
      <c r="TQJ60" s="516"/>
      <c r="TQK60" s="365"/>
      <c r="TQL60" s="493"/>
      <c r="TQM60" s="596"/>
      <c r="TQN60" s="515"/>
      <c r="TQO60" s="515"/>
      <c r="TQP60" s="391"/>
      <c r="TQQ60" s="516"/>
      <c r="TQR60" s="365"/>
      <c r="TQS60" s="493"/>
      <c r="TQT60" s="596"/>
      <c r="TQU60" s="515"/>
      <c r="TQV60" s="515"/>
      <c r="TQW60" s="391"/>
      <c r="TQX60" s="516"/>
      <c r="TQY60" s="365"/>
      <c r="TQZ60" s="493"/>
      <c r="TRA60" s="596"/>
      <c r="TRB60" s="515"/>
      <c r="TRC60" s="515"/>
      <c r="TRD60" s="391"/>
      <c r="TRE60" s="516"/>
      <c r="TRF60" s="365"/>
      <c r="TRG60" s="493"/>
      <c r="TRH60" s="596"/>
      <c r="TRI60" s="515"/>
      <c r="TRJ60" s="515"/>
      <c r="TRK60" s="391"/>
      <c r="TRL60" s="516"/>
      <c r="TRM60" s="365"/>
      <c r="TRN60" s="493"/>
      <c r="TRO60" s="596"/>
      <c r="TRP60" s="515"/>
      <c r="TRQ60" s="515"/>
      <c r="TRR60" s="391"/>
      <c r="TRS60" s="516"/>
      <c r="TRT60" s="365"/>
      <c r="TRU60" s="493"/>
      <c r="TRV60" s="596"/>
      <c r="TRW60" s="515"/>
      <c r="TRX60" s="515"/>
      <c r="TRY60" s="391"/>
      <c r="TRZ60" s="516"/>
      <c r="TSA60" s="365"/>
      <c r="TSB60" s="493"/>
      <c r="TSC60" s="596"/>
      <c r="TSD60" s="515"/>
      <c r="TSE60" s="515"/>
      <c r="TSF60" s="391"/>
      <c r="TSG60" s="516"/>
      <c r="TSH60" s="365"/>
      <c r="TSI60" s="493"/>
      <c r="TSJ60" s="596"/>
      <c r="TSK60" s="515"/>
      <c r="TSL60" s="515"/>
      <c r="TSM60" s="391"/>
      <c r="TSN60" s="516"/>
      <c r="TSO60" s="365"/>
      <c r="TSP60" s="493"/>
      <c r="TSQ60" s="596"/>
      <c r="TSR60" s="515"/>
      <c r="TSS60" s="515"/>
      <c r="TST60" s="391"/>
      <c r="TSU60" s="516"/>
      <c r="TSV60" s="365"/>
      <c r="TSW60" s="493"/>
      <c r="TSX60" s="596"/>
      <c r="TSY60" s="515"/>
      <c r="TSZ60" s="515"/>
      <c r="TTA60" s="391"/>
      <c r="TTB60" s="516"/>
      <c r="TTC60" s="365"/>
      <c r="TTD60" s="493"/>
      <c r="TTE60" s="596"/>
      <c r="TTF60" s="515"/>
      <c r="TTG60" s="515"/>
      <c r="TTH60" s="391"/>
      <c r="TTI60" s="516"/>
      <c r="TTJ60" s="365"/>
      <c r="TTK60" s="493"/>
      <c r="TTL60" s="596"/>
      <c r="TTM60" s="515"/>
      <c r="TTN60" s="515"/>
      <c r="TTO60" s="391"/>
      <c r="TTP60" s="516"/>
      <c r="TTQ60" s="365"/>
      <c r="TTR60" s="493"/>
      <c r="TTS60" s="596"/>
      <c r="TTT60" s="515"/>
      <c r="TTU60" s="515"/>
      <c r="TTV60" s="391"/>
      <c r="TTW60" s="516"/>
      <c r="TTX60" s="365"/>
      <c r="TTY60" s="493"/>
      <c r="TTZ60" s="596"/>
      <c r="TUA60" s="515"/>
      <c r="TUB60" s="515"/>
      <c r="TUC60" s="391"/>
      <c r="TUD60" s="516"/>
      <c r="TUE60" s="365"/>
      <c r="TUF60" s="493"/>
      <c r="TUG60" s="596"/>
      <c r="TUH60" s="515"/>
      <c r="TUI60" s="515"/>
      <c r="TUJ60" s="391"/>
      <c r="TUK60" s="516"/>
      <c r="TUL60" s="365"/>
      <c r="TUM60" s="493"/>
      <c r="TUN60" s="596"/>
      <c r="TUO60" s="515"/>
      <c r="TUP60" s="515"/>
      <c r="TUQ60" s="391"/>
      <c r="TUR60" s="516"/>
      <c r="TUS60" s="365"/>
      <c r="TUT60" s="493"/>
      <c r="TUU60" s="596"/>
      <c r="TUV60" s="515"/>
      <c r="TUW60" s="515"/>
      <c r="TUX60" s="391"/>
      <c r="TUY60" s="516"/>
      <c r="TUZ60" s="365"/>
      <c r="TVA60" s="493"/>
      <c r="TVB60" s="596"/>
      <c r="TVC60" s="515"/>
      <c r="TVD60" s="515"/>
      <c r="TVE60" s="391"/>
      <c r="TVF60" s="516"/>
      <c r="TVG60" s="365"/>
      <c r="TVH60" s="493"/>
      <c r="TVI60" s="596"/>
      <c r="TVJ60" s="515"/>
      <c r="TVK60" s="515"/>
      <c r="TVL60" s="391"/>
      <c r="TVM60" s="516"/>
      <c r="TVN60" s="365"/>
      <c r="TVO60" s="493"/>
      <c r="TVP60" s="596"/>
      <c r="TVQ60" s="515"/>
      <c r="TVR60" s="515"/>
      <c r="TVS60" s="391"/>
      <c r="TVT60" s="516"/>
      <c r="TVU60" s="365"/>
      <c r="TVV60" s="493"/>
      <c r="TVW60" s="596"/>
      <c r="TVX60" s="515"/>
      <c r="TVY60" s="515"/>
      <c r="TVZ60" s="391"/>
      <c r="TWA60" s="516"/>
      <c r="TWB60" s="365"/>
      <c r="TWC60" s="493"/>
      <c r="TWD60" s="596"/>
      <c r="TWE60" s="515"/>
      <c r="TWF60" s="515"/>
      <c r="TWG60" s="391"/>
      <c r="TWH60" s="516"/>
      <c r="TWI60" s="365"/>
      <c r="TWJ60" s="493"/>
      <c r="TWK60" s="596"/>
      <c r="TWL60" s="515"/>
      <c r="TWM60" s="515"/>
      <c r="TWN60" s="391"/>
      <c r="TWO60" s="516"/>
      <c r="TWP60" s="365"/>
      <c r="TWQ60" s="493"/>
      <c r="TWR60" s="596"/>
      <c r="TWS60" s="515"/>
      <c r="TWT60" s="515"/>
      <c r="TWU60" s="391"/>
      <c r="TWV60" s="516"/>
      <c r="TWW60" s="365"/>
      <c r="TWX60" s="493"/>
      <c r="TWY60" s="596"/>
      <c r="TWZ60" s="515"/>
      <c r="TXA60" s="515"/>
      <c r="TXB60" s="391"/>
      <c r="TXC60" s="516"/>
      <c r="TXD60" s="365"/>
      <c r="TXE60" s="493"/>
      <c r="TXF60" s="596"/>
      <c r="TXG60" s="515"/>
      <c r="TXH60" s="515"/>
      <c r="TXI60" s="391"/>
      <c r="TXJ60" s="516"/>
      <c r="TXK60" s="365"/>
      <c r="TXL60" s="493"/>
      <c r="TXM60" s="596"/>
      <c r="TXN60" s="515"/>
      <c r="TXO60" s="515"/>
      <c r="TXP60" s="391"/>
      <c r="TXQ60" s="516"/>
      <c r="TXR60" s="365"/>
      <c r="TXS60" s="493"/>
      <c r="TXT60" s="596"/>
      <c r="TXU60" s="515"/>
      <c r="TXV60" s="515"/>
      <c r="TXW60" s="391"/>
      <c r="TXX60" s="516"/>
      <c r="TXY60" s="365"/>
      <c r="TXZ60" s="493"/>
      <c r="TYA60" s="596"/>
      <c r="TYB60" s="515"/>
      <c r="TYC60" s="515"/>
      <c r="TYD60" s="391"/>
      <c r="TYE60" s="516"/>
      <c r="TYF60" s="365"/>
      <c r="TYG60" s="493"/>
      <c r="TYH60" s="596"/>
      <c r="TYI60" s="515"/>
      <c r="TYJ60" s="515"/>
      <c r="TYK60" s="391"/>
      <c r="TYL60" s="516"/>
      <c r="TYM60" s="365"/>
      <c r="TYN60" s="493"/>
      <c r="TYO60" s="596"/>
      <c r="TYP60" s="515"/>
      <c r="TYQ60" s="515"/>
      <c r="TYR60" s="391"/>
      <c r="TYS60" s="516"/>
      <c r="TYT60" s="365"/>
      <c r="TYU60" s="493"/>
      <c r="TYV60" s="596"/>
      <c r="TYW60" s="515"/>
      <c r="TYX60" s="515"/>
      <c r="TYY60" s="391"/>
      <c r="TYZ60" s="516"/>
      <c r="TZA60" s="365"/>
      <c r="TZB60" s="493"/>
      <c r="TZC60" s="596"/>
      <c r="TZD60" s="515"/>
      <c r="TZE60" s="515"/>
      <c r="TZF60" s="391"/>
      <c r="TZG60" s="516"/>
      <c r="TZH60" s="365"/>
      <c r="TZI60" s="493"/>
      <c r="TZJ60" s="596"/>
      <c r="TZK60" s="515"/>
      <c r="TZL60" s="515"/>
      <c r="TZM60" s="391"/>
      <c r="TZN60" s="516"/>
      <c r="TZO60" s="365"/>
      <c r="TZP60" s="493"/>
      <c r="TZQ60" s="596"/>
      <c r="TZR60" s="515"/>
      <c r="TZS60" s="515"/>
      <c r="TZT60" s="391"/>
      <c r="TZU60" s="516"/>
      <c r="TZV60" s="365"/>
      <c r="TZW60" s="493"/>
      <c r="TZX60" s="596"/>
      <c r="TZY60" s="515"/>
      <c r="TZZ60" s="515"/>
      <c r="UAA60" s="391"/>
      <c r="UAB60" s="516"/>
      <c r="UAC60" s="365"/>
      <c r="UAD60" s="493"/>
      <c r="UAE60" s="596"/>
      <c r="UAF60" s="515"/>
      <c r="UAG60" s="515"/>
      <c r="UAH60" s="391"/>
      <c r="UAI60" s="516"/>
      <c r="UAJ60" s="365"/>
      <c r="UAK60" s="493"/>
      <c r="UAL60" s="596"/>
      <c r="UAM60" s="515"/>
      <c r="UAN60" s="515"/>
      <c r="UAO60" s="391"/>
      <c r="UAP60" s="516"/>
      <c r="UAQ60" s="365"/>
      <c r="UAR60" s="493"/>
      <c r="UAS60" s="596"/>
      <c r="UAT60" s="515"/>
      <c r="UAU60" s="515"/>
      <c r="UAV60" s="391"/>
      <c r="UAW60" s="516"/>
      <c r="UAX60" s="365"/>
      <c r="UAY60" s="493"/>
      <c r="UAZ60" s="596"/>
      <c r="UBA60" s="515"/>
      <c r="UBB60" s="515"/>
      <c r="UBC60" s="391"/>
      <c r="UBD60" s="516"/>
      <c r="UBE60" s="365"/>
      <c r="UBF60" s="493"/>
      <c r="UBG60" s="596"/>
      <c r="UBH60" s="515"/>
      <c r="UBI60" s="515"/>
      <c r="UBJ60" s="391"/>
      <c r="UBK60" s="516"/>
      <c r="UBL60" s="365"/>
      <c r="UBM60" s="493"/>
      <c r="UBN60" s="596"/>
      <c r="UBO60" s="515"/>
      <c r="UBP60" s="515"/>
      <c r="UBQ60" s="391"/>
      <c r="UBR60" s="516"/>
      <c r="UBS60" s="365"/>
      <c r="UBT60" s="493"/>
      <c r="UBU60" s="596"/>
      <c r="UBV60" s="515"/>
      <c r="UBW60" s="515"/>
      <c r="UBX60" s="391"/>
      <c r="UBY60" s="516"/>
      <c r="UBZ60" s="365"/>
      <c r="UCA60" s="493"/>
      <c r="UCB60" s="596"/>
      <c r="UCC60" s="515"/>
      <c r="UCD60" s="515"/>
      <c r="UCE60" s="391"/>
      <c r="UCF60" s="516"/>
      <c r="UCG60" s="365"/>
      <c r="UCH60" s="493"/>
      <c r="UCI60" s="596"/>
      <c r="UCJ60" s="515"/>
      <c r="UCK60" s="515"/>
      <c r="UCL60" s="391"/>
      <c r="UCM60" s="516"/>
      <c r="UCN60" s="365"/>
      <c r="UCO60" s="493"/>
      <c r="UCP60" s="596"/>
      <c r="UCQ60" s="515"/>
      <c r="UCR60" s="515"/>
      <c r="UCS60" s="391"/>
      <c r="UCT60" s="516"/>
      <c r="UCU60" s="365"/>
      <c r="UCV60" s="493"/>
      <c r="UCW60" s="596"/>
      <c r="UCX60" s="515"/>
      <c r="UCY60" s="515"/>
      <c r="UCZ60" s="391"/>
      <c r="UDA60" s="516"/>
      <c r="UDB60" s="365"/>
      <c r="UDC60" s="493"/>
      <c r="UDD60" s="596"/>
      <c r="UDE60" s="515"/>
      <c r="UDF60" s="515"/>
      <c r="UDG60" s="391"/>
      <c r="UDH60" s="516"/>
      <c r="UDI60" s="365"/>
      <c r="UDJ60" s="493"/>
      <c r="UDK60" s="596"/>
      <c r="UDL60" s="515"/>
      <c r="UDM60" s="515"/>
      <c r="UDN60" s="391"/>
      <c r="UDO60" s="516"/>
      <c r="UDP60" s="365"/>
      <c r="UDQ60" s="493"/>
      <c r="UDR60" s="596"/>
      <c r="UDS60" s="515"/>
      <c r="UDT60" s="515"/>
      <c r="UDU60" s="391"/>
      <c r="UDV60" s="516"/>
      <c r="UDW60" s="365"/>
      <c r="UDX60" s="493"/>
      <c r="UDY60" s="596"/>
      <c r="UDZ60" s="515"/>
      <c r="UEA60" s="515"/>
      <c r="UEB60" s="391"/>
      <c r="UEC60" s="516"/>
      <c r="UED60" s="365"/>
      <c r="UEE60" s="493"/>
      <c r="UEF60" s="596"/>
      <c r="UEG60" s="515"/>
      <c r="UEH60" s="515"/>
      <c r="UEI60" s="391"/>
      <c r="UEJ60" s="516"/>
      <c r="UEK60" s="365"/>
      <c r="UEL60" s="493"/>
      <c r="UEM60" s="596"/>
      <c r="UEN60" s="515"/>
      <c r="UEO60" s="515"/>
      <c r="UEP60" s="391"/>
      <c r="UEQ60" s="516"/>
      <c r="UER60" s="365"/>
      <c r="UES60" s="493"/>
      <c r="UET60" s="596"/>
      <c r="UEU60" s="515"/>
      <c r="UEV60" s="515"/>
      <c r="UEW60" s="391"/>
      <c r="UEX60" s="516"/>
      <c r="UEY60" s="365"/>
      <c r="UEZ60" s="493"/>
      <c r="UFA60" s="596"/>
      <c r="UFB60" s="515"/>
      <c r="UFC60" s="515"/>
      <c r="UFD60" s="391"/>
      <c r="UFE60" s="516"/>
      <c r="UFF60" s="365"/>
      <c r="UFG60" s="493"/>
      <c r="UFH60" s="596"/>
      <c r="UFI60" s="515"/>
      <c r="UFJ60" s="515"/>
      <c r="UFK60" s="391"/>
      <c r="UFL60" s="516"/>
      <c r="UFM60" s="365"/>
      <c r="UFN60" s="493"/>
      <c r="UFO60" s="596"/>
      <c r="UFP60" s="515"/>
      <c r="UFQ60" s="515"/>
      <c r="UFR60" s="391"/>
      <c r="UFS60" s="516"/>
      <c r="UFT60" s="365"/>
      <c r="UFU60" s="493"/>
      <c r="UFV60" s="596"/>
      <c r="UFW60" s="515"/>
      <c r="UFX60" s="515"/>
      <c r="UFY60" s="391"/>
      <c r="UFZ60" s="516"/>
      <c r="UGA60" s="365"/>
      <c r="UGB60" s="493"/>
      <c r="UGC60" s="596"/>
      <c r="UGD60" s="515"/>
      <c r="UGE60" s="515"/>
      <c r="UGF60" s="391"/>
      <c r="UGG60" s="516"/>
      <c r="UGH60" s="365"/>
      <c r="UGI60" s="493"/>
      <c r="UGJ60" s="596"/>
      <c r="UGK60" s="515"/>
      <c r="UGL60" s="515"/>
      <c r="UGM60" s="391"/>
      <c r="UGN60" s="516"/>
      <c r="UGO60" s="365"/>
      <c r="UGP60" s="493"/>
      <c r="UGQ60" s="596"/>
      <c r="UGR60" s="515"/>
      <c r="UGS60" s="515"/>
      <c r="UGT60" s="391"/>
      <c r="UGU60" s="516"/>
      <c r="UGV60" s="365"/>
      <c r="UGW60" s="493"/>
      <c r="UGX60" s="596"/>
      <c r="UGY60" s="515"/>
      <c r="UGZ60" s="515"/>
      <c r="UHA60" s="391"/>
      <c r="UHB60" s="516"/>
      <c r="UHC60" s="365"/>
      <c r="UHD60" s="493"/>
      <c r="UHE60" s="596"/>
      <c r="UHF60" s="515"/>
      <c r="UHG60" s="515"/>
      <c r="UHH60" s="391"/>
      <c r="UHI60" s="516"/>
      <c r="UHJ60" s="365"/>
      <c r="UHK60" s="493"/>
      <c r="UHL60" s="596"/>
      <c r="UHM60" s="515"/>
      <c r="UHN60" s="515"/>
      <c r="UHO60" s="391"/>
      <c r="UHP60" s="516"/>
      <c r="UHQ60" s="365"/>
      <c r="UHR60" s="493"/>
      <c r="UHS60" s="596"/>
      <c r="UHT60" s="515"/>
      <c r="UHU60" s="515"/>
      <c r="UHV60" s="391"/>
      <c r="UHW60" s="516"/>
      <c r="UHX60" s="365"/>
      <c r="UHY60" s="493"/>
      <c r="UHZ60" s="596"/>
      <c r="UIA60" s="515"/>
      <c r="UIB60" s="515"/>
      <c r="UIC60" s="391"/>
      <c r="UID60" s="516"/>
      <c r="UIE60" s="365"/>
      <c r="UIF60" s="493"/>
      <c r="UIG60" s="596"/>
      <c r="UIH60" s="515"/>
      <c r="UII60" s="515"/>
      <c r="UIJ60" s="391"/>
      <c r="UIK60" s="516"/>
      <c r="UIL60" s="365"/>
      <c r="UIM60" s="493"/>
      <c r="UIN60" s="596"/>
      <c r="UIO60" s="515"/>
      <c r="UIP60" s="515"/>
      <c r="UIQ60" s="391"/>
      <c r="UIR60" s="516"/>
      <c r="UIS60" s="365"/>
      <c r="UIT60" s="493"/>
      <c r="UIU60" s="596"/>
      <c r="UIV60" s="515"/>
      <c r="UIW60" s="515"/>
      <c r="UIX60" s="391"/>
      <c r="UIY60" s="516"/>
      <c r="UIZ60" s="365"/>
      <c r="UJA60" s="493"/>
      <c r="UJB60" s="596"/>
      <c r="UJC60" s="515"/>
      <c r="UJD60" s="515"/>
      <c r="UJE60" s="391"/>
      <c r="UJF60" s="516"/>
      <c r="UJG60" s="365"/>
      <c r="UJH60" s="493"/>
      <c r="UJI60" s="596"/>
      <c r="UJJ60" s="515"/>
      <c r="UJK60" s="515"/>
      <c r="UJL60" s="391"/>
      <c r="UJM60" s="516"/>
      <c r="UJN60" s="365"/>
      <c r="UJO60" s="493"/>
      <c r="UJP60" s="596"/>
      <c r="UJQ60" s="515"/>
      <c r="UJR60" s="515"/>
      <c r="UJS60" s="391"/>
      <c r="UJT60" s="516"/>
      <c r="UJU60" s="365"/>
      <c r="UJV60" s="493"/>
      <c r="UJW60" s="596"/>
      <c r="UJX60" s="515"/>
      <c r="UJY60" s="515"/>
      <c r="UJZ60" s="391"/>
      <c r="UKA60" s="516"/>
      <c r="UKB60" s="365"/>
      <c r="UKC60" s="493"/>
      <c r="UKD60" s="596"/>
      <c r="UKE60" s="515"/>
      <c r="UKF60" s="515"/>
      <c r="UKG60" s="391"/>
      <c r="UKH60" s="516"/>
      <c r="UKI60" s="365"/>
      <c r="UKJ60" s="493"/>
      <c r="UKK60" s="596"/>
      <c r="UKL60" s="515"/>
      <c r="UKM60" s="515"/>
      <c r="UKN60" s="391"/>
      <c r="UKO60" s="516"/>
      <c r="UKP60" s="365"/>
      <c r="UKQ60" s="493"/>
      <c r="UKR60" s="596"/>
      <c r="UKS60" s="515"/>
      <c r="UKT60" s="515"/>
      <c r="UKU60" s="391"/>
      <c r="UKV60" s="516"/>
      <c r="UKW60" s="365"/>
      <c r="UKX60" s="493"/>
      <c r="UKY60" s="596"/>
      <c r="UKZ60" s="515"/>
      <c r="ULA60" s="515"/>
      <c r="ULB60" s="391"/>
      <c r="ULC60" s="516"/>
      <c r="ULD60" s="365"/>
      <c r="ULE60" s="493"/>
      <c r="ULF60" s="596"/>
      <c r="ULG60" s="515"/>
      <c r="ULH60" s="515"/>
      <c r="ULI60" s="391"/>
      <c r="ULJ60" s="516"/>
      <c r="ULK60" s="365"/>
      <c r="ULL60" s="493"/>
      <c r="ULM60" s="596"/>
      <c r="ULN60" s="515"/>
      <c r="ULO60" s="515"/>
      <c r="ULP60" s="391"/>
      <c r="ULQ60" s="516"/>
      <c r="ULR60" s="365"/>
      <c r="ULS60" s="493"/>
      <c r="ULT60" s="596"/>
      <c r="ULU60" s="515"/>
      <c r="ULV60" s="515"/>
      <c r="ULW60" s="391"/>
      <c r="ULX60" s="516"/>
      <c r="ULY60" s="365"/>
      <c r="ULZ60" s="493"/>
      <c r="UMA60" s="596"/>
      <c r="UMB60" s="515"/>
      <c r="UMC60" s="515"/>
      <c r="UMD60" s="391"/>
      <c r="UME60" s="516"/>
      <c r="UMF60" s="365"/>
      <c r="UMG60" s="493"/>
      <c r="UMH60" s="596"/>
      <c r="UMI60" s="515"/>
      <c r="UMJ60" s="515"/>
      <c r="UMK60" s="391"/>
      <c r="UML60" s="516"/>
      <c r="UMM60" s="365"/>
      <c r="UMN60" s="493"/>
      <c r="UMO60" s="596"/>
      <c r="UMP60" s="515"/>
      <c r="UMQ60" s="515"/>
      <c r="UMR60" s="391"/>
      <c r="UMS60" s="516"/>
      <c r="UMT60" s="365"/>
      <c r="UMU60" s="493"/>
      <c r="UMV60" s="596"/>
      <c r="UMW60" s="515"/>
      <c r="UMX60" s="515"/>
      <c r="UMY60" s="391"/>
      <c r="UMZ60" s="516"/>
      <c r="UNA60" s="365"/>
      <c r="UNB60" s="493"/>
      <c r="UNC60" s="596"/>
      <c r="UND60" s="515"/>
      <c r="UNE60" s="515"/>
      <c r="UNF60" s="391"/>
      <c r="UNG60" s="516"/>
      <c r="UNH60" s="365"/>
      <c r="UNI60" s="493"/>
      <c r="UNJ60" s="596"/>
      <c r="UNK60" s="515"/>
      <c r="UNL60" s="515"/>
      <c r="UNM60" s="391"/>
      <c r="UNN60" s="516"/>
      <c r="UNO60" s="365"/>
      <c r="UNP60" s="493"/>
      <c r="UNQ60" s="596"/>
      <c r="UNR60" s="515"/>
      <c r="UNS60" s="515"/>
      <c r="UNT60" s="391"/>
      <c r="UNU60" s="516"/>
      <c r="UNV60" s="365"/>
      <c r="UNW60" s="493"/>
      <c r="UNX60" s="596"/>
      <c r="UNY60" s="515"/>
      <c r="UNZ60" s="515"/>
      <c r="UOA60" s="391"/>
      <c r="UOB60" s="516"/>
      <c r="UOC60" s="365"/>
      <c r="UOD60" s="493"/>
      <c r="UOE60" s="596"/>
      <c r="UOF60" s="515"/>
      <c r="UOG60" s="515"/>
      <c r="UOH60" s="391"/>
      <c r="UOI60" s="516"/>
      <c r="UOJ60" s="365"/>
      <c r="UOK60" s="493"/>
      <c r="UOL60" s="596"/>
      <c r="UOM60" s="515"/>
      <c r="UON60" s="515"/>
      <c r="UOO60" s="391"/>
      <c r="UOP60" s="516"/>
      <c r="UOQ60" s="365"/>
      <c r="UOR60" s="493"/>
      <c r="UOS60" s="596"/>
      <c r="UOT60" s="515"/>
      <c r="UOU60" s="515"/>
      <c r="UOV60" s="391"/>
      <c r="UOW60" s="516"/>
      <c r="UOX60" s="365"/>
      <c r="UOY60" s="493"/>
      <c r="UOZ60" s="596"/>
      <c r="UPA60" s="515"/>
      <c r="UPB60" s="515"/>
      <c r="UPC60" s="391"/>
      <c r="UPD60" s="516"/>
      <c r="UPE60" s="365"/>
      <c r="UPF60" s="493"/>
      <c r="UPG60" s="596"/>
      <c r="UPH60" s="515"/>
      <c r="UPI60" s="515"/>
      <c r="UPJ60" s="391"/>
      <c r="UPK60" s="516"/>
      <c r="UPL60" s="365"/>
      <c r="UPM60" s="493"/>
      <c r="UPN60" s="596"/>
      <c r="UPO60" s="515"/>
      <c r="UPP60" s="515"/>
      <c r="UPQ60" s="391"/>
      <c r="UPR60" s="516"/>
      <c r="UPS60" s="365"/>
      <c r="UPT60" s="493"/>
      <c r="UPU60" s="596"/>
      <c r="UPV60" s="515"/>
      <c r="UPW60" s="515"/>
      <c r="UPX60" s="391"/>
      <c r="UPY60" s="516"/>
      <c r="UPZ60" s="365"/>
      <c r="UQA60" s="493"/>
      <c r="UQB60" s="596"/>
      <c r="UQC60" s="515"/>
      <c r="UQD60" s="515"/>
      <c r="UQE60" s="391"/>
      <c r="UQF60" s="516"/>
      <c r="UQG60" s="365"/>
      <c r="UQH60" s="493"/>
      <c r="UQI60" s="596"/>
      <c r="UQJ60" s="515"/>
      <c r="UQK60" s="515"/>
      <c r="UQL60" s="391"/>
      <c r="UQM60" s="516"/>
      <c r="UQN60" s="365"/>
      <c r="UQO60" s="493"/>
      <c r="UQP60" s="596"/>
      <c r="UQQ60" s="515"/>
      <c r="UQR60" s="515"/>
      <c r="UQS60" s="391"/>
      <c r="UQT60" s="516"/>
      <c r="UQU60" s="365"/>
      <c r="UQV60" s="493"/>
      <c r="UQW60" s="596"/>
      <c r="UQX60" s="515"/>
      <c r="UQY60" s="515"/>
      <c r="UQZ60" s="391"/>
      <c r="URA60" s="516"/>
      <c r="URB60" s="365"/>
      <c r="URC60" s="493"/>
      <c r="URD60" s="596"/>
      <c r="URE60" s="515"/>
      <c r="URF60" s="515"/>
      <c r="URG60" s="391"/>
      <c r="URH60" s="516"/>
      <c r="URI60" s="365"/>
      <c r="URJ60" s="493"/>
      <c r="URK60" s="596"/>
      <c r="URL60" s="515"/>
      <c r="URM60" s="515"/>
      <c r="URN60" s="391"/>
      <c r="URO60" s="516"/>
      <c r="URP60" s="365"/>
      <c r="URQ60" s="493"/>
      <c r="URR60" s="596"/>
      <c r="URS60" s="515"/>
      <c r="URT60" s="515"/>
      <c r="URU60" s="391"/>
      <c r="URV60" s="516"/>
      <c r="URW60" s="365"/>
      <c r="URX60" s="493"/>
      <c r="URY60" s="596"/>
      <c r="URZ60" s="515"/>
      <c r="USA60" s="515"/>
      <c r="USB60" s="391"/>
      <c r="USC60" s="516"/>
      <c r="USD60" s="365"/>
      <c r="USE60" s="493"/>
      <c r="USF60" s="596"/>
      <c r="USG60" s="515"/>
      <c r="USH60" s="515"/>
      <c r="USI60" s="391"/>
      <c r="USJ60" s="516"/>
      <c r="USK60" s="365"/>
      <c r="USL60" s="493"/>
      <c r="USM60" s="596"/>
      <c r="USN60" s="515"/>
      <c r="USO60" s="515"/>
      <c r="USP60" s="391"/>
      <c r="USQ60" s="516"/>
      <c r="USR60" s="365"/>
      <c r="USS60" s="493"/>
      <c r="UST60" s="596"/>
      <c r="USU60" s="515"/>
      <c r="USV60" s="515"/>
      <c r="USW60" s="391"/>
      <c r="USX60" s="516"/>
      <c r="USY60" s="365"/>
      <c r="USZ60" s="493"/>
      <c r="UTA60" s="596"/>
      <c r="UTB60" s="515"/>
      <c r="UTC60" s="515"/>
      <c r="UTD60" s="391"/>
      <c r="UTE60" s="516"/>
      <c r="UTF60" s="365"/>
      <c r="UTG60" s="493"/>
      <c r="UTH60" s="596"/>
      <c r="UTI60" s="515"/>
      <c r="UTJ60" s="515"/>
      <c r="UTK60" s="391"/>
      <c r="UTL60" s="516"/>
      <c r="UTM60" s="365"/>
      <c r="UTN60" s="493"/>
      <c r="UTO60" s="596"/>
      <c r="UTP60" s="515"/>
      <c r="UTQ60" s="515"/>
      <c r="UTR60" s="391"/>
      <c r="UTS60" s="516"/>
      <c r="UTT60" s="365"/>
      <c r="UTU60" s="493"/>
      <c r="UTV60" s="596"/>
      <c r="UTW60" s="515"/>
      <c r="UTX60" s="515"/>
      <c r="UTY60" s="391"/>
      <c r="UTZ60" s="516"/>
      <c r="UUA60" s="365"/>
      <c r="UUB60" s="493"/>
      <c r="UUC60" s="596"/>
      <c r="UUD60" s="515"/>
      <c r="UUE60" s="515"/>
      <c r="UUF60" s="391"/>
      <c r="UUG60" s="516"/>
      <c r="UUH60" s="365"/>
      <c r="UUI60" s="493"/>
      <c r="UUJ60" s="596"/>
      <c r="UUK60" s="515"/>
      <c r="UUL60" s="515"/>
      <c r="UUM60" s="391"/>
      <c r="UUN60" s="516"/>
      <c r="UUO60" s="365"/>
      <c r="UUP60" s="493"/>
      <c r="UUQ60" s="596"/>
      <c r="UUR60" s="515"/>
      <c r="UUS60" s="515"/>
      <c r="UUT60" s="391"/>
      <c r="UUU60" s="516"/>
      <c r="UUV60" s="365"/>
      <c r="UUW60" s="493"/>
      <c r="UUX60" s="596"/>
      <c r="UUY60" s="515"/>
      <c r="UUZ60" s="515"/>
      <c r="UVA60" s="391"/>
      <c r="UVB60" s="516"/>
      <c r="UVC60" s="365"/>
      <c r="UVD60" s="493"/>
      <c r="UVE60" s="596"/>
      <c r="UVF60" s="515"/>
      <c r="UVG60" s="515"/>
      <c r="UVH60" s="391"/>
      <c r="UVI60" s="516"/>
      <c r="UVJ60" s="365"/>
      <c r="UVK60" s="493"/>
      <c r="UVL60" s="596"/>
      <c r="UVM60" s="515"/>
      <c r="UVN60" s="515"/>
      <c r="UVO60" s="391"/>
      <c r="UVP60" s="516"/>
      <c r="UVQ60" s="365"/>
      <c r="UVR60" s="493"/>
      <c r="UVS60" s="596"/>
      <c r="UVT60" s="515"/>
      <c r="UVU60" s="515"/>
      <c r="UVV60" s="391"/>
      <c r="UVW60" s="516"/>
      <c r="UVX60" s="365"/>
      <c r="UVY60" s="493"/>
      <c r="UVZ60" s="596"/>
      <c r="UWA60" s="515"/>
      <c r="UWB60" s="515"/>
      <c r="UWC60" s="391"/>
      <c r="UWD60" s="516"/>
      <c r="UWE60" s="365"/>
      <c r="UWF60" s="493"/>
      <c r="UWG60" s="596"/>
      <c r="UWH60" s="515"/>
      <c r="UWI60" s="515"/>
      <c r="UWJ60" s="391"/>
      <c r="UWK60" s="516"/>
      <c r="UWL60" s="365"/>
      <c r="UWM60" s="493"/>
      <c r="UWN60" s="596"/>
      <c r="UWO60" s="515"/>
      <c r="UWP60" s="515"/>
      <c r="UWQ60" s="391"/>
      <c r="UWR60" s="516"/>
      <c r="UWS60" s="365"/>
      <c r="UWT60" s="493"/>
      <c r="UWU60" s="596"/>
      <c r="UWV60" s="515"/>
      <c r="UWW60" s="515"/>
      <c r="UWX60" s="391"/>
      <c r="UWY60" s="516"/>
      <c r="UWZ60" s="365"/>
      <c r="UXA60" s="493"/>
      <c r="UXB60" s="596"/>
      <c r="UXC60" s="515"/>
      <c r="UXD60" s="515"/>
      <c r="UXE60" s="391"/>
      <c r="UXF60" s="516"/>
      <c r="UXG60" s="365"/>
      <c r="UXH60" s="493"/>
      <c r="UXI60" s="596"/>
      <c r="UXJ60" s="515"/>
      <c r="UXK60" s="515"/>
      <c r="UXL60" s="391"/>
      <c r="UXM60" s="516"/>
      <c r="UXN60" s="365"/>
      <c r="UXO60" s="493"/>
      <c r="UXP60" s="596"/>
      <c r="UXQ60" s="515"/>
      <c r="UXR60" s="515"/>
      <c r="UXS60" s="391"/>
      <c r="UXT60" s="516"/>
      <c r="UXU60" s="365"/>
      <c r="UXV60" s="493"/>
      <c r="UXW60" s="596"/>
      <c r="UXX60" s="515"/>
      <c r="UXY60" s="515"/>
      <c r="UXZ60" s="391"/>
      <c r="UYA60" s="516"/>
      <c r="UYB60" s="365"/>
      <c r="UYC60" s="493"/>
      <c r="UYD60" s="596"/>
      <c r="UYE60" s="515"/>
      <c r="UYF60" s="515"/>
      <c r="UYG60" s="391"/>
      <c r="UYH60" s="516"/>
      <c r="UYI60" s="365"/>
      <c r="UYJ60" s="493"/>
      <c r="UYK60" s="596"/>
      <c r="UYL60" s="515"/>
      <c r="UYM60" s="515"/>
      <c r="UYN60" s="391"/>
      <c r="UYO60" s="516"/>
      <c r="UYP60" s="365"/>
      <c r="UYQ60" s="493"/>
      <c r="UYR60" s="596"/>
      <c r="UYS60" s="515"/>
      <c r="UYT60" s="515"/>
      <c r="UYU60" s="391"/>
      <c r="UYV60" s="516"/>
      <c r="UYW60" s="365"/>
      <c r="UYX60" s="493"/>
      <c r="UYY60" s="596"/>
      <c r="UYZ60" s="515"/>
      <c r="UZA60" s="515"/>
      <c r="UZB60" s="391"/>
      <c r="UZC60" s="516"/>
      <c r="UZD60" s="365"/>
      <c r="UZE60" s="493"/>
      <c r="UZF60" s="596"/>
      <c r="UZG60" s="515"/>
      <c r="UZH60" s="515"/>
      <c r="UZI60" s="391"/>
      <c r="UZJ60" s="516"/>
      <c r="UZK60" s="365"/>
      <c r="UZL60" s="493"/>
      <c r="UZM60" s="596"/>
      <c r="UZN60" s="515"/>
      <c r="UZO60" s="515"/>
      <c r="UZP60" s="391"/>
      <c r="UZQ60" s="516"/>
      <c r="UZR60" s="365"/>
      <c r="UZS60" s="493"/>
      <c r="UZT60" s="596"/>
      <c r="UZU60" s="515"/>
      <c r="UZV60" s="515"/>
      <c r="UZW60" s="391"/>
      <c r="UZX60" s="516"/>
      <c r="UZY60" s="365"/>
      <c r="UZZ60" s="493"/>
      <c r="VAA60" s="596"/>
      <c r="VAB60" s="515"/>
      <c r="VAC60" s="515"/>
      <c r="VAD60" s="391"/>
      <c r="VAE60" s="516"/>
      <c r="VAF60" s="365"/>
      <c r="VAG60" s="493"/>
      <c r="VAH60" s="596"/>
      <c r="VAI60" s="515"/>
      <c r="VAJ60" s="515"/>
      <c r="VAK60" s="391"/>
      <c r="VAL60" s="516"/>
      <c r="VAM60" s="365"/>
      <c r="VAN60" s="493"/>
      <c r="VAO60" s="596"/>
      <c r="VAP60" s="515"/>
      <c r="VAQ60" s="515"/>
      <c r="VAR60" s="391"/>
      <c r="VAS60" s="516"/>
      <c r="VAT60" s="365"/>
      <c r="VAU60" s="493"/>
      <c r="VAV60" s="596"/>
      <c r="VAW60" s="515"/>
      <c r="VAX60" s="515"/>
      <c r="VAY60" s="391"/>
      <c r="VAZ60" s="516"/>
      <c r="VBA60" s="365"/>
      <c r="VBB60" s="493"/>
      <c r="VBC60" s="596"/>
      <c r="VBD60" s="515"/>
      <c r="VBE60" s="515"/>
      <c r="VBF60" s="391"/>
      <c r="VBG60" s="516"/>
      <c r="VBH60" s="365"/>
      <c r="VBI60" s="493"/>
      <c r="VBJ60" s="596"/>
      <c r="VBK60" s="515"/>
      <c r="VBL60" s="515"/>
      <c r="VBM60" s="391"/>
      <c r="VBN60" s="516"/>
      <c r="VBO60" s="365"/>
      <c r="VBP60" s="493"/>
      <c r="VBQ60" s="596"/>
      <c r="VBR60" s="515"/>
      <c r="VBS60" s="515"/>
      <c r="VBT60" s="391"/>
      <c r="VBU60" s="516"/>
      <c r="VBV60" s="365"/>
      <c r="VBW60" s="493"/>
      <c r="VBX60" s="596"/>
      <c r="VBY60" s="515"/>
      <c r="VBZ60" s="515"/>
      <c r="VCA60" s="391"/>
      <c r="VCB60" s="516"/>
      <c r="VCC60" s="365"/>
      <c r="VCD60" s="493"/>
      <c r="VCE60" s="596"/>
      <c r="VCF60" s="515"/>
      <c r="VCG60" s="515"/>
      <c r="VCH60" s="391"/>
      <c r="VCI60" s="516"/>
      <c r="VCJ60" s="365"/>
      <c r="VCK60" s="493"/>
      <c r="VCL60" s="596"/>
      <c r="VCM60" s="515"/>
      <c r="VCN60" s="515"/>
      <c r="VCO60" s="391"/>
      <c r="VCP60" s="516"/>
      <c r="VCQ60" s="365"/>
      <c r="VCR60" s="493"/>
      <c r="VCS60" s="596"/>
      <c r="VCT60" s="515"/>
      <c r="VCU60" s="515"/>
      <c r="VCV60" s="391"/>
      <c r="VCW60" s="516"/>
      <c r="VCX60" s="365"/>
      <c r="VCY60" s="493"/>
      <c r="VCZ60" s="596"/>
      <c r="VDA60" s="515"/>
      <c r="VDB60" s="515"/>
      <c r="VDC60" s="391"/>
      <c r="VDD60" s="516"/>
      <c r="VDE60" s="365"/>
      <c r="VDF60" s="493"/>
      <c r="VDG60" s="596"/>
      <c r="VDH60" s="515"/>
      <c r="VDI60" s="515"/>
      <c r="VDJ60" s="391"/>
      <c r="VDK60" s="516"/>
      <c r="VDL60" s="365"/>
      <c r="VDM60" s="493"/>
      <c r="VDN60" s="596"/>
      <c r="VDO60" s="515"/>
      <c r="VDP60" s="515"/>
      <c r="VDQ60" s="391"/>
      <c r="VDR60" s="516"/>
      <c r="VDS60" s="365"/>
      <c r="VDT60" s="493"/>
      <c r="VDU60" s="596"/>
      <c r="VDV60" s="515"/>
      <c r="VDW60" s="515"/>
      <c r="VDX60" s="391"/>
      <c r="VDY60" s="516"/>
      <c r="VDZ60" s="365"/>
      <c r="VEA60" s="493"/>
      <c r="VEB60" s="596"/>
      <c r="VEC60" s="515"/>
      <c r="VED60" s="515"/>
      <c r="VEE60" s="391"/>
      <c r="VEF60" s="516"/>
      <c r="VEG60" s="365"/>
      <c r="VEH60" s="493"/>
      <c r="VEI60" s="596"/>
      <c r="VEJ60" s="515"/>
      <c r="VEK60" s="515"/>
      <c r="VEL60" s="391"/>
      <c r="VEM60" s="516"/>
      <c r="VEN60" s="365"/>
      <c r="VEO60" s="493"/>
      <c r="VEP60" s="596"/>
      <c r="VEQ60" s="515"/>
      <c r="VER60" s="515"/>
      <c r="VES60" s="391"/>
      <c r="VET60" s="516"/>
      <c r="VEU60" s="365"/>
      <c r="VEV60" s="493"/>
      <c r="VEW60" s="596"/>
      <c r="VEX60" s="515"/>
      <c r="VEY60" s="515"/>
      <c r="VEZ60" s="391"/>
      <c r="VFA60" s="516"/>
      <c r="VFB60" s="365"/>
      <c r="VFC60" s="493"/>
      <c r="VFD60" s="596"/>
      <c r="VFE60" s="515"/>
      <c r="VFF60" s="515"/>
      <c r="VFG60" s="391"/>
      <c r="VFH60" s="516"/>
      <c r="VFI60" s="365"/>
      <c r="VFJ60" s="493"/>
      <c r="VFK60" s="596"/>
      <c r="VFL60" s="515"/>
      <c r="VFM60" s="515"/>
      <c r="VFN60" s="391"/>
      <c r="VFO60" s="516"/>
      <c r="VFP60" s="365"/>
      <c r="VFQ60" s="493"/>
      <c r="VFR60" s="596"/>
      <c r="VFS60" s="515"/>
      <c r="VFT60" s="515"/>
      <c r="VFU60" s="391"/>
      <c r="VFV60" s="516"/>
      <c r="VFW60" s="365"/>
      <c r="VFX60" s="493"/>
      <c r="VFY60" s="596"/>
      <c r="VFZ60" s="515"/>
      <c r="VGA60" s="515"/>
      <c r="VGB60" s="391"/>
      <c r="VGC60" s="516"/>
      <c r="VGD60" s="365"/>
      <c r="VGE60" s="493"/>
      <c r="VGF60" s="596"/>
      <c r="VGG60" s="515"/>
      <c r="VGH60" s="515"/>
      <c r="VGI60" s="391"/>
      <c r="VGJ60" s="516"/>
      <c r="VGK60" s="365"/>
      <c r="VGL60" s="493"/>
      <c r="VGM60" s="596"/>
      <c r="VGN60" s="515"/>
      <c r="VGO60" s="515"/>
      <c r="VGP60" s="391"/>
      <c r="VGQ60" s="516"/>
      <c r="VGR60" s="365"/>
      <c r="VGS60" s="493"/>
      <c r="VGT60" s="596"/>
      <c r="VGU60" s="515"/>
      <c r="VGV60" s="515"/>
      <c r="VGW60" s="391"/>
      <c r="VGX60" s="516"/>
      <c r="VGY60" s="365"/>
      <c r="VGZ60" s="493"/>
      <c r="VHA60" s="596"/>
      <c r="VHB60" s="515"/>
      <c r="VHC60" s="515"/>
      <c r="VHD60" s="391"/>
      <c r="VHE60" s="516"/>
      <c r="VHF60" s="365"/>
      <c r="VHG60" s="493"/>
      <c r="VHH60" s="596"/>
      <c r="VHI60" s="515"/>
      <c r="VHJ60" s="515"/>
      <c r="VHK60" s="391"/>
      <c r="VHL60" s="516"/>
      <c r="VHM60" s="365"/>
      <c r="VHN60" s="493"/>
      <c r="VHO60" s="596"/>
      <c r="VHP60" s="515"/>
      <c r="VHQ60" s="515"/>
      <c r="VHR60" s="391"/>
      <c r="VHS60" s="516"/>
      <c r="VHT60" s="365"/>
      <c r="VHU60" s="493"/>
      <c r="VHV60" s="596"/>
      <c r="VHW60" s="515"/>
      <c r="VHX60" s="515"/>
      <c r="VHY60" s="391"/>
      <c r="VHZ60" s="516"/>
      <c r="VIA60" s="365"/>
      <c r="VIB60" s="493"/>
      <c r="VIC60" s="596"/>
      <c r="VID60" s="515"/>
      <c r="VIE60" s="515"/>
      <c r="VIF60" s="391"/>
      <c r="VIG60" s="516"/>
      <c r="VIH60" s="365"/>
      <c r="VII60" s="493"/>
      <c r="VIJ60" s="596"/>
      <c r="VIK60" s="515"/>
      <c r="VIL60" s="515"/>
      <c r="VIM60" s="391"/>
      <c r="VIN60" s="516"/>
      <c r="VIO60" s="365"/>
      <c r="VIP60" s="493"/>
      <c r="VIQ60" s="596"/>
      <c r="VIR60" s="515"/>
      <c r="VIS60" s="515"/>
      <c r="VIT60" s="391"/>
      <c r="VIU60" s="516"/>
      <c r="VIV60" s="365"/>
      <c r="VIW60" s="493"/>
      <c r="VIX60" s="596"/>
      <c r="VIY60" s="515"/>
      <c r="VIZ60" s="515"/>
      <c r="VJA60" s="391"/>
      <c r="VJB60" s="516"/>
      <c r="VJC60" s="365"/>
      <c r="VJD60" s="493"/>
      <c r="VJE60" s="596"/>
      <c r="VJF60" s="515"/>
      <c r="VJG60" s="515"/>
      <c r="VJH60" s="391"/>
      <c r="VJI60" s="516"/>
      <c r="VJJ60" s="365"/>
      <c r="VJK60" s="493"/>
      <c r="VJL60" s="596"/>
      <c r="VJM60" s="515"/>
      <c r="VJN60" s="515"/>
      <c r="VJO60" s="391"/>
      <c r="VJP60" s="516"/>
      <c r="VJQ60" s="365"/>
      <c r="VJR60" s="493"/>
      <c r="VJS60" s="596"/>
      <c r="VJT60" s="515"/>
      <c r="VJU60" s="515"/>
      <c r="VJV60" s="391"/>
      <c r="VJW60" s="516"/>
      <c r="VJX60" s="365"/>
      <c r="VJY60" s="493"/>
      <c r="VJZ60" s="596"/>
      <c r="VKA60" s="515"/>
      <c r="VKB60" s="515"/>
      <c r="VKC60" s="391"/>
      <c r="VKD60" s="516"/>
      <c r="VKE60" s="365"/>
      <c r="VKF60" s="493"/>
      <c r="VKG60" s="596"/>
      <c r="VKH60" s="515"/>
      <c r="VKI60" s="515"/>
      <c r="VKJ60" s="391"/>
      <c r="VKK60" s="516"/>
      <c r="VKL60" s="365"/>
      <c r="VKM60" s="493"/>
      <c r="VKN60" s="596"/>
      <c r="VKO60" s="515"/>
      <c r="VKP60" s="515"/>
      <c r="VKQ60" s="391"/>
      <c r="VKR60" s="516"/>
      <c r="VKS60" s="365"/>
      <c r="VKT60" s="493"/>
      <c r="VKU60" s="596"/>
      <c r="VKV60" s="515"/>
      <c r="VKW60" s="515"/>
      <c r="VKX60" s="391"/>
      <c r="VKY60" s="516"/>
      <c r="VKZ60" s="365"/>
      <c r="VLA60" s="493"/>
      <c r="VLB60" s="596"/>
      <c r="VLC60" s="515"/>
      <c r="VLD60" s="515"/>
      <c r="VLE60" s="391"/>
      <c r="VLF60" s="516"/>
      <c r="VLG60" s="365"/>
      <c r="VLH60" s="493"/>
      <c r="VLI60" s="596"/>
      <c r="VLJ60" s="515"/>
      <c r="VLK60" s="515"/>
      <c r="VLL60" s="391"/>
      <c r="VLM60" s="516"/>
      <c r="VLN60" s="365"/>
      <c r="VLO60" s="493"/>
      <c r="VLP60" s="596"/>
      <c r="VLQ60" s="515"/>
      <c r="VLR60" s="515"/>
      <c r="VLS60" s="391"/>
      <c r="VLT60" s="516"/>
      <c r="VLU60" s="365"/>
      <c r="VLV60" s="493"/>
      <c r="VLW60" s="596"/>
      <c r="VLX60" s="515"/>
      <c r="VLY60" s="515"/>
      <c r="VLZ60" s="391"/>
      <c r="VMA60" s="516"/>
      <c r="VMB60" s="365"/>
      <c r="VMC60" s="493"/>
      <c r="VMD60" s="596"/>
      <c r="VME60" s="515"/>
      <c r="VMF60" s="515"/>
      <c r="VMG60" s="391"/>
      <c r="VMH60" s="516"/>
      <c r="VMI60" s="365"/>
      <c r="VMJ60" s="493"/>
      <c r="VMK60" s="596"/>
      <c r="VML60" s="515"/>
      <c r="VMM60" s="515"/>
      <c r="VMN60" s="391"/>
      <c r="VMO60" s="516"/>
      <c r="VMP60" s="365"/>
      <c r="VMQ60" s="493"/>
      <c r="VMR60" s="596"/>
      <c r="VMS60" s="515"/>
      <c r="VMT60" s="515"/>
      <c r="VMU60" s="391"/>
      <c r="VMV60" s="516"/>
      <c r="VMW60" s="365"/>
      <c r="VMX60" s="493"/>
      <c r="VMY60" s="596"/>
      <c r="VMZ60" s="515"/>
      <c r="VNA60" s="515"/>
      <c r="VNB60" s="391"/>
      <c r="VNC60" s="516"/>
      <c r="VND60" s="365"/>
      <c r="VNE60" s="493"/>
      <c r="VNF60" s="596"/>
      <c r="VNG60" s="515"/>
      <c r="VNH60" s="515"/>
      <c r="VNI60" s="391"/>
      <c r="VNJ60" s="516"/>
      <c r="VNK60" s="365"/>
      <c r="VNL60" s="493"/>
      <c r="VNM60" s="596"/>
      <c r="VNN60" s="515"/>
      <c r="VNO60" s="515"/>
      <c r="VNP60" s="391"/>
      <c r="VNQ60" s="516"/>
      <c r="VNR60" s="365"/>
      <c r="VNS60" s="493"/>
      <c r="VNT60" s="596"/>
      <c r="VNU60" s="515"/>
      <c r="VNV60" s="515"/>
      <c r="VNW60" s="391"/>
      <c r="VNX60" s="516"/>
      <c r="VNY60" s="365"/>
      <c r="VNZ60" s="493"/>
      <c r="VOA60" s="596"/>
      <c r="VOB60" s="515"/>
      <c r="VOC60" s="515"/>
      <c r="VOD60" s="391"/>
      <c r="VOE60" s="516"/>
      <c r="VOF60" s="365"/>
      <c r="VOG60" s="493"/>
      <c r="VOH60" s="596"/>
      <c r="VOI60" s="515"/>
      <c r="VOJ60" s="515"/>
      <c r="VOK60" s="391"/>
      <c r="VOL60" s="516"/>
      <c r="VOM60" s="365"/>
      <c r="VON60" s="493"/>
      <c r="VOO60" s="596"/>
      <c r="VOP60" s="515"/>
      <c r="VOQ60" s="515"/>
      <c r="VOR60" s="391"/>
      <c r="VOS60" s="516"/>
      <c r="VOT60" s="365"/>
      <c r="VOU60" s="493"/>
      <c r="VOV60" s="596"/>
      <c r="VOW60" s="515"/>
      <c r="VOX60" s="515"/>
      <c r="VOY60" s="391"/>
      <c r="VOZ60" s="516"/>
      <c r="VPA60" s="365"/>
      <c r="VPB60" s="493"/>
      <c r="VPC60" s="596"/>
      <c r="VPD60" s="515"/>
      <c r="VPE60" s="515"/>
      <c r="VPF60" s="391"/>
      <c r="VPG60" s="516"/>
      <c r="VPH60" s="365"/>
      <c r="VPI60" s="493"/>
      <c r="VPJ60" s="596"/>
      <c r="VPK60" s="515"/>
      <c r="VPL60" s="515"/>
      <c r="VPM60" s="391"/>
      <c r="VPN60" s="516"/>
      <c r="VPO60" s="365"/>
      <c r="VPP60" s="493"/>
      <c r="VPQ60" s="596"/>
      <c r="VPR60" s="515"/>
      <c r="VPS60" s="515"/>
      <c r="VPT60" s="391"/>
      <c r="VPU60" s="516"/>
      <c r="VPV60" s="365"/>
      <c r="VPW60" s="493"/>
      <c r="VPX60" s="596"/>
      <c r="VPY60" s="515"/>
      <c r="VPZ60" s="515"/>
      <c r="VQA60" s="391"/>
      <c r="VQB60" s="516"/>
      <c r="VQC60" s="365"/>
      <c r="VQD60" s="493"/>
      <c r="VQE60" s="596"/>
      <c r="VQF60" s="515"/>
      <c r="VQG60" s="515"/>
      <c r="VQH60" s="391"/>
      <c r="VQI60" s="516"/>
      <c r="VQJ60" s="365"/>
      <c r="VQK60" s="493"/>
      <c r="VQL60" s="596"/>
      <c r="VQM60" s="515"/>
      <c r="VQN60" s="515"/>
      <c r="VQO60" s="391"/>
      <c r="VQP60" s="516"/>
      <c r="VQQ60" s="365"/>
      <c r="VQR60" s="493"/>
      <c r="VQS60" s="596"/>
      <c r="VQT60" s="515"/>
      <c r="VQU60" s="515"/>
      <c r="VQV60" s="391"/>
      <c r="VQW60" s="516"/>
      <c r="VQX60" s="365"/>
      <c r="VQY60" s="493"/>
      <c r="VQZ60" s="596"/>
      <c r="VRA60" s="515"/>
      <c r="VRB60" s="515"/>
      <c r="VRC60" s="391"/>
      <c r="VRD60" s="516"/>
      <c r="VRE60" s="365"/>
      <c r="VRF60" s="493"/>
      <c r="VRG60" s="596"/>
      <c r="VRH60" s="515"/>
      <c r="VRI60" s="515"/>
      <c r="VRJ60" s="391"/>
      <c r="VRK60" s="516"/>
      <c r="VRL60" s="365"/>
      <c r="VRM60" s="493"/>
      <c r="VRN60" s="596"/>
      <c r="VRO60" s="515"/>
      <c r="VRP60" s="515"/>
      <c r="VRQ60" s="391"/>
      <c r="VRR60" s="516"/>
      <c r="VRS60" s="365"/>
      <c r="VRT60" s="493"/>
      <c r="VRU60" s="596"/>
      <c r="VRV60" s="515"/>
      <c r="VRW60" s="515"/>
      <c r="VRX60" s="391"/>
      <c r="VRY60" s="516"/>
      <c r="VRZ60" s="365"/>
      <c r="VSA60" s="493"/>
      <c r="VSB60" s="596"/>
      <c r="VSC60" s="515"/>
      <c r="VSD60" s="515"/>
      <c r="VSE60" s="391"/>
      <c r="VSF60" s="516"/>
      <c r="VSG60" s="365"/>
      <c r="VSH60" s="493"/>
      <c r="VSI60" s="596"/>
      <c r="VSJ60" s="515"/>
      <c r="VSK60" s="515"/>
      <c r="VSL60" s="391"/>
      <c r="VSM60" s="516"/>
      <c r="VSN60" s="365"/>
      <c r="VSO60" s="493"/>
      <c r="VSP60" s="596"/>
      <c r="VSQ60" s="515"/>
      <c r="VSR60" s="515"/>
      <c r="VSS60" s="391"/>
      <c r="VST60" s="516"/>
      <c r="VSU60" s="365"/>
      <c r="VSV60" s="493"/>
      <c r="VSW60" s="596"/>
      <c r="VSX60" s="515"/>
      <c r="VSY60" s="515"/>
      <c r="VSZ60" s="391"/>
      <c r="VTA60" s="516"/>
      <c r="VTB60" s="365"/>
      <c r="VTC60" s="493"/>
      <c r="VTD60" s="596"/>
      <c r="VTE60" s="515"/>
      <c r="VTF60" s="515"/>
      <c r="VTG60" s="391"/>
      <c r="VTH60" s="516"/>
      <c r="VTI60" s="365"/>
      <c r="VTJ60" s="493"/>
      <c r="VTK60" s="596"/>
      <c r="VTL60" s="515"/>
      <c r="VTM60" s="515"/>
      <c r="VTN60" s="391"/>
      <c r="VTO60" s="516"/>
      <c r="VTP60" s="365"/>
      <c r="VTQ60" s="493"/>
      <c r="VTR60" s="596"/>
      <c r="VTS60" s="515"/>
      <c r="VTT60" s="515"/>
      <c r="VTU60" s="391"/>
      <c r="VTV60" s="516"/>
      <c r="VTW60" s="365"/>
      <c r="VTX60" s="493"/>
      <c r="VTY60" s="596"/>
      <c r="VTZ60" s="515"/>
      <c r="VUA60" s="515"/>
      <c r="VUB60" s="391"/>
      <c r="VUC60" s="516"/>
      <c r="VUD60" s="365"/>
      <c r="VUE60" s="493"/>
      <c r="VUF60" s="596"/>
      <c r="VUG60" s="515"/>
      <c r="VUH60" s="515"/>
      <c r="VUI60" s="391"/>
      <c r="VUJ60" s="516"/>
      <c r="VUK60" s="365"/>
      <c r="VUL60" s="493"/>
      <c r="VUM60" s="596"/>
      <c r="VUN60" s="515"/>
      <c r="VUO60" s="515"/>
      <c r="VUP60" s="391"/>
      <c r="VUQ60" s="516"/>
      <c r="VUR60" s="365"/>
      <c r="VUS60" s="493"/>
      <c r="VUT60" s="596"/>
      <c r="VUU60" s="515"/>
      <c r="VUV60" s="515"/>
      <c r="VUW60" s="391"/>
      <c r="VUX60" s="516"/>
      <c r="VUY60" s="365"/>
      <c r="VUZ60" s="493"/>
      <c r="VVA60" s="596"/>
      <c r="VVB60" s="515"/>
      <c r="VVC60" s="515"/>
      <c r="VVD60" s="391"/>
      <c r="VVE60" s="516"/>
      <c r="VVF60" s="365"/>
      <c r="VVG60" s="493"/>
      <c r="VVH60" s="596"/>
      <c r="VVI60" s="515"/>
      <c r="VVJ60" s="515"/>
      <c r="VVK60" s="391"/>
      <c r="VVL60" s="516"/>
      <c r="VVM60" s="365"/>
      <c r="VVN60" s="493"/>
      <c r="VVO60" s="596"/>
      <c r="VVP60" s="515"/>
      <c r="VVQ60" s="515"/>
      <c r="VVR60" s="391"/>
      <c r="VVS60" s="516"/>
      <c r="VVT60" s="365"/>
      <c r="VVU60" s="493"/>
      <c r="VVV60" s="596"/>
      <c r="VVW60" s="515"/>
      <c r="VVX60" s="515"/>
      <c r="VVY60" s="391"/>
      <c r="VVZ60" s="516"/>
      <c r="VWA60" s="365"/>
      <c r="VWB60" s="493"/>
      <c r="VWC60" s="596"/>
      <c r="VWD60" s="515"/>
      <c r="VWE60" s="515"/>
      <c r="VWF60" s="391"/>
      <c r="VWG60" s="516"/>
      <c r="VWH60" s="365"/>
      <c r="VWI60" s="493"/>
      <c r="VWJ60" s="596"/>
      <c r="VWK60" s="515"/>
      <c r="VWL60" s="515"/>
      <c r="VWM60" s="391"/>
      <c r="VWN60" s="516"/>
      <c r="VWO60" s="365"/>
      <c r="VWP60" s="493"/>
      <c r="VWQ60" s="596"/>
      <c r="VWR60" s="515"/>
      <c r="VWS60" s="515"/>
      <c r="VWT60" s="391"/>
      <c r="VWU60" s="516"/>
      <c r="VWV60" s="365"/>
      <c r="VWW60" s="493"/>
      <c r="VWX60" s="596"/>
      <c r="VWY60" s="515"/>
      <c r="VWZ60" s="515"/>
      <c r="VXA60" s="391"/>
      <c r="VXB60" s="516"/>
      <c r="VXC60" s="365"/>
      <c r="VXD60" s="493"/>
      <c r="VXE60" s="596"/>
      <c r="VXF60" s="515"/>
      <c r="VXG60" s="515"/>
      <c r="VXH60" s="391"/>
      <c r="VXI60" s="516"/>
      <c r="VXJ60" s="365"/>
      <c r="VXK60" s="493"/>
      <c r="VXL60" s="596"/>
      <c r="VXM60" s="515"/>
      <c r="VXN60" s="515"/>
      <c r="VXO60" s="391"/>
      <c r="VXP60" s="516"/>
      <c r="VXQ60" s="365"/>
      <c r="VXR60" s="493"/>
      <c r="VXS60" s="596"/>
      <c r="VXT60" s="515"/>
      <c r="VXU60" s="515"/>
      <c r="VXV60" s="391"/>
      <c r="VXW60" s="516"/>
      <c r="VXX60" s="365"/>
      <c r="VXY60" s="493"/>
      <c r="VXZ60" s="596"/>
      <c r="VYA60" s="515"/>
      <c r="VYB60" s="515"/>
      <c r="VYC60" s="391"/>
      <c r="VYD60" s="516"/>
      <c r="VYE60" s="365"/>
      <c r="VYF60" s="493"/>
      <c r="VYG60" s="596"/>
      <c r="VYH60" s="515"/>
      <c r="VYI60" s="515"/>
      <c r="VYJ60" s="391"/>
      <c r="VYK60" s="516"/>
      <c r="VYL60" s="365"/>
      <c r="VYM60" s="493"/>
      <c r="VYN60" s="596"/>
      <c r="VYO60" s="515"/>
      <c r="VYP60" s="515"/>
      <c r="VYQ60" s="391"/>
      <c r="VYR60" s="516"/>
      <c r="VYS60" s="365"/>
      <c r="VYT60" s="493"/>
      <c r="VYU60" s="596"/>
      <c r="VYV60" s="515"/>
      <c r="VYW60" s="515"/>
      <c r="VYX60" s="391"/>
      <c r="VYY60" s="516"/>
      <c r="VYZ60" s="365"/>
      <c r="VZA60" s="493"/>
      <c r="VZB60" s="596"/>
      <c r="VZC60" s="515"/>
      <c r="VZD60" s="515"/>
      <c r="VZE60" s="391"/>
      <c r="VZF60" s="516"/>
      <c r="VZG60" s="365"/>
      <c r="VZH60" s="493"/>
      <c r="VZI60" s="596"/>
      <c r="VZJ60" s="515"/>
      <c r="VZK60" s="515"/>
      <c r="VZL60" s="391"/>
      <c r="VZM60" s="516"/>
      <c r="VZN60" s="365"/>
      <c r="VZO60" s="493"/>
      <c r="VZP60" s="596"/>
      <c r="VZQ60" s="515"/>
      <c r="VZR60" s="515"/>
      <c r="VZS60" s="391"/>
      <c r="VZT60" s="516"/>
      <c r="VZU60" s="365"/>
      <c r="VZV60" s="493"/>
      <c r="VZW60" s="596"/>
      <c r="VZX60" s="515"/>
      <c r="VZY60" s="515"/>
      <c r="VZZ60" s="391"/>
      <c r="WAA60" s="516"/>
      <c r="WAB60" s="365"/>
      <c r="WAC60" s="493"/>
      <c r="WAD60" s="596"/>
      <c r="WAE60" s="515"/>
      <c r="WAF60" s="515"/>
      <c r="WAG60" s="391"/>
      <c r="WAH60" s="516"/>
      <c r="WAI60" s="365"/>
      <c r="WAJ60" s="493"/>
      <c r="WAK60" s="596"/>
      <c r="WAL60" s="515"/>
      <c r="WAM60" s="515"/>
      <c r="WAN60" s="391"/>
      <c r="WAO60" s="516"/>
      <c r="WAP60" s="365"/>
      <c r="WAQ60" s="493"/>
      <c r="WAR60" s="596"/>
      <c r="WAS60" s="515"/>
      <c r="WAT60" s="515"/>
      <c r="WAU60" s="391"/>
      <c r="WAV60" s="516"/>
      <c r="WAW60" s="365"/>
      <c r="WAX60" s="493"/>
      <c r="WAY60" s="596"/>
      <c r="WAZ60" s="515"/>
      <c r="WBA60" s="515"/>
      <c r="WBB60" s="391"/>
      <c r="WBC60" s="516"/>
      <c r="WBD60" s="365"/>
      <c r="WBE60" s="493"/>
      <c r="WBF60" s="596"/>
      <c r="WBG60" s="515"/>
      <c r="WBH60" s="515"/>
      <c r="WBI60" s="391"/>
      <c r="WBJ60" s="516"/>
      <c r="WBK60" s="365"/>
      <c r="WBL60" s="493"/>
      <c r="WBM60" s="596"/>
      <c r="WBN60" s="515"/>
      <c r="WBO60" s="515"/>
      <c r="WBP60" s="391"/>
      <c r="WBQ60" s="516"/>
      <c r="WBR60" s="365"/>
      <c r="WBS60" s="493"/>
      <c r="WBT60" s="596"/>
      <c r="WBU60" s="515"/>
      <c r="WBV60" s="515"/>
      <c r="WBW60" s="391"/>
      <c r="WBX60" s="516"/>
      <c r="WBY60" s="365"/>
      <c r="WBZ60" s="493"/>
      <c r="WCA60" s="596"/>
      <c r="WCB60" s="515"/>
      <c r="WCC60" s="515"/>
      <c r="WCD60" s="391"/>
      <c r="WCE60" s="516"/>
      <c r="WCF60" s="365"/>
      <c r="WCG60" s="493"/>
      <c r="WCH60" s="596"/>
      <c r="WCI60" s="515"/>
      <c r="WCJ60" s="515"/>
      <c r="WCK60" s="391"/>
      <c r="WCL60" s="516"/>
      <c r="WCM60" s="365"/>
      <c r="WCN60" s="493"/>
      <c r="WCO60" s="596"/>
      <c r="WCP60" s="515"/>
      <c r="WCQ60" s="515"/>
      <c r="WCR60" s="391"/>
      <c r="WCS60" s="516"/>
      <c r="WCT60" s="365"/>
      <c r="WCU60" s="493"/>
      <c r="WCV60" s="596"/>
      <c r="WCW60" s="515"/>
      <c r="WCX60" s="515"/>
      <c r="WCY60" s="391"/>
      <c r="WCZ60" s="516"/>
      <c r="WDA60" s="365"/>
      <c r="WDB60" s="493"/>
      <c r="WDC60" s="596"/>
      <c r="WDD60" s="515"/>
      <c r="WDE60" s="515"/>
      <c r="WDF60" s="391"/>
      <c r="WDG60" s="516"/>
      <c r="WDH60" s="365"/>
      <c r="WDI60" s="493"/>
      <c r="WDJ60" s="596"/>
      <c r="WDK60" s="515"/>
      <c r="WDL60" s="515"/>
      <c r="WDM60" s="391"/>
      <c r="WDN60" s="516"/>
      <c r="WDO60" s="365"/>
      <c r="WDP60" s="493"/>
      <c r="WDQ60" s="596"/>
      <c r="WDR60" s="515"/>
      <c r="WDS60" s="515"/>
      <c r="WDT60" s="391"/>
      <c r="WDU60" s="516"/>
      <c r="WDV60" s="365"/>
      <c r="WDW60" s="493"/>
      <c r="WDX60" s="596"/>
      <c r="WDY60" s="515"/>
      <c r="WDZ60" s="515"/>
      <c r="WEA60" s="391"/>
      <c r="WEB60" s="516"/>
      <c r="WEC60" s="365"/>
      <c r="WED60" s="493"/>
      <c r="WEE60" s="596"/>
      <c r="WEF60" s="515"/>
      <c r="WEG60" s="515"/>
      <c r="WEH60" s="391"/>
      <c r="WEI60" s="516"/>
      <c r="WEJ60" s="365"/>
      <c r="WEK60" s="493"/>
      <c r="WEL60" s="596"/>
      <c r="WEM60" s="515"/>
      <c r="WEN60" s="515"/>
      <c r="WEO60" s="391"/>
      <c r="WEP60" s="516"/>
      <c r="WEQ60" s="365"/>
      <c r="WER60" s="493"/>
      <c r="WES60" s="596"/>
      <c r="WET60" s="515"/>
      <c r="WEU60" s="515"/>
      <c r="WEV60" s="391"/>
      <c r="WEW60" s="516"/>
      <c r="WEX60" s="365"/>
      <c r="WEY60" s="493"/>
      <c r="WEZ60" s="596"/>
      <c r="WFA60" s="515"/>
      <c r="WFB60" s="515"/>
      <c r="WFC60" s="391"/>
      <c r="WFD60" s="516"/>
      <c r="WFE60" s="365"/>
      <c r="WFF60" s="493"/>
      <c r="WFG60" s="596"/>
      <c r="WFH60" s="515"/>
      <c r="WFI60" s="515"/>
      <c r="WFJ60" s="391"/>
      <c r="WFK60" s="516"/>
      <c r="WFL60" s="365"/>
      <c r="WFM60" s="493"/>
      <c r="WFN60" s="596"/>
      <c r="WFO60" s="515"/>
      <c r="WFP60" s="515"/>
      <c r="WFQ60" s="391"/>
      <c r="WFR60" s="516"/>
      <c r="WFS60" s="365"/>
      <c r="WFT60" s="493"/>
      <c r="WFU60" s="596"/>
      <c r="WFV60" s="515"/>
      <c r="WFW60" s="515"/>
      <c r="WFX60" s="391"/>
      <c r="WFY60" s="516"/>
      <c r="WFZ60" s="365"/>
      <c r="WGA60" s="493"/>
      <c r="WGB60" s="596"/>
      <c r="WGC60" s="515"/>
      <c r="WGD60" s="515"/>
      <c r="WGE60" s="391"/>
      <c r="WGF60" s="516"/>
      <c r="WGG60" s="365"/>
      <c r="WGH60" s="493"/>
      <c r="WGI60" s="596"/>
      <c r="WGJ60" s="515"/>
      <c r="WGK60" s="515"/>
      <c r="WGL60" s="391"/>
      <c r="WGM60" s="516"/>
      <c r="WGN60" s="365"/>
      <c r="WGO60" s="493"/>
      <c r="WGP60" s="596"/>
      <c r="WGQ60" s="515"/>
      <c r="WGR60" s="515"/>
      <c r="WGS60" s="391"/>
      <c r="WGT60" s="516"/>
      <c r="WGU60" s="365"/>
      <c r="WGV60" s="493"/>
      <c r="WGW60" s="596"/>
      <c r="WGX60" s="515"/>
      <c r="WGY60" s="515"/>
      <c r="WGZ60" s="391"/>
      <c r="WHA60" s="516"/>
      <c r="WHB60" s="365"/>
      <c r="WHC60" s="493"/>
      <c r="WHD60" s="596"/>
      <c r="WHE60" s="515"/>
      <c r="WHF60" s="515"/>
      <c r="WHG60" s="391"/>
      <c r="WHH60" s="516"/>
      <c r="WHI60" s="365"/>
      <c r="WHJ60" s="493"/>
      <c r="WHK60" s="596"/>
      <c r="WHL60" s="515"/>
      <c r="WHM60" s="515"/>
      <c r="WHN60" s="391"/>
      <c r="WHO60" s="516"/>
      <c r="WHP60" s="365"/>
      <c r="WHQ60" s="493"/>
      <c r="WHR60" s="596"/>
      <c r="WHS60" s="515"/>
      <c r="WHT60" s="515"/>
      <c r="WHU60" s="391"/>
      <c r="WHV60" s="516"/>
      <c r="WHW60" s="365"/>
      <c r="WHX60" s="493"/>
      <c r="WHY60" s="596"/>
      <c r="WHZ60" s="515"/>
      <c r="WIA60" s="515"/>
      <c r="WIB60" s="391"/>
      <c r="WIC60" s="516"/>
      <c r="WID60" s="365"/>
      <c r="WIE60" s="493"/>
      <c r="WIF60" s="596"/>
      <c r="WIG60" s="515"/>
      <c r="WIH60" s="515"/>
      <c r="WII60" s="391"/>
      <c r="WIJ60" s="516"/>
      <c r="WIK60" s="365"/>
      <c r="WIL60" s="493"/>
      <c r="WIM60" s="596"/>
      <c r="WIN60" s="515"/>
      <c r="WIO60" s="515"/>
      <c r="WIP60" s="391"/>
      <c r="WIQ60" s="516"/>
      <c r="WIR60" s="365"/>
      <c r="WIS60" s="493"/>
      <c r="WIT60" s="596"/>
      <c r="WIU60" s="515"/>
      <c r="WIV60" s="515"/>
      <c r="WIW60" s="391"/>
      <c r="WIX60" s="516"/>
      <c r="WIY60" s="365"/>
      <c r="WIZ60" s="493"/>
      <c r="WJA60" s="596"/>
      <c r="WJB60" s="515"/>
      <c r="WJC60" s="515"/>
      <c r="WJD60" s="391"/>
      <c r="WJE60" s="516"/>
      <c r="WJF60" s="365"/>
      <c r="WJG60" s="493"/>
      <c r="WJH60" s="596"/>
      <c r="WJI60" s="515"/>
      <c r="WJJ60" s="515"/>
      <c r="WJK60" s="391"/>
      <c r="WJL60" s="516"/>
      <c r="WJM60" s="365"/>
      <c r="WJN60" s="493"/>
      <c r="WJO60" s="596"/>
      <c r="WJP60" s="515"/>
      <c r="WJQ60" s="515"/>
      <c r="WJR60" s="391"/>
      <c r="WJS60" s="516"/>
      <c r="WJT60" s="365"/>
      <c r="WJU60" s="493"/>
      <c r="WJV60" s="596"/>
      <c r="WJW60" s="515"/>
      <c r="WJX60" s="515"/>
      <c r="WJY60" s="391"/>
      <c r="WJZ60" s="516"/>
      <c r="WKA60" s="365"/>
      <c r="WKB60" s="493"/>
      <c r="WKC60" s="596"/>
      <c r="WKD60" s="515"/>
      <c r="WKE60" s="515"/>
      <c r="WKF60" s="391"/>
      <c r="WKG60" s="516"/>
      <c r="WKH60" s="365"/>
      <c r="WKI60" s="493"/>
      <c r="WKJ60" s="596"/>
      <c r="WKK60" s="515"/>
      <c r="WKL60" s="515"/>
      <c r="WKM60" s="391"/>
      <c r="WKN60" s="516"/>
      <c r="WKO60" s="365"/>
      <c r="WKP60" s="493"/>
      <c r="WKQ60" s="596"/>
      <c r="WKR60" s="515"/>
      <c r="WKS60" s="515"/>
      <c r="WKT60" s="391"/>
      <c r="WKU60" s="516"/>
      <c r="WKV60" s="365"/>
      <c r="WKW60" s="493"/>
      <c r="WKX60" s="596"/>
      <c r="WKY60" s="515"/>
      <c r="WKZ60" s="515"/>
      <c r="WLA60" s="391"/>
      <c r="WLB60" s="516"/>
      <c r="WLC60" s="365"/>
      <c r="WLD60" s="493"/>
      <c r="WLE60" s="596"/>
      <c r="WLF60" s="515"/>
      <c r="WLG60" s="515"/>
      <c r="WLH60" s="391"/>
      <c r="WLI60" s="516"/>
      <c r="WLJ60" s="365"/>
      <c r="WLK60" s="493"/>
      <c r="WLL60" s="596"/>
      <c r="WLM60" s="515"/>
      <c r="WLN60" s="515"/>
      <c r="WLO60" s="391"/>
      <c r="WLP60" s="516"/>
      <c r="WLQ60" s="365"/>
      <c r="WLR60" s="493"/>
      <c r="WLS60" s="596"/>
      <c r="WLT60" s="515"/>
      <c r="WLU60" s="515"/>
      <c r="WLV60" s="391"/>
      <c r="WLW60" s="516"/>
      <c r="WLX60" s="365"/>
      <c r="WLY60" s="493"/>
      <c r="WLZ60" s="596"/>
      <c r="WMA60" s="515"/>
      <c r="WMB60" s="515"/>
      <c r="WMC60" s="391"/>
      <c r="WMD60" s="516"/>
      <c r="WME60" s="365"/>
      <c r="WMF60" s="493"/>
      <c r="WMG60" s="596"/>
      <c r="WMH60" s="515"/>
      <c r="WMI60" s="515"/>
      <c r="WMJ60" s="391"/>
      <c r="WMK60" s="516"/>
      <c r="WML60" s="365"/>
      <c r="WMM60" s="493"/>
      <c r="WMN60" s="596"/>
      <c r="WMO60" s="515"/>
      <c r="WMP60" s="515"/>
      <c r="WMQ60" s="391"/>
      <c r="WMR60" s="516"/>
      <c r="WMS60" s="365"/>
      <c r="WMT60" s="493"/>
      <c r="WMU60" s="596"/>
      <c r="WMV60" s="515"/>
      <c r="WMW60" s="515"/>
      <c r="WMX60" s="391"/>
      <c r="WMY60" s="516"/>
      <c r="WMZ60" s="365"/>
      <c r="WNA60" s="493"/>
      <c r="WNB60" s="596"/>
      <c r="WNC60" s="515"/>
      <c r="WND60" s="515"/>
      <c r="WNE60" s="391"/>
      <c r="WNF60" s="516"/>
      <c r="WNG60" s="365"/>
      <c r="WNH60" s="493"/>
      <c r="WNI60" s="596"/>
      <c r="WNJ60" s="515"/>
      <c r="WNK60" s="515"/>
      <c r="WNL60" s="391"/>
      <c r="WNM60" s="516"/>
      <c r="WNN60" s="365"/>
      <c r="WNO60" s="493"/>
      <c r="WNP60" s="596"/>
      <c r="WNQ60" s="515"/>
      <c r="WNR60" s="515"/>
      <c r="WNS60" s="391"/>
      <c r="WNT60" s="516"/>
      <c r="WNU60" s="365"/>
      <c r="WNV60" s="493"/>
      <c r="WNW60" s="596"/>
      <c r="WNX60" s="515"/>
      <c r="WNY60" s="515"/>
      <c r="WNZ60" s="391"/>
      <c r="WOA60" s="516"/>
      <c r="WOB60" s="365"/>
      <c r="WOC60" s="493"/>
      <c r="WOD60" s="596"/>
      <c r="WOE60" s="515"/>
      <c r="WOF60" s="515"/>
      <c r="WOG60" s="391"/>
      <c r="WOH60" s="516"/>
      <c r="WOI60" s="365"/>
      <c r="WOJ60" s="493"/>
      <c r="WOK60" s="596"/>
      <c r="WOL60" s="515"/>
      <c r="WOM60" s="515"/>
      <c r="WON60" s="391"/>
      <c r="WOO60" s="516"/>
      <c r="WOP60" s="365"/>
      <c r="WOQ60" s="493"/>
      <c r="WOR60" s="596"/>
      <c r="WOS60" s="515"/>
      <c r="WOT60" s="515"/>
      <c r="WOU60" s="391"/>
      <c r="WOV60" s="516"/>
      <c r="WOW60" s="365"/>
      <c r="WOX60" s="493"/>
      <c r="WOY60" s="596"/>
      <c r="WOZ60" s="515"/>
      <c r="WPA60" s="515"/>
      <c r="WPB60" s="391"/>
      <c r="WPC60" s="516"/>
      <c r="WPD60" s="365"/>
      <c r="WPE60" s="493"/>
      <c r="WPF60" s="596"/>
      <c r="WPG60" s="515"/>
      <c r="WPH60" s="515"/>
      <c r="WPI60" s="391"/>
      <c r="WPJ60" s="516"/>
      <c r="WPK60" s="365"/>
      <c r="WPL60" s="493"/>
      <c r="WPM60" s="596"/>
      <c r="WPN60" s="515"/>
      <c r="WPO60" s="515"/>
      <c r="WPP60" s="391"/>
      <c r="WPQ60" s="516"/>
      <c r="WPR60" s="365"/>
      <c r="WPS60" s="493"/>
      <c r="WPT60" s="596"/>
      <c r="WPU60" s="515"/>
      <c r="WPV60" s="515"/>
      <c r="WPW60" s="391"/>
      <c r="WPX60" s="516"/>
      <c r="WPY60" s="365"/>
      <c r="WPZ60" s="493"/>
      <c r="WQA60" s="596"/>
      <c r="WQB60" s="515"/>
      <c r="WQC60" s="515"/>
      <c r="WQD60" s="391"/>
      <c r="WQE60" s="516"/>
      <c r="WQF60" s="365"/>
      <c r="WQG60" s="493"/>
      <c r="WQH60" s="596"/>
      <c r="WQI60" s="515"/>
      <c r="WQJ60" s="515"/>
      <c r="WQK60" s="391"/>
      <c r="WQL60" s="516"/>
      <c r="WQM60" s="365"/>
      <c r="WQN60" s="493"/>
      <c r="WQO60" s="596"/>
      <c r="WQP60" s="515"/>
      <c r="WQQ60" s="515"/>
      <c r="WQR60" s="391"/>
      <c r="WQS60" s="516"/>
      <c r="WQT60" s="365"/>
      <c r="WQU60" s="493"/>
      <c r="WQV60" s="596"/>
      <c r="WQW60" s="515"/>
      <c r="WQX60" s="515"/>
      <c r="WQY60" s="391"/>
      <c r="WQZ60" s="516"/>
      <c r="WRA60" s="365"/>
      <c r="WRB60" s="493"/>
      <c r="WRC60" s="596"/>
      <c r="WRD60" s="515"/>
      <c r="WRE60" s="515"/>
      <c r="WRF60" s="391"/>
      <c r="WRG60" s="516"/>
      <c r="WRH60" s="365"/>
      <c r="WRI60" s="493"/>
      <c r="WRJ60" s="596"/>
      <c r="WRK60" s="515"/>
      <c r="WRL60" s="515"/>
      <c r="WRM60" s="391"/>
      <c r="WRN60" s="516"/>
      <c r="WRO60" s="365"/>
      <c r="WRP60" s="493"/>
      <c r="WRQ60" s="596"/>
      <c r="WRR60" s="515"/>
      <c r="WRS60" s="515"/>
      <c r="WRT60" s="391"/>
      <c r="WRU60" s="516"/>
      <c r="WRV60" s="365"/>
      <c r="WRW60" s="493"/>
      <c r="WRX60" s="596"/>
      <c r="WRY60" s="515"/>
      <c r="WRZ60" s="515"/>
      <c r="WSA60" s="391"/>
      <c r="WSB60" s="516"/>
      <c r="WSC60" s="365"/>
      <c r="WSD60" s="493"/>
      <c r="WSE60" s="596"/>
      <c r="WSF60" s="515"/>
      <c r="WSG60" s="515"/>
      <c r="WSH60" s="391"/>
      <c r="WSI60" s="516"/>
      <c r="WSJ60" s="365"/>
      <c r="WSK60" s="493"/>
      <c r="WSL60" s="596"/>
      <c r="WSM60" s="515"/>
      <c r="WSN60" s="515"/>
      <c r="WSO60" s="391"/>
      <c r="WSP60" s="516"/>
      <c r="WSQ60" s="365"/>
      <c r="WSR60" s="493"/>
      <c r="WSS60" s="596"/>
      <c r="WST60" s="515"/>
      <c r="WSU60" s="515"/>
      <c r="WSV60" s="391"/>
      <c r="WSW60" s="516"/>
      <c r="WSX60" s="365"/>
      <c r="WSY60" s="493"/>
      <c r="WSZ60" s="596"/>
      <c r="WTA60" s="515"/>
      <c r="WTB60" s="515"/>
      <c r="WTC60" s="391"/>
      <c r="WTD60" s="516"/>
      <c r="WTE60" s="365"/>
      <c r="WTF60" s="493"/>
      <c r="WTG60" s="596"/>
      <c r="WTH60" s="515"/>
      <c r="WTI60" s="515"/>
      <c r="WTJ60" s="391"/>
      <c r="WTK60" s="516"/>
      <c r="WTL60" s="365"/>
      <c r="WTM60" s="493"/>
      <c r="WTN60" s="596"/>
      <c r="WTO60" s="515"/>
      <c r="WTP60" s="515"/>
      <c r="WTQ60" s="391"/>
      <c r="WTR60" s="516"/>
      <c r="WTS60" s="365"/>
      <c r="WTT60" s="493"/>
      <c r="WTU60" s="596"/>
      <c r="WTV60" s="515"/>
      <c r="WTW60" s="515"/>
      <c r="WTX60" s="391"/>
      <c r="WTY60" s="516"/>
      <c r="WTZ60" s="365"/>
      <c r="WUA60" s="493"/>
      <c r="WUB60" s="596"/>
      <c r="WUC60" s="515"/>
      <c r="WUD60" s="515"/>
      <c r="WUE60" s="391"/>
      <c r="WUF60" s="516"/>
      <c r="WUG60" s="365"/>
      <c r="WUH60" s="493"/>
      <c r="WUI60" s="596"/>
      <c r="WUJ60" s="515"/>
      <c r="WUK60" s="515"/>
      <c r="WUL60" s="391"/>
      <c r="WUM60" s="516"/>
      <c r="WUN60" s="365"/>
      <c r="WUO60" s="493"/>
      <c r="WUP60" s="596"/>
      <c r="WUQ60" s="515"/>
      <c r="WUR60" s="515"/>
      <c r="WUS60" s="391"/>
      <c r="WUT60" s="516"/>
      <c r="WUU60" s="365"/>
      <c r="WUV60" s="493"/>
      <c r="WUW60" s="596"/>
      <c r="WUX60" s="515"/>
      <c r="WUY60" s="515"/>
      <c r="WUZ60" s="391"/>
      <c r="WVA60" s="516"/>
      <c r="WVB60" s="365"/>
      <c r="WVC60" s="493"/>
      <c r="WVD60" s="596"/>
      <c r="WVE60" s="515"/>
      <c r="WVF60" s="515"/>
      <c r="WVG60" s="391"/>
      <c r="WVH60" s="516"/>
      <c r="WVI60" s="365"/>
      <c r="WVJ60" s="493"/>
      <c r="WVK60" s="596"/>
      <c r="WVL60" s="515"/>
      <c r="WVM60" s="515"/>
      <c r="WVN60" s="391"/>
      <c r="WVO60" s="516"/>
      <c r="WVP60" s="365"/>
      <c r="WVQ60" s="493"/>
      <c r="WVR60" s="596"/>
      <c r="WVS60" s="515"/>
      <c r="WVT60" s="515"/>
      <c r="WVU60" s="391"/>
      <c r="WVV60" s="516"/>
      <c r="WVW60" s="365"/>
      <c r="WVX60" s="493"/>
      <c r="WVY60" s="596"/>
      <c r="WVZ60" s="515"/>
      <c r="WWA60" s="515"/>
      <c r="WWB60" s="391"/>
      <c r="WWC60" s="516"/>
      <c r="WWD60" s="365"/>
      <c r="WWE60" s="493"/>
      <c r="WWF60" s="596"/>
      <c r="WWG60" s="515"/>
      <c r="WWH60" s="515"/>
      <c r="WWI60" s="391"/>
      <c r="WWJ60" s="516"/>
      <c r="WWK60" s="365"/>
      <c r="WWL60" s="493"/>
      <c r="WWM60" s="596"/>
      <c r="WWN60" s="515"/>
      <c r="WWO60" s="515"/>
      <c r="WWP60" s="391"/>
      <c r="WWQ60" s="516"/>
      <c r="WWR60" s="365"/>
      <c r="WWS60" s="493"/>
      <c r="WWT60" s="596"/>
      <c r="WWU60" s="515"/>
      <c r="WWV60" s="515"/>
      <c r="WWW60" s="391"/>
      <c r="WWX60" s="516"/>
      <c r="WWY60" s="365"/>
      <c r="WWZ60" s="493"/>
      <c r="WXA60" s="596"/>
      <c r="WXB60" s="515"/>
      <c r="WXC60" s="515"/>
      <c r="WXD60" s="391"/>
      <c r="WXE60" s="516"/>
      <c r="WXF60" s="365"/>
      <c r="WXG60" s="493"/>
      <c r="WXH60" s="596"/>
      <c r="WXI60" s="515"/>
      <c r="WXJ60" s="515"/>
      <c r="WXK60" s="391"/>
      <c r="WXL60" s="516"/>
      <c r="WXM60" s="365"/>
      <c r="WXN60" s="493"/>
      <c r="WXO60" s="596"/>
      <c r="WXP60" s="515"/>
      <c r="WXQ60" s="515"/>
      <c r="WXR60" s="391"/>
      <c r="WXS60" s="516"/>
      <c r="WXT60" s="365"/>
      <c r="WXU60" s="493"/>
      <c r="WXV60" s="596"/>
      <c r="WXW60" s="515"/>
      <c r="WXX60" s="515"/>
      <c r="WXY60" s="391"/>
      <c r="WXZ60" s="516"/>
      <c r="WYA60" s="365"/>
      <c r="WYB60" s="493"/>
      <c r="WYC60" s="596"/>
      <c r="WYD60" s="515"/>
      <c r="WYE60" s="515"/>
      <c r="WYF60" s="391"/>
      <c r="WYG60" s="516"/>
      <c r="WYH60" s="365"/>
      <c r="WYI60" s="493"/>
      <c r="WYJ60" s="596"/>
      <c r="WYK60" s="515"/>
      <c r="WYL60" s="515"/>
      <c r="WYM60" s="391"/>
      <c r="WYN60" s="516"/>
      <c r="WYO60" s="365"/>
      <c r="WYP60" s="493"/>
      <c r="WYQ60" s="596"/>
      <c r="WYR60" s="515"/>
      <c r="WYS60" s="515"/>
      <c r="WYT60" s="391"/>
      <c r="WYU60" s="516"/>
      <c r="WYV60" s="365"/>
      <c r="WYW60" s="493"/>
      <c r="WYX60" s="596"/>
      <c r="WYY60" s="515"/>
      <c r="WYZ60" s="515"/>
      <c r="WZA60" s="391"/>
      <c r="WZB60" s="516"/>
      <c r="WZC60" s="365"/>
      <c r="WZD60" s="493"/>
      <c r="WZE60" s="596"/>
      <c r="WZF60" s="515"/>
      <c r="WZG60" s="515"/>
      <c r="WZH60" s="391"/>
      <c r="WZI60" s="516"/>
      <c r="WZJ60" s="365"/>
      <c r="WZK60" s="493"/>
      <c r="WZL60" s="596"/>
      <c r="WZM60" s="515"/>
      <c r="WZN60" s="515"/>
      <c r="WZO60" s="391"/>
      <c r="WZP60" s="516"/>
      <c r="WZQ60" s="365"/>
      <c r="WZR60" s="493"/>
      <c r="WZS60" s="596"/>
      <c r="WZT60" s="515"/>
      <c r="WZU60" s="515"/>
      <c r="WZV60" s="391"/>
      <c r="WZW60" s="516"/>
      <c r="WZX60" s="365"/>
      <c r="WZY60" s="493"/>
      <c r="WZZ60" s="596"/>
      <c r="XAA60" s="515"/>
      <c r="XAB60" s="515"/>
      <c r="XAC60" s="391"/>
      <c r="XAD60" s="516"/>
      <c r="XAE60" s="365"/>
      <c r="XAF60" s="493"/>
      <c r="XAG60" s="596"/>
      <c r="XAH60" s="515"/>
      <c r="XAI60" s="515"/>
      <c r="XAJ60" s="391"/>
      <c r="XAK60" s="516"/>
      <c r="XAL60" s="365"/>
      <c r="XAM60" s="493"/>
      <c r="XAN60" s="596"/>
      <c r="XAO60" s="515"/>
      <c r="XAP60" s="515"/>
      <c r="XAQ60" s="391"/>
      <c r="XAR60" s="516"/>
      <c r="XAS60" s="365"/>
      <c r="XAT60" s="493"/>
      <c r="XAU60" s="596"/>
      <c r="XAV60" s="515"/>
      <c r="XAW60" s="515"/>
      <c r="XAX60" s="391"/>
      <c r="XAY60" s="516"/>
      <c r="XAZ60" s="365"/>
      <c r="XBA60" s="493"/>
      <c r="XBB60" s="596"/>
      <c r="XBC60" s="515"/>
      <c r="XBD60" s="515"/>
      <c r="XBE60" s="391"/>
      <c r="XBF60" s="516"/>
      <c r="XBG60" s="365"/>
      <c r="XBH60" s="493"/>
      <c r="XBI60" s="596"/>
      <c r="XBJ60" s="515"/>
      <c r="XBK60" s="515"/>
      <c r="XBL60" s="391"/>
      <c r="XBM60" s="516"/>
      <c r="XBN60" s="365"/>
      <c r="XBO60" s="493"/>
      <c r="XBP60" s="596"/>
      <c r="XBQ60" s="515"/>
      <c r="XBR60" s="515"/>
      <c r="XBS60" s="391"/>
      <c r="XBT60" s="516"/>
      <c r="XBU60" s="365"/>
      <c r="XBV60" s="493"/>
      <c r="XBW60" s="596"/>
      <c r="XBX60" s="515"/>
      <c r="XBY60" s="515"/>
      <c r="XBZ60" s="391"/>
      <c r="XCA60" s="516"/>
      <c r="XCB60" s="365"/>
      <c r="XCC60" s="493"/>
      <c r="XCD60" s="596"/>
      <c r="XCE60" s="515"/>
      <c r="XCF60" s="515"/>
      <c r="XCG60" s="391"/>
      <c r="XCH60" s="516"/>
      <c r="XCI60" s="365"/>
      <c r="XCJ60" s="493"/>
      <c r="XCK60" s="596"/>
      <c r="XCL60" s="515"/>
      <c r="XCM60" s="515"/>
      <c r="XCN60" s="391"/>
      <c r="XCO60" s="516"/>
      <c r="XCP60" s="365"/>
      <c r="XCQ60" s="493"/>
      <c r="XCR60" s="596"/>
      <c r="XCS60" s="515"/>
      <c r="XCT60" s="515"/>
      <c r="XCU60" s="391"/>
      <c r="XCV60" s="516"/>
      <c r="XCW60" s="365"/>
      <c r="XCX60" s="493"/>
      <c r="XCY60" s="596"/>
      <c r="XCZ60" s="515"/>
      <c r="XDA60" s="515"/>
      <c r="XDB60" s="391"/>
      <c r="XDC60" s="516"/>
      <c r="XDD60" s="365"/>
      <c r="XDE60" s="493"/>
      <c r="XDF60" s="596"/>
      <c r="XDG60" s="515"/>
      <c r="XDH60" s="515"/>
      <c r="XDI60" s="391"/>
      <c r="XDJ60" s="516"/>
      <c r="XDK60" s="365"/>
      <c r="XDL60" s="493"/>
      <c r="XDM60" s="596"/>
      <c r="XDN60" s="515"/>
      <c r="XDO60" s="515"/>
      <c r="XDP60" s="391"/>
      <c r="XDQ60" s="516"/>
      <c r="XDR60" s="365"/>
      <c r="XDS60" s="493"/>
      <c r="XDT60" s="596"/>
      <c r="XDU60" s="515"/>
      <c r="XDV60" s="515"/>
      <c r="XDW60" s="391"/>
      <c r="XDX60" s="516"/>
      <c r="XDY60" s="365"/>
      <c r="XDZ60" s="493"/>
      <c r="XEA60" s="596"/>
      <c r="XEB60" s="515"/>
      <c r="XEC60" s="515"/>
      <c r="XED60" s="391"/>
      <c r="XEE60" s="516"/>
      <c r="XEF60" s="365"/>
      <c r="XEG60" s="493"/>
      <c r="XEH60" s="596"/>
      <c r="XEI60" s="515"/>
      <c r="XEJ60" s="515"/>
      <c r="XEK60" s="391"/>
      <c r="XEL60" s="516"/>
      <c r="XEM60" s="365"/>
      <c r="XEN60" s="493"/>
      <c r="XEO60" s="596"/>
      <c r="XEP60" s="515"/>
      <c r="XEQ60" s="515"/>
      <c r="XER60" s="391"/>
      <c r="XES60" s="516"/>
      <c r="XET60" s="365"/>
      <c r="XEU60" s="493"/>
      <c r="XEV60" s="596"/>
      <c r="XEW60" s="515"/>
      <c r="XEX60" s="515"/>
      <c r="XEY60" s="391"/>
      <c r="XEZ60" s="516"/>
      <c r="XFA60" s="365"/>
      <c r="XFB60" s="493"/>
      <c r="XFC60" s="596"/>
    </row>
    <row r="61" spans="1:16383" s="598" customFormat="1" ht="42.75" customHeight="1" x14ac:dyDescent="0.25">
      <c r="A61" s="552">
        <v>45930</v>
      </c>
      <c r="B61" s="442" t="s">
        <v>462</v>
      </c>
      <c r="C61" s="264" t="s">
        <v>512</v>
      </c>
      <c r="D61" s="596" t="s">
        <v>475</v>
      </c>
      <c r="E61" s="564">
        <v>2845.26</v>
      </c>
      <c r="F61" s="564">
        <v>2845.26</v>
      </c>
      <c r="G61" s="391" t="s">
        <v>1007</v>
      </c>
      <c r="H61" s="560"/>
    </row>
    <row r="62" spans="1:16383" s="598" customFormat="1" ht="31.5" customHeight="1" thickBot="1" x14ac:dyDescent="0.3">
      <c r="A62" s="561"/>
      <c r="B62" s="228"/>
      <c r="C62" s="599" t="s">
        <v>1008</v>
      </c>
      <c r="D62" s="600"/>
      <c r="E62" s="600">
        <f>SUM(E14:E61)</f>
        <v>7500090.8199999994</v>
      </c>
      <c r="F62" s="601">
        <f>SUM(F14:F61)</f>
        <v>7500090.8199999994</v>
      </c>
      <c r="G62" s="269"/>
      <c r="H62" s="560"/>
    </row>
    <row r="63" spans="1:16383" s="598" customFormat="1" ht="31.5" customHeight="1" thickTop="1" x14ac:dyDescent="0.25">
      <c r="A63" s="561"/>
      <c r="B63" s="228"/>
      <c r="C63" s="269"/>
      <c r="D63" s="562"/>
      <c r="E63" s="562"/>
      <c r="F63" s="563"/>
      <c r="G63" s="269"/>
      <c r="H63" s="560"/>
    </row>
    <row r="64" spans="1:16383" ht="31.5" customHeight="1" x14ac:dyDescent="0.25">
      <c r="D64" s="34"/>
      <c r="E64" s="527"/>
      <c r="F64" s="528"/>
    </row>
    <row r="65" spans="1:7" ht="32.25" customHeight="1" x14ac:dyDescent="0.25">
      <c r="A65" s="21"/>
      <c r="B65" s="228"/>
      <c r="C65" s="12" t="s">
        <v>7</v>
      </c>
      <c r="D65" s="146"/>
      <c r="F65" s="504"/>
      <c r="G65" s="279" t="s">
        <v>8</v>
      </c>
    </row>
    <row r="66" spans="1:7" ht="32.25" customHeight="1" x14ac:dyDescent="0.25">
      <c r="A66" s="21"/>
      <c r="B66" s="145"/>
      <c r="C66" s="505"/>
      <c r="D66" s="146"/>
      <c r="E66" s="503"/>
      <c r="F66" s="503"/>
      <c r="G66" s="277"/>
    </row>
    <row r="67" spans="1:7" ht="32.25" customHeight="1" x14ac:dyDescent="0.25">
      <c r="A67" s="21"/>
      <c r="B67" s="145"/>
      <c r="C67" s="505"/>
      <c r="D67" s="146"/>
      <c r="E67" s="503"/>
      <c r="F67" s="503"/>
      <c r="G67" s="277"/>
    </row>
    <row r="68" spans="1:7" ht="32.25" customHeight="1" x14ac:dyDescent="0.2">
      <c r="A68" s="50"/>
      <c r="B68" s="12"/>
      <c r="C68" s="12"/>
      <c r="D68" s="504"/>
      <c r="E68" s="4"/>
      <c r="F68" s="11"/>
      <c r="G68" s="255"/>
    </row>
    <row r="69" spans="1:7" ht="32.25" customHeight="1" thickBot="1" x14ac:dyDescent="0.3">
      <c r="A69" s="50"/>
      <c r="B69" s="228"/>
      <c r="C69" s="281" t="s">
        <v>329</v>
      </c>
      <c r="D69" s="525"/>
      <c r="E69" s="526"/>
      <c r="F69" s="518"/>
      <c r="G69" s="285" t="s">
        <v>443</v>
      </c>
    </row>
    <row r="70" spans="1:7" ht="15.75" x14ac:dyDescent="0.25">
      <c r="A70" s="50"/>
      <c r="B70" s="228"/>
      <c r="C70" s="279" t="s">
        <v>330</v>
      </c>
      <c r="D70"/>
      <c r="E70"/>
      <c r="F70"/>
      <c r="G70" s="288" t="s">
        <v>429</v>
      </c>
    </row>
    <row r="71" spans="1:7" ht="15" x14ac:dyDescent="0.2">
      <c r="D71"/>
      <c r="E71"/>
      <c r="F71"/>
    </row>
    <row r="72" spans="1:7" ht="15" x14ac:dyDescent="0.2">
      <c r="D72"/>
      <c r="E72"/>
      <c r="F72"/>
    </row>
    <row r="73" spans="1:7" ht="15" x14ac:dyDescent="0.2">
      <c r="D73"/>
      <c r="E73"/>
      <c r="F73"/>
    </row>
    <row r="74" spans="1:7" ht="15" x14ac:dyDescent="0.2">
      <c r="D74"/>
      <c r="E74"/>
      <c r="F74"/>
    </row>
    <row r="75" spans="1:7" ht="15" x14ac:dyDescent="0.2">
      <c r="D75"/>
      <c r="E75"/>
      <c r="F75"/>
    </row>
    <row r="76" spans="1:7" ht="15" x14ac:dyDescent="0.2">
      <c r="D76"/>
      <c r="E76"/>
      <c r="F76"/>
    </row>
    <row r="77" spans="1:7" ht="15" x14ac:dyDescent="0.2">
      <c r="D77"/>
      <c r="E77"/>
      <c r="F77"/>
    </row>
    <row r="78" spans="1:7" ht="15" x14ac:dyDescent="0.2">
      <c r="D78"/>
      <c r="E78"/>
      <c r="F78"/>
    </row>
    <row r="79" spans="1:7" ht="15" x14ac:dyDescent="0.2">
      <c r="D79"/>
      <c r="E79"/>
      <c r="F79"/>
    </row>
    <row r="80" spans="1:7" ht="15" x14ac:dyDescent="0.2">
      <c r="D80"/>
      <c r="E80"/>
      <c r="F80"/>
    </row>
    <row r="81" spans="4:6" ht="15" x14ac:dyDescent="0.2">
      <c r="D81"/>
      <c r="E81"/>
      <c r="F81"/>
    </row>
    <row r="82" spans="4:6" ht="15" x14ac:dyDescent="0.2">
      <c r="D82"/>
      <c r="E82"/>
      <c r="F82"/>
    </row>
    <row r="83" spans="4:6" ht="15" x14ac:dyDescent="0.2">
      <c r="D83"/>
      <c r="E83"/>
      <c r="F83"/>
    </row>
    <row r="84" spans="4:6" ht="15" x14ac:dyDescent="0.2">
      <c r="D84"/>
      <c r="E84"/>
      <c r="F84"/>
    </row>
    <row r="85" spans="4:6" ht="15" x14ac:dyDescent="0.2">
      <c r="D85"/>
      <c r="E85"/>
      <c r="F85"/>
    </row>
    <row r="86" spans="4:6" ht="15" x14ac:dyDescent="0.2">
      <c r="D86"/>
      <c r="E86"/>
      <c r="F86"/>
    </row>
    <row r="87" spans="4:6" ht="15" x14ac:dyDescent="0.2">
      <c r="D87"/>
      <c r="E87"/>
      <c r="F87"/>
    </row>
    <row r="88" spans="4:6" ht="31.5" customHeight="1" x14ac:dyDescent="0.2"/>
    <row r="89" spans="4:6" ht="31.5" customHeight="1" x14ac:dyDescent="0.2"/>
    <row r="90" spans="4:6" ht="31.5" customHeight="1" x14ac:dyDescent="0.2"/>
    <row r="91" spans="4:6" ht="31.5" customHeight="1" x14ac:dyDescent="0.2"/>
    <row r="92" spans="4:6" ht="31.5" customHeight="1" x14ac:dyDescent="0.2"/>
    <row r="93" spans="4:6" ht="31.5" customHeight="1" x14ac:dyDescent="0.2"/>
    <row r="94" spans="4:6" ht="31.5" customHeight="1" x14ac:dyDescent="0.2"/>
    <row r="95" spans="4:6" ht="31.5" customHeight="1" x14ac:dyDescent="0.2"/>
    <row r="96" spans="4:6" ht="31.5" customHeight="1" x14ac:dyDescent="0.2"/>
    <row r="97" ht="31.5" customHeight="1" x14ac:dyDescent="0.2"/>
    <row r="98" ht="31.5" customHeight="1" x14ac:dyDescent="0.2"/>
    <row r="99" ht="31.5" customHeight="1" x14ac:dyDescent="0.2"/>
    <row r="100" ht="31.5" customHeight="1" x14ac:dyDescent="0.2"/>
    <row r="101" ht="31.5" customHeight="1" x14ac:dyDescent="0.2"/>
    <row r="102" ht="31.5" customHeight="1" x14ac:dyDescent="0.2"/>
    <row r="103" ht="31.5" customHeight="1" x14ac:dyDescent="0.2"/>
    <row r="104" ht="31.5" customHeight="1" x14ac:dyDescent="0.2"/>
    <row r="105" ht="31.5" customHeight="1" x14ac:dyDescent="0.2"/>
    <row r="106" ht="31.5" customHeight="1" x14ac:dyDescent="0.2"/>
    <row r="107" ht="31.5" customHeight="1" x14ac:dyDescent="0.2"/>
    <row r="108" ht="31.5" customHeight="1" x14ac:dyDescent="0.2"/>
    <row r="109" ht="31.5" customHeight="1" x14ac:dyDescent="0.2"/>
    <row r="110" ht="31.5" customHeight="1" x14ac:dyDescent="0.2"/>
    <row r="111" ht="31.5" customHeight="1" x14ac:dyDescent="0.2"/>
    <row r="112" ht="31.5" customHeight="1" x14ac:dyDescent="0.2"/>
    <row r="113" ht="31.5" customHeight="1" x14ac:dyDescent="0.2"/>
    <row r="114" ht="31.5" customHeight="1" x14ac:dyDescent="0.2"/>
    <row r="115" ht="31.5" customHeight="1" x14ac:dyDescent="0.2"/>
    <row r="116" ht="31.5" customHeight="1" x14ac:dyDescent="0.2"/>
    <row r="117" ht="31.5" customHeight="1" x14ac:dyDescent="0.2"/>
    <row r="118" ht="31.5" customHeight="1" x14ac:dyDescent="0.2"/>
    <row r="119" ht="31.5" customHeight="1" x14ac:dyDescent="0.2"/>
    <row r="120" ht="31.5" customHeight="1" x14ac:dyDescent="0.2"/>
    <row r="121" ht="31.5" customHeight="1" x14ac:dyDescent="0.2"/>
    <row r="122" ht="31.5" customHeight="1" x14ac:dyDescent="0.2"/>
    <row r="123" ht="31.5" customHeight="1" x14ac:dyDescent="0.2"/>
    <row r="124" ht="31.5" customHeight="1" x14ac:dyDescent="0.2"/>
    <row r="125" ht="31.5" customHeight="1" x14ac:dyDescent="0.2"/>
    <row r="126" ht="31.5" customHeight="1" x14ac:dyDescent="0.2"/>
  </sheetData>
  <mergeCells count="8">
    <mergeCell ref="A10:G10"/>
    <mergeCell ref="A11:G11"/>
    <mergeCell ref="A9:G9"/>
    <mergeCell ref="A4:G4"/>
    <mergeCell ref="A5:G5"/>
    <mergeCell ref="A6:G6"/>
    <mergeCell ref="A7:G7"/>
    <mergeCell ref="A8:G8"/>
  </mergeCells>
  <conditionalFormatting sqref="B61:B63">
    <cfRule type="timePeriod" dxfId="9" priority="2" timePeriod="lastMonth">
      <formula>AND(MONTH(B61)=MONTH(EDATE(TODAY(),0-1)),YEAR(B61)=YEAR(EDATE(TODAY(),0-1)))</formula>
    </cfRule>
  </conditionalFormatting>
  <printOptions horizontalCentered="1" verticalCentered="1"/>
  <pageMargins left="0.64" right="0.4" top="0.52" bottom="0.3" header="0.28999999999999998" footer="0.12"/>
  <pageSetup scale="10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96600"/>
  </sheetPr>
  <dimension ref="A1:H234"/>
  <sheetViews>
    <sheetView showGridLines="0" topLeftCell="A106" zoomScale="62" zoomScaleNormal="62" zoomScalePageLayoutView="48" workbookViewId="0">
      <selection sqref="A1:G119"/>
    </sheetView>
  </sheetViews>
  <sheetFormatPr baseColWidth="10" defaultColWidth="35.28515625" defaultRowHeight="40.5" customHeight="1" x14ac:dyDescent="0.2"/>
  <cols>
    <col min="1" max="1" width="20.85546875" style="96" customWidth="1"/>
    <col min="2" max="2" width="28.85546875" style="96" customWidth="1"/>
    <col min="3" max="3" width="50.28515625" style="291" customWidth="1"/>
    <col min="4" max="4" width="22.140625" style="292" customWidth="1"/>
    <col min="5" max="5" width="23.5703125" style="292" customWidth="1"/>
    <col min="6" max="6" width="24.140625" style="292" customWidth="1"/>
    <col min="7" max="7" width="61" style="647" customWidth="1"/>
    <col min="8" max="8" width="35.28515625" style="254"/>
    <col min="9" max="16384" width="35.28515625" style="121"/>
  </cols>
  <sheetData>
    <row r="1" spans="1:7" ht="33.75" customHeight="1" x14ac:dyDescent="0.2">
      <c r="B1" s="519"/>
      <c r="C1" s="149"/>
      <c r="D1" s="253"/>
      <c r="E1" s="254"/>
      <c r="F1" s="254"/>
    </row>
    <row r="2" spans="1:7" ht="38.25" customHeight="1" x14ac:dyDescent="0.2">
      <c r="B2" s="519"/>
      <c r="C2" s="149"/>
      <c r="D2" s="253"/>
      <c r="E2" s="254"/>
      <c r="F2" s="254"/>
    </row>
    <row r="3" spans="1:7" ht="28.5" customHeight="1" x14ac:dyDescent="0.2">
      <c r="B3" s="519"/>
      <c r="C3" s="149"/>
      <c r="D3" s="253"/>
      <c r="E3" s="254"/>
      <c r="F3" s="254"/>
    </row>
    <row r="4" spans="1:7" ht="25.5" customHeight="1" x14ac:dyDescent="0.2">
      <c r="A4" s="736" t="s">
        <v>9</v>
      </c>
      <c r="B4" s="736"/>
      <c r="C4" s="736"/>
      <c r="D4" s="736"/>
      <c r="E4" s="736"/>
      <c r="F4" s="736"/>
      <c r="G4" s="736"/>
    </row>
    <row r="5" spans="1:7" ht="25.5" customHeight="1" x14ac:dyDescent="0.25">
      <c r="A5" s="731" t="s">
        <v>10</v>
      </c>
      <c r="B5" s="731"/>
      <c r="C5" s="731"/>
      <c r="D5" s="731"/>
      <c r="E5" s="731"/>
      <c r="F5" s="731"/>
      <c r="G5" s="731"/>
    </row>
    <row r="6" spans="1:7" ht="25.5" customHeight="1" x14ac:dyDescent="0.25">
      <c r="A6" s="731" t="s">
        <v>11</v>
      </c>
      <c r="B6" s="731"/>
      <c r="C6" s="731"/>
      <c r="D6" s="731"/>
      <c r="E6" s="731"/>
      <c r="F6" s="731"/>
      <c r="G6" s="731"/>
    </row>
    <row r="7" spans="1:7" ht="25.5" customHeight="1" x14ac:dyDescent="0.25">
      <c r="A7" s="731" t="s">
        <v>12</v>
      </c>
      <c r="B7" s="731"/>
      <c r="C7" s="731"/>
      <c r="D7" s="731"/>
      <c r="E7" s="731"/>
      <c r="F7" s="731"/>
      <c r="G7" s="731"/>
    </row>
    <row r="8" spans="1:7" ht="25.5" customHeight="1" x14ac:dyDescent="0.25">
      <c r="A8" s="731" t="s">
        <v>13</v>
      </c>
      <c r="B8" s="731"/>
      <c r="C8" s="731"/>
      <c r="D8" s="731"/>
      <c r="E8" s="731"/>
      <c r="F8" s="731"/>
      <c r="G8" s="731"/>
    </row>
    <row r="9" spans="1:7" ht="25.5" customHeight="1" x14ac:dyDescent="0.25">
      <c r="A9" s="731" t="s">
        <v>410</v>
      </c>
      <c r="B9" s="731"/>
      <c r="C9" s="731"/>
      <c r="D9" s="731"/>
      <c r="E9" s="731"/>
      <c r="F9" s="731"/>
      <c r="G9" s="731"/>
    </row>
    <row r="10" spans="1:7" ht="25.5" customHeight="1" x14ac:dyDescent="0.25">
      <c r="A10" s="731" t="s">
        <v>404</v>
      </c>
      <c r="B10" s="731"/>
      <c r="C10" s="731"/>
      <c r="D10" s="731"/>
      <c r="E10" s="731"/>
      <c r="F10" s="731"/>
      <c r="G10" s="731"/>
    </row>
    <row r="11" spans="1:7" ht="25.5" customHeight="1" x14ac:dyDescent="0.25">
      <c r="A11" s="721" t="s">
        <v>530</v>
      </c>
      <c r="B11" s="721"/>
      <c r="C11" s="721"/>
      <c r="D11" s="721"/>
      <c r="E11" s="721"/>
      <c r="F11" s="721"/>
      <c r="G11" s="721"/>
    </row>
    <row r="12" spans="1:7" ht="21.75" customHeight="1" x14ac:dyDescent="0.2">
      <c r="A12" s="256"/>
      <c r="B12" s="256"/>
      <c r="C12" s="225"/>
      <c r="D12" s="502"/>
      <c r="E12" s="502"/>
      <c r="F12" s="291"/>
      <c r="G12" s="389"/>
    </row>
    <row r="13" spans="1:7" ht="29.25" customHeight="1" x14ac:dyDescent="0.2">
      <c r="A13" s="257"/>
      <c r="B13" s="257"/>
      <c r="C13" s="149"/>
      <c r="D13" s="149"/>
      <c r="E13" s="149"/>
      <c r="F13" s="149"/>
      <c r="G13" s="648"/>
    </row>
    <row r="14" spans="1:7" ht="40.5" customHeight="1" x14ac:dyDescent="0.2">
      <c r="A14" s="520" t="s">
        <v>389</v>
      </c>
      <c r="B14" s="520" t="s">
        <v>45</v>
      </c>
      <c r="C14" s="521" t="s">
        <v>452</v>
      </c>
      <c r="D14" s="262" t="s">
        <v>397</v>
      </c>
      <c r="E14" s="262" t="s">
        <v>388</v>
      </c>
      <c r="F14" s="262" t="s">
        <v>398</v>
      </c>
      <c r="G14" s="649" t="s">
        <v>3</v>
      </c>
    </row>
    <row r="15" spans="1:7" ht="44.25" customHeight="1" x14ac:dyDescent="0.25">
      <c r="A15" s="543">
        <v>45901</v>
      </c>
      <c r="B15" s="440" t="s">
        <v>476</v>
      </c>
      <c r="C15" s="539" t="s">
        <v>896</v>
      </c>
      <c r="D15" s="540" t="s">
        <v>397</v>
      </c>
      <c r="E15" s="541" t="s">
        <v>388</v>
      </c>
      <c r="F15" s="542">
        <v>18687538.68</v>
      </c>
      <c r="G15" s="539" t="s">
        <v>638</v>
      </c>
    </row>
    <row r="16" spans="1:7" ht="71.25" customHeight="1" x14ac:dyDescent="0.2">
      <c r="A16" s="543">
        <v>45901</v>
      </c>
      <c r="B16" s="544" t="s">
        <v>533</v>
      </c>
      <c r="C16" s="460" t="s">
        <v>534</v>
      </c>
      <c r="D16" s="545">
        <v>0</v>
      </c>
      <c r="E16" s="546">
        <v>12000</v>
      </c>
      <c r="F16" s="547">
        <f>+F15+D16-E16</f>
        <v>18675538.68</v>
      </c>
      <c r="G16" s="650" t="s">
        <v>535</v>
      </c>
    </row>
    <row r="17" spans="1:7" ht="82.5" customHeight="1" x14ac:dyDescent="0.2">
      <c r="A17" s="543">
        <v>45901</v>
      </c>
      <c r="B17" s="544" t="s">
        <v>536</v>
      </c>
      <c r="C17" s="460" t="s">
        <v>537</v>
      </c>
      <c r="D17" s="545">
        <v>0</v>
      </c>
      <c r="E17" s="546">
        <v>22000</v>
      </c>
      <c r="F17" s="547">
        <f t="shared" ref="F17:F80" si="0">+F16+D17-E17</f>
        <v>18653538.68</v>
      </c>
      <c r="G17" s="650" t="s">
        <v>538</v>
      </c>
    </row>
    <row r="18" spans="1:7" ht="48.75" customHeight="1" x14ac:dyDescent="0.2">
      <c r="A18" s="543">
        <v>45901</v>
      </c>
      <c r="B18" s="459" t="s">
        <v>897</v>
      </c>
      <c r="C18" s="460" t="s">
        <v>898</v>
      </c>
      <c r="D18" s="546">
        <v>28500</v>
      </c>
      <c r="E18" s="545">
        <v>0</v>
      </c>
      <c r="F18" s="547">
        <f t="shared" si="0"/>
        <v>18682038.68</v>
      </c>
      <c r="G18" s="650" t="s">
        <v>899</v>
      </c>
    </row>
    <row r="19" spans="1:7" ht="33" customHeight="1" x14ac:dyDescent="0.2">
      <c r="A19" s="543">
        <v>45901</v>
      </c>
      <c r="B19" s="459" t="s">
        <v>900</v>
      </c>
      <c r="C19" s="460" t="s">
        <v>678</v>
      </c>
      <c r="D19" s="546">
        <v>5000</v>
      </c>
      <c r="E19" s="545">
        <v>0</v>
      </c>
      <c r="F19" s="547">
        <f t="shared" si="0"/>
        <v>18687038.68</v>
      </c>
      <c r="G19" s="650" t="s">
        <v>901</v>
      </c>
    </row>
    <row r="20" spans="1:7" ht="33" customHeight="1" x14ac:dyDescent="0.2">
      <c r="A20" s="543">
        <v>45901</v>
      </c>
      <c r="B20" s="459" t="s">
        <v>902</v>
      </c>
      <c r="C20" s="460" t="s">
        <v>903</v>
      </c>
      <c r="D20" s="546">
        <v>100000</v>
      </c>
      <c r="E20" s="545">
        <v>0</v>
      </c>
      <c r="F20" s="547">
        <f t="shared" si="0"/>
        <v>18787038.68</v>
      </c>
      <c r="G20" s="650" t="s">
        <v>904</v>
      </c>
    </row>
    <row r="21" spans="1:7" ht="33" customHeight="1" x14ac:dyDescent="0.2">
      <c r="A21" s="543">
        <v>45901</v>
      </c>
      <c r="B21" s="459" t="s">
        <v>905</v>
      </c>
      <c r="C21" s="460" t="s">
        <v>678</v>
      </c>
      <c r="D21" s="265">
        <v>500</v>
      </c>
      <c r="E21" s="545">
        <v>0</v>
      </c>
      <c r="F21" s="547">
        <f t="shared" si="0"/>
        <v>18787538.68</v>
      </c>
      <c r="G21" s="650" t="s">
        <v>906</v>
      </c>
    </row>
    <row r="22" spans="1:7" ht="33" customHeight="1" x14ac:dyDescent="0.2">
      <c r="A22" s="543">
        <v>45902</v>
      </c>
      <c r="B22" s="459" t="s">
        <v>907</v>
      </c>
      <c r="C22" s="460" t="s">
        <v>908</v>
      </c>
      <c r="D22" s="546">
        <v>10000</v>
      </c>
      <c r="E22" s="545">
        <v>0</v>
      </c>
      <c r="F22" s="547">
        <f t="shared" si="0"/>
        <v>18797538.68</v>
      </c>
      <c r="G22" s="650" t="s">
        <v>909</v>
      </c>
    </row>
    <row r="23" spans="1:7" ht="33" customHeight="1" x14ac:dyDescent="0.2">
      <c r="A23" s="543">
        <v>45902</v>
      </c>
      <c r="B23" s="459" t="s">
        <v>910</v>
      </c>
      <c r="C23" s="460" t="s">
        <v>678</v>
      </c>
      <c r="D23" s="265">
        <v>200</v>
      </c>
      <c r="E23" s="545">
        <v>0</v>
      </c>
      <c r="F23" s="547">
        <f t="shared" si="0"/>
        <v>18797738.68</v>
      </c>
      <c r="G23" s="650" t="s">
        <v>906</v>
      </c>
    </row>
    <row r="24" spans="1:7" ht="62.25" customHeight="1" x14ac:dyDescent="0.2">
      <c r="A24" s="543">
        <v>45903</v>
      </c>
      <c r="B24" s="459">
        <v>16142</v>
      </c>
      <c r="C24" s="460" t="s">
        <v>539</v>
      </c>
      <c r="D24" s="545">
        <v>0</v>
      </c>
      <c r="E24" s="546">
        <v>12000</v>
      </c>
      <c r="F24" s="547">
        <f t="shared" si="0"/>
        <v>18785738.68</v>
      </c>
      <c r="G24" s="650" t="s">
        <v>540</v>
      </c>
    </row>
    <row r="25" spans="1:7" ht="43.5" customHeight="1" x14ac:dyDescent="0.2">
      <c r="A25" s="543">
        <v>45903</v>
      </c>
      <c r="B25" s="459" t="s">
        <v>911</v>
      </c>
      <c r="C25" s="459" t="s">
        <v>912</v>
      </c>
      <c r="D25" s="545">
        <v>3</v>
      </c>
      <c r="E25" s="546"/>
      <c r="F25" s="547">
        <f t="shared" si="0"/>
        <v>18785741.68</v>
      </c>
      <c r="G25" s="651" t="s">
        <v>913</v>
      </c>
    </row>
    <row r="26" spans="1:7" ht="79.5" customHeight="1" x14ac:dyDescent="0.2">
      <c r="A26" s="543">
        <v>45904</v>
      </c>
      <c r="B26" s="459">
        <v>16143</v>
      </c>
      <c r="C26" s="460" t="s">
        <v>541</v>
      </c>
      <c r="D26" s="545">
        <v>0</v>
      </c>
      <c r="E26" s="546">
        <v>28000</v>
      </c>
      <c r="F26" s="547">
        <f t="shared" si="0"/>
        <v>18757741.68</v>
      </c>
      <c r="G26" s="650" t="s">
        <v>542</v>
      </c>
    </row>
    <row r="27" spans="1:7" ht="97.5" customHeight="1" x14ac:dyDescent="0.2">
      <c r="A27" s="543">
        <v>45904</v>
      </c>
      <c r="B27" s="459">
        <v>16144</v>
      </c>
      <c r="C27" s="460" t="s">
        <v>543</v>
      </c>
      <c r="D27" s="545">
        <v>0</v>
      </c>
      <c r="E27" s="546">
        <v>82000</v>
      </c>
      <c r="F27" s="547">
        <f t="shared" si="0"/>
        <v>18675741.68</v>
      </c>
      <c r="G27" s="650" t="s">
        <v>544</v>
      </c>
    </row>
    <row r="28" spans="1:7" ht="79.5" customHeight="1" x14ac:dyDescent="0.2">
      <c r="A28" s="543">
        <v>45904</v>
      </c>
      <c r="B28" s="459">
        <v>16145</v>
      </c>
      <c r="C28" s="460" t="s">
        <v>545</v>
      </c>
      <c r="D28" s="545">
        <v>0</v>
      </c>
      <c r="E28" s="546">
        <v>30000</v>
      </c>
      <c r="F28" s="547">
        <f t="shared" si="0"/>
        <v>18645741.68</v>
      </c>
      <c r="G28" s="650" t="s">
        <v>546</v>
      </c>
    </row>
    <row r="29" spans="1:7" ht="93.75" customHeight="1" x14ac:dyDescent="0.2">
      <c r="A29" s="543">
        <v>45904</v>
      </c>
      <c r="B29" s="459">
        <v>16146</v>
      </c>
      <c r="C29" s="460" t="s">
        <v>547</v>
      </c>
      <c r="D29" s="545">
        <v>0</v>
      </c>
      <c r="E29" s="546">
        <v>10000</v>
      </c>
      <c r="F29" s="547">
        <f t="shared" si="0"/>
        <v>18635741.68</v>
      </c>
      <c r="G29" s="650" t="s">
        <v>548</v>
      </c>
    </row>
    <row r="30" spans="1:7" ht="93.75" customHeight="1" x14ac:dyDescent="0.2">
      <c r="A30" s="543">
        <v>45904</v>
      </c>
      <c r="B30" s="459">
        <v>16147</v>
      </c>
      <c r="C30" s="460" t="s">
        <v>549</v>
      </c>
      <c r="D30" s="545">
        <v>0</v>
      </c>
      <c r="E30" s="546">
        <v>124000</v>
      </c>
      <c r="F30" s="547">
        <f t="shared" si="0"/>
        <v>18511741.68</v>
      </c>
      <c r="G30" s="650" t="s">
        <v>550</v>
      </c>
    </row>
    <row r="31" spans="1:7" ht="79.5" customHeight="1" x14ac:dyDescent="0.2">
      <c r="A31" s="543">
        <v>45904</v>
      </c>
      <c r="B31" s="459">
        <v>16148</v>
      </c>
      <c r="C31" s="460" t="s">
        <v>551</v>
      </c>
      <c r="D31" s="545">
        <v>0</v>
      </c>
      <c r="E31" s="546">
        <v>28000</v>
      </c>
      <c r="F31" s="547">
        <f t="shared" si="0"/>
        <v>18483741.68</v>
      </c>
      <c r="G31" s="650" t="s">
        <v>552</v>
      </c>
    </row>
    <row r="32" spans="1:7" ht="87.75" customHeight="1" x14ac:dyDescent="0.2">
      <c r="A32" s="543">
        <v>45904</v>
      </c>
      <c r="B32" s="459">
        <v>16149</v>
      </c>
      <c r="C32" s="460" t="s">
        <v>553</v>
      </c>
      <c r="D32" s="545">
        <v>0</v>
      </c>
      <c r="E32" s="546">
        <v>30000</v>
      </c>
      <c r="F32" s="547">
        <f t="shared" si="0"/>
        <v>18453741.68</v>
      </c>
      <c r="G32" s="650" t="s">
        <v>554</v>
      </c>
    </row>
    <row r="33" spans="1:7" ht="81.75" customHeight="1" x14ac:dyDescent="0.2">
      <c r="A33" s="543">
        <v>45904</v>
      </c>
      <c r="B33" s="459">
        <v>16150</v>
      </c>
      <c r="C33" s="460" t="s">
        <v>555</v>
      </c>
      <c r="D33" s="545">
        <v>0</v>
      </c>
      <c r="E33" s="546">
        <v>6000</v>
      </c>
      <c r="F33" s="547">
        <f t="shared" si="0"/>
        <v>18447741.68</v>
      </c>
      <c r="G33" s="650" t="s">
        <v>556</v>
      </c>
    </row>
    <row r="34" spans="1:7" ht="82.5" customHeight="1" x14ac:dyDescent="0.2">
      <c r="A34" s="543">
        <v>45904</v>
      </c>
      <c r="B34" s="459">
        <v>16151</v>
      </c>
      <c r="C34" s="460" t="s">
        <v>557</v>
      </c>
      <c r="D34" s="545">
        <v>0</v>
      </c>
      <c r="E34" s="546">
        <v>12000</v>
      </c>
      <c r="F34" s="547">
        <f t="shared" si="0"/>
        <v>18435741.68</v>
      </c>
      <c r="G34" s="650" t="s">
        <v>558</v>
      </c>
    </row>
    <row r="35" spans="1:7" ht="105.75" customHeight="1" x14ac:dyDescent="0.2">
      <c r="A35" s="543">
        <v>45904</v>
      </c>
      <c r="B35" s="459">
        <v>16152</v>
      </c>
      <c r="C35" s="460" t="s">
        <v>559</v>
      </c>
      <c r="D35" s="545">
        <v>0</v>
      </c>
      <c r="E35" s="546">
        <v>20000</v>
      </c>
      <c r="F35" s="547">
        <f t="shared" si="0"/>
        <v>18415741.68</v>
      </c>
      <c r="G35" s="650" t="s">
        <v>560</v>
      </c>
    </row>
    <row r="36" spans="1:7" ht="80.25" customHeight="1" x14ac:dyDescent="0.2">
      <c r="A36" s="543">
        <v>45904</v>
      </c>
      <c r="B36" s="459">
        <v>16153</v>
      </c>
      <c r="C36" s="460" t="s">
        <v>561</v>
      </c>
      <c r="D36" s="545">
        <v>0</v>
      </c>
      <c r="E36" s="546">
        <v>28000</v>
      </c>
      <c r="F36" s="547">
        <f t="shared" si="0"/>
        <v>18387741.68</v>
      </c>
      <c r="G36" s="650" t="s">
        <v>562</v>
      </c>
    </row>
    <row r="37" spans="1:7" ht="87.75" customHeight="1" x14ac:dyDescent="0.2">
      <c r="A37" s="543">
        <v>45904</v>
      </c>
      <c r="B37" s="459">
        <v>16154</v>
      </c>
      <c r="C37" s="460" t="s">
        <v>563</v>
      </c>
      <c r="D37" s="545">
        <v>0</v>
      </c>
      <c r="E37" s="546">
        <v>54000</v>
      </c>
      <c r="F37" s="547">
        <f t="shared" si="0"/>
        <v>18333741.68</v>
      </c>
      <c r="G37" s="650" t="s">
        <v>564</v>
      </c>
    </row>
    <row r="38" spans="1:7" ht="70.5" customHeight="1" x14ac:dyDescent="0.2">
      <c r="A38" s="543">
        <v>45904</v>
      </c>
      <c r="B38" s="459">
        <v>16155</v>
      </c>
      <c r="C38" s="460" t="s">
        <v>565</v>
      </c>
      <c r="D38" s="545">
        <v>0</v>
      </c>
      <c r="E38" s="546">
        <v>28000</v>
      </c>
      <c r="F38" s="547">
        <f t="shared" si="0"/>
        <v>18305741.68</v>
      </c>
      <c r="G38" s="650" t="s">
        <v>566</v>
      </c>
    </row>
    <row r="39" spans="1:7" ht="85.5" customHeight="1" x14ac:dyDescent="0.2">
      <c r="A39" s="543">
        <v>45904</v>
      </c>
      <c r="B39" s="459">
        <v>16156</v>
      </c>
      <c r="C39" s="460" t="s">
        <v>567</v>
      </c>
      <c r="D39" s="545">
        <v>0</v>
      </c>
      <c r="E39" s="546">
        <v>52000</v>
      </c>
      <c r="F39" s="547">
        <f t="shared" si="0"/>
        <v>18253741.68</v>
      </c>
      <c r="G39" s="650" t="s">
        <v>568</v>
      </c>
    </row>
    <row r="40" spans="1:7" ht="83.25" customHeight="1" x14ac:dyDescent="0.2">
      <c r="A40" s="543">
        <v>45904</v>
      </c>
      <c r="B40" s="459">
        <v>16157</v>
      </c>
      <c r="C40" s="460" t="s">
        <v>569</v>
      </c>
      <c r="D40" s="545">
        <v>0</v>
      </c>
      <c r="E40" s="546">
        <v>10000</v>
      </c>
      <c r="F40" s="547">
        <f t="shared" si="0"/>
        <v>18243741.68</v>
      </c>
      <c r="G40" s="650" t="s">
        <v>570</v>
      </c>
    </row>
    <row r="41" spans="1:7" ht="77.25" customHeight="1" x14ac:dyDescent="0.2">
      <c r="A41" s="543">
        <v>45904</v>
      </c>
      <c r="B41" s="459">
        <v>16158</v>
      </c>
      <c r="C41" s="460" t="s">
        <v>571</v>
      </c>
      <c r="D41" s="545">
        <v>0</v>
      </c>
      <c r="E41" s="546">
        <v>32000</v>
      </c>
      <c r="F41" s="547">
        <f t="shared" si="0"/>
        <v>18211741.68</v>
      </c>
      <c r="G41" s="650" t="s">
        <v>572</v>
      </c>
    </row>
    <row r="42" spans="1:7" ht="87" customHeight="1" x14ac:dyDescent="0.2">
      <c r="A42" s="543">
        <v>45904</v>
      </c>
      <c r="B42" s="459">
        <v>16159</v>
      </c>
      <c r="C42" s="460" t="s">
        <v>573</v>
      </c>
      <c r="D42" s="545">
        <v>0</v>
      </c>
      <c r="E42" s="546">
        <v>24000</v>
      </c>
      <c r="F42" s="547">
        <f t="shared" si="0"/>
        <v>18187741.68</v>
      </c>
      <c r="G42" s="650" t="s">
        <v>574</v>
      </c>
    </row>
    <row r="43" spans="1:7" ht="74.25" customHeight="1" x14ac:dyDescent="0.2">
      <c r="A43" s="543">
        <v>45904</v>
      </c>
      <c r="B43" s="459">
        <v>16160</v>
      </c>
      <c r="C43" s="460" t="s">
        <v>575</v>
      </c>
      <c r="D43" s="545">
        <v>0</v>
      </c>
      <c r="E43" s="546">
        <v>70000</v>
      </c>
      <c r="F43" s="547">
        <f t="shared" si="0"/>
        <v>18117741.68</v>
      </c>
      <c r="G43" s="650" t="s">
        <v>576</v>
      </c>
    </row>
    <row r="44" spans="1:7" ht="72" customHeight="1" x14ac:dyDescent="0.2">
      <c r="A44" s="543">
        <v>45904</v>
      </c>
      <c r="B44" s="459" t="s">
        <v>577</v>
      </c>
      <c r="C44" s="264" t="s">
        <v>461</v>
      </c>
      <c r="D44" s="545">
        <v>0</v>
      </c>
      <c r="E44" s="265">
        <v>103000</v>
      </c>
      <c r="F44" s="547">
        <f t="shared" si="0"/>
        <v>18014741.68</v>
      </c>
      <c r="G44" s="650" t="s">
        <v>578</v>
      </c>
    </row>
    <row r="45" spans="1:7" ht="30.75" customHeight="1" x14ac:dyDescent="0.2">
      <c r="A45" s="543">
        <v>45904</v>
      </c>
      <c r="B45" s="459" t="s">
        <v>914</v>
      </c>
      <c r="C45" s="460" t="s">
        <v>915</v>
      </c>
      <c r="D45" s="546">
        <v>2765</v>
      </c>
      <c r="E45" s="545">
        <v>0</v>
      </c>
      <c r="F45" s="547">
        <f t="shared" si="0"/>
        <v>18017506.68</v>
      </c>
      <c r="G45" s="650" t="s">
        <v>916</v>
      </c>
    </row>
    <row r="46" spans="1:7" ht="30.75" customHeight="1" x14ac:dyDescent="0.2">
      <c r="A46" s="543">
        <v>45904</v>
      </c>
      <c r="B46" s="459" t="s">
        <v>917</v>
      </c>
      <c r="C46" s="460" t="s">
        <v>918</v>
      </c>
      <c r="D46" s="546">
        <v>2000</v>
      </c>
      <c r="E46" s="545">
        <v>0</v>
      </c>
      <c r="F46" s="547">
        <f t="shared" si="0"/>
        <v>18019506.68</v>
      </c>
      <c r="G46" s="650" t="s">
        <v>919</v>
      </c>
    </row>
    <row r="47" spans="1:7" ht="30.75" customHeight="1" x14ac:dyDescent="0.2">
      <c r="A47" s="543">
        <v>45904</v>
      </c>
      <c r="B47" s="459" t="s">
        <v>920</v>
      </c>
      <c r="C47" s="460" t="s">
        <v>678</v>
      </c>
      <c r="D47" s="546">
        <v>80000</v>
      </c>
      <c r="E47" s="545">
        <v>0</v>
      </c>
      <c r="F47" s="547">
        <f t="shared" si="0"/>
        <v>18099506.68</v>
      </c>
      <c r="G47" s="650" t="s">
        <v>921</v>
      </c>
    </row>
    <row r="48" spans="1:7" ht="30.75" customHeight="1" x14ac:dyDescent="0.2">
      <c r="A48" s="543">
        <v>45904</v>
      </c>
      <c r="B48" s="459" t="s">
        <v>922</v>
      </c>
      <c r="C48" s="460" t="s">
        <v>678</v>
      </c>
      <c r="D48" s="546">
        <v>50000</v>
      </c>
      <c r="E48" s="545">
        <v>0</v>
      </c>
      <c r="F48" s="547">
        <f t="shared" si="0"/>
        <v>18149506.68</v>
      </c>
      <c r="G48" s="650" t="s">
        <v>921</v>
      </c>
    </row>
    <row r="49" spans="1:7" ht="30.75" customHeight="1" x14ac:dyDescent="0.2">
      <c r="A49" s="543">
        <v>45905</v>
      </c>
      <c r="B49" s="459" t="s">
        <v>923</v>
      </c>
      <c r="C49" s="460" t="s">
        <v>678</v>
      </c>
      <c r="D49" s="546">
        <v>5000</v>
      </c>
      <c r="E49" s="545">
        <v>0</v>
      </c>
      <c r="F49" s="547">
        <f t="shared" si="0"/>
        <v>18154506.68</v>
      </c>
      <c r="G49" s="650" t="s">
        <v>921</v>
      </c>
    </row>
    <row r="50" spans="1:7" ht="30.75" customHeight="1" x14ac:dyDescent="0.25">
      <c r="A50" s="543">
        <v>45905</v>
      </c>
      <c r="B50" s="548" t="s">
        <v>533</v>
      </c>
      <c r="C50" s="460" t="s">
        <v>924</v>
      </c>
      <c r="D50" s="546">
        <v>12000</v>
      </c>
      <c r="E50" s="545">
        <v>0</v>
      </c>
      <c r="F50" s="547">
        <f t="shared" si="0"/>
        <v>18166506.68</v>
      </c>
      <c r="G50" s="650" t="s">
        <v>925</v>
      </c>
    </row>
    <row r="51" spans="1:7" ht="32.25" customHeight="1" x14ac:dyDescent="0.25">
      <c r="A51" s="543">
        <v>45905</v>
      </c>
      <c r="B51" s="548" t="s">
        <v>536</v>
      </c>
      <c r="C51" s="460" t="s">
        <v>924</v>
      </c>
      <c r="D51" s="546">
        <v>22000</v>
      </c>
      <c r="E51" s="545">
        <v>0</v>
      </c>
      <c r="F51" s="547">
        <f t="shared" si="0"/>
        <v>18188506.68</v>
      </c>
      <c r="G51" s="650" t="s">
        <v>925</v>
      </c>
    </row>
    <row r="52" spans="1:7" ht="89.25" customHeight="1" x14ac:dyDescent="0.2">
      <c r="A52" s="543">
        <v>45908</v>
      </c>
      <c r="B52" s="459">
        <v>16161</v>
      </c>
      <c r="C52" s="460" t="s">
        <v>579</v>
      </c>
      <c r="D52" s="545">
        <v>0</v>
      </c>
      <c r="E52" s="546">
        <v>22000</v>
      </c>
      <c r="F52" s="547">
        <f t="shared" si="0"/>
        <v>18166506.68</v>
      </c>
      <c r="G52" s="650" t="s">
        <v>580</v>
      </c>
    </row>
    <row r="53" spans="1:7" ht="45.75" customHeight="1" x14ac:dyDescent="0.2">
      <c r="A53" s="543">
        <v>45908</v>
      </c>
      <c r="B53" s="459">
        <v>16162</v>
      </c>
      <c r="C53" s="460" t="s">
        <v>581</v>
      </c>
      <c r="D53" s="545">
        <v>0</v>
      </c>
      <c r="E53" s="546">
        <v>197000</v>
      </c>
      <c r="F53" s="547">
        <f t="shared" si="0"/>
        <v>17969506.68</v>
      </c>
      <c r="G53" s="650" t="s">
        <v>582</v>
      </c>
    </row>
    <row r="54" spans="1:7" ht="71.25" customHeight="1" x14ac:dyDescent="0.2">
      <c r="A54" s="543">
        <v>45908</v>
      </c>
      <c r="B54" s="459">
        <v>16163</v>
      </c>
      <c r="C54" s="460" t="s">
        <v>583</v>
      </c>
      <c r="D54" s="545">
        <v>0</v>
      </c>
      <c r="E54" s="549">
        <v>24000</v>
      </c>
      <c r="F54" s="547">
        <f t="shared" si="0"/>
        <v>17945506.68</v>
      </c>
      <c r="G54" s="650" t="s">
        <v>584</v>
      </c>
    </row>
    <row r="55" spans="1:7" ht="90.75" customHeight="1" x14ac:dyDescent="0.2">
      <c r="A55" s="543">
        <v>45908</v>
      </c>
      <c r="B55" s="459">
        <v>16164</v>
      </c>
      <c r="C55" s="460" t="s">
        <v>585</v>
      </c>
      <c r="D55" s="545">
        <v>0</v>
      </c>
      <c r="E55" s="549">
        <v>24000</v>
      </c>
      <c r="F55" s="547">
        <f t="shared" si="0"/>
        <v>17921506.68</v>
      </c>
      <c r="G55" s="650" t="s">
        <v>586</v>
      </c>
    </row>
    <row r="56" spans="1:7" ht="71.25" customHeight="1" x14ac:dyDescent="0.2">
      <c r="A56" s="543">
        <v>45908</v>
      </c>
      <c r="B56" s="459">
        <v>16165</v>
      </c>
      <c r="C56" s="460" t="s">
        <v>587</v>
      </c>
      <c r="D56" s="545">
        <v>0</v>
      </c>
      <c r="E56" s="546">
        <v>51000</v>
      </c>
      <c r="F56" s="547">
        <f t="shared" si="0"/>
        <v>17870506.68</v>
      </c>
      <c r="G56" s="650" t="s">
        <v>588</v>
      </c>
    </row>
    <row r="57" spans="1:7" ht="71.25" customHeight="1" x14ac:dyDescent="0.2">
      <c r="A57" s="543">
        <v>45908</v>
      </c>
      <c r="B57" s="459">
        <v>16166</v>
      </c>
      <c r="C57" s="460" t="s">
        <v>589</v>
      </c>
      <c r="D57" s="545">
        <v>0</v>
      </c>
      <c r="E57" s="546">
        <v>51000</v>
      </c>
      <c r="F57" s="547">
        <f t="shared" si="0"/>
        <v>17819506.68</v>
      </c>
      <c r="G57" s="650" t="s">
        <v>590</v>
      </c>
    </row>
    <row r="58" spans="1:7" ht="71.25" customHeight="1" x14ac:dyDescent="0.2">
      <c r="A58" s="543">
        <v>45908</v>
      </c>
      <c r="B58" s="459">
        <v>16167</v>
      </c>
      <c r="C58" s="460" t="s">
        <v>591</v>
      </c>
      <c r="D58" s="545">
        <v>0</v>
      </c>
      <c r="E58" s="546">
        <v>6000</v>
      </c>
      <c r="F58" s="547">
        <f t="shared" si="0"/>
        <v>17813506.68</v>
      </c>
      <c r="G58" s="650" t="s">
        <v>592</v>
      </c>
    </row>
    <row r="59" spans="1:7" ht="64.5" customHeight="1" x14ac:dyDescent="0.2">
      <c r="A59" s="543">
        <v>45908</v>
      </c>
      <c r="B59" s="459">
        <v>16168</v>
      </c>
      <c r="C59" s="460" t="s">
        <v>593</v>
      </c>
      <c r="D59" s="545">
        <v>0</v>
      </c>
      <c r="E59" s="546">
        <v>78000</v>
      </c>
      <c r="F59" s="547">
        <f t="shared" si="0"/>
        <v>17735506.68</v>
      </c>
      <c r="G59" s="650" t="s">
        <v>594</v>
      </c>
    </row>
    <row r="60" spans="1:7" ht="65.25" customHeight="1" x14ac:dyDescent="0.2">
      <c r="A60" s="543">
        <v>45908</v>
      </c>
      <c r="B60" s="459">
        <v>16169</v>
      </c>
      <c r="C60" s="460" t="s">
        <v>595</v>
      </c>
      <c r="D60" s="545">
        <v>0</v>
      </c>
      <c r="E60" s="546">
        <v>12000</v>
      </c>
      <c r="F60" s="547">
        <f t="shared" si="0"/>
        <v>17723506.68</v>
      </c>
      <c r="G60" s="650" t="s">
        <v>596</v>
      </c>
    </row>
    <row r="61" spans="1:7" ht="65.25" customHeight="1" x14ac:dyDescent="0.2">
      <c r="A61" s="543">
        <v>45908</v>
      </c>
      <c r="B61" s="459">
        <v>16170</v>
      </c>
      <c r="C61" s="460" t="s">
        <v>597</v>
      </c>
      <c r="D61" s="545">
        <v>0</v>
      </c>
      <c r="E61" s="546">
        <v>36000</v>
      </c>
      <c r="F61" s="547">
        <f t="shared" si="0"/>
        <v>17687506.68</v>
      </c>
      <c r="G61" s="650" t="s">
        <v>598</v>
      </c>
    </row>
    <row r="62" spans="1:7" ht="65.25" customHeight="1" x14ac:dyDescent="0.2">
      <c r="A62" s="543">
        <v>45908</v>
      </c>
      <c r="B62" s="459">
        <v>16171</v>
      </c>
      <c r="C62" s="460" t="s">
        <v>599</v>
      </c>
      <c r="D62" s="545">
        <v>0</v>
      </c>
      <c r="E62" s="546">
        <v>609000</v>
      </c>
      <c r="F62" s="547">
        <f t="shared" si="0"/>
        <v>17078506.68</v>
      </c>
      <c r="G62" s="650" t="s">
        <v>600</v>
      </c>
    </row>
    <row r="63" spans="1:7" ht="65.25" customHeight="1" x14ac:dyDescent="0.2">
      <c r="A63" s="543">
        <v>45908</v>
      </c>
      <c r="B63" s="459">
        <v>16172</v>
      </c>
      <c r="C63" s="460" t="s">
        <v>601</v>
      </c>
      <c r="D63" s="545">
        <v>0</v>
      </c>
      <c r="E63" s="546">
        <v>6000</v>
      </c>
      <c r="F63" s="547">
        <f t="shared" si="0"/>
        <v>17072506.68</v>
      </c>
      <c r="G63" s="650" t="s">
        <v>602</v>
      </c>
    </row>
    <row r="64" spans="1:7" ht="65.25" customHeight="1" x14ac:dyDescent="0.2">
      <c r="A64" s="543">
        <v>45908</v>
      </c>
      <c r="B64" s="459">
        <v>16173</v>
      </c>
      <c r="C64" s="460" t="s">
        <v>603</v>
      </c>
      <c r="D64" s="545">
        <v>0</v>
      </c>
      <c r="E64" s="546">
        <v>26000</v>
      </c>
      <c r="F64" s="547">
        <f t="shared" si="0"/>
        <v>17046506.68</v>
      </c>
      <c r="G64" s="650" t="s">
        <v>604</v>
      </c>
    </row>
    <row r="65" spans="1:7" ht="87" customHeight="1" x14ac:dyDescent="0.2">
      <c r="A65" s="543">
        <v>45908</v>
      </c>
      <c r="B65" s="459">
        <v>16174</v>
      </c>
      <c r="C65" s="460" t="s">
        <v>605</v>
      </c>
      <c r="D65" s="545">
        <v>0</v>
      </c>
      <c r="E65" s="546">
        <v>33000</v>
      </c>
      <c r="F65" s="547">
        <f t="shared" si="0"/>
        <v>17013506.68</v>
      </c>
      <c r="G65" s="650" t="s">
        <v>606</v>
      </c>
    </row>
    <row r="66" spans="1:7" ht="65.25" customHeight="1" x14ac:dyDescent="0.2">
      <c r="A66" s="543">
        <v>45908</v>
      </c>
      <c r="B66" s="459">
        <v>16175</v>
      </c>
      <c r="C66" s="460" t="s">
        <v>607</v>
      </c>
      <c r="D66" s="545">
        <v>0</v>
      </c>
      <c r="E66" s="546">
        <v>12000</v>
      </c>
      <c r="F66" s="547">
        <f t="shared" si="0"/>
        <v>17001506.68</v>
      </c>
      <c r="G66" s="650" t="s">
        <v>608</v>
      </c>
    </row>
    <row r="67" spans="1:7" ht="65.25" customHeight="1" x14ac:dyDescent="0.2">
      <c r="A67" s="543">
        <v>45908</v>
      </c>
      <c r="B67" s="459">
        <v>16176</v>
      </c>
      <c r="C67" s="460" t="s">
        <v>609</v>
      </c>
      <c r="D67" s="545">
        <v>0</v>
      </c>
      <c r="E67" s="546">
        <v>677000</v>
      </c>
      <c r="F67" s="547">
        <f t="shared" si="0"/>
        <v>16324506.68</v>
      </c>
      <c r="G67" s="650" t="s">
        <v>610</v>
      </c>
    </row>
    <row r="68" spans="1:7" ht="65.25" customHeight="1" x14ac:dyDescent="0.2">
      <c r="A68" s="543">
        <v>45908</v>
      </c>
      <c r="B68" s="459">
        <v>16177</v>
      </c>
      <c r="C68" s="460" t="s">
        <v>611</v>
      </c>
      <c r="D68" s="545">
        <v>0</v>
      </c>
      <c r="E68" s="546">
        <v>830000</v>
      </c>
      <c r="F68" s="547">
        <f t="shared" si="0"/>
        <v>15494506.68</v>
      </c>
      <c r="G68" s="650" t="s">
        <v>612</v>
      </c>
    </row>
    <row r="69" spans="1:7" ht="65.25" customHeight="1" x14ac:dyDescent="0.2">
      <c r="A69" s="543">
        <v>45908</v>
      </c>
      <c r="B69" s="459">
        <v>16178</v>
      </c>
      <c r="C69" s="460" t="s">
        <v>613</v>
      </c>
      <c r="D69" s="545">
        <v>0</v>
      </c>
      <c r="E69" s="546">
        <v>30000</v>
      </c>
      <c r="F69" s="547">
        <f t="shared" si="0"/>
        <v>15464506.68</v>
      </c>
      <c r="G69" s="650" t="s">
        <v>614</v>
      </c>
    </row>
    <row r="70" spans="1:7" ht="65.25" customHeight="1" x14ac:dyDescent="0.2">
      <c r="A70" s="543">
        <v>45908</v>
      </c>
      <c r="B70" s="459">
        <v>16179</v>
      </c>
      <c r="C70" s="460" t="s">
        <v>615</v>
      </c>
      <c r="D70" s="545">
        <v>0</v>
      </c>
      <c r="E70" s="546">
        <v>314000</v>
      </c>
      <c r="F70" s="547">
        <f t="shared" si="0"/>
        <v>15150506.68</v>
      </c>
      <c r="G70" s="650" t="s">
        <v>616</v>
      </c>
    </row>
    <row r="71" spans="1:7" ht="65.25" customHeight="1" x14ac:dyDescent="0.2">
      <c r="A71" s="543">
        <v>45908</v>
      </c>
      <c r="B71" s="459">
        <v>16180</v>
      </c>
      <c r="C71" s="460" t="s">
        <v>617</v>
      </c>
      <c r="D71" s="545">
        <v>0</v>
      </c>
      <c r="E71" s="546">
        <v>408000</v>
      </c>
      <c r="F71" s="547">
        <f t="shared" si="0"/>
        <v>14742506.68</v>
      </c>
      <c r="G71" s="650" t="s">
        <v>618</v>
      </c>
    </row>
    <row r="72" spans="1:7" ht="65.25" customHeight="1" x14ac:dyDescent="0.2">
      <c r="A72" s="543">
        <v>45908</v>
      </c>
      <c r="B72" s="459">
        <v>16181</v>
      </c>
      <c r="C72" s="460" t="s">
        <v>619</v>
      </c>
      <c r="D72" s="545">
        <v>0</v>
      </c>
      <c r="E72" s="546">
        <v>1082000</v>
      </c>
      <c r="F72" s="547">
        <f t="shared" si="0"/>
        <v>13660506.68</v>
      </c>
      <c r="G72" s="650" t="s">
        <v>620</v>
      </c>
    </row>
    <row r="73" spans="1:7" ht="33" customHeight="1" x14ac:dyDescent="0.2">
      <c r="A73" s="543">
        <v>45909</v>
      </c>
      <c r="B73" s="459" t="s">
        <v>926</v>
      </c>
      <c r="C73" s="460" t="s">
        <v>678</v>
      </c>
      <c r="D73" s="546">
        <v>500</v>
      </c>
      <c r="E73" s="545">
        <v>0</v>
      </c>
      <c r="F73" s="547">
        <f t="shared" si="0"/>
        <v>13661006.68</v>
      </c>
      <c r="G73" s="650" t="s">
        <v>927</v>
      </c>
    </row>
    <row r="74" spans="1:7" ht="40.5" customHeight="1" x14ac:dyDescent="0.2">
      <c r="A74" s="543">
        <v>45909</v>
      </c>
      <c r="B74" s="459" t="s">
        <v>928</v>
      </c>
      <c r="C74" s="460" t="s">
        <v>929</v>
      </c>
      <c r="D74" s="546">
        <v>2000</v>
      </c>
      <c r="E74" s="545">
        <v>0</v>
      </c>
      <c r="F74" s="547">
        <f t="shared" si="0"/>
        <v>13663006.68</v>
      </c>
      <c r="G74" s="650" t="s">
        <v>929</v>
      </c>
    </row>
    <row r="75" spans="1:7" ht="30.75" customHeight="1" x14ac:dyDescent="0.2">
      <c r="A75" s="543">
        <v>45909</v>
      </c>
      <c r="B75" s="459" t="s">
        <v>930</v>
      </c>
      <c r="C75" s="460" t="s">
        <v>678</v>
      </c>
      <c r="D75" s="546">
        <v>1095</v>
      </c>
      <c r="E75" s="545">
        <v>0</v>
      </c>
      <c r="F75" s="547">
        <f t="shared" si="0"/>
        <v>13664101.68</v>
      </c>
      <c r="G75" s="650" t="s">
        <v>678</v>
      </c>
    </row>
    <row r="76" spans="1:7" ht="30.75" customHeight="1" x14ac:dyDescent="0.2">
      <c r="A76" s="543">
        <v>45909</v>
      </c>
      <c r="B76" s="459" t="s">
        <v>931</v>
      </c>
      <c r="C76" s="460" t="s">
        <v>678</v>
      </c>
      <c r="D76" s="546">
        <v>2400</v>
      </c>
      <c r="E76" s="545">
        <v>0</v>
      </c>
      <c r="F76" s="547">
        <f t="shared" si="0"/>
        <v>13666501.68</v>
      </c>
      <c r="G76" s="650" t="s">
        <v>678</v>
      </c>
    </row>
    <row r="77" spans="1:7" ht="30.75" customHeight="1" x14ac:dyDescent="0.2">
      <c r="A77" s="543">
        <v>45909</v>
      </c>
      <c r="B77" s="459" t="s">
        <v>932</v>
      </c>
      <c r="C77" s="460" t="s">
        <v>744</v>
      </c>
      <c r="D77" s="546">
        <v>4910190</v>
      </c>
      <c r="E77" s="545">
        <v>0</v>
      </c>
      <c r="F77" s="547">
        <f t="shared" si="0"/>
        <v>18576691.68</v>
      </c>
      <c r="G77" s="650" t="s">
        <v>933</v>
      </c>
    </row>
    <row r="78" spans="1:7" ht="30.75" customHeight="1" x14ac:dyDescent="0.2">
      <c r="A78" s="543">
        <v>45910</v>
      </c>
      <c r="B78" s="459" t="s">
        <v>934</v>
      </c>
      <c r="C78" s="460" t="s">
        <v>678</v>
      </c>
      <c r="D78" s="546">
        <v>1500</v>
      </c>
      <c r="E78" s="545">
        <v>0</v>
      </c>
      <c r="F78" s="547">
        <f t="shared" si="0"/>
        <v>18578191.68</v>
      </c>
      <c r="G78" s="650" t="s">
        <v>906</v>
      </c>
    </row>
    <row r="79" spans="1:7" ht="30.75" customHeight="1" x14ac:dyDescent="0.2">
      <c r="A79" s="543">
        <v>45911</v>
      </c>
      <c r="B79" s="459" t="s">
        <v>935</v>
      </c>
      <c r="C79" s="460" t="s">
        <v>678</v>
      </c>
      <c r="D79" s="546">
        <v>1250</v>
      </c>
      <c r="E79" s="545">
        <v>0</v>
      </c>
      <c r="F79" s="547">
        <f t="shared" si="0"/>
        <v>18579441.68</v>
      </c>
      <c r="G79" s="650" t="s">
        <v>906</v>
      </c>
    </row>
    <row r="80" spans="1:7" ht="30.75" customHeight="1" x14ac:dyDescent="0.2">
      <c r="A80" s="543">
        <v>45911</v>
      </c>
      <c r="B80" s="459" t="s">
        <v>936</v>
      </c>
      <c r="C80" s="460" t="s">
        <v>937</v>
      </c>
      <c r="D80" s="546">
        <v>10000</v>
      </c>
      <c r="E80" s="545">
        <v>0</v>
      </c>
      <c r="F80" s="547">
        <f t="shared" si="0"/>
        <v>18589441.68</v>
      </c>
      <c r="G80" s="650" t="s">
        <v>938</v>
      </c>
    </row>
    <row r="81" spans="1:7" ht="30.75" customHeight="1" x14ac:dyDescent="0.2">
      <c r="A81" s="543">
        <v>45912</v>
      </c>
      <c r="B81" s="459" t="s">
        <v>939</v>
      </c>
      <c r="C81" s="460" t="s">
        <v>940</v>
      </c>
      <c r="D81" s="546">
        <v>3450</v>
      </c>
      <c r="E81" s="545">
        <v>0</v>
      </c>
      <c r="F81" s="547">
        <f t="shared" ref="F81:F111" si="1">+F80+D81-E81</f>
        <v>18592891.68</v>
      </c>
      <c r="G81" s="650" t="s">
        <v>941</v>
      </c>
    </row>
    <row r="82" spans="1:7" ht="40.5" customHeight="1" x14ac:dyDescent="0.2">
      <c r="A82" s="543">
        <v>45912</v>
      </c>
      <c r="B82" s="459" t="s">
        <v>942</v>
      </c>
      <c r="C82" s="460" t="s">
        <v>943</v>
      </c>
      <c r="D82" s="546">
        <v>3800</v>
      </c>
      <c r="E82" s="545">
        <v>0</v>
      </c>
      <c r="F82" s="547">
        <f t="shared" si="1"/>
        <v>18596691.68</v>
      </c>
      <c r="G82" s="650" t="s">
        <v>943</v>
      </c>
    </row>
    <row r="83" spans="1:7" ht="34.5" customHeight="1" x14ac:dyDescent="0.2">
      <c r="A83" s="543">
        <v>45912</v>
      </c>
      <c r="B83" s="459" t="s">
        <v>944</v>
      </c>
      <c r="C83" s="460" t="s">
        <v>945</v>
      </c>
      <c r="D83" s="546">
        <v>10000</v>
      </c>
      <c r="E83" s="545">
        <v>0</v>
      </c>
      <c r="F83" s="547">
        <f t="shared" si="1"/>
        <v>18606691.68</v>
      </c>
      <c r="G83" s="650" t="s">
        <v>945</v>
      </c>
    </row>
    <row r="84" spans="1:7" ht="40.5" customHeight="1" x14ac:dyDescent="0.2">
      <c r="A84" s="543">
        <v>45915</v>
      </c>
      <c r="B84" s="459" t="s">
        <v>946</v>
      </c>
      <c r="C84" s="460" t="s">
        <v>947</v>
      </c>
      <c r="D84" s="546">
        <v>475</v>
      </c>
      <c r="E84" s="545">
        <v>0</v>
      </c>
      <c r="F84" s="547">
        <f t="shared" si="1"/>
        <v>18607166.68</v>
      </c>
      <c r="G84" s="650" t="s">
        <v>947</v>
      </c>
    </row>
    <row r="85" spans="1:7" ht="33" customHeight="1" x14ac:dyDescent="0.2">
      <c r="A85" s="543">
        <v>45915</v>
      </c>
      <c r="B85" s="459" t="s">
        <v>948</v>
      </c>
      <c r="C85" s="460" t="s">
        <v>678</v>
      </c>
      <c r="D85" s="546">
        <v>1250</v>
      </c>
      <c r="E85" s="545">
        <v>0</v>
      </c>
      <c r="F85" s="547">
        <f t="shared" si="1"/>
        <v>18608416.68</v>
      </c>
      <c r="G85" s="650" t="s">
        <v>678</v>
      </c>
    </row>
    <row r="86" spans="1:7" ht="41.25" customHeight="1" x14ac:dyDescent="0.2">
      <c r="A86" s="543">
        <v>45916</v>
      </c>
      <c r="B86" s="459" t="s">
        <v>949</v>
      </c>
      <c r="C86" s="460" t="s">
        <v>947</v>
      </c>
      <c r="D86" s="546">
        <v>40</v>
      </c>
      <c r="E86" s="545">
        <v>0</v>
      </c>
      <c r="F86" s="547">
        <f t="shared" si="1"/>
        <v>18608456.68</v>
      </c>
      <c r="G86" s="650" t="s">
        <v>950</v>
      </c>
    </row>
    <row r="87" spans="1:7" ht="33" customHeight="1" x14ac:dyDescent="0.2">
      <c r="A87" s="543">
        <v>45917</v>
      </c>
      <c r="B87" s="459" t="s">
        <v>951</v>
      </c>
      <c r="C87" s="460" t="s">
        <v>678</v>
      </c>
      <c r="D87" s="546">
        <v>500</v>
      </c>
      <c r="E87" s="545">
        <v>0</v>
      </c>
      <c r="F87" s="547">
        <f t="shared" si="1"/>
        <v>18608956.68</v>
      </c>
      <c r="G87" s="650" t="s">
        <v>678</v>
      </c>
    </row>
    <row r="88" spans="1:7" ht="33" customHeight="1" x14ac:dyDescent="0.2">
      <c r="A88" s="543">
        <v>45917</v>
      </c>
      <c r="B88" s="459" t="s">
        <v>952</v>
      </c>
      <c r="C88" s="460" t="s">
        <v>678</v>
      </c>
      <c r="D88" s="546">
        <v>5570</v>
      </c>
      <c r="E88" s="545">
        <v>0</v>
      </c>
      <c r="F88" s="547">
        <f t="shared" si="1"/>
        <v>18614526.68</v>
      </c>
      <c r="G88" s="650" t="s">
        <v>678</v>
      </c>
    </row>
    <row r="89" spans="1:7" ht="33" customHeight="1" x14ac:dyDescent="0.2">
      <c r="A89" s="543">
        <v>45917</v>
      </c>
      <c r="B89" s="459" t="s">
        <v>953</v>
      </c>
      <c r="C89" s="460" t="s">
        <v>954</v>
      </c>
      <c r="D89" s="546">
        <v>2000</v>
      </c>
      <c r="E89" s="545">
        <v>0</v>
      </c>
      <c r="F89" s="547">
        <f t="shared" si="1"/>
        <v>18616526.68</v>
      </c>
      <c r="G89" s="650" t="s">
        <v>954</v>
      </c>
    </row>
    <row r="90" spans="1:7" ht="40.5" customHeight="1" x14ac:dyDescent="0.2">
      <c r="A90" s="543">
        <v>45918</v>
      </c>
      <c r="B90" s="459" t="s">
        <v>955</v>
      </c>
      <c r="C90" s="460" t="s">
        <v>947</v>
      </c>
      <c r="D90" s="546">
        <v>2845</v>
      </c>
      <c r="E90" s="545">
        <v>0</v>
      </c>
      <c r="F90" s="547">
        <f t="shared" si="1"/>
        <v>18619371.68</v>
      </c>
      <c r="G90" s="650" t="s">
        <v>947</v>
      </c>
    </row>
    <row r="91" spans="1:7" ht="33" customHeight="1" x14ac:dyDescent="0.2">
      <c r="A91" s="543">
        <v>45918</v>
      </c>
      <c r="B91" s="459" t="s">
        <v>956</v>
      </c>
      <c r="C91" s="460" t="s">
        <v>678</v>
      </c>
      <c r="D91" s="546">
        <v>1250</v>
      </c>
      <c r="E91" s="545">
        <v>0</v>
      </c>
      <c r="F91" s="547">
        <f t="shared" si="1"/>
        <v>18620621.68</v>
      </c>
      <c r="G91" s="650" t="s">
        <v>678</v>
      </c>
    </row>
    <row r="92" spans="1:7" ht="33" customHeight="1" x14ac:dyDescent="0.2">
      <c r="A92" s="543">
        <v>45918</v>
      </c>
      <c r="B92" s="459" t="s">
        <v>957</v>
      </c>
      <c r="C92" s="460" t="s">
        <v>958</v>
      </c>
      <c r="D92" s="546">
        <v>1655</v>
      </c>
      <c r="E92" s="545">
        <v>0</v>
      </c>
      <c r="F92" s="547">
        <f t="shared" si="1"/>
        <v>18622276.68</v>
      </c>
      <c r="G92" s="650" t="s">
        <v>958</v>
      </c>
    </row>
    <row r="93" spans="1:7" ht="33" customHeight="1" x14ac:dyDescent="0.2">
      <c r="A93" s="543">
        <v>45919</v>
      </c>
      <c r="B93" s="459" t="s">
        <v>959</v>
      </c>
      <c r="C93" s="460" t="s">
        <v>678</v>
      </c>
      <c r="D93" s="546">
        <v>1300</v>
      </c>
      <c r="E93" s="545">
        <v>0</v>
      </c>
      <c r="F93" s="547">
        <f t="shared" si="1"/>
        <v>18623576.68</v>
      </c>
      <c r="G93" s="650" t="s">
        <v>678</v>
      </c>
    </row>
    <row r="94" spans="1:7" ht="33" customHeight="1" x14ac:dyDescent="0.2">
      <c r="A94" s="543">
        <v>45922</v>
      </c>
      <c r="B94" s="459" t="s">
        <v>960</v>
      </c>
      <c r="C94" s="460" t="s">
        <v>678</v>
      </c>
      <c r="D94" s="546">
        <v>1750</v>
      </c>
      <c r="E94" s="545">
        <v>0</v>
      </c>
      <c r="F94" s="547">
        <f t="shared" si="1"/>
        <v>18625326.68</v>
      </c>
      <c r="G94" s="650" t="s">
        <v>678</v>
      </c>
    </row>
    <row r="95" spans="1:7" ht="33" customHeight="1" x14ac:dyDescent="0.2">
      <c r="A95" s="543">
        <v>45923</v>
      </c>
      <c r="B95" s="459" t="s">
        <v>961</v>
      </c>
      <c r="C95" s="460" t="s">
        <v>962</v>
      </c>
      <c r="D95" s="546">
        <v>4195</v>
      </c>
      <c r="E95" s="545">
        <v>0</v>
      </c>
      <c r="F95" s="547">
        <f t="shared" si="1"/>
        <v>18629521.68</v>
      </c>
      <c r="G95" s="650" t="s">
        <v>962</v>
      </c>
    </row>
    <row r="96" spans="1:7" ht="67.5" customHeight="1" x14ac:dyDescent="0.2">
      <c r="A96" s="543">
        <v>45922</v>
      </c>
      <c r="B96" s="459" t="s">
        <v>621</v>
      </c>
      <c r="C96" s="264" t="s">
        <v>461</v>
      </c>
      <c r="D96" s="545">
        <v>0</v>
      </c>
      <c r="E96" s="265">
        <v>148400</v>
      </c>
      <c r="F96" s="547">
        <f t="shared" si="1"/>
        <v>18481121.68</v>
      </c>
      <c r="G96" s="650" t="s">
        <v>622</v>
      </c>
    </row>
    <row r="97" spans="1:7" ht="36.75" customHeight="1" x14ac:dyDescent="0.2">
      <c r="A97" s="543">
        <v>45923</v>
      </c>
      <c r="B97" s="459" t="s">
        <v>963</v>
      </c>
      <c r="C97" s="264" t="s">
        <v>678</v>
      </c>
      <c r="D97" s="265">
        <v>50000</v>
      </c>
      <c r="E97" s="545">
        <v>0</v>
      </c>
      <c r="F97" s="547">
        <f t="shared" si="1"/>
        <v>18531121.68</v>
      </c>
      <c r="G97" s="233" t="s">
        <v>678</v>
      </c>
    </row>
    <row r="98" spans="1:7" ht="36.75" customHeight="1" x14ac:dyDescent="0.2">
      <c r="A98" s="543">
        <v>45923</v>
      </c>
      <c r="B98" s="459" t="s">
        <v>964</v>
      </c>
      <c r="C98" s="264" t="s">
        <v>678</v>
      </c>
      <c r="D98" s="265">
        <v>3300</v>
      </c>
      <c r="E98" s="545">
        <v>0</v>
      </c>
      <c r="F98" s="547">
        <f t="shared" si="1"/>
        <v>18534421.68</v>
      </c>
      <c r="G98" s="233" t="s">
        <v>678</v>
      </c>
    </row>
    <row r="99" spans="1:7" ht="36.75" customHeight="1" x14ac:dyDescent="0.2">
      <c r="A99" s="543">
        <v>45923</v>
      </c>
      <c r="B99" s="459" t="s">
        <v>965</v>
      </c>
      <c r="C99" s="264" t="s">
        <v>678</v>
      </c>
      <c r="D99" s="265">
        <v>5250</v>
      </c>
      <c r="E99" s="545">
        <v>0</v>
      </c>
      <c r="F99" s="547">
        <f t="shared" si="1"/>
        <v>18539671.68</v>
      </c>
      <c r="G99" s="233" t="s">
        <v>678</v>
      </c>
    </row>
    <row r="100" spans="1:7" ht="36.75" customHeight="1" x14ac:dyDescent="0.2">
      <c r="A100" s="543">
        <v>45923</v>
      </c>
      <c r="B100" s="459" t="s">
        <v>966</v>
      </c>
      <c r="C100" s="264" t="s">
        <v>678</v>
      </c>
      <c r="D100" s="265">
        <v>3495</v>
      </c>
      <c r="E100" s="545">
        <v>0</v>
      </c>
      <c r="F100" s="547">
        <f t="shared" si="1"/>
        <v>18543166.68</v>
      </c>
      <c r="G100" s="233" t="s">
        <v>678</v>
      </c>
    </row>
    <row r="101" spans="1:7" ht="54.75" customHeight="1" x14ac:dyDescent="0.2">
      <c r="A101" s="543">
        <v>45925</v>
      </c>
      <c r="B101" s="459">
        <v>16182</v>
      </c>
      <c r="C101" s="460" t="s">
        <v>625</v>
      </c>
      <c r="D101" s="545">
        <v>0</v>
      </c>
      <c r="E101" s="546">
        <v>1810250</v>
      </c>
      <c r="F101" s="547">
        <f t="shared" si="1"/>
        <v>16732916.68</v>
      </c>
      <c r="G101" s="650" t="s">
        <v>626</v>
      </c>
    </row>
    <row r="102" spans="1:7" ht="32.25" customHeight="1" x14ac:dyDescent="0.2">
      <c r="A102" s="550">
        <v>45925</v>
      </c>
      <c r="B102" s="501" t="s">
        <v>967</v>
      </c>
      <c r="C102" s="501" t="s">
        <v>968</v>
      </c>
      <c r="D102" s="551">
        <v>5000</v>
      </c>
      <c r="E102" s="546"/>
      <c r="F102" s="547">
        <f t="shared" si="1"/>
        <v>16737916.68</v>
      </c>
      <c r="G102" s="652" t="s">
        <v>969</v>
      </c>
    </row>
    <row r="103" spans="1:7" ht="32.25" customHeight="1" x14ac:dyDescent="0.2">
      <c r="A103" s="550">
        <v>45925</v>
      </c>
      <c r="B103" s="501" t="s">
        <v>970</v>
      </c>
      <c r="C103" s="501" t="s">
        <v>678</v>
      </c>
      <c r="D103" s="551">
        <v>5000</v>
      </c>
      <c r="E103" s="546"/>
      <c r="F103" s="547">
        <f t="shared" si="1"/>
        <v>16742916.68</v>
      </c>
      <c r="G103" s="653" t="s">
        <v>678</v>
      </c>
    </row>
    <row r="104" spans="1:7" ht="85.5" customHeight="1" x14ac:dyDescent="0.2">
      <c r="A104" s="543">
        <v>45926</v>
      </c>
      <c r="B104" s="459" t="s">
        <v>627</v>
      </c>
      <c r="C104" s="264" t="s">
        <v>628</v>
      </c>
      <c r="D104" s="545">
        <v>0</v>
      </c>
      <c r="E104" s="265">
        <v>69595.56</v>
      </c>
      <c r="F104" s="547">
        <f t="shared" si="1"/>
        <v>16673321.119999999</v>
      </c>
      <c r="G104" s="650" t="s">
        <v>629</v>
      </c>
    </row>
    <row r="105" spans="1:7" ht="73.5" customHeight="1" x14ac:dyDescent="0.2">
      <c r="A105" s="543">
        <v>45929</v>
      </c>
      <c r="B105" s="459" t="s">
        <v>630</v>
      </c>
      <c r="C105" s="264" t="s">
        <v>461</v>
      </c>
      <c r="D105" s="545">
        <v>0</v>
      </c>
      <c r="E105" s="265">
        <v>158000</v>
      </c>
      <c r="F105" s="547">
        <f t="shared" si="1"/>
        <v>16515321.119999999</v>
      </c>
      <c r="G105" s="650" t="s">
        <v>631</v>
      </c>
    </row>
    <row r="106" spans="1:7" ht="32.25" customHeight="1" x14ac:dyDescent="0.2">
      <c r="A106" s="543">
        <v>45929</v>
      </c>
      <c r="B106" s="459" t="s">
        <v>971</v>
      </c>
      <c r="C106" s="264" t="s">
        <v>678</v>
      </c>
      <c r="D106" s="265">
        <v>1250</v>
      </c>
      <c r="E106" s="545">
        <v>0</v>
      </c>
      <c r="F106" s="547">
        <f t="shared" si="1"/>
        <v>16516571.119999999</v>
      </c>
      <c r="G106" s="233" t="s">
        <v>678</v>
      </c>
    </row>
    <row r="107" spans="1:7" ht="40.5" customHeight="1" x14ac:dyDescent="0.2">
      <c r="A107" s="543">
        <v>45929</v>
      </c>
      <c r="B107" s="459" t="s">
        <v>972</v>
      </c>
      <c r="C107" s="264" t="s">
        <v>973</v>
      </c>
      <c r="D107" s="265">
        <v>1000</v>
      </c>
      <c r="E107" s="545">
        <v>0</v>
      </c>
      <c r="F107" s="547">
        <f t="shared" si="1"/>
        <v>16517571.119999999</v>
      </c>
      <c r="G107" s="233" t="s">
        <v>974</v>
      </c>
    </row>
    <row r="108" spans="1:7" ht="40.5" customHeight="1" x14ac:dyDescent="0.2">
      <c r="A108" s="543">
        <v>45929</v>
      </c>
      <c r="B108" s="459" t="s">
        <v>975</v>
      </c>
      <c r="C108" s="264" t="s">
        <v>976</v>
      </c>
      <c r="D108" s="265">
        <v>1000</v>
      </c>
      <c r="E108" s="545">
        <v>0</v>
      </c>
      <c r="F108" s="547">
        <f t="shared" si="1"/>
        <v>16518571.119999999</v>
      </c>
      <c r="G108" s="233" t="s">
        <v>976</v>
      </c>
    </row>
    <row r="109" spans="1:7" ht="29.25" customHeight="1" x14ac:dyDescent="0.2">
      <c r="A109" s="543">
        <v>45929</v>
      </c>
      <c r="B109" s="459" t="s">
        <v>977</v>
      </c>
      <c r="C109" s="264" t="s">
        <v>978</v>
      </c>
      <c r="D109" s="265">
        <v>10000</v>
      </c>
      <c r="E109" s="545">
        <v>0</v>
      </c>
      <c r="F109" s="547">
        <f t="shared" si="1"/>
        <v>16528571.119999999</v>
      </c>
      <c r="G109" s="233" t="s">
        <v>979</v>
      </c>
    </row>
    <row r="110" spans="1:7" ht="29.25" customHeight="1" x14ac:dyDescent="0.2">
      <c r="A110" s="543">
        <v>45930</v>
      </c>
      <c r="B110" s="459" t="s">
        <v>980</v>
      </c>
      <c r="C110" s="264" t="s">
        <v>981</v>
      </c>
      <c r="D110" s="265">
        <v>18000</v>
      </c>
      <c r="E110" s="545">
        <v>0</v>
      </c>
      <c r="F110" s="547">
        <f t="shared" si="1"/>
        <v>16546571.119999999</v>
      </c>
      <c r="G110" s="233" t="s">
        <v>982</v>
      </c>
    </row>
    <row r="111" spans="1:7" ht="29.25" customHeight="1" x14ac:dyDescent="0.2">
      <c r="A111" s="552">
        <v>45930</v>
      </c>
      <c r="B111" s="459" t="s">
        <v>462</v>
      </c>
      <c r="C111" s="264" t="s">
        <v>512</v>
      </c>
      <c r="D111" s="553">
        <v>0</v>
      </c>
      <c r="E111" s="551">
        <v>2845.26</v>
      </c>
      <c r="F111" s="547">
        <f t="shared" si="1"/>
        <v>16543725.859999999</v>
      </c>
      <c r="G111" s="233" t="s">
        <v>512</v>
      </c>
    </row>
    <row r="112" spans="1:7" ht="40.5" customHeight="1" x14ac:dyDescent="0.25">
      <c r="A112" s="555">
        <v>45930</v>
      </c>
      <c r="B112" s="556" t="s">
        <v>476</v>
      </c>
      <c r="C112" s="557" t="s">
        <v>984</v>
      </c>
      <c r="D112" s="558" t="s">
        <v>894</v>
      </c>
      <c r="E112" s="558" t="s">
        <v>894</v>
      </c>
      <c r="F112" s="559">
        <f>F111</f>
        <v>16543725.859999999</v>
      </c>
      <c r="G112" s="654" t="s">
        <v>983</v>
      </c>
    </row>
    <row r="113" spans="1:7" ht="40.5" customHeight="1" thickBot="1" x14ac:dyDescent="0.3">
      <c r="A113" s="373"/>
      <c r="B113" s="373"/>
      <c r="C113" s="267" t="s">
        <v>514</v>
      </c>
      <c r="D113" s="554">
        <f>SUM(D60:D112)</f>
        <v>5072310</v>
      </c>
      <c r="E113" s="554">
        <f>SUM(E60:E112)</f>
        <v>6264090.8199999994</v>
      </c>
      <c r="F113" s="523"/>
      <c r="G113" s="425"/>
    </row>
    <row r="114" spans="1:7" ht="27.75" customHeight="1" thickTop="1" x14ac:dyDescent="0.2">
      <c r="B114" s="121"/>
      <c r="C114" s="121"/>
      <c r="D114" s="399"/>
      <c r="E114" s="399"/>
      <c r="F114" s="254"/>
    </row>
    <row r="115" spans="1:7" ht="39" customHeight="1" x14ac:dyDescent="0.2">
      <c r="A115" s="21"/>
      <c r="C115" s="12" t="s">
        <v>7</v>
      </c>
      <c r="D115" s="146"/>
      <c r="E115" s="22"/>
      <c r="F115" s="504"/>
      <c r="G115" s="147" t="s">
        <v>8</v>
      </c>
    </row>
    <row r="116" spans="1:7" ht="32.25" customHeight="1" x14ac:dyDescent="0.2">
      <c r="A116" s="21"/>
      <c r="B116" s="50"/>
      <c r="C116" s="505"/>
      <c r="D116" s="146"/>
      <c r="E116" s="503"/>
      <c r="F116" s="503"/>
      <c r="G116" s="147"/>
    </row>
    <row r="117" spans="1:7" ht="27.75" customHeight="1" x14ac:dyDescent="0.2">
      <c r="A117" s="50"/>
      <c r="B117" s="499"/>
      <c r="C117" s="12"/>
      <c r="D117" s="504"/>
      <c r="E117" s="4"/>
      <c r="F117" s="11"/>
    </row>
    <row r="118" spans="1:7" ht="27.75" customHeight="1" thickBot="1" x14ac:dyDescent="0.3">
      <c r="A118" s="50"/>
      <c r="C118" s="281" t="s">
        <v>329</v>
      </c>
      <c r="D118" s="525"/>
      <c r="E118" s="526"/>
      <c r="F118" s="518"/>
      <c r="G118" s="655" t="s">
        <v>443</v>
      </c>
    </row>
    <row r="119" spans="1:7" ht="27.75" customHeight="1" x14ac:dyDescent="0.2">
      <c r="A119" s="50"/>
      <c r="C119" s="12" t="s">
        <v>330</v>
      </c>
      <c r="D119" s="11"/>
      <c r="E119" s="22"/>
      <c r="F119" s="24"/>
      <c r="G119" s="500" t="s">
        <v>429</v>
      </c>
    </row>
    <row r="120" spans="1:7" ht="40.5" customHeight="1" x14ac:dyDescent="0.2">
      <c r="B120" s="50"/>
    </row>
    <row r="136" spans="1:7" ht="40.5" customHeight="1" x14ac:dyDescent="0.2">
      <c r="A136" s="520" t="s">
        <v>389</v>
      </c>
      <c r="B136" s="520" t="s">
        <v>45</v>
      </c>
      <c r="C136" s="521" t="s">
        <v>452</v>
      </c>
      <c r="D136" s="262" t="s">
        <v>397</v>
      </c>
      <c r="E136" s="262" t="s">
        <v>388</v>
      </c>
      <c r="F136" s="262" t="s">
        <v>398</v>
      </c>
      <c r="G136" s="649" t="s">
        <v>3</v>
      </c>
    </row>
    <row r="137" spans="1:7" ht="40.5" customHeight="1" x14ac:dyDescent="0.2">
      <c r="A137" s="543">
        <v>45901</v>
      </c>
      <c r="B137" s="459" t="s">
        <v>897</v>
      </c>
      <c r="C137" s="460" t="s">
        <v>898</v>
      </c>
      <c r="D137" s="546">
        <v>28500</v>
      </c>
      <c r="E137" s="545">
        <v>0</v>
      </c>
      <c r="F137" s="547" t="e">
        <f t="shared" ref="F137:F168" si="2">+F136+D137-E137</f>
        <v>#VALUE!</v>
      </c>
      <c r="G137" s="650" t="s">
        <v>899</v>
      </c>
    </row>
    <row r="138" spans="1:7" ht="40.5" customHeight="1" x14ac:dyDescent="0.2">
      <c r="A138" s="543">
        <v>45901</v>
      </c>
      <c r="B138" s="459" t="s">
        <v>900</v>
      </c>
      <c r="C138" s="460" t="s">
        <v>678</v>
      </c>
      <c r="D138" s="546">
        <v>5000</v>
      </c>
      <c r="E138" s="545">
        <v>0</v>
      </c>
      <c r="F138" s="547" t="e">
        <f t="shared" si="2"/>
        <v>#VALUE!</v>
      </c>
      <c r="G138" s="650" t="s">
        <v>901</v>
      </c>
    </row>
    <row r="139" spans="1:7" ht="40.5" customHeight="1" x14ac:dyDescent="0.2">
      <c r="A139" s="543">
        <v>45901</v>
      </c>
      <c r="B139" s="459" t="s">
        <v>902</v>
      </c>
      <c r="C139" s="460" t="s">
        <v>903</v>
      </c>
      <c r="D139" s="546">
        <v>100000</v>
      </c>
      <c r="E139" s="545">
        <v>0</v>
      </c>
      <c r="F139" s="547" t="e">
        <f t="shared" si="2"/>
        <v>#VALUE!</v>
      </c>
      <c r="G139" s="650" t="s">
        <v>904</v>
      </c>
    </row>
    <row r="140" spans="1:7" ht="40.5" customHeight="1" x14ac:dyDescent="0.2">
      <c r="A140" s="543">
        <v>45901</v>
      </c>
      <c r="B140" s="459" t="s">
        <v>905</v>
      </c>
      <c r="C140" s="460" t="s">
        <v>678</v>
      </c>
      <c r="D140" s="265">
        <v>500</v>
      </c>
      <c r="E140" s="545">
        <v>0</v>
      </c>
      <c r="F140" s="547" t="e">
        <f t="shared" si="2"/>
        <v>#VALUE!</v>
      </c>
      <c r="G140" s="650" t="s">
        <v>906</v>
      </c>
    </row>
    <row r="141" spans="1:7" ht="40.5" customHeight="1" x14ac:dyDescent="0.2">
      <c r="A141" s="543">
        <v>45902</v>
      </c>
      <c r="B141" s="459" t="s">
        <v>907</v>
      </c>
      <c r="C141" s="460" t="s">
        <v>908</v>
      </c>
      <c r="D141" s="546">
        <v>10000</v>
      </c>
      <c r="E141" s="545">
        <v>0</v>
      </c>
      <c r="F141" s="547" t="e">
        <f t="shared" si="2"/>
        <v>#VALUE!</v>
      </c>
      <c r="G141" s="650" t="s">
        <v>909</v>
      </c>
    </row>
    <row r="142" spans="1:7" ht="40.5" customHeight="1" x14ac:dyDescent="0.2">
      <c r="A142" s="543">
        <v>45902</v>
      </c>
      <c r="B142" s="459" t="s">
        <v>910</v>
      </c>
      <c r="C142" s="460" t="s">
        <v>678</v>
      </c>
      <c r="D142" s="265">
        <v>200</v>
      </c>
      <c r="E142" s="545">
        <v>0</v>
      </c>
      <c r="F142" s="547" t="e">
        <f t="shared" si="2"/>
        <v>#VALUE!</v>
      </c>
      <c r="G142" s="650" t="s">
        <v>906</v>
      </c>
    </row>
    <row r="143" spans="1:7" ht="40.5" customHeight="1" x14ac:dyDescent="0.2">
      <c r="A143" s="543">
        <v>45904</v>
      </c>
      <c r="B143" s="459" t="s">
        <v>914</v>
      </c>
      <c r="C143" s="460" t="s">
        <v>915</v>
      </c>
      <c r="D143" s="546">
        <v>2765</v>
      </c>
      <c r="E143" s="545">
        <v>0</v>
      </c>
      <c r="F143" s="547" t="e">
        <f t="shared" si="2"/>
        <v>#VALUE!</v>
      </c>
      <c r="G143" s="650" t="s">
        <v>916</v>
      </c>
    </row>
    <row r="144" spans="1:7" ht="40.5" customHeight="1" x14ac:dyDescent="0.2">
      <c r="A144" s="543">
        <v>45904</v>
      </c>
      <c r="B144" s="459" t="s">
        <v>917</v>
      </c>
      <c r="C144" s="460" t="s">
        <v>918</v>
      </c>
      <c r="D144" s="546">
        <v>2000</v>
      </c>
      <c r="E144" s="545">
        <v>0</v>
      </c>
      <c r="F144" s="547" t="e">
        <f t="shared" si="2"/>
        <v>#VALUE!</v>
      </c>
      <c r="G144" s="650" t="s">
        <v>919</v>
      </c>
    </row>
    <row r="145" spans="1:7" ht="40.5" customHeight="1" x14ac:dyDescent="0.2">
      <c r="A145" s="543">
        <v>45904</v>
      </c>
      <c r="B145" s="459" t="s">
        <v>920</v>
      </c>
      <c r="C145" s="460" t="s">
        <v>678</v>
      </c>
      <c r="D145" s="546">
        <v>80000</v>
      </c>
      <c r="E145" s="545">
        <v>0</v>
      </c>
      <c r="F145" s="547" t="e">
        <f t="shared" si="2"/>
        <v>#VALUE!</v>
      </c>
      <c r="G145" s="650" t="s">
        <v>921</v>
      </c>
    </row>
    <row r="146" spans="1:7" ht="40.5" customHeight="1" x14ac:dyDescent="0.2">
      <c r="A146" s="543">
        <v>45904</v>
      </c>
      <c r="B146" s="459" t="s">
        <v>922</v>
      </c>
      <c r="C146" s="460" t="s">
        <v>678</v>
      </c>
      <c r="D146" s="546">
        <v>50000</v>
      </c>
      <c r="E146" s="545">
        <v>0</v>
      </c>
      <c r="F146" s="547" t="e">
        <f t="shared" si="2"/>
        <v>#VALUE!</v>
      </c>
      <c r="G146" s="650" t="s">
        <v>921</v>
      </c>
    </row>
    <row r="147" spans="1:7" ht="40.5" customHeight="1" x14ac:dyDescent="0.2">
      <c r="A147" s="543">
        <v>45905</v>
      </c>
      <c r="B147" s="459" t="s">
        <v>923</v>
      </c>
      <c r="C147" s="460" t="s">
        <v>678</v>
      </c>
      <c r="D147" s="546">
        <v>5000</v>
      </c>
      <c r="E147" s="545">
        <v>0</v>
      </c>
      <c r="F147" s="547" t="e">
        <f t="shared" si="2"/>
        <v>#VALUE!</v>
      </c>
      <c r="G147" s="650" t="s">
        <v>921</v>
      </c>
    </row>
    <row r="148" spans="1:7" ht="40.5" customHeight="1" x14ac:dyDescent="0.25">
      <c r="A148" s="543">
        <v>45905</v>
      </c>
      <c r="B148" s="548" t="s">
        <v>533</v>
      </c>
      <c r="C148" s="460" t="s">
        <v>924</v>
      </c>
      <c r="D148" s="546">
        <v>12000</v>
      </c>
      <c r="E148" s="545">
        <v>0</v>
      </c>
      <c r="F148" s="547" t="e">
        <f t="shared" si="2"/>
        <v>#VALUE!</v>
      </c>
      <c r="G148" s="650" t="s">
        <v>925</v>
      </c>
    </row>
    <row r="149" spans="1:7" ht="40.5" customHeight="1" x14ac:dyDescent="0.25">
      <c r="A149" s="543">
        <v>45905</v>
      </c>
      <c r="B149" s="548" t="s">
        <v>536</v>
      </c>
      <c r="C149" s="460" t="s">
        <v>924</v>
      </c>
      <c r="D149" s="546">
        <v>22000</v>
      </c>
      <c r="E149" s="545">
        <v>0</v>
      </c>
      <c r="F149" s="547" t="e">
        <f t="shared" si="2"/>
        <v>#VALUE!</v>
      </c>
      <c r="G149" s="650" t="s">
        <v>925</v>
      </c>
    </row>
    <row r="150" spans="1:7" ht="40.5" customHeight="1" x14ac:dyDescent="0.2">
      <c r="A150" s="543">
        <v>45909</v>
      </c>
      <c r="B150" s="459" t="s">
        <v>926</v>
      </c>
      <c r="C150" s="460" t="s">
        <v>678</v>
      </c>
      <c r="D150" s="546">
        <v>500</v>
      </c>
      <c r="E150" s="545">
        <v>0</v>
      </c>
      <c r="F150" s="547" t="e">
        <f t="shared" si="2"/>
        <v>#VALUE!</v>
      </c>
      <c r="G150" s="650" t="s">
        <v>927</v>
      </c>
    </row>
    <row r="151" spans="1:7" ht="40.5" customHeight="1" x14ac:dyDescent="0.2">
      <c r="A151" s="543">
        <v>45909</v>
      </c>
      <c r="B151" s="459" t="s">
        <v>928</v>
      </c>
      <c r="C151" s="460" t="s">
        <v>929</v>
      </c>
      <c r="D151" s="546">
        <v>2000</v>
      </c>
      <c r="E151" s="545">
        <v>0</v>
      </c>
      <c r="F151" s="547" t="e">
        <f t="shared" si="2"/>
        <v>#VALUE!</v>
      </c>
      <c r="G151" s="650" t="s">
        <v>929</v>
      </c>
    </row>
    <row r="152" spans="1:7" ht="40.5" customHeight="1" x14ac:dyDescent="0.2">
      <c r="A152" s="543">
        <v>45909</v>
      </c>
      <c r="B152" s="459" t="s">
        <v>930</v>
      </c>
      <c r="C152" s="460" t="s">
        <v>678</v>
      </c>
      <c r="D152" s="546">
        <v>1095</v>
      </c>
      <c r="E152" s="545">
        <v>0</v>
      </c>
      <c r="F152" s="547" t="e">
        <f t="shared" si="2"/>
        <v>#VALUE!</v>
      </c>
      <c r="G152" s="650" t="s">
        <v>678</v>
      </c>
    </row>
    <row r="153" spans="1:7" ht="40.5" customHeight="1" x14ac:dyDescent="0.2">
      <c r="A153" s="543">
        <v>45909</v>
      </c>
      <c r="B153" s="459" t="s">
        <v>931</v>
      </c>
      <c r="C153" s="460" t="s">
        <v>678</v>
      </c>
      <c r="D153" s="546">
        <v>2400</v>
      </c>
      <c r="E153" s="545">
        <v>0</v>
      </c>
      <c r="F153" s="547" t="e">
        <f t="shared" si="2"/>
        <v>#VALUE!</v>
      </c>
      <c r="G153" s="650" t="s">
        <v>678</v>
      </c>
    </row>
    <row r="154" spans="1:7" ht="40.5" customHeight="1" x14ac:dyDescent="0.2">
      <c r="A154" s="543">
        <v>45909</v>
      </c>
      <c r="B154" s="459" t="s">
        <v>932</v>
      </c>
      <c r="C154" s="460" t="s">
        <v>744</v>
      </c>
      <c r="D154" s="546">
        <v>4910190</v>
      </c>
      <c r="E154" s="545">
        <v>0</v>
      </c>
      <c r="F154" s="547" t="e">
        <f t="shared" si="2"/>
        <v>#VALUE!</v>
      </c>
      <c r="G154" s="650" t="s">
        <v>933</v>
      </c>
    </row>
    <row r="155" spans="1:7" ht="40.5" customHeight="1" x14ac:dyDescent="0.2">
      <c r="A155" s="543">
        <v>45910</v>
      </c>
      <c r="B155" s="459" t="s">
        <v>934</v>
      </c>
      <c r="C155" s="460" t="s">
        <v>678</v>
      </c>
      <c r="D155" s="546">
        <v>1500</v>
      </c>
      <c r="E155" s="545">
        <v>0</v>
      </c>
      <c r="F155" s="547" t="e">
        <f t="shared" si="2"/>
        <v>#VALUE!</v>
      </c>
      <c r="G155" s="650" t="s">
        <v>906</v>
      </c>
    </row>
    <row r="156" spans="1:7" ht="40.5" customHeight="1" x14ac:dyDescent="0.2">
      <c r="A156" s="543">
        <v>45911</v>
      </c>
      <c r="B156" s="459" t="s">
        <v>935</v>
      </c>
      <c r="C156" s="460" t="s">
        <v>678</v>
      </c>
      <c r="D156" s="546">
        <v>1250</v>
      </c>
      <c r="E156" s="545">
        <v>0</v>
      </c>
      <c r="F156" s="547" t="e">
        <f t="shared" si="2"/>
        <v>#VALUE!</v>
      </c>
      <c r="G156" s="650" t="s">
        <v>906</v>
      </c>
    </row>
    <row r="157" spans="1:7" ht="40.5" customHeight="1" x14ac:dyDescent="0.2">
      <c r="A157" s="543">
        <v>45911</v>
      </c>
      <c r="B157" s="459" t="s">
        <v>936</v>
      </c>
      <c r="C157" s="460" t="s">
        <v>937</v>
      </c>
      <c r="D157" s="546">
        <v>10000</v>
      </c>
      <c r="E157" s="545">
        <v>0</v>
      </c>
      <c r="F157" s="547" t="e">
        <f t="shared" si="2"/>
        <v>#VALUE!</v>
      </c>
      <c r="G157" s="650" t="s">
        <v>938</v>
      </c>
    </row>
    <row r="158" spans="1:7" ht="40.5" customHeight="1" x14ac:dyDescent="0.2">
      <c r="A158" s="543">
        <v>45912</v>
      </c>
      <c r="B158" s="459" t="s">
        <v>939</v>
      </c>
      <c r="C158" s="460" t="s">
        <v>940</v>
      </c>
      <c r="D158" s="546">
        <v>3450</v>
      </c>
      <c r="E158" s="545">
        <v>0</v>
      </c>
      <c r="F158" s="547" t="e">
        <f t="shared" si="2"/>
        <v>#VALUE!</v>
      </c>
      <c r="G158" s="650" t="s">
        <v>941</v>
      </c>
    </row>
    <row r="159" spans="1:7" ht="40.5" customHeight="1" x14ac:dyDescent="0.2">
      <c r="A159" s="543">
        <v>45912</v>
      </c>
      <c r="B159" s="459" t="s">
        <v>942</v>
      </c>
      <c r="C159" s="460" t="s">
        <v>943</v>
      </c>
      <c r="D159" s="546">
        <v>3800</v>
      </c>
      <c r="E159" s="545">
        <v>0</v>
      </c>
      <c r="F159" s="547" t="e">
        <f t="shared" si="2"/>
        <v>#VALUE!</v>
      </c>
      <c r="G159" s="650" t="s">
        <v>943</v>
      </c>
    </row>
    <row r="160" spans="1:7" ht="40.5" customHeight="1" x14ac:dyDescent="0.2">
      <c r="A160" s="543">
        <v>45912</v>
      </c>
      <c r="B160" s="459" t="s">
        <v>944</v>
      </c>
      <c r="C160" s="460" t="s">
        <v>945</v>
      </c>
      <c r="D160" s="546">
        <v>10000</v>
      </c>
      <c r="E160" s="545">
        <v>0</v>
      </c>
      <c r="F160" s="547" t="e">
        <f t="shared" si="2"/>
        <v>#VALUE!</v>
      </c>
      <c r="G160" s="650" t="s">
        <v>945</v>
      </c>
    </row>
    <row r="161" spans="1:7" ht="40.5" customHeight="1" x14ac:dyDescent="0.2">
      <c r="A161" s="543">
        <v>45915</v>
      </c>
      <c r="B161" s="459" t="s">
        <v>946</v>
      </c>
      <c r="C161" s="460" t="s">
        <v>947</v>
      </c>
      <c r="D161" s="546">
        <v>475</v>
      </c>
      <c r="E161" s="545">
        <v>0</v>
      </c>
      <c r="F161" s="547" t="e">
        <f t="shared" si="2"/>
        <v>#VALUE!</v>
      </c>
      <c r="G161" s="650" t="s">
        <v>947</v>
      </c>
    </row>
    <row r="162" spans="1:7" ht="40.5" customHeight="1" x14ac:dyDescent="0.2">
      <c r="A162" s="543">
        <v>45915</v>
      </c>
      <c r="B162" s="459" t="s">
        <v>948</v>
      </c>
      <c r="C162" s="460" t="s">
        <v>678</v>
      </c>
      <c r="D162" s="546">
        <v>1250</v>
      </c>
      <c r="E162" s="545">
        <v>0</v>
      </c>
      <c r="F162" s="547" t="e">
        <f t="shared" si="2"/>
        <v>#VALUE!</v>
      </c>
      <c r="G162" s="650" t="s">
        <v>678</v>
      </c>
    </row>
    <row r="163" spans="1:7" ht="40.5" customHeight="1" x14ac:dyDescent="0.2">
      <c r="A163" s="543">
        <v>45916</v>
      </c>
      <c r="B163" s="459" t="s">
        <v>949</v>
      </c>
      <c r="C163" s="460" t="s">
        <v>947</v>
      </c>
      <c r="D163" s="546">
        <v>40</v>
      </c>
      <c r="E163" s="545">
        <v>0</v>
      </c>
      <c r="F163" s="547" t="e">
        <f t="shared" si="2"/>
        <v>#VALUE!</v>
      </c>
      <c r="G163" s="650" t="s">
        <v>950</v>
      </c>
    </row>
    <row r="164" spans="1:7" ht="40.5" customHeight="1" x14ac:dyDescent="0.2">
      <c r="A164" s="543">
        <v>45917</v>
      </c>
      <c r="B164" s="459" t="s">
        <v>951</v>
      </c>
      <c r="C164" s="460" t="s">
        <v>678</v>
      </c>
      <c r="D164" s="546">
        <v>500</v>
      </c>
      <c r="E164" s="545">
        <v>0</v>
      </c>
      <c r="F164" s="547" t="e">
        <f t="shared" si="2"/>
        <v>#VALUE!</v>
      </c>
      <c r="G164" s="650" t="s">
        <v>678</v>
      </c>
    </row>
    <row r="165" spans="1:7" ht="40.5" customHeight="1" x14ac:dyDescent="0.2">
      <c r="A165" s="543">
        <v>45917</v>
      </c>
      <c r="B165" s="459" t="s">
        <v>952</v>
      </c>
      <c r="C165" s="460" t="s">
        <v>678</v>
      </c>
      <c r="D165" s="546">
        <v>5570</v>
      </c>
      <c r="E165" s="545">
        <v>0</v>
      </c>
      <c r="F165" s="547" t="e">
        <f t="shared" si="2"/>
        <v>#VALUE!</v>
      </c>
      <c r="G165" s="650" t="s">
        <v>678</v>
      </c>
    </row>
    <row r="166" spans="1:7" ht="40.5" customHeight="1" x14ac:dyDescent="0.2">
      <c r="A166" s="543">
        <v>45917</v>
      </c>
      <c r="B166" s="459" t="s">
        <v>953</v>
      </c>
      <c r="C166" s="460" t="s">
        <v>954</v>
      </c>
      <c r="D166" s="546">
        <v>2000</v>
      </c>
      <c r="E166" s="545">
        <v>0</v>
      </c>
      <c r="F166" s="547" t="e">
        <f t="shared" si="2"/>
        <v>#VALUE!</v>
      </c>
      <c r="G166" s="650" t="s">
        <v>954</v>
      </c>
    </row>
    <row r="167" spans="1:7" ht="40.5" customHeight="1" x14ac:dyDescent="0.2">
      <c r="A167" s="543">
        <v>45918</v>
      </c>
      <c r="B167" s="459" t="s">
        <v>955</v>
      </c>
      <c r="C167" s="460" t="s">
        <v>947</v>
      </c>
      <c r="D167" s="546">
        <v>2845</v>
      </c>
      <c r="E167" s="545">
        <v>0</v>
      </c>
      <c r="F167" s="547" t="e">
        <f t="shared" si="2"/>
        <v>#VALUE!</v>
      </c>
      <c r="G167" s="650" t="s">
        <v>947</v>
      </c>
    </row>
    <row r="168" spans="1:7" ht="40.5" customHeight="1" x14ac:dyDescent="0.2">
      <c r="A168" s="543">
        <v>45918</v>
      </c>
      <c r="B168" s="459" t="s">
        <v>956</v>
      </c>
      <c r="C168" s="460" t="s">
        <v>678</v>
      </c>
      <c r="D168" s="546">
        <v>1250</v>
      </c>
      <c r="E168" s="545">
        <v>0</v>
      </c>
      <c r="F168" s="547" t="e">
        <f t="shared" si="2"/>
        <v>#VALUE!</v>
      </c>
      <c r="G168" s="650" t="s">
        <v>678</v>
      </c>
    </row>
    <row r="169" spans="1:7" ht="40.5" customHeight="1" x14ac:dyDescent="0.2">
      <c r="A169" s="543">
        <v>45918</v>
      </c>
      <c r="B169" s="459" t="s">
        <v>957</v>
      </c>
      <c r="C169" s="460" t="s">
        <v>958</v>
      </c>
      <c r="D169" s="546">
        <v>1655</v>
      </c>
      <c r="E169" s="545">
        <v>0</v>
      </c>
      <c r="F169" s="547" t="e">
        <f t="shared" ref="F169:F200" si="3">+F168+D169-E169</f>
        <v>#VALUE!</v>
      </c>
      <c r="G169" s="650" t="s">
        <v>958</v>
      </c>
    </row>
    <row r="170" spans="1:7" ht="40.5" customHeight="1" x14ac:dyDescent="0.2">
      <c r="A170" s="543">
        <v>45919</v>
      </c>
      <c r="B170" s="459" t="s">
        <v>959</v>
      </c>
      <c r="C170" s="460" t="s">
        <v>678</v>
      </c>
      <c r="D170" s="546">
        <v>1300</v>
      </c>
      <c r="E170" s="545">
        <v>0</v>
      </c>
      <c r="F170" s="547" t="e">
        <f t="shared" si="3"/>
        <v>#VALUE!</v>
      </c>
      <c r="G170" s="650" t="s">
        <v>678</v>
      </c>
    </row>
    <row r="171" spans="1:7" ht="40.5" customHeight="1" x14ac:dyDescent="0.2">
      <c r="A171" s="543">
        <v>45922</v>
      </c>
      <c r="B171" s="459" t="s">
        <v>960</v>
      </c>
      <c r="C171" s="460" t="s">
        <v>678</v>
      </c>
      <c r="D171" s="546">
        <v>1750</v>
      </c>
      <c r="E171" s="545">
        <v>0</v>
      </c>
      <c r="F171" s="547" t="e">
        <f t="shared" si="3"/>
        <v>#VALUE!</v>
      </c>
      <c r="G171" s="650" t="s">
        <v>678</v>
      </c>
    </row>
    <row r="172" spans="1:7" ht="40.5" customHeight="1" x14ac:dyDescent="0.2">
      <c r="A172" s="543">
        <v>45923</v>
      </c>
      <c r="B172" s="459" t="s">
        <v>961</v>
      </c>
      <c r="C172" s="460" t="s">
        <v>962</v>
      </c>
      <c r="D172" s="546">
        <v>4195</v>
      </c>
      <c r="E172" s="545">
        <v>0</v>
      </c>
      <c r="F172" s="547" t="e">
        <f t="shared" si="3"/>
        <v>#VALUE!</v>
      </c>
      <c r="G172" s="650" t="s">
        <v>962</v>
      </c>
    </row>
    <row r="173" spans="1:7" ht="40.5" customHeight="1" x14ac:dyDescent="0.2">
      <c r="A173" s="543">
        <v>45923</v>
      </c>
      <c r="B173" s="459" t="s">
        <v>963</v>
      </c>
      <c r="C173" s="264" t="s">
        <v>678</v>
      </c>
      <c r="D173" s="265">
        <v>50000</v>
      </c>
      <c r="E173" s="545">
        <v>0</v>
      </c>
      <c r="F173" s="547" t="e">
        <f t="shared" si="3"/>
        <v>#VALUE!</v>
      </c>
      <c r="G173" s="233" t="s">
        <v>678</v>
      </c>
    </row>
    <row r="174" spans="1:7" ht="40.5" customHeight="1" x14ac:dyDescent="0.2">
      <c r="A174" s="543">
        <v>45923</v>
      </c>
      <c r="B174" s="459" t="s">
        <v>964</v>
      </c>
      <c r="C174" s="264" t="s">
        <v>678</v>
      </c>
      <c r="D174" s="265">
        <v>3300</v>
      </c>
      <c r="E174" s="545">
        <v>0</v>
      </c>
      <c r="F174" s="547" t="e">
        <f t="shared" si="3"/>
        <v>#VALUE!</v>
      </c>
      <c r="G174" s="233" t="s">
        <v>678</v>
      </c>
    </row>
    <row r="175" spans="1:7" ht="40.5" customHeight="1" x14ac:dyDescent="0.2">
      <c r="A175" s="543">
        <v>45923</v>
      </c>
      <c r="B175" s="459" t="s">
        <v>965</v>
      </c>
      <c r="C175" s="264" t="s">
        <v>678</v>
      </c>
      <c r="D175" s="265">
        <v>5250</v>
      </c>
      <c r="E175" s="545">
        <v>0</v>
      </c>
      <c r="F175" s="547" t="e">
        <f t="shared" si="3"/>
        <v>#VALUE!</v>
      </c>
      <c r="G175" s="233" t="s">
        <v>678</v>
      </c>
    </row>
    <row r="176" spans="1:7" ht="40.5" customHeight="1" x14ac:dyDescent="0.2">
      <c r="A176" s="543">
        <v>45923</v>
      </c>
      <c r="B176" s="459" t="s">
        <v>966</v>
      </c>
      <c r="C176" s="264" t="s">
        <v>678</v>
      </c>
      <c r="D176" s="265">
        <v>3495</v>
      </c>
      <c r="E176" s="545">
        <v>0</v>
      </c>
      <c r="F176" s="547" t="e">
        <f t="shared" si="3"/>
        <v>#VALUE!</v>
      </c>
      <c r="G176" s="233" t="s">
        <v>678</v>
      </c>
    </row>
    <row r="177" spans="1:7" ht="40.5" customHeight="1" x14ac:dyDescent="0.2">
      <c r="A177" s="543">
        <v>45929</v>
      </c>
      <c r="B177" s="459" t="s">
        <v>971</v>
      </c>
      <c r="C177" s="264" t="s">
        <v>678</v>
      </c>
      <c r="D177" s="265">
        <v>1250</v>
      </c>
      <c r="E177" s="545">
        <v>0</v>
      </c>
      <c r="F177" s="547" t="e">
        <f t="shared" si="3"/>
        <v>#VALUE!</v>
      </c>
      <c r="G177" s="233" t="s">
        <v>678</v>
      </c>
    </row>
    <row r="178" spans="1:7" ht="40.5" customHeight="1" x14ac:dyDescent="0.2">
      <c r="A178" s="543">
        <v>45929</v>
      </c>
      <c r="B178" s="459" t="s">
        <v>972</v>
      </c>
      <c r="C178" s="264" t="s">
        <v>973</v>
      </c>
      <c r="D178" s="265">
        <v>1000</v>
      </c>
      <c r="E178" s="545">
        <v>0</v>
      </c>
      <c r="F178" s="547" t="e">
        <f t="shared" si="3"/>
        <v>#VALUE!</v>
      </c>
      <c r="G178" s="233" t="s">
        <v>974</v>
      </c>
    </row>
    <row r="179" spans="1:7" ht="40.5" customHeight="1" x14ac:dyDescent="0.2">
      <c r="A179" s="543">
        <v>45929</v>
      </c>
      <c r="B179" s="459" t="s">
        <v>975</v>
      </c>
      <c r="C179" s="264" t="s">
        <v>976</v>
      </c>
      <c r="D179" s="265">
        <v>1000</v>
      </c>
      <c r="E179" s="545">
        <v>0</v>
      </c>
      <c r="F179" s="547" t="e">
        <f t="shared" si="3"/>
        <v>#VALUE!</v>
      </c>
      <c r="G179" s="233" t="s">
        <v>976</v>
      </c>
    </row>
    <row r="180" spans="1:7" ht="40.5" customHeight="1" x14ac:dyDescent="0.2">
      <c r="A180" s="543">
        <v>45929</v>
      </c>
      <c r="B180" s="459" t="s">
        <v>977</v>
      </c>
      <c r="C180" s="264" t="s">
        <v>978</v>
      </c>
      <c r="D180" s="265">
        <v>10000</v>
      </c>
      <c r="E180" s="545">
        <v>0</v>
      </c>
      <c r="F180" s="547" t="e">
        <f t="shared" si="3"/>
        <v>#VALUE!</v>
      </c>
      <c r="G180" s="233" t="s">
        <v>979</v>
      </c>
    </row>
    <row r="181" spans="1:7" ht="40.5" customHeight="1" x14ac:dyDescent="0.2">
      <c r="A181" s="543">
        <v>45930</v>
      </c>
      <c r="B181" s="459" t="s">
        <v>980</v>
      </c>
      <c r="C181" s="264" t="s">
        <v>981</v>
      </c>
      <c r="D181" s="265">
        <v>18000</v>
      </c>
      <c r="E181" s="545">
        <v>0</v>
      </c>
      <c r="F181" s="547" t="e">
        <f t="shared" si="3"/>
        <v>#VALUE!</v>
      </c>
      <c r="G181" s="233" t="s">
        <v>982</v>
      </c>
    </row>
    <row r="182" spans="1:7" ht="40.5" customHeight="1" x14ac:dyDescent="0.2">
      <c r="A182" s="552">
        <v>45930</v>
      </c>
      <c r="B182" s="459" t="s">
        <v>462</v>
      </c>
      <c r="C182" s="264" t="s">
        <v>512</v>
      </c>
      <c r="D182" s="553">
        <v>0</v>
      </c>
      <c r="E182" s="551">
        <v>2845.26</v>
      </c>
      <c r="F182" s="547" t="e">
        <f t="shared" si="3"/>
        <v>#VALUE!</v>
      </c>
      <c r="G182" s="233" t="s">
        <v>512</v>
      </c>
    </row>
    <row r="183" spans="1:7" ht="40.5" customHeight="1" x14ac:dyDescent="0.2">
      <c r="A183" s="543">
        <v>45904</v>
      </c>
      <c r="B183" s="459">
        <v>16150</v>
      </c>
      <c r="C183" s="460" t="s">
        <v>555</v>
      </c>
      <c r="D183" s="545">
        <v>0</v>
      </c>
      <c r="E183" s="546">
        <v>6000</v>
      </c>
      <c r="F183" s="547" t="e">
        <f t="shared" si="3"/>
        <v>#VALUE!</v>
      </c>
      <c r="G183" s="650" t="s">
        <v>556</v>
      </c>
    </row>
    <row r="184" spans="1:7" ht="40.5" customHeight="1" x14ac:dyDescent="0.2">
      <c r="A184" s="543">
        <v>45908</v>
      </c>
      <c r="B184" s="459">
        <v>16167</v>
      </c>
      <c r="C184" s="460" t="s">
        <v>591</v>
      </c>
      <c r="D184" s="545">
        <v>0</v>
      </c>
      <c r="E184" s="546">
        <v>6000</v>
      </c>
      <c r="F184" s="547" t="e">
        <f t="shared" si="3"/>
        <v>#VALUE!</v>
      </c>
      <c r="G184" s="650" t="s">
        <v>592</v>
      </c>
    </row>
    <row r="185" spans="1:7" ht="40.5" customHeight="1" x14ac:dyDescent="0.2">
      <c r="A185" s="543">
        <v>45908</v>
      </c>
      <c r="B185" s="459">
        <v>16172</v>
      </c>
      <c r="C185" s="460" t="s">
        <v>601</v>
      </c>
      <c r="D185" s="545">
        <v>0</v>
      </c>
      <c r="E185" s="546">
        <v>6000</v>
      </c>
      <c r="F185" s="547" t="e">
        <f t="shared" si="3"/>
        <v>#VALUE!</v>
      </c>
      <c r="G185" s="650" t="s">
        <v>602</v>
      </c>
    </row>
    <row r="186" spans="1:7" ht="40.5" customHeight="1" x14ac:dyDescent="0.2">
      <c r="A186" s="543">
        <v>45904</v>
      </c>
      <c r="B186" s="459">
        <v>16146</v>
      </c>
      <c r="C186" s="460" t="s">
        <v>547</v>
      </c>
      <c r="D186" s="545">
        <v>0</v>
      </c>
      <c r="E186" s="546">
        <v>10000</v>
      </c>
      <c r="F186" s="547" t="e">
        <f t="shared" si="3"/>
        <v>#VALUE!</v>
      </c>
      <c r="G186" s="650" t="s">
        <v>548</v>
      </c>
    </row>
    <row r="187" spans="1:7" ht="40.5" customHeight="1" x14ac:dyDescent="0.2">
      <c r="A187" s="543">
        <v>45904</v>
      </c>
      <c r="B187" s="459">
        <v>16157</v>
      </c>
      <c r="C187" s="460" t="s">
        <v>569</v>
      </c>
      <c r="D187" s="545">
        <v>0</v>
      </c>
      <c r="E187" s="546">
        <v>10000</v>
      </c>
      <c r="F187" s="547" t="e">
        <f t="shared" si="3"/>
        <v>#VALUE!</v>
      </c>
      <c r="G187" s="650" t="s">
        <v>570</v>
      </c>
    </row>
    <row r="188" spans="1:7" ht="40.5" customHeight="1" x14ac:dyDescent="0.2">
      <c r="A188" s="543">
        <v>45901</v>
      </c>
      <c r="B188" s="544" t="s">
        <v>533</v>
      </c>
      <c r="C188" s="460" t="s">
        <v>534</v>
      </c>
      <c r="D188" s="545">
        <v>0</v>
      </c>
      <c r="E188" s="546">
        <v>12000</v>
      </c>
      <c r="F188" s="547" t="e">
        <f t="shared" si="3"/>
        <v>#VALUE!</v>
      </c>
      <c r="G188" s="650" t="s">
        <v>535</v>
      </c>
    </row>
    <row r="189" spans="1:7" ht="40.5" customHeight="1" x14ac:dyDescent="0.2">
      <c r="A189" s="543">
        <v>45903</v>
      </c>
      <c r="B189" s="459">
        <v>16142</v>
      </c>
      <c r="C189" s="460" t="s">
        <v>539</v>
      </c>
      <c r="D189" s="545">
        <v>0</v>
      </c>
      <c r="E189" s="546">
        <v>12000</v>
      </c>
      <c r="F189" s="547" t="e">
        <f t="shared" si="3"/>
        <v>#VALUE!</v>
      </c>
      <c r="G189" s="650" t="s">
        <v>540</v>
      </c>
    </row>
    <row r="190" spans="1:7" ht="40.5" customHeight="1" x14ac:dyDescent="0.2">
      <c r="A190" s="543">
        <v>45904</v>
      </c>
      <c r="B190" s="459">
        <v>16151</v>
      </c>
      <c r="C190" s="460" t="s">
        <v>557</v>
      </c>
      <c r="D190" s="545">
        <v>0</v>
      </c>
      <c r="E190" s="546">
        <v>12000</v>
      </c>
      <c r="F190" s="547" t="e">
        <f t="shared" si="3"/>
        <v>#VALUE!</v>
      </c>
      <c r="G190" s="650" t="s">
        <v>558</v>
      </c>
    </row>
    <row r="191" spans="1:7" ht="40.5" customHeight="1" x14ac:dyDescent="0.2">
      <c r="A191" s="543">
        <v>45908</v>
      </c>
      <c r="B191" s="459">
        <v>16169</v>
      </c>
      <c r="C191" s="460" t="s">
        <v>595</v>
      </c>
      <c r="D191" s="545">
        <v>0</v>
      </c>
      <c r="E191" s="546">
        <v>12000</v>
      </c>
      <c r="F191" s="547" t="e">
        <f t="shared" si="3"/>
        <v>#VALUE!</v>
      </c>
      <c r="G191" s="650" t="s">
        <v>596</v>
      </c>
    </row>
    <row r="192" spans="1:7" ht="40.5" customHeight="1" x14ac:dyDescent="0.2">
      <c r="A192" s="543">
        <v>45908</v>
      </c>
      <c r="B192" s="459">
        <v>16175</v>
      </c>
      <c r="C192" s="460" t="s">
        <v>607</v>
      </c>
      <c r="D192" s="545">
        <v>0</v>
      </c>
      <c r="E192" s="546">
        <v>12000</v>
      </c>
      <c r="F192" s="547" t="e">
        <f t="shared" si="3"/>
        <v>#VALUE!</v>
      </c>
      <c r="G192" s="650" t="s">
        <v>608</v>
      </c>
    </row>
    <row r="193" spans="1:7" ht="40.5" customHeight="1" x14ac:dyDescent="0.2">
      <c r="A193" s="543">
        <v>45904</v>
      </c>
      <c r="B193" s="459">
        <v>16152</v>
      </c>
      <c r="C193" s="460" t="s">
        <v>559</v>
      </c>
      <c r="D193" s="545">
        <v>0</v>
      </c>
      <c r="E193" s="546">
        <v>20000</v>
      </c>
      <c r="F193" s="547" t="e">
        <f t="shared" si="3"/>
        <v>#VALUE!</v>
      </c>
      <c r="G193" s="650" t="s">
        <v>560</v>
      </c>
    </row>
    <row r="194" spans="1:7" ht="40.5" customHeight="1" x14ac:dyDescent="0.2">
      <c r="A194" s="543">
        <v>45901</v>
      </c>
      <c r="B194" s="544" t="s">
        <v>536</v>
      </c>
      <c r="C194" s="460" t="s">
        <v>537</v>
      </c>
      <c r="D194" s="545">
        <v>0</v>
      </c>
      <c r="E194" s="546">
        <v>22000</v>
      </c>
      <c r="F194" s="547" t="e">
        <f t="shared" si="3"/>
        <v>#VALUE!</v>
      </c>
      <c r="G194" s="650" t="s">
        <v>538</v>
      </c>
    </row>
    <row r="195" spans="1:7" ht="40.5" customHeight="1" x14ac:dyDescent="0.2">
      <c r="A195" s="543">
        <v>45908</v>
      </c>
      <c r="B195" s="459">
        <v>16161</v>
      </c>
      <c r="C195" s="460" t="s">
        <v>579</v>
      </c>
      <c r="D195" s="545">
        <v>0</v>
      </c>
      <c r="E195" s="546">
        <v>22000</v>
      </c>
      <c r="F195" s="547" t="e">
        <f t="shared" si="3"/>
        <v>#VALUE!</v>
      </c>
      <c r="G195" s="650" t="s">
        <v>580</v>
      </c>
    </row>
    <row r="196" spans="1:7" ht="40.5" customHeight="1" x14ac:dyDescent="0.2">
      <c r="A196" s="543">
        <v>45904</v>
      </c>
      <c r="B196" s="459">
        <v>16159</v>
      </c>
      <c r="C196" s="460" t="s">
        <v>573</v>
      </c>
      <c r="D196" s="545">
        <v>0</v>
      </c>
      <c r="E196" s="546">
        <v>24000</v>
      </c>
      <c r="F196" s="547" t="e">
        <f t="shared" si="3"/>
        <v>#VALUE!</v>
      </c>
      <c r="G196" s="650" t="s">
        <v>574</v>
      </c>
    </row>
    <row r="197" spans="1:7" ht="40.5" customHeight="1" x14ac:dyDescent="0.2">
      <c r="A197" s="543">
        <v>45908</v>
      </c>
      <c r="B197" s="459">
        <v>16163</v>
      </c>
      <c r="C197" s="460" t="s">
        <v>583</v>
      </c>
      <c r="D197" s="545">
        <v>0</v>
      </c>
      <c r="E197" s="549">
        <v>24000</v>
      </c>
      <c r="F197" s="547" t="e">
        <f t="shared" si="3"/>
        <v>#VALUE!</v>
      </c>
      <c r="G197" s="650" t="s">
        <v>584</v>
      </c>
    </row>
    <row r="198" spans="1:7" ht="40.5" customHeight="1" x14ac:dyDescent="0.2">
      <c r="A198" s="543">
        <v>45908</v>
      </c>
      <c r="B198" s="459">
        <v>16164</v>
      </c>
      <c r="C198" s="460" t="s">
        <v>585</v>
      </c>
      <c r="D198" s="545">
        <v>0</v>
      </c>
      <c r="E198" s="549">
        <v>24000</v>
      </c>
      <c r="F198" s="547" t="e">
        <f t="shared" si="3"/>
        <v>#VALUE!</v>
      </c>
      <c r="G198" s="650" t="s">
        <v>586</v>
      </c>
    </row>
    <row r="199" spans="1:7" ht="40.5" customHeight="1" x14ac:dyDescent="0.2">
      <c r="A199" s="543">
        <v>45908</v>
      </c>
      <c r="B199" s="459">
        <v>16173</v>
      </c>
      <c r="C199" s="460" t="s">
        <v>603</v>
      </c>
      <c r="D199" s="545">
        <v>0</v>
      </c>
      <c r="E199" s="546">
        <v>26000</v>
      </c>
      <c r="F199" s="547" t="e">
        <f t="shared" si="3"/>
        <v>#VALUE!</v>
      </c>
      <c r="G199" s="650" t="s">
        <v>604</v>
      </c>
    </row>
    <row r="200" spans="1:7" ht="40.5" customHeight="1" x14ac:dyDescent="0.2">
      <c r="A200" s="543">
        <v>45904</v>
      </c>
      <c r="B200" s="459">
        <v>16143</v>
      </c>
      <c r="C200" s="460" t="s">
        <v>541</v>
      </c>
      <c r="D200" s="545">
        <v>0</v>
      </c>
      <c r="E200" s="546">
        <v>28000</v>
      </c>
      <c r="F200" s="547" t="e">
        <f t="shared" si="3"/>
        <v>#VALUE!</v>
      </c>
      <c r="G200" s="650" t="s">
        <v>542</v>
      </c>
    </row>
    <row r="201" spans="1:7" ht="40.5" customHeight="1" x14ac:dyDescent="0.2">
      <c r="A201" s="543">
        <v>45904</v>
      </c>
      <c r="B201" s="459">
        <v>16148</v>
      </c>
      <c r="C201" s="460" t="s">
        <v>551</v>
      </c>
      <c r="D201" s="545">
        <v>0</v>
      </c>
      <c r="E201" s="546">
        <v>28000</v>
      </c>
      <c r="F201" s="547" t="e">
        <f t="shared" ref="F201:F229" si="4">+F200+D201-E201</f>
        <v>#VALUE!</v>
      </c>
      <c r="G201" s="650" t="s">
        <v>552</v>
      </c>
    </row>
    <row r="202" spans="1:7" ht="40.5" customHeight="1" x14ac:dyDescent="0.2">
      <c r="A202" s="543">
        <v>45904</v>
      </c>
      <c r="B202" s="459">
        <v>16153</v>
      </c>
      <c r="C202" s="460" t="s">
        <v>561</v>
      </c>
      <c r="D202" s="545">
        <v>0</v>
      </c>
      <c r="E202" s="546">
        <v>28000</v>
      </c>
      <c r="F202" s="547" t="e">
        <f t="shared" si="4"/>
        <v>#VALUE!</v>
      </c>
      <c r="G202" s="650" t="s">
        <v>562</v>
      </c>
    </row>
    <row r="203" spans="1:7" ht="40.5" customHeight="1" x14ac:dyDescent="0.2">
      <c r="A203" s="543">
        <v>45904</v>
      </c>
      <c r="B203" s="459">
        <v>16155</v>
      </c>
      <c r="C203" s="460" t="s">
        <v>565</v>
      </c>
      <c r="D203" s="545">
        <v>0</v>
      </c>
      <c r="E203" s="546">
        <v>28000</v>
      </c>
      <c r="F203" s="547" t="e">
        <f t="shared" si="4"/>
        <v>#VALUE!</v>
      </c>
      <c r="G203" s="650" t="s">
        <v>566</v>
      </c>
    </row>
    <row r="204" spans="1:7" ht="40.5" customHeight="1" x14ac:dyDescent="0.2">
      <c r="A204" s="543">
        <v>45904</v>
      </c>
      <c r="B204" s="459">
        <v>16145</v>
      </c>
      <c r="C204" s="460" t="s">
        <v>545</v>
      </c>
      <c r="D204" s="545">
        <v>0</v>
      </c>
      <c r="E204" s="546">
        <v>30000</v>
      </c>
      <c r="F204" s="547" t="e">
        <f t="shared" si="4"/>
        <v>#VALUE!</v>
      </c>
      <c r="G204" s="650" t="s">
        <v>546</v>
      </c>
    </row>
    <row r="205" spans="1:7" ht="40.5" customHeight="1" x14ac:dyDescent="0.2">
      <c r="A205" s="543">
        <v>45904</v>
      </c>
      <c r="B205" s="459">
        <v>16149</v>
      </c>
      <c r="C205" s="460" t="s">
        <v>553</v>
      </c>
      <c r="D205" s="545">
        <v>0</v>
      </c>
      <c r="E205" s="546">
        <v>30000</v>
      </c>
      <c r="F205" s="547" t="e">
        <f t="shared" si="4"/>
        <v>#VALUE!</v>
      </c>
      <c r="G205" s="650" t="s">
        <v>554</v>
      </c>
    </row>
    <row r="206" spans="1:7" ht="40.5" customHeight="1" x14ac:dyDescent="0.2">
      <c r="A206" s="543">
        <v>45908</v>
      </c>
      <c r="B206" s="459">
        <v>16178</v>
      </c>
      <c r="C206" s="460" t="s">
        <v>613</v>
      </c>
      <c r="D206" s="545">
        <v>0</v>
      </c>
      <c r="E206" s="546">
        <v>30000</v>
      </c>
      <c r="F206" s="547" t="e">
        <f t="shared" si="4"/>
        <v>#VALUE!</v>
      </c>
      <c r="G206" s="650" t="s">
        <v>614</v>
      </c>
    </row>
    <row r="207" spans="1:7" ht="40.5" customHeight="1" x14ac:dyDescent="0.2">
      <c r="A207" s="543">
        <v>45904</v>
      </c>
      <c r="B207" s="459">
        <v>16158</v>
      </c>
      <c r="C207" s="460" t="s">
        <v>571</v>
      </c>
      <c r="D207" s="545">
        <v>0</v>
      </c>
      <c r="E207" s="546">
        <v>32000</v>
      </c>
      <c r="F207" s="547" t="e">
        <f t="shared" si="4"/>
        <v>#VALUE!</v>
      </c>
      <c r="G207" s="650" t="s">
        <v>572</v>
      </c>
    </row>
    <row r="208" spans="1:7" ht="40.5" customHeight="1" x14ac:dyDescent="0.2">
      <c r="A208" s="543">
        <v>45908</v>
      </c>
      <c r="B208" s="459">
        <v>16174</v>
      </c>
      <c r="C208" s="460" t="s">
        <v>605</v>
      </c>
      <c r="D208" s="545">
        <v>0</v>
      </c>
      <c r="E208" s="546">
        <v>33000</v>
      </c>
      <c r="F208" s="547" t="e">
        <f t="shared" si="4"/>
        <v>#VALUE!</v>
      </c>
      <c r="G208" s="650" t="s">
        <v>606</v>
      </c>
    </row>
    <row r="209" spans="1:7" ht="40.5" customHeight="1" x14ac:dyDescent="0.2">
      <c r="A209" s="543">
        <v>45908</v>
      </c>
      <c r="B209" s="459">
        <v>16170</v>
      </c>
      <c r="C209" s="460" t="s">
        <v>597</v>
      </c>
      <c r="D209" s="545">
        <v>0</v>
      </c>
      <c r="E209" s="546">
        <v>36000</v>
      </c>
      <c r="F209" s="547" t="e">
        <f t="shared" si="4"/>
        <v>#VALUE!</v>
      </c>
      <c r="G209" s="650" t="s">
        <v>598</v>
      </c>
    </row>
    <row r="210" spans="1:7" ht="40.5" customHeight="1" x14ac:dyDescent="0.2">
      <c r="A210" s="543">
        <v>45908</v>
      </c>
      <c r="B210" s="459">
        <v>16165</v>
      </c>
      <c r="C210" s="460" t="s">
        <v>587</v>
      </c>
      <c r="D210" s="545">
        <v>0</v>
      </c>
      <c r="E210" s="546">
        <v>51000</v>
      </c>
      <c r="F210" s="547" t="e">
        <f t="shared" si="4"/>
        <v>#VALUE!</v>
      </c>
      <c r="G210" s="650" t="s">
        <v>588</v>
      </c>
    </row>
    <row r="211" spans="1:7" ht="40.5" customHeight="1" x14ac:dyDescent="0.2">
      <c r="A211" s="543">
        <v>45908</v>
      </c>
      <c r="B211" s="459">
        <v>16166</v>
      </c>
      <c r="C211" s="460" t="s">
        <v>589</v>
      </c>
      <c r="D211" s="545">
        <v>0</v>
      </c>
      <c r="E211" s="546">
        <v>51000</v>
      </c>
      <c r="F211" s="547" t="e">
        <f t="shared" si="4"/>
        <v>#VALUE!</v>
      </c>
      <c r="G211" s="650" t="s">
        <v>590</v>
      </c>
    </row>
    <row r="212" spans="1:7" ht="40.5" customHeight="1" x14ac:dyDescent="0.2">
      <c r="A212" s="543">
        <v>45904</v>
      </c>
      <c r="B212" s="459">
        <v>16156</v>
      </c>
      <c r="C212" s="460" t="s">
        <v>567</v>
      </c>
      <c r="D212" s="545">
        <v>0</v>
      </c>
      <c r="E212" s="546">
        <v>52000</v>
      </c>
      <c r="F212" s="547" t="e">
        <f t="shared" si="4"/>
        <v>#VALUE!</v>
      </c>
      <c r="G212" s="650" t="s">
        <v>568</v>
      </c>
    </row>
    <row r="213" spans="1:7" ht="40.5" customHeight="1" x14ac:dyDescent="0.2">
      <c r="A213" s="543">
        <v>45904</v>
      </c>
      <c r="B213" s="459">
        <v>16154</v>
      </c>
      <c r="C213" s="460" t="s">
        <v>563</v>
      </c>
      <c r="D213" s="545">
        <v>0</v>
      </c>
      <c r="E213" s="546">
        <v>54000</v>
      </c>
      <c r="F213" s="547" t="e">
        <f t="shared" si="4"/>
        <v>#VALUE!</v>
      </c>
      <c r="G213" s="650" t="s">
        <v>564</v>
      </c>
    </row>
    <row r="214" spans="1:7" ht="40.5" customHeight="1" x14ac:dyDescent="0.2">
      <c r="A214" s="543">
        <v>45926</v>
      </c>
      <c r="B214" s="459" t="s">
        <v>627</v>
      </c>
      <c r="C214" s="264" t="s">
        <v>628</v>
      </c>
      <c r="D214" s="545">
        <v>0</v>
      </c>
      <c r="E214" s="265">
        <v>69595.56</v>
      </c>
      <c r="F214" s="547" t="e">
        <f t="shared" si="4"/>
        <v>#VALUE!</v>
      </c>
      <c r="G214" s="650" t="s">
        <v>629</v>
      </c>
    </row>
    <row r="215" spans="1:7" ht="40.5" customHeight="1" x14ac:dyDescent="0.2">
      <c r="A215" s="543">
        <v>45904</v>
      </c>
      <c r="B215" s="459">
        <v>16160</v>
      </c>
      <c r="C215" s="460" t="s">
        <v>575</v>
      </c>
      <c r="D215" s="545">
        <v>0</v>
      </c>
      <c r="E215" s="546">
        <v>70000</v>
      </c>
      <c r="F215" s="547" t="e">
        <f t="shared" si="4"/>
        <v>#VALUE!</v>
      </c>
      <c r="G215" s="650" t="s">
        <v>576</v>
      </c>
    </row>
    <row r="216" spans="1:7" ht="40.5" customHeight="1" x14ac:dyDescent="0.2">
      <c r="A216" s="543">
        <v>45908</v>
      </c>
      <c r="B216" s="459">
        <v>16168</v>
      </c>
      <c r="C216" s="460" t="s">
        <v>593</v>
      </c>
      <c r="D216" s="545">
        <v>0</v>
      </c>
      <c r="E216" s="546">
        <v>78000</v>
      </c>
      <c r="F216" s="547" t="e">
        <f t="shared" si="4"/>
        <v>#VALUE!</v>
      </c>
      <c r="G216" s="650" t="s">
        <v>594</v>
      </c>
    </row>
    <row r="217" spans="1:7" ht="40.5" customHeight="1" x14ac:dyDescent="0.2">
      <c r="A217" s="543">
        <v>45904</v>
      </c>
      <c r="B217" s="459">
        <v>16144</v>
      </c>
      <c r="C217" s="460" t="s">
        <v>543</v>
      </c>
      <c r="D217" s="545">
        <v>0</v>
      </c>
      <c r="E217" s="546">
        <v>82000</v>
      </c>
      <c r="F217" s="547" t="e">
        <f t="shared" si="4"/>
        <v>#VALUE!</v>
      </c>
      <c r="G217" s="650" t="s">
        <v>544</v>
      </c>
    </row>
    <row r="218" spans="1:7" ht="40.5" customHeight="1" x14ac:dyDescent="0.2">
      <c r="A218" s="543">
        <v>45904</v>
      </c>
      <c r="B218" s="459" t="s">
        <v>577</v>
      </c>
      <c r="C218" s="264" t="s">
        <v>461</v>
      </c>
      <c r="D218" s="545">
        <v>0</v>
      </c>
      <c r="E218" s="265">
        <v>103000</v>
      </c>
      <c r="F218" s="547" t="e">
        <f t="shared" si="4"/>
        <v>#VALUE!</v>
      </c>
      <c r="G218" s="650" t="s">
        <v>578</v>
      </c>
    </row>
    <row r="219" spans="1:7" ht="40.5" customHeight="1" x14ac:dyDescent="0.2">
      <c r="A219" s="543">
        <v>45904</v>
      </c>
      <c r="B219" s="459">
        <v>16147</v>
      </c>
      <c r="C219" s="460" t="s">
        <v>549</v>
      </c>
      <c r="D219" s="545">
        <v>0</v>
      </c>
      <c r="E219" s="546">
        <v>124000</v>
      </c>
      <c r="F219" s="547" t="e">
        <f t="shared" si="4"/>
        <v>#VALUE!</v>
      </c>
      <c r="G219" s="650" t="s">
        <v>550</v>
      </c>
    </row>
    <row r="220" spans="1:7" ht="40.5" customHeight="1" x14ac:dyDescent="0.2">
      <c r="A220" s="543">
        <v>45922</v>
      </c>
      <c r="B220" s="459" t="s">
        <v>621</v>
      </c>
      <c r="C220" s="264" t="s">
        <v>461</v>
      </c>
      <c r="D220" s="545">
        <v>0</v>
      </c>
      <c r="E220" s="265">
        <v>148400</v>
      </c>
      <c r="F220" s="547" t="e">
        <f t="shared" si="4"/>
        <v>#VALUE!</v>
      </c>
      <c r="G220" s="650" t="s">
        <v>622</v>
      </c>
    </row>
    <row r="221" spans="1:7" ht="40.5" customHeight="1" x14ac:dyDescent="0.2">
      <c r="A221" s="543">
        <v>45929</v>
      </c>
      <c r="B221" s="459" t="s">
        <v>630</v>
      </c>
      <c r="C221" s="264" t="s">
        <v>461</v>
      </c>
      <c r="D221" s="545">
        <v>0</v>
      </c>
      <c r="E221" s="265">
        <v>158000</v>
      </c>
      <c r="F221" s="547" t="e">
        <f t="shared" si="4"/>
        <v>#VALUE!</v>
      </c>
      <c r="G221" s="650" t="s">
        <v>631</v>
      </c>
    </row>
    <row r="222" spans="1:7" ht="40.5" customHeight="1" x14ac:dyDescent="0.2">
      <c r="A222" s="543">
        <v>45908</v>
      </c>
      <c r="B222" s="459">
        <v>16162</v>
      </c>
      <c r="C222" s="460" t="s">
        <v>581</v>
      </c>
      <c r="D222" s="545">
        <v>0</v>
      </c>
      <c r="E222" s="546">
        <v>197000</v>
      </c>
      <c r="F222" s="547" t="e">
        <f t="shared" si="4"/>
        <v>#VALUE!</v>
      </c>
      <c r="G222" s="650" t="s">
        <v>582</v>
      </c>
    </row>
    <row r="223" spans="1:7" ht="40.5" customHeight="1" x14ac:dyDescent="0.2">
      <c r="A223" s="543">
        <v>45908</v>
      </c>
      <c r="B223" s="459">
        <v>16179</v>
      </c>
      <c r="C223" s="460" t="s">
        <v>615</v>
      </c>
      <c r="D223" s="545">
        <v>0</v>
      </c>
      <c r="E223" s="546">
        <v>314000</v>
      </c>
      <c r="F223" s="547" t="e">
        <f t="shared" si="4"/>
        <v>#VALUE!</v>
      </c>
      <c r="G223" s="650" t="s">
        <v>616</v>
      </c>
    </row>
    <row r="224" spans="1:7" ht="40.5" customHeight="1" x14ac:dyDescent="0.2">
      <c r="A224" s="543">
        <v>45908</v>
      </c>
      <c r="B224" s="459">
        <v>16180</v>
      </c>
      <c r="C224" s="460" t="s">
        <v>617</v>
      </c>
      <c r="D224" s="545">
        <v>0</v>
      </c>
      <c r="E224" s="546">
        <v>408000</v>
      </c>
      <c r="F224" s="547" t="e">
        <f t="shared" si="4"/>
        <v>#VALUE!</v>
      </c>
      <c r="G224" s="656" t="s">
        <v>618</v>
      </c>
    </row>
    <row r="225" spans="1:7" ht="40.5" customHeight="1" x14ac:dyDescent="0.2">
      <c r="A225" s="543">
        <v>45908</v>
      </c>
      <c r="B225" s="459">
        <v>16171</v>
      </c>
      <c r="C225" s="460" t="s">
        <v>599</v>
      </c>
      <c r="D225" s="545">
        <v>0</v>
      </c>
      <c r="E225" s="546">
        <v>609000</v>
      </c>
      <c r="F225" s="547" t="e">
        <f t="shared" si="4"/>
        <v>#VALUE!</v>
      </c>
      <c r="G225" s="650" t="s">
        <v>600</v>
      </c>
    </row>
    <row r="226" spans="1:7" ht="40.5" customHeight="1" x14ac:dyDescent="0.2">
      <c r="A226" s="543">
        <v>45908</v>
      </c>
      <c r="B226" s="459">
        <v>16176</v>
      </c>
      <c r="C226" s="460" t="s">
        <v>609</v>
      </c>
      <c r="D226" s="545">
        <v>0</v>
      </c>
      <c r="E226" s="546">
        <v>677000</v>
      </c>
      <c r="F226" s="547" t="e">
        <f t="shared" si="4"/>
        <v>#VALUE!</v>
      </c>
      <c r="G226" s="650" t="s">
        <v>610</v>
      </c>
    </row>
    <row r="227" spans="1:7" ht="40.5" customHeight="1" x14ac:dyDescent="0.2">
      <c r="A227" s="543">
        <v>45908</v>
      </c>
      <c r="B227" s="459">
        <v>16177</v>
      </c>
      <c r="C227" s="460" t="s">
        <v>611</v>
      </c>
      <c r="D227" s="545">
        <v>0</v>
      </c>
      <c r="E227" s="546">
        <v>830000</v>
      </c>
      <c r="F227" s="547" t="e">
        <f t="shared" si="4"/>
        <v>#VALUE!</v>
      </c>
      <c r="G227" s="650" t="s">
        <v>612</v>
      </c>
    </row>
    <row r="228" spans="1:7" ht="40.5" customHeight="1" x14ac:dyDescent="0.2">
      <c r="A228" s="543">
        <v>45908</v>
      </c>
      <c r="B228" s="459">
        <v>16181</v>
      </c>
      <c r="C228" s="460" t="s">
        <v>619</v>
      </c>
      <c r="D228" s="545">
        <v>0</v>
      </c>
      <c r="E228" s="546">
        <v>1082000</v>
      </c>
      <c r="F228" s="547" t="e">
        <f t="shared" si="4"/>
        <v>#VALUE!</v>
      </c>
      <c r="G228" s="650" t="s">
        <v>620</v>
      </c>
    </row>
    <row r="229" spans="1:7" ht="40.5" customHeight="1" x14ac:dyDescent="0.2">
      <c r="A229" s="543">
        <v>45925</v>
      </c>
      <c r="B229" s="459">
        <v>16182</v>
      </c>
      <c r="C229" s="460" t="s">
        <v>625</v>
      </c>
      <c r="D229" s="545">
        <v>0</v>
      </c>
      <c r="E229" s="546">
        <v>1810250</v>
      </c>
      <c r="F229" s="547" t="e">
        <f t="shared" si="4"/>
        <v>#VALUE!</v>
      </c>
      <c r="G229" s="650" t="s">
        <v>626</v>
      </c>
    </row>
    <row r="230" spans="1:7" ht="40.5" customHeight="1" x14ac:dyDescent="0.25">
      <c r="A230" s="555">
        <v>45930</v>
      </c>
      <c r="B230" s="556" t="s">
        <v>476</v>
      </c>
      <c r="C230" s="557" t="s">
        <v>984</v>
      </c>
      <c r="D230" s="558" t="s">
        <v>894</v>
      </c>
      <c r="E230" s="558" t="s">
        <v>894</v>
      </c>
      <c r="F230" s="559" t="e">
        <f>F229</f>
        <v>#VALUE!</v>
      </c>
      <c r="G230" s="654" t="s">
        <v>983</v>
      </c>
    </row>
    <row r="231" spans="1:7" ht="40.5" customHeight="1" x14ac:dyDescent="0.25">
      <c r="A231" s="538" t="s">
        <v>0</v>
      </c>
      <c r="B231" s="440" t="s">
        <v>636</v>
      </c>
      <c r="C231" s="539" t="s">
        <v>896</v>
      </c>
      <c r="D231" s="540" t="s">
        <v>397</v>
      </c>
      <c r="E231" s="541" t="s">
        <v>388</v>
      </c>
      <c r="F231" s="542">
        <v>18687538.68</v>
      </c>
      <c r="G231" s="539" t="s">
        <v>638</v>
      </c>
    </row>
    <row r="232" spans="1:7" ht="40.5" customHeight="1" x14ac:dyDescent="0.2">
      <c r="A232" s="543">
        <v>45903</v>
      </c>
      <c r="B232" s="459" t="s">
        <v>911</v>
      </c>
      <c r="C232" s="459" t="s">
        <v>912</v>
      </c>
      <c r="D232" s="545">
        <v>3</v>
      </c>
      <c r="E232" s="546"/>
      <c r="F232" s="547">
        <f>+F231+D232-E232</f>
        <v>18687541.68</v>
      </c>
      <c r="G232" s="651" t="s">
        <v>913</v>
      </c>
    </row>
    <row r="233" spans="1:7" ht="40.5" customHeight="1" x14ac:dyDescent="0.2">
      <c r="A233" s="550">
        <v>45925</v>
      </c>
      <c r="B233" s="501" t="s">
        <v>967</v>
      </c>
      <c r="C233" s="501" t="s">
        <v>968</v>
      </c>
      <c r="D233" s="551">
        <v>5000</v>
      </c>
      <c r="E233" s="546"/>
      <c r="F233" s="547">
        <f>+F232+D233-E233</f>
        <v>18692541.68</v>
      </c>
      <c r="G233" s="653" t="s">
        <v>969</v>
      </c>
    </row>
    <row r="234" spans="1:7" ht="40.5" customHeight="1" x14ac:dyDescent="0.2">
      <c r="A234" s="550">
        <v>45925</v>
      </c>
      <c r="B234" s="501" t="s">
        <v>970</v>
      </c>
      <c r="C234" s="501" t="s">
        <v>678</v>
      </c>
      <c r="D234" s="551">
        <v>5000</v>
      </c>
      <c r="E234" s="546"/>
      <c r="F234" s="547">
        <f>+F233+D234-E234</f>
        <v>18697541.68</v>
      </c>
      <c r="G234" s="653" t="s">
        <v>678</v>
      </c>
    </row>
  </sheetData>
  <sortState xmlns:xlrd2="http://schemas.microsoft.com/office/spreadsheetml/2017/richdata2" ref="A137:G234">
    <sortCondition ref="E137:E234"/>
  </sortState>
  <mergeCells count="8">
    <mergeCell ref="A11:G11"/>
    <mergeCell ref="A4:G4"/>
    <mergeCell ref="A5:G5"/>
    <mergeCell ref="A6:G6"/>
    <mergeCell ref="A7:G7"/>
    <mergeCell ref="A10:G10"/>
    <mergeCell ref="A8:G8"/>
    <mergeCell ref="A9:G9"/>
  </mergeCells>
  <phoneticPr fontId="77" type="noConversion"/>
  <conditionalFormatting sqref="B97:B100">
    <cfRule type="timePeriod" dxfId="8" priority="6" timePeriod="lastMonth">
      <formula>AND(MONTH(B97)=MONTH(EDATE(TODAY(),0-1)),YEAR(B97)=YEAR(EDATE(TODAY(),0-1)))</formula>
    </cfRule>
  </conditionalFormatting>
  <conditionalFormatting sqref="B102:B103">
    <cfRule type="timePeriod" dxfId="7" priority="5" timePeriod="lastMonth">
      <formula>AND(MONTH(B102)=MONTH(EDATE(TODAY(),0-1)),YEAR(B102)=YEAR(EDATE(TODAY(),0-1)))</formula>
    </cfRule>
  </conditionalFormatting>
  <conditionalFormatting sqref="B219:B222">
    <cfRule type="timePeriod" dxfId="6" priority="2" timePeriod="lastMonth">
      <formula>AND(MONTH(B219)=MONTH(EDATE(TODAY(),0-1)),YEAR(B219)=YEAR(EDATE(TODAY(),0-1)))</formula>
    </cfRule>
  </conditionalFormatting>
  <conditionalFormatting sqref="B224:B225">
    <cfRule type="timePeriod" dxfId="5" priority="1" timePeriod="lastMonth">
      <formula>AND(MONTH(B224)=MONTH(EDATE(TODAY(),0-1)),YEAR(B224)=YEAR(EDATE(TODAY(),0-1)))</formula>
    </cfRule>
  </conditionalFormatting>
  <conditionalFormatting sqref="B90:C95">
    <cfRule type="timePeriod" dxfId="4" priority="7" timePeriod="lastMonth">
      <formula>AND(MONTH(B90)=MONTH(EDATE(TODAY(),0-1)),YEAR(B90)=YEAR(EDATE(TODAY(),0-1)))</formula>
    </cfRule>
  </conditionalFormatting>
  <conditionalFormatting sqref="B212:C217">
    <cfRule type="timePeriod" dxfId="3" priority="3" timePeriod="lastMonth">
      <formula>AND(MONTH(B212)=MONTH(EDATE(TODAY(),0-1)),YEAR(B212)=YEAR(EDATE(TODAY(),0-1)))</formula>
    </cfRule>
  </conditionalFormatting>
  <conditionalFormatting sqref="G94:G95">
    <cfRule type="timePeriod" dxfId="2" priority="8" timePeriod="lastMonth">
      <formula>AND(MONTH(G94)=MONTH(EDATE(TODAY(),0-1)),YEAR(G94)=YEAR(EDATE(TODAY(),0-1)))</formula>
    </cfRule>
  </conditionalFormatting>
  <conditionalFormatting sqref="G216:G217">
    <cfRule type="timePeriod" dxfId="1" priority="4" timePeriod="lastMonth">
      <formula>AND(MONTH(G216)=MONTH(EDATE(TODAY(),0-1)),YEAR(G216)=YEAR(EDATE(TODAY(),0-1)))</formula>
    </cfRule>
  </conditionalFormatting>
  <printOptions horizontalCentered="1"/>
  <pageMargins left="0.42" right="0.39" top="0.6" bottom="0.55000000000000004" header="0.3" footer="0.3"/>
  <pageSetup scale="50" orientation="landscape" r:id="rId1"/>
  <headerFooter differentOddEven="1" differentFirst="1" alignWithMargins="0">
    <oddHeader>&amp;A</oddHeader>
  </headerFooter>
  <ignoredErrors>
    <ignoredError sqref="C110 B45:B49 B73:B112 B18:B44 B50:B72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C00C4-152A-4B39-855E-9F369DA51A12}">
  <sheetPr>
    <tabColor rgb="FF996600"/>
  </sheetPr>
  <dimension ref="A1:G41"/>
  <sheetViews>
    <sheetView topLeftCell="A5" zoomScaleNormal="100" zoomScalePageLayoutView="66" workbookViewId="0">
      <selection activeCell="E25" sqref="E25"/>
    </sheetView>
  </sheetViews>
  <sheetFormatPr baseColWidth="10" defaultColWidth="9.140625" defaultRowHeight="20.25" customHeight="1" x14ac:dyDescent="0.2"/>
  <cols>
    <col min="1" max="1" width="22.85546875" style="510" customWidth="1"/>
    <col min="2" max="2" width="18" style="373" customWidth="1"/>
    <col min="3" max="3" width="14.42578125" style="373" customWidth="1"/>
    <col min="4" max="4" width="12.5703125" style="373" customWidth="1"/>
    <col min="5" max="6" width="11" style="373" customWidth="1"/>
    <col min="7" max="7" width="18.28515625" style="509" customWidth="1"/>
    <col min="8" max="16384" width="9.140625" style="373"/>
  </cols>
  <sheetData>
    <row r="1" spans="1:7" ht="22.5" customHeight="1" x14ac:dyDescent="0.2">
      <c r="A1"/>
      <c r="B1"/>
      <c r="C1"/>
      <c r="D1"/>
      <c r="E1"/>
      <c r="F1"/>
      <c r="G1"/>
    </row>
    <row r="2" spans="1:7" ht="20.25" customHeight="1" x14ac:dyDescent="0.2">
      <c r="A2"/>
      <c r="B2"/>
      <c r="C2"/>
      <c r="D2"/>
      <c r="E2"/>
      <c r="F2"/>
      <c r="G2"/>
    </row>
    <row r="3" spans="1:7" ht="21.75" customHeight="1" x14ac:dyDescent="0.2">
      <c r="A3"/>
      <c r="B3"/>
      <c r="C3"/>
      <c r="D3"/>
      <c r="E3"/>
      <c r="F3"/>
      <c r="G3"/>
    </row>
    <row r="4" spans="1:7" ht="16.5" customHeight="1" x14ac:dyDescent="0.2">
      <c r="A4"/>
      <c r="B4"/>
      <c r="C4"/>
      <c r="D4" s="565" t="s">
        <v>480</v>
      </c>
      <c r="E4"/>
      <c r="F4"/>
      <c r="G4"/>
    </row>
    <row r="5" spans="1:7" ht="16.5" customHeight="1" x14ac:dyDescent="0.2">
      <c r="A5"/>
      <c r="B5"/>
      <c r="C5"/>
      <c r="D5" s="566" t="s">
        <v>10</v>
      </c>
      <c r="E5"/>
      <c r="F5"/>
      <c r="G5"/>
    </row>
    <row r="6" spans="1:7" ht="16.5" customHeight="1" x14ac:dyDescent="0.25">
      <c r="A6" s="748" t="s">
        <v>481</v>
      </c>
      <c r="B6" s="748"/>
      <c r="C6" s="748"/>
      <c r="D6" s="748"/>
      <c r="E6" s="748"/>
      <c r="F6" s="748"/>
      <c r="G6" s="748"/>
    </row>
    <row r="7" spans="1:7" ht="16.5" customHeight="1" x14ac:dyDescent="0.25">
      <c r="A7" s="752" t="s">
        <v>12</v>
      </c>
      <c r="B7" s="752"/>
      <c r="C7" s="752"/>
      <c r="D7" s="752"/>
      <c r="E7" s="752"/>
      <c r="F7" s="752"/>
      <c r="G7" s="752"/>
    </row>
    <row r="8" spans="1:7" ht="16.5" customHeight="1" x14ac:dyDescent="0.25">
      <c r="A8" s="753" t="s">
        <v>482</v>
      </c>
      <c r="B8" s="753"/>
      <c r="C8" s="753"/>
      <c r="D8" s="753"/>
      <c r="E8" s="753"/>
      <c r="F8" s="753"/>
      <c r="G8" s="753"/>
    </row>
    <row r="9" spans="1:7" ht="16.5" customHeight="1" x14ac:dyDescent="0.25">
      <c r="A9" s="754" t="s">
        <v>483</v>
      </c>
      <c r="B9" s="754"/>
      <c r="C9" s="754"/>
      <c r="D9" s="754"/>
      <c r="E9" s="754"/>
      <c r="F9" s="754"/>
      <c r="G9" s="754"/>
    </row>
    <row r="10" spans="1:7" ht="16.5" customHeight="1" x14ac:dyDescent="0.25">
      <c r="A10" s="754" t="s">
        <v>484</v>
      </c>
      <c r="B10" s="754"/>
      <c r="C10" s="754"/>
      <c r="D10" s="754"/>
      <c r="E10" s="754"/>
      <c r="F10" s="754"/>
      <c r="G10" s="754"/>
    </row>
    <row r="11" spans="1:7" ht="16.5" customHeight="1" x14ac:dyDescent="0.25">
      <c r="A11" s="754" t="s">
        <v>986</v>
      </c>
      <c r="B11" s="754"/>
      <c r="C11" s="754"/>
      <c r="D11" s="754"/>
      <c r="E11" s="754"/>
      <c r="F11" s="754"/>
      <c r="G11" s="754"/>
    </row>
    <row r="12" spans="1:7" ht="20.25" customHeight="1" x14ac:dyDescent="0.25">
      <c r="A12" s="251"/>
      <c r="B12" s="251"/>
      <c r="C12" s="251"/>
      <c r="D12" s="251"/>
      <c r="E12" s="251"/>
      <c r="F12" s="251"/>
      <c r="G12" s="251"/>
    </row>
    <row r="13" spans="1:7" ht="20.25" customHeight="1" x14ac:dyDescent="0.25">
      <c r="A13" s="251"/>
      <c r="B13" s="251"/>
      <c r="C13" s="251"/>
      <c r="D13" s="251"/>
      <c r="E13" s="251"/>
      <c r="F13" s="251"/>
      <c r="G13" s="251"/>
    </row>
    <row r="14" spans="1:7" ht="20.25" customHeight="1" x14ac:dyDescent="0.25">
      <c r="A14" s="251" t="s">
        <v>987</v>
      </c>
      <c r="B14" s="251"/>
      <c r="C14" s="251"/>
      <c r="D14" s="251"/>
      <c r="E14" s="251"/>
      <c r="F14" s="251" t="s">
        <v>497</v>
      </c>
      <c r="G14" s="508">
        <v>224914.31</v>
      </c>
    </row>
    <row r="15" spans="1:7" ht="20.25" customHeight="1" x14ac:dyDescent="0.25">
      <c r="A15" s="251"/>
      <c r="B15" s="251"/>
      <c r="C15" s="251"/>
      <c r="D15" s="251"/>
      <c r="E15" s="251"/>
      <c r="F15" s="251"/>
      <c r="G15" s="508"/>
    </row>
    <row r="16" spans="1:7" ht="20.25" customHeight="1" x14ac:dyDescent="0.25">
      <c r="A16" s="251" t="s">
        <v>988</v>
      </c>
      <c r="B16" s="251"/>
      <c r="C16" s="251"/>
      <c r="D16" s="251"/>
      <c r="E16" s="251"/>
      <c r="F16" s="251"/>
      <c r="G16" s="572">
        <v>0</v>
      </c>
    </row>
    <row r="17" spans="1:7" ht="20.25" customHeight="1" x14ac:dyDescent="0.25">
      <c r="A17" s="251"/>
      <c r="B17" s="251"/>
      <c r="C17" s="251"/>
      <c r="D17" s="251"/>
      <c r="E17" s="251"/>
      <c r="F17" s="251"/>
      <c r="G17" s="508"/>
    </row>
    <row r="18" spans="1:7" ht="20.25" customHeight="1" thickBot="1" x14ac:dyDescent="0.3">
      <c r="A18" s="646" t="s">
        <v>989</v>
      </c>
      <c r="B18" s="646"/>
      <c r="C18" s="646"/>
      <c r="D18" s="644"/>
      <c r="E18" s="644"/>
      <c r="F18" s="644"/>
      <c r="G18" s="645">
        <v>224914.31</v>
      </c>
    </row>
    <row r="19" spans="1:7" ht="20.25" customHeight="1" thickTop="1" x14ac:dyDescent="0.25">
      <c r="A19" s="251"/>
      <c r="B19" s="251"/>
      <c r="C19" s="251"/>
      <c r="D19" s="251"/>
      <c r="E19" s="251"/>
      <c r="F19" s="251"/>
      <c r="G19" s="508"/>
    </row>
    <row r="20" spans="1:7" ht="20.25" customHeight="1" x14ac:dyDescent="0.25">
      <c r="A20" s="251"/>
      <c r="B20" s="251"/>
      <c r="C20" s="251"/>
      <c r="D20" s="251"/>
      <c r="E20" s="251"/>
      <c r="F20" s="251"/>
      <c r="G20" s="508"/>
    </row>
    <row r="21" spans="1:7" ht="20.25" customHeight="1" x14ac:dyDescent="0.25">
      <c r="A21" s="754" t="s">
        <v>990</v>
      </c>
      <c r="B21" s="754"/>
      <c r="C21" s="754"/>
      <c r="D21" s="251"/>
      <c r="E21" s="251"/>
      <c r="F21" s="251"/>
      <c r="G21" s="508">
        <v>2466242.65</v>
      </c>
    </row>
    <row r="22" spans="1:7" ht="20.25" customHeight="1" x14ac:dyDescent="0.25">
      <c r="A22" s="573" t="s">
        <v>498</v>
      </c>
      <c r="B22" s="573"/>
      <c r="C22" s="573"/>
      <c r="D22" s="251"/>
      <c r="E22" s="251"/>
      <c r="F22" s="251"/>
      <c r="G22" s="508">
        <v>828000</v>
      </c>
    </row>
    <row r="23" spans="1:7" ht="20.25" customHeight="1" x14ac:dyDescent="0.25">
      <c r="A23" s="251" t="s">
        <v>499</v>
      </c>
      <c r="B23" s="251"/>
      <c r="C23" s="251"/>
      <c r="D23" s="251"/>
      <c r="E23" s="251"/>
      <c r="F23" s="251"/>
      <c r="G23" s="508">
        <v>828000</v>
      </c>
    </row>
    <row r="24" spans="1:7" ht="20.25" customHeight="1" x14ac:dyDescent="0.25">
      <c r="A24" s="251"/>
      <c r="B24" s="251"/>
      <c r="C24" s="251"/>
      <c r="D24" s="251"/>
      <c r="E24" s="251"/>
      <c r="F24" s="251"/>
      <c r="G24" s="508"/>
    </row>
    <row r="25" spans="1:7" ht="20.25" customHeight="1" x14ac:dyDescent="0.25">
      <c r="A25" s="251" t="s">
        <v>500</v>
      </c>
      <c r="B25" s="251"/>
      <c r="C25" s="251"/>
      <c r="D25" s="251"/>
      <c r="E25" s="251"/>
      <c r="F25" s="251"/>
      <c r="G25" s="508">
        <v>3294242.65</v>
      </c>
    </row>
    <row r="26" spans="1:7" ht="20.25" customHeight="1" x14ac:dyDescent="0.25">
      <c r="A26" s="251"/>
      <c r="B26" s="251"/>
      <c r="C26" s="251"/>
      <c r="D26" s="251"/>
      <c r="E26" s="251"/>
      <c r="F26" s="251"/>
      <c r="G26" s="508"/>
    </row>
    <row r="27" spans="1:7" ht="20.25" customHeight="1" x14ac:dyDescent="0.25">
      <c r="A27" s="251" t="s">
        <v>501</v>
      </c>
      <c r="B27" s="251"/>
      <c r="C27" s="251"/>
      <c r="D27" s="251"/>
      <c r="E27" s="251"/>
      <c r="F27" s="251"/>
      <c r="G27" s="508"/>
    </row>
    <row r="28" spans="1:7" ht="20.25" customHeight="1" x14ac:dyDescent="0.25">
      <c r="A28" s="749" t="s">
        <v>1062</v>
      </c>
      <c r="B28" s="749"/>
      <c r="C28" s="251"/>
      <c r="D28" s="251"/>
      <c r="E28" s="251"/>
      <c r="F28" s="251"/>
      <c r="G28" s="508">
        <v>3064556.5</v>
      </c>
    </row>
    <row r="29" spans="1:7" ht="22.5" customHeight="1" x14ac:dyDescent="0.25">
      <c r="A29" s="573" t="s">
        <v>502</v>
      </c>
      <c r="B29" s="573"/>
      <c r="C29" s="251"/>
      <c r="D29" s="251"/>
      <c r="E29" s="251"/>
      <c r="F29" s="251"/>
      <c r="G29" s="508">
        <v>4771.84</v>
      </c>
    </row>
    <row r="30" spans="1:7" ht="20.25" customHeight="1" x14ac:dyDescent="0.25">
      <c r="A30" s="573" t="s">
        <v>503</v>
      </c>
      <c r="B30" s="573"/>
      <c r="C30" s="251"/>
      <c r="D30" s="251"/>
      <c r="E30" s="251"/>
      <c r="F30" s="251"/>
      <c r="G30" s="572">
        <v>3069328.34</v>
      </c>
    </row>
    <row r="31" spans="1:7" ht="20.25" customHeight="1" x14ac:dyDescent="0.25">
      <c r="A31" s="251"/>
      <c r="B31" s="251"/>
      <c r="C31" s="251"/>
      <c r="D31" s="251"/>
      <c r="E31" s="251"/>
      <c r="F31" s="251"/>
      <c r="G31" s="508"/>
    </row>
    <row r="32" spans="1:7" ht="20.25" customHeight="1" thickBot="1" x14ac:dyDescent="0.3">
      <c r="A32" s="644" t="s">
        <v>991</v>
      </c>
      <c r="B32" s="644"/>
      <c r="C32" s="644"/>
      <c r="D32" s="644"/>
      <c r="E32" s="644"/>
      <c r="F32" s="644"/>
      <c r="G32" s="645">
        <v>224914.31000000006</v>
      </c>
    </row>
    <row r="33" spans="1:7" ht="20.25" customHeight="1" thickTop="1" x14ac:dyDescent="0.2">
      <c r="A33" s="567"/>
      <c r="B33" s="567"/>
      <c r="C33" s="567"/>
      <c r="D33" s="567"/>
      <c r="E33" s="568"/>
      <c r="F33" s="568"/>
      <c r="G33" s="569"/>
    </row>
    <row r="34" spans="1:7" ht="20.25" customHeight="1" x14ac:dyDescent="0.2">
      <c r="A34" s="568"/>
      <c r="B34" s="568"/>
      <c r="C34" s="568"/>
      <c r="D34" s="568"/>
      <c r="E34" s="568"/>
      <c r="F34" s="568"/>
      <c r="G34" s="569"/>
    </row>
    <row r="35" spans="1:7" ht="20.25" customHeight="1" x14ac:dyDescent="0.2">
      <c r="A35" s="568"/>
      <c r="B35" s="568"/>
      <c r="C35" s="568"/>
      <c r="D35" s="568"/>
      <c r="E35" s="568"/>
      <c r="F35" s="568"/>
      <c r="G35" s="568"/>
    </row>
    <row r="36" spans="1:7" ht="20.25" customHeight="1" x14ac:dyDescent="0.2">
      <c r="A36" s="568"/>
      <c r="B36" s="568"/>
      <c r="C36" s="568"/>
      <c r="D36" s="568"/>
      <c r="E36" s="568"/>
      <c r="F36" s="568"/>
      <c r="G36" s="568"/>
    </row>
    <row r="37" spans="1:7" ht="20.25" customHeight="1" x14ac:dyDescent="0.35">
      <c r="A37" s="750" t="s">
        <v>504</v>
      </c>
      <c r="B37" s="750"/>
      <c r="C37" s="750"/>
      <c r="D37" s="570" t="s">
        <v>505</v>
      </c>
      <c r="E37" s="570"/>
      <c r="F37" s="750" t="s">
        <v>506</v>
      </c>
      <c r="G37" s="750"/>
    </row>
    <row r="38" spans="1:7" ht="20.25" customHeight="1" x14ac:dyDescent="0.2">
      <c r="A38" s="751" t="s">
        <v>507</v>
      </c>
      <c r="B38" s="751"/>
      <c r="C38" s="751"/>
      <c r="D38" t="s">
        <v>508</v>
      </c>
      <c r="E38" s="571"/>
      <c r="F38" s="751" t="s">
        <v>509</v>
      </c>
      <c r="G38" s="751"/>
    </row>
    <row r="39" spans="1:7" ht="20.25" customHeight="1" x14ac:dyDescent="0.2">
      <c r="A39"/>
      <c r="B39"/>
      <c r="C39"/>
      <c r="D39"/>
      <c r="E39"/>
      <c r="F39"/>
      <c r="G39"/>
    </row>
    <row r="40" spans="1:7" ht="20.25" customHeight="1" x14ac:dyDescent="0.2">
      <c r="A40"/>
      <c r="B40"/>
      <c r="C40"/>
      <c r="D40"/>
      <c r="E40"/>
      <c r="F40"/>
      <c r="G40"/>
    </row>
    <row r="41" spans="1:7" ht="20.25" customHeight="1" x14ac:dyDescent="0.2">
      <c r="A41"/>
      <c r="B41"/>
      <c r="C41"/>
      <c r="D41"/>
      <c r="E41"/>
      <c r="F41"/>
      <c r="G41"/>
    </row>
  </sheetData>
  <mergeCells count="12">
    <mergeCell ref="A6:G6"/>
    <mergeCell ref="A28:B28"/>
    <mergeCell ref="A37:C37"/>
    <mergeCell ref="F37:G37"/>
    <mergeCell ref="A38:C38"/>
    <mergeCell ref="F38:G38"/>
    <mergeCell ref="A7:G7"/>
    <mergeCell ref="A8:G8"/>
    <mergeCell ref="A9:G9"/>
    <mergeCell ref="A10:G10"/>
    <mergeCell ref="A11:G11"/>
    <mergeCell ref="A21:C21"/>
  </mergeCells>
  <pageMargins left="0.84" right="0.7" top="0.75" bottom="0.75" header="0.3" footer="0.3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1268" r:id="rId4">
          <objectPr defaultSize="0" autoPict="0" r:id="rId5">
            <anchor moveWithCells="1" sizeWithCells="1">
              <from>
                <xdr:col>3</xdr:col>
                <xdr:colOff>114300</xdr:colOff>
                <xdr:row>0</xdr:row>
                <xdr:rowOff>0</xdr:rowOff>
              </from>
              <to>
                <xdr:col>4</xdr:col>
                <xdr:colOff>19050</xdr:colOff>
                <xdr:row>3</xdr:row>
                <xdr:rowOff>66675</xdr:rowOff>
              </to>
            </anchor>
          </objectPr>
        </oleObject>
      </mc:Choice>
      <mc:Fallback>
        <oleObject progId="Word.Picture.8" shapeId="11268" r:id="rId4"/>
      </mc:Fallback>
    </mc:AlternateContent>
    <mc:AlternateContent xmlns:mc="http://schemas.openxmlformats.org/markup-compatibility/2006">
      <mc:Choice Requires="x14">
        <oleObject progId="Word.Picture.8" shapeId="11269" r:id="rId6">
          <objectPr defaultSize="0" autoPict="0" r:id="rId5">
            <anchor moveWithCells="1" sizeWithCells="1">
              <from>
                <xdr:col>2</xdr:col>
                <xdr:colOff>1047750</xdr:colOff>
                <xdr:row>0</xdr:row>
                <xdr:rowOff>123825</xdr:rowOff>
              </from>
              <to>
                <xdr:col>3</xdr:col>
                <xdr:colOff>781050</xdr:colOff>
                <xdr:row>2</xdr:row>
                <xdr:rowOff>228600</xdr:rowOff>
              </to>
            </anchor>
          </objectPr>
        </oleObject>
      </mc:Choice>
      <mc:Fallback>
        <oleObject progId="Word.Picture.8" shapeId="11269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6</vt:i4>
      </vt:variant>
    </vt:vector>
  </HeadingPairs>
  <TitlesOfParts>
    <vt:vector size="21" baseType="lpstr">
      <vt:lpstr>Estado G Y P </vt:lpstr>
      <vt:lpstr>RESUMEN UNIFIC. DE GASTOS (2)</vt:lpstr>
      <vt:lpstr>RES. CODF .MEGAL. </vt:lpstr>
      <vt:lpstr>DESEM. CODIF. SANIDAD</vt:lpstr>
      <vt:lpstr>LIBRO GRAL. MEGAL. </vt:lpstr>
      <vt:lpstr>RESumen. CODIF.  PPC </vt:lpstr>
      <vt:lpstr>LIBRO CODIF. GASTOS PPC</vt:lpstr>
      <vt:lpstr>LIBRO BCO. CTA. PPC. </vt:lpstr>
      <vt:lpstr>CONC. NOM. ELECT.</vt:lpstr>
      <vt:lpstr>IMPUTACION </vt:lpstr>
      <vt:lpstr>INGRESOS DEL MES Y DISPON.</vt:lpstr>
      <vt:lpstr>EGRESOS  MEG. 2025</vt:lpstr>
      <vt:lpstr>RES. CODIF. F. REP. ANT.FIN</vt:lpstr>
      <vt:lpstr>DESEM. COD. F. Rep. AF</vt:lpstr>
      <vt:lpstr>LIBRO BCO. CTA. F .REPON.</vt:lpstr>
      <vt:lpstr>'LIBRO BCO. CTA. F .REPON.'!Área_de_impresión</vt:lpstr>
      <vt:lpstr>'LIBRO BCO. CTA. PPC. '!Área_de_impresión</vt:lpstr>
      <vt:lpstr>'LIBRO GRAL. MEGAL. '!Área_de_impresión</vt:lpstr>
      <vt:lpstr>'RESUMEN UNIFIC. DE GASTOS (2)'!Área_de_impresión</vt:lpstr>
      <vt:lpstr>'LIBRO GRAL. MEGAL. '!Títulos_a_imprimir</vt:lpstr>
      <vt:lpstr>'RESUMEN UNIFIC. DE GASTOS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Marcos Cabral</cp:lastModifiedBy>
  <cp:revision/>
  <cp:lastPrinted>2025-10-13T15:24:40Z</cp:lastPrinted>
  <dcterms:created xsi:type="dcterms:W3CDTF">2007-03-20T14:00:55Z</dcterms:created>
  <dcterms:modified xsi:type="dcterms:W3CDTF">2025-10-18T17:05:32Z</dcterms:modified>
</cp:coreProperties>
</file>