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9 Septiembre\Finanzas\"/>
    </mc:Choice>
  </mc:AlternateContent>
  <bookViews>
    <workbookView xWindow="0" yWindow="0" windowWidth="38400" windowHeight="17835"/>
  </bookViews>
  <sheets>
    <sheet name="G Y P SEPTIEMBRE 2023" sheetId="1" r:id="rId1"/>
  </sheets>
  <definedNames>
    <definedName name="_xlnm.Print_Area" localSheetId="0">'G Y P SEPTIEMBRE 2023'!$A$1:$E$205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5" i="1"/>
  <c r="C24" i="1" s="1"/>
  <c r="C23" i="1" s="1"/>
  <c r="C32" i="1"/>
  <c r="C34" i="1"/>
  <c r="C38" i="1"/>
  <c r="C43" i="1"/>
  <c r="C42" i="1" s="1"/>
  <c r="C51" i="1"/>
  <c r="C54" i="1"/>
  <c r="C56" i="1"/>
  <c r="C60" i="1"/>
  <c r="C63" i="1"/>
  <c r="C68" i="1"/>
  <c r="C71" i="1"/>
  <c r="C80" i="1"/>
  <c r="C84" i="1"/>
  <c r="C83" i="1" s="1"/>
  <c r="C89" i="1"/>
  <c r="C94" i="1"/>
  <c r="C100" i="1"/>
  <c r="C103" i="1"/>
  <c r="C107" i="1"/>
  <c r="C111" i="1"/>
  <c r="C114" i="1"/>
  <c r="C115" i="1"/>
  <c r="C124" i="1"/>
  <c r="C162" i="1"/>
  <c r="C151" i="1" s="1"/>
  <c r="C165" i="1"/>
  <c r="C195" i="1" l="1"/>
  <c r="C196" i="1" s="1"/>
</calcChain>
</file>

<file path=xl/sharedStrings.xml><?xml version="1.0" encoding="utf-8"?>
<sst xmlns="http://schemas.openxmlformats.org/spreadsheetml/2006/main" count="350" uniqueCount="350">
  <si>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</si>
  <si>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</si>
  <si>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</si>
  <si>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</si>
  <si>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</si>
  <si>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</t>
  </si>
  <si>
    <t xml:space="preserve">                                  PREPARADO POR:</t>
  </si>
  <si>
    <t>RESULTADO NETO DEL EJERCICIO DEL 1RO. AL 30 DE SEPTIEMBRE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</si>
  <si>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</si>
  <si>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</si>
  <si>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</si>
  <si>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</si>
  <si>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</si>
  <si>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</si>
  <si>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</si>
  <si>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</si>
  <si>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</si>
  <si>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</si>
  <si>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</si>
  <si>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</si>
  <si>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</si>
  <si>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</si>
  <si>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</si>
  <si>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</si>
  <si>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</si>
  <si>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</si>
  <si>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</si>
  <si>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</si>
  <si>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</si>
  <si>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</si>
  <si>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</si>
  <si>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</si>
  <si>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</si>
  <si>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</si>
  <si>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</si>
  <si>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</si>
  <si>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</si>
  <si>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</si>
  <si>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</si>
  <si>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</si>
  <si>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</si>
  <si>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</si>
  <si>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</si>
  <si>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</si>
  <si>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</si>
  <si>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</si>
  <si>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</si>
  <si>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</si>
  <si>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</si>
  <si>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</si>
  <si>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</si>
  <si>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Equipo de comuniccion, telecomunicaciones y señalamiento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</si>
  <si>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</si>
  <si>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</si>
  <si>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</si>
  <si>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</si>
  <si>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</si>
  <si>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</si>
  <si>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</si>
  <si>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</si>
  <si>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</si>
  <si>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</si>
  <si>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</si>
  <si>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</si>
  <si>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</si>
  <si>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</si>
  <si>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</si>
  <si>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</si>
  <si>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</si>
  <si>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</si>
  <si>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</si>
  <si>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</si>
  <si>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</si>
  <si>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</si>
  <si>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</si>
  <si>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</si>
  <si>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</si>
  <si>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</si>
  <si>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</si>
  <si>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</si>
  <si>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</si>
  <si>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</si>
  <si>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</si>
  <si>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</si>
  <si>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</si>
  <si>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</si>
  <si>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</si>
  <si>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</si>
  <si>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Transferencias de capital a gobiernos extranjeros</t>
  </si>
  <si>
    <t>2.5.6.1</t>
  </si>
  <si>
    <t>TRANSFERENCIAS DE CAPITAL AL SECTOR EXTERNO</t>
  </si>
  <si>
    <t>2.5.6</t>
  </si>
  <si>
    <t>Transferencias de Capital a Instituciones Públicas Financieras no Monetarias para Proyectos de Inversión</t>
  </si>
  <si>
    <t>2.5.5.1</t>
  </si>
  <si>
    <t>TRANSFERENCIAS DE CAPITAL A INSTITUCIONES PUBLICAS FINANCIERAS.</t>
  </si>
  <si>
    <t>2.5.5</t>
  </si>
  <si>
    <t>Transferencias de Capital a Empresas Publicas no Financieras Nacionales</t>
  </si>
  <si>
    <t>2.5.4.1</t>
  </si>
  <si>
    <t>TRANSFERENCIAS DE CAPITAL A EMPRESAS PUBLICAS NO FINANCIERAS</t>
  </si>
  <si>
    <t>2.5.4</t>
  </si>
  <si>
    <t>Transferencias de Capital a Gobiernos Centreales Municipales para proyectos de Inversion</t>
  </si>
  <si>
    <t>2.5.3.1</t>
  </si>
  <si>
    <t>TRANSFERENCIAS DE CAPITAL A GOBIERNOS GENERALES  LOCALES</t>
  </si>
  <si>
    <t>2.5.3</t>
  </si>
  <si>
    <t>Transferencias de Capital a Instituciones Publicas de la Seguridad Social.</t>
  </si>
  <si>
    <t>2.5.2.3</t>
  </si>
  <si>
    <t>Transferencias de Capital a las Instituciones Descentralizadas y Autonomas no Financieras</t>
  </si>
  <si>
    <t>2.5.2.2</t>
  </si>
  <si>
    <t>Aportaciones de Capital a Instituciones del Gobierno Central</t>
  </si>
  <si>
    <t>2.5.2.1</t>
  </si>
  <si>
    <t>TRANSFERENCIAS DE CAPITAL AL GOBIERNO GENERAL NACIONAL</t>
  </si>
  <si>
    <t>2.5.2</t>
  </si>
  <si>
    <t xml:space="preserve">Transferencias de capital a Asociaciones Privadas sin Fines de Lucro </t>
  </si>
  <si>
    <t>2.5.1.2</t>
  </si>
  <si>
    <t>Transferencias de Capital a Hogares y Personas</t>
  </si>
  <si>
    <t>2.5.1.1</t>
  </si>
  <si>
    <t>TRANSFERENCIAS DE CAPITAL AL SECTOR PRIVADO</t>
  </si>
  <si>
    <t>2.5.1</t>
  </si>
  <si>
    <t>TRANSFERENCIAS DE CAPITAL</t>
  </si>
  <si>
    <t>Transferencias corrientes destinadas a otras Instituciones Públicas</t>
  </si>
  <si>
    <t>2.4.9.1</t>
  </si>
  <si>
    <t>OTRAS INSTITUCIONES PÚBLICAS</t>
  </si>
  <si>
    <t>TRANSFERENCIAS CORRIENTES A OTRAS INSTITUCIONES PUBLICAS</t>
  </si>
  <si>
    <t>2.4.9</t>
  </si>
  <si>
    <t>Transferencias Corrientes a Instituciones Publicas Financieras no Monetarias.</t>
  </si>
  <si>
    <t>2.4.5.1</t>
  </si>
  <si>
    <t>TRANSFERENCIAS CORRIENTES A INSTITUCIONES PUBLICAS FINANCIERAS</t>
  </si>
  <si>
    <t>2.4.5</t>
  </si>
  <si>
    <t>Transferencias Corrientes a Empresas Publicas No Financieras</t>
  </si>
  <si>
    <t>2.4.4</t>
  </si>
  <si>
    <t>Transferencias Corrientes a Gobiernos  Generales  Locales</t>
  </si>
  <si>
    <t>2.4.3</t>
  </si>
  <si>
    <t>TRANSFERENCIAS CORRIENTES AL GOBIERNO GENERAL NACIONAL</t>
  </si>
  <si>
    <t>2.4.2</t>
  </si>
  <si>
    <t>Transferencias Corrientes a Asociaciones sin fines de lucro y Partidos Politicos.</t>
  </si>
  <si>
    <t>2.4.1.6</t>
  </si>
  <si>
    <t>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</si>
  <si>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</si>
  <si>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</si>
  <si>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</si>
  <si>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</si>
  <si>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</si>
  <si>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</si>
  <si>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</si>
  <si>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</si>
  <si>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</si>
  <si>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</si>
  <si>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</si>
  <si>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</si>
  <si>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</si>
  <si>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</si>
  <si>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</si>
  <si>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</si>
  <si>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</si>
  <si>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</si>
  <si>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</si>
  <si>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</si>
  <si>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</si>
  <si>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</si>
  <si>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</si>
  <si>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</si>
  <si>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</si>
  <si>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</si>
  <si>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</si>
  <si>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</si>
  <si>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</si>
  <si>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</si>
  <si>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</si>
  <si>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</si>
  <si>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</si>
  <si>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</si>
  <si>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</si>
  <si>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</si>
  <si>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</si>
  <si>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</si>
  <si>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</si>
  <si>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</si>
  <si>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</si>
  <si>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</si>
  <si>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</si>
  <si>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</si>
  <si>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</si>
  <si>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</si>
  <si>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</si>
  <si>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</si>
  <si>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</si>
  <si>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</si>
  <si>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</si>
  <si>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</si>
  <si>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</si>
  <si>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</si>
  <si>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</si>
  <si>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</si>
  <si>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</si>
  <si>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</si>
  <si>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</si>
  <si>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</si>
  <si>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</si>
  <si>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</si>
  <si>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</si>
  <si>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</si>
  <si>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</si>
  <si>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</si>
  <si>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</si>
  <si>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</si>
  <si>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</si>
  <si>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</si>
  <si>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</si>
  <si>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</si>
  <si>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</si>
  <si>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</si>
  <si>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</si>
  <si>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</si>
  <si>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</si>
  <si>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</si>
  <si>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</si>
  <si>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</si>
  <si>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</si>
  <si>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</si>
  <si>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</si>
  <si>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</si>
  <si>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</si>
  <si>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</si>
  <si>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</si>
  <si>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</si>
  <si>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</si>
  <si>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</si>
  <si>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</si>
  <si>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</si>
  <si>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</si>
  <si>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</si>
  <si>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</si>
  <si>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 xml:space="preserve"> Organización de eventos y festividades  </t>
  </si>
  <si>
    <t>2.2.8.6</t>
  </si>
  <si>
    <t>Fumigación, Lavanderia,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</si>
  <si>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</si>
  <si>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</si>
  <si>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</si>
  <si>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</si>
  <si>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</si>
  <si>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</si>
  <si>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</si>
  <si>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</si>
  <si>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</si>
  <si>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</si>
  <si>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</si>
  <si>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</si>
  <si>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</si>
  <si>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</si>
  <si>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</si>
  <si>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 xml:space="preserve"> Otros Seguros</t>
  </si>
  <si>
    <t>2.2.6.9</t>
  </si>
  <si>
    <t>Seguros de personas</t>
  </si>
  <si>
    <t>2.2.6.3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</si>
  <si>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</si>
  <si>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</si>
  <si>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</si>
  <si>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</si>
  <si>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</si>
  <si>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</si>
  <si>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</si>
  <si>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</si>
  <si>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</si>
  <si>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</si>
  <si>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</si>
  <si>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</si>
  <si>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</si>
  <si>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</si>
  <si>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</si>
  <si>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</si>
  <si>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</si>
  <si>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</si>
  <si>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</si>
  <si>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</si>
  <si>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</si>
  <si>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</si>
  <si>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</si>
  <si>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</si>
  <si>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</si>
  <si>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</si>
  <si>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</si>
  <si>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</si>
  <si>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</si>
  <si>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</si>
  <si>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</si>
  <si>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</si>
  <si>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</si>
  <si>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</si>
  <si>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</si>
  <si>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</si>
  <si>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</si>
  <si>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</si>
  <si>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</si>
  <si>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</si>
  <si>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</si>
  <si>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</si>
  <si>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</si>
  <si>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</si>
  <si>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</si>
  <si>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</si>
  <si>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</si>
  <si>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</si>
  <si>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</si>
  <si>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</si>
  <si>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</si>
  <si>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</si>
  <si>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</si>
  <si>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</si>
  <si>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</si>
  <si>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</si>
  <si>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</si>
  <si>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</si>
  <si>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</si>
  <si>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</si>
  <si>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</si>
  <si>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</si>
  <si>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</si>
  <si>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</si>
  <si>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</si>
  <si>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</si>
  <si>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</si>
  <si>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</si>
  <si>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</si>
  <si>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</si>
  <si>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</si>
  <si>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</si>
  <si>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</si>
  <si>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</si>
  <si>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</si>
  <si>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</si>
  <si>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</si>
  <si>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</si>
  <si>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</si>
  <si>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</si>
  <si>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</si>
  <si>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</si>
  <si>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</si>
  <si>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</si>
  <si>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</si>
  <si>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</si>
  <si>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</si>
  <si>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</si>
  <si>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</si>
  <si>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</si>
  <si>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SEPTIEMBRE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</si>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</sst>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b/>
      <sz val="10"/>
      <name val="Arial"/>
      <family val="2"/>
    </font>
    <font>
      <b/>
      <sz val="14"/>
      <color rgb="FFFF00FF"/>
      <name val="Arial"/>
      <family val="2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color rgb="FF6F6C00"/>
      <name val="Arial"/>
      <family val="2"/>
    </font>
    <font>
      <b/>
      <u/>
      <sz val="11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3" fillId="0" borderId="0" xfId="2" applyFont="1" applyAlignment="1">
      <alignment horizontal="left"/>
    </xf>
    <xf numFmtId="0" fontId="4" fillId="0" borderId="0" xfId="2" applyFont="1"/>
    <xf numFmtId="43" fontId="4" fillId="0" borderId="0" xfId="1" applyFont="1" applyFill="1" applyAlignment="1"/>
    <xf numFmtId="0" fontId="4" fillId="0" borderId="0" xfId="2" applyFont="1" applyAlignment="1">
      <alignment horizontal="left"/>
    </xf>
    <xf numFmtId="43" fontId="0" fillId="0" borderId="0" xfId="1" applyFont="1"/>
    <xf numFmtId="49" fontId="5" fillId="0" borderId="0" xfId="2" applyNumberFormat="1" applyFont="1" applyAlignment="1" applyProtection="1">
      <alignment horizontal="center"/>
      <protection locked="0"/>
    </xf>
    <xf numFmtId="43" fontId="3" fillId="0" borderId="0" xfId="1" applyFont="1"/>
    <xf numFmtId="43" fontId="0" fillId="0" borderId="0" xfId="1" applyFont="1" applyAlignment="1"/>
    <xf numFmtId="49" fontId="5" fillId="0" borderId="0" xfId="2" applyNumberFormat="1" applyFont="1" applyAlignment="1" applyProtection="1">
      <alignment horizontal="left"/>
      <protection locked="0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43" fontId="4" fillId="0" borderId="0" xfId="1" applyFont="1" applyAlignment="1"/>
    <xf numFmtId="43" fontId="5" fillId="0" borderId="0" xfId="1" applyFont="1" applyBorder="1" applyAlignment="1">
      <alignment horizontal="left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43" fontId="3" fillId="0" borderId="1" xfId="1" applyFont="1" applyBorder="1" applyAlignment="1">
      <alignment horizontal="left"/>
    </xf>
    <xf numFmtId="0" fontId="1" fillId="0" borderId="0" xfId="2"/>
    <xf numFmtId="43" fontId="5" fillId="0" borderId="0" xfId="1" applyFont="1" applyBorder="1" applyAlignment="1" applyProtection="1">
      <alignment horizontal="left"/>
      <protection locked="0"/>
    </xf>
    <xf numFmtId="49" fontId="6" fillId="0" borderId="0" xfId="2" applyNumberFormat="1" applyFont="1" applyAlignment="1" applyProtection="1">
      <alignment horizontal="center"/>
      <protection locked="0"/>
    </xf>
    <xf numFmtId="43" fontId="1" fillId="0" borderId="0" xfId="1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43" fontId="2" fillId="0" borderId="0" xfId="2" applyNumberFormat="1" applyFont="1"/>
    <xf numFmtId="43" fontId="9" fillId="0" borderId="0" xfId="2" applyNumberFormat="1" applyFont="1"/>
    <xf numFmtId="43" fontId="8" fillId="0" borderId="0" xfId="1" applyFont="1" applyFill="1" applyBorder="1" applyAlignment="1">
      <alignment vertical="center"/>
    </xf>
    <xf numFmtId="0" fontId="6" fillId="0" borderId="0" xfId="2" applyFont="1" applyAlignment="1">
      <alignment horizontal="left" wrapText="1"/>
    </xf>
    <xf numFmtId="43" fontId="8" fillId="2" borderId="2" xfId="1" applyFont="1" applyFill="1" applyBorder="1" applyAlignment="1">
      <alignment vertical="center"/>
    </xf>
    <xf numFmtId="0" fontId="6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43" fontId="10" fillId="0" borderId="0" xfId="1" applyFont="1" applyFill="1"/>
    <xf numFmtId="43" fontId="8" fillId="0" borderId="1" xfId="1" applyFont="1" applyFill="1" applyBorder="1" applyAlignment="1">
      <alignment vertical="center"/>
    </xf>
    <xf numFmtId="0" fontId="8" fillId="0" borderId="1" xfId="2" applyFont="1" applyBorder="1"/>
    <xf numFmtId="0" fontId="4" fillId="0" borderId="1" xfId="2" applyFont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2" fillId="3" borderId="0" xfId="2" applyFont="1" applyFill="1"/>
    <xf numFmtId="0" fontId="4" fillId="3" borderId="0" xfId="2" applyFont="1" applyFill="1"/>
    <xf numFmtId="43" fontId="8" fillId="3" borderId="0" xfId="1" applyFont="1" applyFill="1" applyBorder="1" applyAlignment="1">
      <alignment vertical="center"/>
    </xf>
    <xf numFmtId="0" fontId="8" fillId="3" borderId="0" xfId="2" applyFont="1" applyFill="1"/>
    <xf numFmtId="0" fontId="11" fillId="3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43" fontId="8" fillId="3" borderId="0" xfId="1" applyFont="1" applyFill="1" applyBorder="1" applyAlignment="1">
      <alignment vertical="center" wrapText="1"/>
    </xf>
    <xf numFmtId="0" fontId="8" fillId="3" borderId="0" xfId="2" applyFont="1" applyFill="1" applyAlignment="1">
      <alignment wrapText="1"/>
    </xf>
    <xf numFmtId="0" fontId="12" fillId="3" borderId="0" xfId="2" applyFont="1" applyFill="1" applyAlignment="1">
      <alignment horizontal="left" vertical="center"/>
    </xf>
    <xf numFmtId="0" fontId="11" fillId="0" borderId="0" xfId="2" applyFont="1" applyAlignment="1">
      <alignment wrapText="1"/>
    </xf>
    <xf numFmtId="0" fontId="11" fillId="0" borderId="0" xfId="2" applyFont="1"/>
    <xf numFmtId="43" fontId="12" fillId="3" borderId="0" xfId="1" applyFont="1" applyFill="1" applyAlignment="1">
      <alignment vertical="center"/>
    </xf>
    <xf numFmtId="0" fontId="12" fillId="3" borderId="0" xfId="2" applyFont="1" applyFill="1"/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>
      <alignment vertical="center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left" vertical="center"/>
    </xf>
    <xf numFmtId="43" fontId="12" fillId="0" borderId="0" xfId="1" applyFont="1" applyFill="1" applyAlignment="1">
      <alignment vertical="center"/>
    </xf>
    <xf numFmtId="0" fontId="12" fillId="0" borderId="0" xfId="2" applyFont="1"/>
    <xf numFmtId="0" fontId="13" fillId="0" borderId="0" xfId="2" applyFont="1" applyAlignment="1">
      <alignment horizontal="left" vertical="center" wrapText="1"/>
    </xf>
    <xf numFmtId="0" fontId="12" fillId="0" borderId="0" xfId="2" applyFont="1" applyAlignment="1">
      <alignment wrapText="1"/>
    </xf>
    <xf numFmtId="0" fontId="12" fillId="0" borderId="0" xfId="2" applyFont="1" applyAlignment="1">
      <alignment horizontal="left" vertical="center"/>
    </xf>
    <xf numFmtId="43" fontId="8" fillId="0" borderId="1" xfId="1" applyFont="1" applyFill="1" applyBorder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2" fillId="3" borderId="0" xfId="2" applyNumberFormat="1" applyFont="1" applyFill="1"/>
    <xf numFmtId="43" fontId="4" fillId="3" borderId="0" xfId="1" applyFont="1" applyFill="1"/>
    <xf numFmtId="43" fontId="8" fillId="3" borderId="1" xfId="1" applyFont="1" applyFill="1" applyBorder="1" applyAlignment="1">
      <alignment vertical="center"/>
    </xf>
    <xf numFmtId="0" fontId="1" fillId="0" borderId="0" xfId="0" applyFont="1"/>
    <xf numFmtId="0" fontId="8" fillId="0" borderId="0" xfId="2" applyFont="1" applyAlignment="1">
      <alignment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43" fontId="4" fillId="0" borderId="0" xfId="1" applyFont="1" applyFill="1" applyBorder="1" applyAlignment="1">
      <alignment vertical="center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 vertical="center"/>
    </xf>
    <xf numFmtId="43" fontId="8" fillId="3" borderId="0" xfId="1" applyFont="1" applyFill="1" applyAlignment="1">
      <alignment vertical="center"/>
    </xf>
    <xf numFmtId="43" fontId="12" fillId="0" borderId="0" xfId="1" applyFont="1" applyFill="1" applyAlignment="1">
      <alignment vertical="center" wrapText="1"/>
    </xf>
    <xf numFmtId="43" fontId="12" fillId="0" borderId="1" xfId="1" applyFont="1" applyFill="1" applyBorder="1" applyAlignment="1">
      <alignment vertical="center"/>
    </xf>
    <xf numFmtId="43" fontId="4" fillId="0" borderId="0" xfId="1" applyFont="1" applyFill="1"/>
    <xf numFmtId="43" fontId="8" fillId="2" borderId="1" xfId="1" applyFont="1" applyFill="1" applyBorder="1" applyAlignment="1">
      <alignment vertical="center"/>
    </xf>
    <xf numFmtId="0" fontId="12" fillId="2" borderId="0" xfId="2" applyFont="1" applyFill="1"/>
    <xf numFmtId="0" fontId="8" fillId="2" borderId="0" xfId="2" applyFont="1" applyFill="1" applyAlignment="1">
      <alignment horizontal="left" vertical="center"/>
    </xf>
    <xf numFmtId="0" fontId="8" fillId="0" borderId="0" xfId="2" applyFont="1" applyAlignment="1">
      <alignment horizontal="left" vertical="center"/>
    </xf>
    <xf numFmtId="43" fontId="12" fillId="0" borderId="0" xfId="1" applyFont="1" applyFill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43" fontId="15" fillId="0" borderId="0" xfId="1" applyFont="1" applyFill="1"/>
    <xf numFmtId="43" fontId="8" fillId="2" borderId="0" xfId="1" applyFont="1" applyFill="1" applyAlignment="1">
      <alignment vertical="center"/>
    </xf>
    <xf numFmtId="0" fontId="12" fillId="2" borderId="0" xfId="2" applyFont="1" applyFill="1" applyAlignment="1">
      <alignment horizontal="left" vertical="center"/>
    </xf>
    <xf numFmtId="43" fontId="4" fillId="0" borderId="0" xfId="1" applyFont="1" applyFill="1" applyAlignment="1">
      <alignment vertical="center" wrapText="1"/>
    </xf>
    <xf numFmtId="43" fontId="4" fillId="0" borderId="0" xfId="2" applyNumberFormat="1" applyFont="1"/>
    <xf numFmtId="43" fontId="16" fillId="0" borderId="0" xfId="2" applyNumberFormat="1" applyFont="1"/>
    <xf numFmtId="43" fontId="4" fillId="0" borderId="0" xfId="1" applyFont="1" applyFill="1" applyAlignment="1">
      <alignment horizontal="center"/>
    </xf>
    <xf numFmtId="43" fontId="17" fillId="0" borderId="0" xfId="1" applyFont="1" applyFill="1"/>
    <xf numFmtId="43" fontId="18" fillId="0" borderId="0" xfId="1" applyFont="1" applyFill="1" applyBorder="1"/>
    <xf numFmtId="43" fontId="19" fillId="0" borderId="0" xfId="1" applyFont="1" applyFill="1"/>
    <xf numFmtId="43" fontId="6" fillId="0" borderId="0" xfId="1" applyFont="1" applyFill="1" applyAlignment="1"/>
    <xf numFmtId="0" fontId="6" fillId="0" borderId="0" xfId="2" applyFont="1"/>
    <xf numFmtId="43" fontId="8" fillId="0" borderId="2" xfId="1" applyFont="1" applyFill="1" applyBorder="1" applyAlignment="1">
      <alignment horizontal="center"/>
    </xf>
    <xf numFmtId="0" fontId="8" fillId="0" borderId="0" xfId="2" applyFont="1"/>
    <xf numFmtId="43" fontId="2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Alignment="1"/>
    <xf numFmtId="0" fontId="3" fillId="0" borderId="0" xfId="2" applyFont="1"/>
    <xf numFmtId="43" fontId="5" fillId="0" borderId="0" xfId="1" applyFont="1" applyFill="1" applyBorder="1" applyAlignment="1"/>
    <xf numFmtId="0" fontId="20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32106</xdr:colOff>
      <xdr:row>3</xdr:row>
      <xdr:rowOff>170060</xdr:rowOff>
    </xdr:from>
    <xdr:ext cx="1166441" cy="700252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981" y="646310"/>
          <a:ext cx="1166441" cy="700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2504326</xdr:colOff>
      <xdr:row>3</xdr:row>
      <xdr:rowOff>53511</xdr:rowOff>
    </xdr:from>
    <xdr:ext cx="1250928" cy="832837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8501" y="539286"/>
          <a:ext cx="1250928" cy="83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58941" cy="910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58941" cy="910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4:F235"/>
  <sheetViews>
    <sheetView tabSelected="1" view="pageLayout" zoomScale="78" zoomScaleNormal="100" zoomScalePageLayoutView="78" workbookViewId="0">
      <selection activeCell="B38" sqref="B38"/>
    </sheetView>
  </sheetViews>
  <sheetFormatPr baseColWidth="10" defaultColWidth="11.42578125" defaultRowHeight="15" x14ac:dyDescent="0.25"/>
  <cols>
    <col min="1" max="1" width="17.5703125" style="3" customWidth="1"/>
    <col min="2" max="2" width="51.140625" style="1" customWidth="1"/>
    <col min="3" max="3" width="20" style="2" customWidth="1"/>
    <col min="4" max="4" width="21" style="1" customWidth="1"/>
    <col min="5" max="5" width="20.14062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4" spans="1:5" ht="16.5" customHeight="1" x14ac:dyDescent="0.25">
      <c r="B4" s="102"/>
      <c r="C4" s="101"/>
    </row>
    <row r="5" spans="1:5" ht="16.5" customHeight="1" x14ac:dyDescent="0.25">
      <c r="B5" s="102"/>
      <c r="C5" s="101"/>
    </row>
    <row r="6" spans="1:5" ht="24" customHeight="1" x14ac:dyDescent="0.25">
      <c r="B6" s="102"/>
      <c r="C6" s="101"/>
    </row>
    <row r="7" spans="1:5" ht="24" customHeight="1" x14ac:dyDescent="0.25">
      <c r="B7" s="102"/>
      <c r="C7" s="101"/>
    </row>
    <row r="8" spans="1:5" ht="17.25" customHeight="1" x14ac:dyDescent="0.25">
      <c r="A8" s="107" t="s">
        <v>349</v>
      </c>
      <c r="B8" s="107"/>
      <c r="C8" s="107"/>
      <c r="D8" s="107"/>
      <c r="E8" s="107"/>
    </row>
    <row r="9" spans="1:5" ht="21" x14ac:dyDescent="0.35">
      <c r="A9" s="111" t="s">
        <v>348</v>
      </c>
      <c r="B9" s="111"/>
      <c r="C9" s="111"/>
      <c r="D9" s="111"/>
      <c r="E9" s="111"/>
    </row>
    <row r="10" spans="1:5" ht="17.25" x14ac:dyDescent="0.3">
      <c r="A10" s="110" t="s">
        <v>347</v>
      </c>
      <c r="B10" s="110"/>
      <c r="C10" s="110"/>
      <c r="D10" s="110"/>
      <c r="E10" s="110"/>
    </row>
    <row r="11" spans="1:5" ht="17.25" x14ac:dyDescent="0.3">
      <c r="A11" s="109" t="s">
        <v>346</v>
      </c>
      <c r="B11" s="109"/>
      <c r="C11" s="109"/>
      <c r="D11" s="109"/>
      <c r="E11" s="109"/>
    </row>
    <row r="12" spans="1:5" ht="18.75" x14ac:dyDescent="0.3">
      <c r="A12" s="108" t="s">
        <v>345</v>
      </c>
      <c r="B12" s="108"/>
      <c r="C12" s="108"/>
      <c r="D12" s="108"/>
      <c r="E12" s="108"/>
    </row>
    <row r="13" spans="1:5" ht="14.25" customHeight="1" x14ac:dyDescent="0.25">
      <c r="A13" s="107" t="s">
        <v>344</v>
      </c>
      <c r="B13" s="107"/>
      <c r="C13" s="107"/>
      <c r="D13" s="107"/>
      <c r="E13" s="107"/>
    </row>
    <row r="14" spans="1:5" ht="14.25" customHeight="1" x14ac:dyDescent="0.25">
      <c r="A14" s="106"/>
      <c r="B14" s="105"/>
      <c r="C14" s="105"/>
      <c r="D14" s="105"/>
      <c r="E14" s="105"/>
    </row>
    <row r="15" spans="1:5" ht="21.75" customHeight="1" x14ac:dyDescent="0.25">
      <c r="B15" s="104" t="s">
        <v>343</v>
      </c>
      <c r="C15" s="103"/>
    </row>
    <row r="16" spans="1:5" ht="14.25" customHeight="1" x14ac:dyDescent="0.25">
      <c r="B16" s="102"/>
      <c r="C16" s="101"/>
    </row>
    <row r="17" spans="1:6" ht="19.5" customHeight="1" x14ac:dyDescent="0.25">
      <c r="B17" s="4" t="s">
        <v>342</v>
      </c>
      <c r="C17" s="5"/>
      <c r="D17" s="91">
        <v>44436510.229999997</v>
      </c>
    </row>
    <row r="18" spans="1:6" ht="19.5" customHeight="1" x14ac:dyDescent="0.25">
      <c r="B18" s="4" t="s">
        <v>341</v>
      </c>
      <c r="C18" s="5"/>
      <c r="D18" s="100">
        <v>57305</v>
      </c>
      <c r="F18" s="99"/>
    </row>
    <row r="19" spans="1:6" ht="19.5" customHeight="1" x14ac:dyDescent="0.25">
      <c r="B19" s="4" t="s">
        <v>340</v>
      </c>
      <c r="C19" s="5"/>
      <c r="D19" s="91">
        <v>12474652.51</v>
      </c>
      <c r="F19" s="99"/>
    </row>
    <row r="20" spans="1:6" ht="22.5" customHeight="1" thickBot="1" x14ac:dyDescent="0.3">
      <c r="B20" s="4" t="s">
        <v>339</v>
      </c>
      <c r="C20" s="5"/>
      <c r="D20" s="100">
        <v>0</v>
      </c>
      <c r="F20" s="99"/>
    </row>
    <row r="21" spans="1:6" ht="20.25" customHeight="1" thickBot="1" x14ac:dyDescent="0.3">
      <c r="B21" s="98" t="s">
        <v>338</v>
      </c>
      <c r="C21" s="5"/>
      <c r="D21" s="97">
        <f>SUM(D17:D20)</f>
        <v>56968467.739999995</v>
      </c>
    </row>
    <row r="22" spans="1:6" ht="19.5" customHeight="1" thickTop="1" x14ac:dyDescent="0.25">
      <c r="B22" s="96"/>
      <c r="C22" s="95"/>
      <c r="D22" s="26"/>
    </row>
    <row r="23" spans="1:6" ht="24.75" customHeight="1" x14ac:dyDescent="0.3">
      <c r="A23" s="60" t="s">
        <v>337</v>
      </c>
      <c r="B23" s="57" t="s">
        <v>336</v>
      </c>
      <c r="C23" s="64">
        <f>C24+C42+C83+C124+C151</f>
        <v>44436510.230000004</v>
      </c>
      <c r="D23" s="94"/>
      <c r="E23" s="93"/>
      <c r="F23" s="92"/>
    </row>
    <row r="24" spans="1:6" ht="19.5" customHeight="1" x14ac:dyDescent="0.25">
      <c r="A24" s="60" t="s">
        <v>335</v>
      </c>
      <c r="B24" s="57" t="s">
        <v>334</v>
      </c>
      <c r="C24" s="64">
        <f>C25+C32+C34+C38</f>
        <v>43646005.25</v>
      </c>
      <c r="D24" s="4"/>
    </row>
    <row r="25" spans="1:6" ht="19.5" customHeight="1" x14ac:dyDescent="0.25">
      <c r="A25" s="60" t="s">
        <v>333</v>
      </c>
      <c r="B25" s="57" t="s">
        <v>332</v>
      </c>
      <c r="C25" s="64">
        <f>SUM(C26:C31)</f>
        <v>34470119.060000002</v>
      </c>
      <c r="D25" s="91"/>
      <c r="E25" s="90"/>
    </row>
    <row r="26" spans="1:6" ht="17.25" customHeight="1" x14ac:dyDescent="0.2">
      <c r="A26" s="44" t="s">
        <v>331</v>
      </c>
      <c r="B26" s="49" t="s">
        <v>330</v>
      </c>
      <c r="C26" s="53">
        <v>28333516.84</v>
      </c>
      <c r="D26" s="4"/>
    </row>
    <row r="27" spans="1:6" ht="17.25" customHeight="1" x14ac:dyDescent="0.2">
      <c r="A27" s="44" t="s">
        <v>329</v>
      </c>
      <c r="B27" s="49" t="s">
        <v>328</v>
      </c>
      <c r="C27" s="53">
        <v>5695700</v>
      </c>
      <c r="D27" s="89"/>
    </row>
    <row r="28" spans="1:6" ht="17.25" customHeight="1" x14ac:dyDescent="0.2">
      <c r="A28" s="44" t="s">
        <v>327</v>
      </c>
      <c r="B28" s="49" t="s">
        <v>326</v>
      </c>
      <c r="C28" s="53">
        <v>355300</v>
      </c>
      <c r="D28" s="4"/>
    </row>
    <row r="29" spans="1:6" ht="17.25" customHeight="1" x14ac:dyDescent="0.2">
      <c r="A29" s="44" t="s">
        <v>325</v>
      </c>
      <c r="B29" s="49" t="s">
        <v>324</v>
      </c>
      <c r="C29" s="53">
        <v>0</v>
      </c>
      <c r="D29" s="4"/>
    </row>
    <row r="30" spans="1:6" ht="17.25" customHeight="1" x14ac:dyDescent="0.2">
      <c r="A30" s="62" t="s">
        <v>323</v>
      </c>
      <c r="B30" s="49" t="s">
        <v>322</v>
      </c>
      <c r="C30" s="53">
        <v>85602.22</v>
      </c>
      <c r="D30" s="4"/>
    </row>
    <row r="31" spans="1:6" s="20" customFormat="1" ht="17.25" customHeight="1" x14ac:dyDescent="0.2">
      <c r="A31" s="44" t="s">
        <v>321</v>
      </c>
      <c r="B31" s="49" t="s">
        <v>320</v>
      </c>
      <c r="C31" s="53">
        <v>0</v>
      </c>
      <c r="D31" s="4"/>
    </row>
    <row r="32" spans="1:6" ht="15.75" thickBot="1" x14ac:dyDescent="0.3">
      <c r="A32" s="60" t="s">
        <v>319</v>
      </c>
      <c r="B32" s="57" t="s">
        <v>318</v>
      </c>
      <c r="C32" s="34">
        <f>C33</f>
        <v>3943950</v>
      </c>
      <c r="D32" s="4"/>
    </row>
    <row r="33" spans="1:5" ht="20.25" customHeight="1" x14ac:dyDescent="0.2">
      <c r="A33" s="44" t="s">
        <v>317</v>
      </c>
      <c r="B33" s="49" t="s">
        <v>316</v>
      </c>
      <c r="C33" s="53">
        <v>3943950</v>
      </c>
      <c r="D33" s="4"/>
    </row>
    <row r="34" spans="1:5" ht="22.5" customHeight="1" thickBot="1" x14ac:dyDescent="0.3">
      <c r="A34" s="60">
        <v>213</v>
      </c>
      <c r="B34" s="57" t="s">
        <v>315</v>
      </c>
      <c r="C34" s="34">
        <f>SUM(C35)</f>
        <v>0</v>
      </c>
      <c r="D34" s="4"/>
    </row>
    <row r="35" spans="1:5" ht="22.5" customHeight="1" x14ac:dyDescent="0.2">
      <c r="A35" s="58" t="s">
        <v>314</v>
      </c>
      <c r="B35" s="4" t="s">
        <v>313</v>
      </c>
      <c r="C35" s="63">
        <v>0</v>
      </c>
      <c r="D35" s="4"/>
    </row>
    <row r="36" spans="1:5" ht="17.25" customHeight="1" x14ac:dyDescent="0.25">
      <c r="A36" s="55" t="s">
        <v>312</v>
      </c>
      <c r="B36" s="57" t="s">
        <v>311</v>
      </c>
      <c r="C36" s="56">
        <v>0</v>
      </c>
      <c r="D36" s="4"/>
    </row>
    <row r="37" spans="1:5" ht="17.25" customHeight="1" x14ac:dyDescent="0.2">
      <c r="A37" s="55" t="s">
        <v>310</v>
      </c>
      <c r="B37" s="54" t="s">
        <v>309</v>
      </c>
      <c r="C37" s="88">
        <v>0</v>
      </c>
      <c r="D37" s="4"/>
    </row>
    <row r="38" spans="1:5" ht="20.25" customHeight="1" thickBot="1" x14ac:dyDescent="0.3">
      <c r="A38" s="60" t="s">
        <v>308</v>
      </c>
      <c r="B38" s="57" t="s">
        <v>307</v>
      </c>
      <c r="C38" s="34">
        <f>SUM(C39:C41)</f>
        <v>5231936.1900000004</v>
      </c>
      <c r="D38" s="4"/>
    </row>
    <row r="39" spans="1:5" ht="20.25" customHeight="1" x14ac:dyDescent="0.2">
      <c r="A39" s="44" t="s">
        <v>306</v>
      </c>
      <c r="B39" s="49" t="s">
        <v>305</v>
      </c>
      <c r="C39" s="53">
        <v>2415424.5</v>
      </c>
      <c r="D39" s="4"/>
    </row>
    <row r="40" spans="1:5" ht="20.25" customHeight="1" x14ac:dyDescent="0.2">
      <c r="A40" s="44" t="s">
        <v>304</v>
      </c>
      <c r="B40" s="49" t="s">
        <v>303</v>
      </c>
      <c r="C40" s="53">
        <v>2422955.89</v>
      </c>
      <c r="D40" s="4"/>
    </row>
    <row r="41" spans="1:5" ht="20.25" customHeight="1" x14ac:dyDescent="0.2">
      <c r="A41" s="44" t="s">
        <v>302</v>
      </c>
      <c r="B41" s="49" t="s">
        <v>301</v>
      </c>
      <c r="C41" s="53">
        <v>393555.80000000005</v>
      </c>
      <c r="D41" s="4"/>
    </row>
    <row r="42" spans="1:5" ht="29.25" customHeight="1" x14ac:dyDescent="0.25">
      <c r="A42" s="87">
        <v>2.2000000000000002</v>
      </c>
      <c r="B42" s="80" t="s">
        <v>300</v>
      </c>
      <c r="C42" s="86">
        <f>C43+C51+C54+C56+C60+C63+C68+C71+C80</f>
        <v>2294439.0900000003</v>
      </c>
      <c r="D42" s="85"/>
      <c r="E42" s="26"/>
    </row>
    <row r="43" spans="1:5" ht="23.25" customHeight="1" thickBot="1" x14ac:dyDescent="0.3">
      <c r="A43" s="60" t="s">
        <v>299</v>
      </c>
      <c r="B43" s="57" t="s">
        <v>298</v>
      </c>
      <c r="C43" s="34">
        <f>SUM(C44:C50)</f>
        <v>1260433.7000000002</v>
      </c>
      <c r="D43" s="4"/>
    </row>
    <row r="44" spans="1:5" ht="20.25" customHeight="1" x14ac:dyDescent="0.2">
      <c r="A44" s="44" t="s">
        <v>297</v>
      </c>
      <c r="B44" s="49" t="s">
        <v>296</v>
      </c>
      <c r="C44" s="28">
        <v>0</v>
      </c>
      <c r="D44" s="4"/>
    </row>
    <row r="45" spans="1:5" ht="20.25" customHeight="1" x14ac:dyDescent="0.2">
      <c r="A45" s="44" t="s">
        <v>295</v>
      </c>
      <c r="B45" s="49" t="s">
        <v>294</v>
      </c>
      <c r="C45" s="72">
        <v>662490.65</v>
      </c>
      <c r="D45" s="4"/>
    </row>
    <row r="46" spans="1:5" ht="20.25" customHeight="1" x14ac:dyDescent="0.2">
      <c r="A46" s="44" t="s">
        <v>293</v>
      </c>
      <c r="B46" s="49" t="s">
        <v>292</v>
      </c>
      <c r="C46" s="72">
        <v>0</v>
      </c>
      <c r="D46" s="4"/>
    </row>
    <row r="47" spans="1:5" ht="20.25" customHeight="1" x14ac:dyDescent="0.2">
      <c r="A47" s="44" t="s">
        <v>291</v>
      </c>
      <c r="B47" s="49" t="s">
        <v>290</v>
      </c>
      <c r="C47" s="72">
        <v>309057.03000000003</v>
      </c>
      <c r="D47" s="4"/>
    </row>
    <row r="48" spans="1:5" ht="20.25" customHeight="1" x14ac:dyDescent="0.2">
      <c r="A48" s="44" t="s">
        <v>289</v>
      </c>
      <c r="B48" s="49" t="s">
        <v>288</v>
      </c>
      <c r="C48" s="72">
        <v>276296.02</v>
      </c>
      <c r="D48" s="4"/>
    </row>
    <row r="49" spans="1:4" ht="20.25" customHeight="1" x14ac:dyDescent="0.2">
      <c r="A49" s="44" t="s">
        <v>287</v>
      </c>
      <c r="B49" s="49" t="s">
        <v>286</v>
      </c>
      <c r="C49" s="53">
        <v>4479</v>
      </c>
      <c r="D49" s="4"/>
    </row>
    <row r="50" spans="1:4" ht="20.25" customHeight="1" thickBot="1" x14ac:dyDescent="0.25">
      <c r="A50" s="44" t="s">
        <v>285</v>
      </c>
      <c r="B50" s="49" t="s">
        <v>284</v>
      </c>
      <c r="C50" s="84">
        <v>8111</v>
      </c>
      <c r="D50" s="4"/>
    </row>
    <row r="51" spans="1:4" ht="21.75" customHeight="1" thickBot="1" x14ac:dyDescent="0.3">
      <c r="A51" s="82" t="s">
        <v>283</v>
      </c>
      <c r="B51" s="59" t="s">
        <v>282</v>
      </c>
      <c r="C51" s="34">
        <f>C52+C53</f>
        <v>0</v>
      </c>
      <c r="D51" s="78"/>
    </row>
    <row r="52" spans="1:4" ht="20.25" customHeight="1" x14ac:dyDescent="0.2">
      <c r="A52" s="62" t="s">
        <v>281</v>
      </c>
      <c r="B52" s="49" t="s">
        <v>280</v>
      </c>
      <c r="C52" s="53">
        <v>0</v>
      </c>
      <c r="D52" s="78"/>
    </row>
    <row r="53" spans="1:4" ht="20.25" customHeight="1" x14ac:dyDescent="0.2">
      <c r="A53" s="58" t="s">
        <v>279</v>
      </c>
      <c r="B53" s="4" t="s">
        <v>278</v>
      </c>
      <c r="C53" s="63"/>
      <c r="D53" s="78"/>
    </row>
    <row r="54" spans="1:4" ht="22.5" customHeight="1" thickBot="1" x14ac:dyDescent="0.3">
      <c r="A54" s="82" t="s">
        <v>277</v>
      </c>
      <c r="B54" s="57" t="s">
        <v>276</v>
      </c>
      <c r="C54" s="34">
        <f>SUM(C55)</f>
        <v>883372.5</v>
      </c>
      <c r="D54" s="78"/>
    </row>
    <row r="55" spans="1:4" ht="20.25" customHeight="1" x14ac:dyDescent="0.2">
      <c r="A55" s="44" t="s">
        <v>275</v>
      </c>
      <c r="B55" s="49" t="s">
        <v>274</v>
      </c>
      <c r="C55" s="53">
        <v>883372.5</v>
      </c>
      <c r="D55" s="4"/>
    </row>
    <row r="56" spans="1:4" ht="21" customHeight="1" thickBot="1" x14ac:dyDescent="0.3">
      <c r="A56" s="44" t="s">
        <v>273</v>
      </c>
      <c r="B56" s="57" t="s">
        <v>272</v>
      </c>
      <c r="C56" s="34">
        <f>C57+C58+C59</f>
        <v>6000</v>
      </c>
      <c r="D56" s="4"/>
    </row>
    <row r="57" spans="1:4" ht="18.75" customHeight="1" x14ac:dyDescent="0.2">
      <c r="A57" s="55" t="s">
        <v>271</v>
      </c>
      <c r="B57" s="49" t="s">
        <v>270</v>
      </c>
      <c r="C57" s="53">
        <v>0</v>
      </c>
      <c r="D57" s="4"/>
    </row>
    <row r="58" spans="1:4" ht="18.75" customHeight="1" x14ac:dyDescent="0.2">
      <c r="A58" s="44" t="s">
        <v>269</v>
      </c>
      <c r="B58" s="4" t="s">
        <v>268</v>
      </c>
      <c r="C58" s="63">
        <v>0</v>
      </c>
      <c r="D58" s="4"/>
    </row>
    <row r="59" spans="1:4" ht="18.75" customHeight="1" x14ac:dyDescent="0.2">
      <c r="A59" s="44" t="s">
        <v>267</v>
      </c>
      <c r="B59" s="49" t="s">
        <v>266</v>
      </c>
      <c r="C59" s="53">
        <v>6000</v>
      </c>
      <c r="D59" s="4"/>
    </row>
    <row r="60" spans="1:4" ht="19.5" customHeight="1" thickBot="1" x14ac:dyDescent="0.3">
      <c r="A60" s="82" t="s">
        <v>265</v>
      </c>
      <c r="B60" s="57" t="s">
        <v>264</v>
      </c>
      <c r="C60" s="34">
        <f>C61+C62</f>
        <v>0</v>
      </c>
      <c r="D60" s="83"/>
    </row>
    <row r="61" spans="1:4" ht="17.25" customHeight="1" x14ac:dyDescent="0.2">
      <c r="A61" s="58" t="s">
        <v>263</v>
      </c>
      <c r="B61" s="4" t="s">
        <v>262</v>
      </c>
      <c r="C61" s="53"/>
      <c r="D61" s="83"/>
    </row>
    <row r="62" spans="1:4" ht="17.25" customHeight="1" x14ac:dyDescent="0.2">
      <c r="A62" s="58" t="s">
        <v>261</v>
      </c>
      <c r="B62" s="4" t="s">
        <v>260</v>
      </c>
      <c r="C62" s="63">
        <v>0</v>
      </c>
      <c r="D62" s="4"/>
    </row>
    <row r="63" spans="1:4" ht="17.25" customHeight="1" thickBot="1" x14ac:dyDescent="0.3">
      <c r="A63" s="82" t="s">
        <v>259</v>
      </c>
      <c r="B63" s="57" t="s">
        <v>258</v>
      </c>
      <c r="C63" s="34">
        <f>SUM(C64:C67)</f>
        <v>0</v>
      </c>
      <c r="D63" s="4"/>
    </row>
    <row r="64" spans="1:4" ht="17.25" customHeight="1" x14ac:dyDescent="0.2">
      <c r="A64" s="44" t="s">
        <v>257</v>
      </c>
      <c r="B64" s="49" t="s">
        <v>256</v>
      </c>
      <c r="C64" s="53"/>
      <c r="D64" s="4"/>
    </row>
    <row r="65" spans="1:4" ht="18.75" customHeight="1" x14ac:dyDescent="0.2">
      <c r="A65" s="58" t="s">
        <v>255</v>
      </c>
      <c r="B65" s="4" t="s">
        <v>254</v>
      </c>
      <c r="C65" s="63"/>
      <c r="D65" s="4"/>
    </row>
    <row r="66" spans="1:4" ht="18.75" customHeight="1" x14ac:dyDescent="0.2">
      <c r="A66" s="58" t="s">
        <v>253</v>
      </c>
      <c r="B66" s="4" t="s">
        <v>252</v>
      </c>
      <c r="C66" s="63"/>
      <c r="D66" s="4"/>
    </row>
    <row r="67" spans="1:4" ht="18.75" customHeight="1" x14ac:dyDescent="0.2">
      <c r="A67" s="58" t="s">
        <v>251</v>
      </c>
      <c r="B67" s="4" t="s">
        <v>250</v>
      </c>
      <c r="C67" s="63"/>
      <c r="D67" s="4"/>
    </row>
    <row r="68" spans="1:4" ht="44.25" customHeight="1" thickBot="1" x14ac:dyDescent="0.3">
      <c r="A68" s="82" t="s">
        <v>249</v>
      </c>
      <c r="B68" s="59" t="s">
        <v>248</v>
      </c>
      <c r="C68" s="61">
        <f>SUM(C70)</f>
        <v>232126.96</v>
      </c>
      <c r="D68" s="4"/>
    </row>
    <row r="69" spans="1:4" ht="32.25" customHeight="1" x14ac:dyDescent="0.2">
      <c r="A69" s="62" t="s">
        <v>247</v>
      </c>
      <c r="B69" s="48" t="s">
        <v>246</v>
      </c>
      <c r="C69" s="52">
        <v>0</v>
      </c>
      <c r="D69" s="4"/>
    </row>
    <row r="70" spans="1:4" ht="28.5" customHeight="1" x14ac:dyDescent="0.2">
      <c r="A70" s="44" t="s">
        <v>245</v>
      </c>
      <c r="B70" s="48" t="s">
        <v>244</v>
      </c>
      <c r="C70" s="53">
        <v>232126.96</v>
      </c>
      <c r="D70" s="4"/>
    </row>
    <row r="71" spans="1:4" ht="38.25" customHeight="1" thickBot="1" x14ac:dyDescent="0.3">
      <c r="A71" s="60" t="s">
        <v>243</v>
      </c>
      <c r="B71" s="59" t="s">
        <v>242</v>
      </c>
      <c r="C71" s="61">
        <f>SUM(C72:C79)</f>
        <v>-209240.56999999995</v>
      </c>
      <c r="D71" s="4"/>
    </row>
    <row r="72" spans="1:4" ht="22.5" customHeight="1" x14ac:dyDescent="0.2">
      <c r="A72" s="44" t="s">
        <v>241</v>
      </c>
      <c r="B72" s="49" t="s">
        <v>240</v>
      </c>
      <c r="C72" s="52">
        <v>0</v>
      </c>
      <c r="D72" s="4"/>
    </row>
    <row r="73" spans="1:4" ht="22.5" customHeight="1" x14ac:dyDescent="0.2">
      <c r="A73" s="44" t="s">
        <v>239</v>
      </c>
      <c r="B73" s="49" t="s">
        <v>238</v>
      </c>
      <c r="C73" s="53">
        <v>15902.349999999999</v>
      </c>
      <c r="D73" s="4"/>
    </row>
    <row r="74" spans="1:4" ht="22.5" customHeight="1" x14ac:dyDescent="0.2">
      <c r="A74" s="44" t="s">
        <v>237</v>
      </c>
      <c r="B74" s="49" t="s">
        <v>236</v>
      </c>
      <c r="C74" s="53">
        <v>2010</v>
      </c>
      <c r="D74" s="4"/>
    </row>
    <row r="75" spans="1:4" ht="22.5" customHeight="1" x14ac:dyDescent="0.2">
      <c r="A75" s="44" t="s">
        <v>235</v>
      </c>
      <c r="B75" s="49" t="s">
        <v>234</v>
      </c>
      <c r="C75" s="53">
        <v>0</v>
      </c>
      <c r="D75" s="4"/>
    </row>
    <row r="76" spans="1:4" ht="22.5" customHeight="1" x14ac:dyDescent="0.2">
      <c r="A76" s="44" t="s">
        <v>233</v>
      </c>
      <c r="B76" s="49" t="s">
        <v>232</v>
      </c>
      <c r="C76" s="53">
        <v>92075.4</v>
      </c>
      <c r="D76" s="4"/>
    </row>
    <row r="77" spans="1:4" ht="22.5" customHeight="1" x14ac:dyDescent="0.2">
      <c r="A77" s="62" t="s">
        <v>231</v>
      </c>
      <c r="B77" s="49" t="s">
        <v>230</v>
      </c>
      <c r="C77" s="53">
        <v>459020</v>
      </c>
      <c r="D77" s="4"/>
    </row>
    <row r="78" spans="1:4" ht="22.5" customHeight="1" x14ac:dyDescent="0.2">
      <c r="A78" s="44" t="s">
        <v>229</v>
      </c>
      <c r="B78" s="49" t="s">
        <v>228</v>
      </c>
      <c r="C78" s="53">
        <v>-778248.32</v>
      </c>
      <c r="D78" s="4"/>
    </row>
    <row r="79" spans="1:4" ht="22.5" customHeight="1" x14ac:dyDescent="0.2">
      <c r="A79" s="44" t="s">
        <v>227</v>
      </c>
      <c r="B79" s="49" t="s">
        <v>226</v>
      </c>
      <c r="C79" s="53">
        <v>0</v>
      </c>
      <c r="D79" s="4"/>
    </row>
    <row r="80" spans="1:4" ht="17.25" customHeight="1" thickBot="1" x14ac:dyDescent="0.3">
      <c r="A80" s="60" t="s">
        <v>225</v>
      </c>
      <c r="B80" s="57" t="s">
        <v>224</v>
      </c>
      <c r="C80" s="77">
        <f>C82+C81</f>
        <v>121746.5</v>
      </c>
      <c r="D80" s="4"/>
    </row>
    <row r="81" spans="1:5" ht="21" customHeight="1" x14ac:dyDescent="0.2">
      <c r="A81" s="44" t="s">
        <v>223</v>
      </c>
      <c r="B81" s="49" t="s">
        <v>222</v>
      </c>
      <c r="C81" s="53">
        <v>0</v>
      </c>
      <c r="D81" s="4"/>
    </row>
    <row r="82" spans="1:5" ht="23.25" customHeight="1" x14ac:dyDescent="0.2">
      <c r="A82" s="44" t="s">
        <v>221</v>
      </c>
      <c r="B82" s="49" t="s">
        <v>220</v>
      </c>
      <c r="C82" s="53">
        <v>121746.5</v>
      </c>
      <c r="D82" s="4"/>
    </row>
    <row r="83" spans="1:5" ht="24.75" customHeight="1" thickBot="1" x14ac:dyDescent="0.3">
      <c r="A83" s="81">
        <v>2.2999999999999998</v>
      </c>
      <c r="B83" s="80" t="s">
        <v>219</v>
      </c>
      <c r="C83" s="79">
        <f>C84+C89+C94+C100+C103+C107+C111+C114+C115</f>
        <v>-1503934.1100000003</v>
      </c>
      <c r="D83" s="78"/>
      <c r="E83" s="26"/>
    </row>
    <row r="84" spans="1:5" ht="23.25" customHeight="1" x14ac:dyDescent="0.25">
      <c r="A84" s="55" t="s">
        <v>218</v>
      </c>
      <c r="B84" s="57" t="s">
        <v>217</v>
      </c>
      <c r="C84" s="64">
        <f>SUM(C85:C88)</f>
        <v>29419.970000000005</v>
      </c>
      <c r="D84" s="4"/>
    </row>
    <row r="85" spans="1:5" ht="19.5" customHeight="1" x14ac:dyDescent="0.2">
      <c r="A85" s="44" t="s">
        <v>216</v>
      </c>
      <c r="B85" s="49" t="s">
        <v>215</v>
      </c>
      <c r="C85" s="53">
        <v>21981.980000000003</v>
      </c>
      <c r="D85" s="4"/>
    </row>
    <row r="86" spans="1:5" ht="19.5" customHeight="1" x14ac:dyDescent="0.2">
      <c r="A86" s="44" t="s">
        <v>214</v>
      </c>
      <c r="B86" s="49" t="s">
        <v>213</v>
      </c>
      <c r="C86" s="53">
        <v>7328</v>
      </c>
      <c r="D86" s="4"/>
    </row>
    <row r="87" spans="1:5" ht="19.5" customHeight="1" x14ac:dyDescent="0.2">
      <c r="A87" s="55" t="s">
        <v>212</v>
      </c>
      <c r="B87" s="49" t="s">
        <v>211</v>
      </c>
      <c r="C87" s="53">
        <v>0</v>
      </c>
      <c r="D87" s="4"/>
    </row>
    <row r="88" spans="1:5" ht="19.5" customHeight="1" x14ac:dyDescent="0.2">
      <c r="A88" s="44" t="s">
        <v>210</v>
      </c>
      <c r="B88" s="49" t="s">
        <v>209</v>
      </c>
      <c r="C88" s="53">
        <v>109.99</v>
      </c>
      <c r="D88" s="4"/>
    </row>
    <row r="89" spans="1:5" ht="22.5" customHeight="1" thickBot="1" x14ac:dyDescent="0.3">
      <c r="A89" s="60" t="s">
        <v>208</v>
      </c>
      <c r="B89" s="57" t="s">
        <v>207</v>
      </c>
      <c r="C89" s="34">
        <f>SUM(C91:C93)</f>
        <v>0</v>
      </c>
      <c r="D89" s="4"/>
    </row>
    <row r="90" spans="1:5" ht="20.25" customHeight="1" x14ac:dyDescent="0.2">
      <c r="A90" s="62" t="s">
        <v>206</v>
      </c>
      <c r="B90" s="49" t="s">
        <v>205</v>
      </c>
      <c r="C90" s="53"/>
      <c r="D90" s="4"/>
    </row>
    <row r="91" spans="1:5" ht="20.25" customHeight="1" x14ac:dyDescent="0.2">
      <c r="A91" s="62" t="s">
        <v>204</v>
      </c>
      <c r="B91" s="49" t="s">
        <v>203</v>
      </c>
      <c r="C91" s="53"/>
      <c r="D91" s="4"/>
    </row>
    <row r="92" spans="1:5" ht="20.25" customHeight="1" x14ac:dyDescent="0.2">
      <c r="A92" s="55" t="s">
        <v>202</v>
      </c>
      <c r="B92" s="49" t="s">
        <v>201</v>
      </c>
      <c r="C92" s="53"/>
      <c r="D92" s="4"/>
    </row>
    <row r="93" spans="1:5" ht="20.25" customHeight="1" x14ac:dyDescent="0.2">
      <c r="A93" s="44" t="s">
        <v>200</v>
      </c>
      <c r="B93" s="49" t="s">
        <v>199</v>
      </c>
      <c r="C93" s="53">
        <v>0</v>
      </c>
      <c r="D93" s="4"/>
    </row>
    <row r="94" spans="1:5" ht="17.25" customHeight="1" thickBot="1" x14ac:dyDescent="0.3">
      <c r="A94" s="60" t="s">
        <v>198</v>
      </c>
      <c r="B94" s="57" t="s">
        <v>197</v>
      </c>
      <c r="C94" s="34">
        <f>SUM(C95:C98)</f>
        <v>1600339.95</v>
      </c>
      <c r="D94" s="4"/>
    </row>
    <row r="95" spans="1:5" ht="19.5" customHeight="1" x14ac:dyDescent="0.2">
      <c r="A95" s="58" t="s">
        <v>196</v>
      </c>
      <c r="B95" s="4" t="s">
        <v>195</v>
      </c>
      <c r="C95" s="53">
        <v>445950</v>
      </c>
      <c r="D95" s="4"/>
    </row>
    <row r="96" spans="1:5" ht="19.5" customHeight="1" x14ac:dyDescent="0.2">
      <c r="A96" s="44" t="s">
        <v>194</v>
      </c>
      <c r="B96" s="49" t="s">
        <v>193</v>
      </c>
      <c r="C96" s="53">
        <v>2709.95</v>
      </c>
      <c r="D96" s="4"/>
    </row>
    <row r="97" spans="1:4" ht="19.5" customHeight="1" x14ac:dyDescent="0.2">
      <c r="A97" s="44" t="s">
        <v>192</v>
      </c>
      <c r="B97" s="49" t="s">
        <v>191</v>
      </c>
      <c r="C97" s="53">
        <v>1151680</v>
      </c>
      <c r="D97" s="4"/>
    </row>
    <row r="98" spans="1:4" ht="19.5" customHeight="1" x14ac:dyDescent="0.2">
      <c r="A98" s="55" t="s">
        <v>190</v>
      </c>
      <c r="B98" s="49" t="s">
        <v>189</v>
      </c>
      <c r="C98" s="53">
        <v>0</v>
      </c>
      <c r="D98" s="4"/>
    </row>
    <row r="99" spans="1:4" ht="19.5" customHeight="1" x14ac:dyDescent="0.2">
      <c r="A99" s="44" t="s">
        <v>188</v>
      </c>
      <c r="B99" s="49" t="s">
        <v>187</v>
      </c>
      <c r="C99" s="53">
        <v>0</v>
      </c>
      <c r="D99" s="4"/>
    </row>
    <row r="100" spans="1:4" ht="20.25" customHeight="1" thickBot="1" x14ac:dyDescent="0.3">
      <c r="A100" s="60" t="s">
        <v>186</v>
      </c>
      <c r="B100" s="57" t="s">
        <v>185</v>
      </c>
      <c r="C100" s="77">
        <f>C101+C102</f>
        <v>-5066540</v>
      </c>
      <c r="D100" s="4"/>
    </row>
    <row r="101" spans="1:4" ht="17.25" customHeight="1" x14ac:dyDescent="0.2">
      <c r="A101" s="44" t="s">
        <v>184</v>
      </c>
      <c r="B101" s="4" t="s">
        <v>183</v>
      </c>
      <c r="C101" s="53">
        <v>0</v>
      </c>
      <c r="D101" s="4"/>
    </row>
    <row r="102" spans="1:4" ht="17.25" customHeight="1" x14ac:dyDescent="0.2">
      <c r="A102" s="44" t="s">
        <v>182</v>
      </c>
      <c r="B102" s="49" t="s">
        <v>181</v>
      </c>
      <c r="C102" s="53">
        <v>-5066540</v>
      </c>
      <c r="D102" s="4"/>
    </row>
    <row r="103" spans="1:4" ht="24.75" customHeight="1" thickBot="1" x14ac:dyDescent="0.3">
      <c r="A103" s="60" t="s">
        <v>180</v>
      </c>
      <c r="B103" s="57" t="s">
        <v>179</v>
      </c>
      <c r="C103" s="34">
        <f>SUM(C104:C106)</f>
        <v>129.97999999999999</v>
      </c>
      <c r="D103" s="4"/>
    </row>
    <row r="104" spans="1:4" ht="17.25" customHeight="1" x14ac:dyDescent="0.2">
      <c r="A104" s="44" t="s">
        <v>178</v>
      </c>
      <c r="B104" s="49" t="s">
        <v>177</v>
      </c>
      <c r="C104" s="53">
        <v>0</v>
      </c>
      <c r="D104" s="4"/>
    </row>
    <row r="105" spans="1:4" ht="17.25" customHeight="1" x14ac:dyDescent="0.2">
      <c r="A105" s="44" t="s">
        <v>176</v>
      </c>
      <c r="B105" s="49" t="s">
        <v>175</v>
      </c>
      <c r="C105" s="53">
        <v>0</v>
      </c>
      <c r="D105" s="4"/>
    </row>
    <row r="106" spans="1:4" ht="17.25" customHeight="1" x14ac:dyDescent="0.2">
      <c r="A106" s="44" t="s">
        <v>174</v>
      </c>
      <c r="B106" s="49" t="s">
        <v>173</v>
      </c>
      <c r="C106" s="53">
        <v>129.97999999999999</v>
      </c>
      <c r="D106" s="4"/>
    </row>
    <row r="107" spans="1:4" ht="33" customHeight="1" thickBot="1" x14ac:dyDescent="0.3">
      <c r="A107" s="60" t="s">
        <v>172</v>
      </c>
      <c r="B107" s="59" t="s">
        <v>171</v>
      </c>
      <c r="C107" s="61">
        <f>SUM(C108:C110)</f>
        <v>12144.73</v>
      </c>
      <c r="D107" s="4"/>
    </row>
    <row r="108" spans="1:4" ht="16.5" customHeight="1" x14ac:dyDescent="0.2">
      <c r="A108" s="58" t="s">
        <v>170</v>
      </c>
      <c r="B108" s="4" t="s">
        <v>169</v>
      </c>
      <c r="C108" s="53">
        <v>0</v>
      </c>
      <c r="D108" s="4"/>
    </row>
    <row r="109" spans="1:4" ht="16.5" customHeight="1" x14ac:dyDescent="0.2">
      <c r="A109" s="62" t="s">
        <v>168</v>
      </c>
      <c r="B109" s="49" t="s">
        <v>167</v>
      </c>
      <c r="C109" s="53">
        <v>0</v>
      </c>
      <c r="D109" s="4"/>
    </row>
    <row r="110" spans="1:4" ht="22.5" customHeight="1" x14ac:dyDescent="0.2">
      <c r="A110" s="44" t="s">
        <v>166</v>
      </c>
      <c r="B110" s="49" t="s">
        <v>165</v>
      </c>
      <c r="C110" s="53">
        <v>12144.73</v>
      </c>
      <c r="D110" s="4"/>
    </row>
    <row r="111" spans="1:4" ht="33" customHeight="1" thickBot="1" x14ac:dyDescent="0.3">
      <c r="A111" s="60" t="s">
        <v>164</v>
      </c>
      <c r="B111" s="59" t="s">
        <v>163</v>
      </c>
      <c r="C111" s="61">
        <f>SUM(C112:C113)</f>
        <v>48588.689999999995</v>
      </c>
      <c r="D111" s="4"/>
    </row>
    <row r="112" spans="1:4" ht="24" customHeight="1" x14ac:dyDescent="0.2">
      <c r="A112" s="44" t="s">
        <v>162</v>
      </c>
      <c r="B112" s="49" t="s">
        <v>161</v>
      </c>
      <c r="C112" s="53">
        <v>3891.2</v>
      </c>
      <c r="D112" s="4"/>
    </row>
    <row r="113" spans="1:5" ht="24" customHeight="1" x14ac:dyDescent="0.2">
      <c r="A113" s="44" t="s">
        <v>160</v>
      </c>
      <c r="B113" s="49" t="s">
        <v>159</v>
      </c>
      <c r="C113" s="53">
        <v>44697.49</v>
      </c>
      <c r="D113" s="4"/>
    </row>
    <row r="114" spans="1:5" ht="33" customHeight="1" x14ac:dyDescent="0.25">
      <c r="A114" s="60" t="s">
        <v>158</v>
      </c>
      <c r="B114" s="59" t="s">
        <v>157</v>
      </c>
      <c r="C114" s="76">
        <f>0</f>
        <v>0</v>
      </c>
      <c r="D114" s="4"/>
    </row>
    <row r="115" spans="1:5" ht="24.75" customHeight="1" thickBot="1" x14ac:dyDescent="0.3">
      <c r="A115" s="60" t="s">
        <v>156</v>
      </c>
      <c r="B115" s="57" t="s">
        <v>155</v>
      </c>
      <c r="C115" s="34">
        <f>SUM(C116:C123)</f>
        <v>1871982.5699999998</v>
      </c>
      <c r="D115" s="4"/>
    </row>
    <row r="116" spans="1:5" ht="21.75" customHeight="1" x14ac:dyDescent="0.2">
      <c r="A116" s="44" t="s">
        <v>154</v>
      </c>
      <c r="B116" s="49" t="s">
        <v>153</v>
      </c>
      <c r="C116" s="53">
        <v>7988.62</v>
      </c>
      <c r="D116" s="4"/>
    </row>
    <row r="117" spans="1:5" ht="33" customHeight="1" x14ac:dyDescent="0.2">
      <c r="A117" s="44" t="s">
        <v>152</v>
      </c>
      <c r="B117" s="48" t="s">
        <v>151</v>
      </c>
      <c r="C117" s="53">
        <v>60551.91</v>
      </c>
      <c r="D117" s="4"/>
    </row>
    <row r="118" spans="1:5" ht="21.75" customHeight="1" x14ac:dyDescent="0.2">
      <c r="A118" s="44" t="s">
        <v>150</v>
      </c>
      <c r="B118" s="49" t="s">
        <v>149</v>
      </c>
      <c r="C118" s="53">
        <v>1774246</v>
      </c>
      <c r="D118" s="4"/>
    </row>
    <row r="119" spans="1:5" ht="21.75" customHeight="1" x14ac:dyDescent="0.2">
      <c r="A119" s="62" t="s">
        <v>148</v>
      </c>
      <c r="B119" s="49" t="s">
        <v>147</v>
      </c>
      <c r="C119" s="53">
        <v>707</v>
      </c>
      <c r="D119" s="4"/>
    </row>
    <row r="120" spans="1:5" ht="21.75" customHeight="1" x14ac:dyDescent="0.2">
      <c r="A120" s="44" t="s">
        <v>146</v>
      </c>
      <c r="B120" s="49" t="s">
        <v>145</v>
      </c>
      <c r="C120" s="53">
        <v>19091.009999999998</v>
      </c>
      <c r="D120" s="4"/>
    </row>
    <row r="121" spans="1:5" ht="21.75" customHeight="1" x14ac:dyDescent="0.2">
      <c r="A121" s="62" t="s">
        <v>144</v>
      </c>
      <c r="B121" s="49" t="s">
        <v>143</v>
      </c>
      <c r="C121" s="53">
        <v>0</v>
      </c>
      <c r="D121" s="4"/>
    </row>
    <row r="122" spans="1:5" ht="21.75" customHeight="1" x14ac:dyDescent="0.2">
      <c r="A122" s="44" t="s">
        <v>142</v>
      </c>
      <c r="B122" s="49" t="s">
        <v>141</v>
      </c>
      <c r="C122" s="53">
        <v>5570.9</v>
      </c>
      <c r="D122" s="4"/>
    </row>
    <row r="123" spans="1:5" ht="38.25" customHeight="1" x14ac:dyDescent="0.2">
      <c r="A123" s="44" t="s">
        <v>140</v>
      </c>
      <c r="B123" s="48" t="s">
        <v>139</v>
      </c>
      <c r="C123" s="53">
        <v>3827.13</v>
      </c>
      <c r="D123" s="4"/>
    </row>
    <row r="124" spans="1:5" ht="23.25" customHeight="1" x14ac:dyDescent="0.25">
      <c r="A124" s="47">
        <v>2.4</v>
      </c>
      <c r="B124" s="51" t="s">
        <v>138</v>
      </c>
      <c r="C124" s="75">
        <f>SUM(C125:C134)</f>
        <v>0</v>
      </c>
      <c r="D124" s="40"/>
      <c r="E124" s="39"/>
    </row>
    <row r="125" spans="1:5" ht="32.25" customHeight="1" x14ac:dyDescent="0.2">
      <c r="A125" s="60" t="s">
        <v>137</v>
      </c>
      <c r="B125" s="71" t="s">
        <v>136</v>
      </c>
      <c r="C125" s="56">
        <v>0</v>
      </c>
      <c r="D125" s="4"/>
    </row>
    <row r="126" spans="1:5" ht="39.75" customHeight="1" x14ac:dyDescent="0.2">
      <c r="A126" s="55" t="s">
        <v>135</v>
      </c>
      <c r="B126" s="48" t="s">
        <v>134</v>
      </c>
      <c r="C126" s="53">
        <v>0</v>
      </c>
      <c r="D126" s="4"/>
    </row>
    <row r="127" spans="1:5" ht="31.5" customHeight="1" x14ac:dyDescent="0.2">
      <c r="A127" s="44" t="s">
        <v>133</v>
      </c>
      <c r="B127" s="71" t="s">
        <v>132</v>
      </c>
      <c r="C127" s="53">
        <v>0</v>
      </c>
      <c r="D127" s="4"/>
    </row>
    <row r="128" spans="1:5" ht="29.25" customHeight="1" x14ac:dyDescent="0.2">
      <c r="A128" s="44" t="s">
        <v>131</v>
      </c>
      <c r="B128" s="70" t="s">
        <v>130</v>
      </c>
      <c r="C128" s="53">
        <v>0</v>
      </c>
      <c r="D128" s="4"/>
    </row>
    <row r="129" spans="1:5" ht="29.25" customHeight="1" x14ac:dyDescent="0.2">
      <c r="A129" s="44" t="s">
        <v>129</v>
      </c>
      <c r="B129" s="70" t="s">
        <v>128</v>
      </c>
      <c r="C129" s="53">
        <v>0</v>
      </c>
      <c r="D129" s="4"/>
    </row>
    <row r="130" spans="1:5" ht="39" customHeight="1" x14ac:dyDescent="0.2">
      <c r="A130" s="60" t="s">
        <v>127</v>
      </c>
      <c r="B130" s="71" t="s">
        <v>126</v>
      </c>
      <c r="C130" s="53">
        <v>0</v>
      </c>
      <c r="D130" s="4"/>
    </row>
    <row r="131" spans="1:5" ht="39" customHeight="1" x14ac:dyDescent="0.2">
      <c r="A131" s="44" t="s">
        <v>125</v>
      </c>
      <c r="B131" s="70" t="s">
        <v>124</v>
      </c>
      <c r="C131" s="53">
        <v>0</v>
      </c>
      <c r="D131" s="4"/>
    </row>
    <row r="132" spans="1:5" ht="20.25" customHeight="1" x14ac:dyDescent="0.2">
      <c r="A132" s="74" t="s">
        <v>123</v>
      </c>
      <c r="B132" s="73" t="s">
        <v>122</v>
      </c>
      <c r="C132" s="56">
        <v>0</v>
      </c>
      <c r="D132" s="4"/>
    </row>
    <row r="133" spans="1:5" ht="21.75" customHeight="1" x14ac:dyDescent="0.2">
      <c r="A133" s="74"/>
      <c r="B133" s="73" t="s">
        <v>121</v>
      </c>
      <c r="C133" s="56">
        <v>0</v>
      </c>
      <c r="D133" s="4"/>
    </row>
    <row r="134" spans="1:5" ht="32.25" customHeight="1" x14ac:dyDescent="0.2">
      <c r="A134" s="44" t="s">
        <v>120</v>
      </c>
      <c r="B134" s="48" t="s">
        <v>119</v>
      </c>
      <c r="C134" s="53">
        <v>0</v>
      </c>
      <c r="D134" s="4"/>
    </row>
    <row r="135" spans="1:5" ht="23.25" customHeight="1" thickBot="1" x14ac:dyDescent="0.3">
      <c r="A135" s="47">
        <v>2.5</v>
      </c>
      <c r="B135" s="51" t="s">
        <v>118</v>
      </c>
      <c r="C135" s="67">
        <v>0</v>
      </c>
      <c r="D135" s="40"/>
      <c r="E135" s="39"/>
    </row>
    <row r="136" spans="1:5" ht="28.5" customHeight="1" x14ac:dyDescent="0.2">
      <c r="A136" s="44" t="s">
        <v>117</v>
      </c>
      <c r="B136" s="71" t="s">
        <v>116</v>
      </c>
      <c r="C136" s="72">
        <v>0</v>
      </c>
      <c r="D136" s="4"/>
    </row>
    <row r="137" spans="1:5" ht="21" customHeight="1" x14ac:dyDescent="0.2">
      <c r="A137" s="44" t="s">
        <v>115</v>
      </c>
      <c r="B137" s="70" t="s">
        <v>114</v>
      </c>
      <c r="C137" s="72"/>
      <c r="D137" s="4"/>
    </row>
    <row r="138" spans="1:5" ht="28.35" customHeight="1" x14ac:dyDescent="0.2">
      <c r="A138" s="44" t="s">
        <v>113</v>
      </c>
      <c r="B138" s="54" t="s">
        <v>112</v>
      </c>
      <c r="C138" s="72">
        <v>0</v>
      </c>
      <c r="D138" s="4"/>
    </row>
    <row r="139" spans="1:5" ht="30.75" customHeight="1" x14ac:dyDescent="0.2">
      <c r="A139" s="60" t="s">
        <v>111</v>
      </c>
      <c r="B139" s="71" t="s">
        <v>110</v>
      </c>
      <c r="C139" s="53">
        <v>0</v>
      </c>
      <c r="D139" s="4"/>
    </row>
    <row r="140" spans="1:5" ht="30.75" customHeight="1" x14ac:dyDescent="0.2">
      <c r="A140" s="44" t="s">
        <v>109</v>
      </c>
      <c r="B140" s="70" t="s">
        <v>108</v>
      </c>
      <c r="C140" s="53">
        <v>0</v>
      </c>
      <c r="D140" s="4"/>
    </row>
    <row r="141" spans="1:5" ht="30.75" customHeight="1" x14ac:dyDescent="0.2">
      <c r="A141" s="44" t="s">
        <v>107</v>
      </c>
      <c r="B141" s="70" t="s">
        <v>106</v>
      </c>
      <c r="C141" s="53">
        <v>0</v>
      </c>
      <c r="D141" s="4"/>
    </row>
    <row r="142" spans="1:5" ht="30.75" customHeight="1" x14ac:dyDescent="0.2">
      <c r="A142" s="44" t="s">
        <v>105</v>
      </c>
      <c r="B142" s="70" t="s">
        <v>104</v>
      </c>
      <c r="C142" s="53">
        <v>0</v>
      </c>
      <c r="D142" s="4"/>
    </row>
    <row r="143" spans="1:5" ht="30" customHeight="1" x14ac:dyDescent="0.2">
      <c r="A143" s="60" t="s">
        <v>103</v>
      </c>
      <c r="B143" s="71" t="s">
        <v>102</v>
      </c>
      <c r="C143" s="53">
        <v>0</v>
      </c>
      <c r="D143" s="4"/>
    </row>
    <row r="144" spans="1:5" ht="30" customHeight="1" x14ac:dyDescent="0.2">
      <c r="A144" s="44" t="s">
        <v>101</v>
      </c>
      <c r="B144" s="70" t="s">
        <v>100</v>
      </c>
      <c r="C144" s="53">
        <v>0</v>
      </c>
      <c r="D144" s="4"/>
    </row>
    <row r="145" spans="1:5" ht="32.25" customHeight="1" x14ac:dyDescent="0.25">
      <c r="A145" s="60" t="s">
        <v>99</v>
      </c>
      <c r="B145" s="69" t="s">
        <v>98</v>
      </c>
      <c r="C145" s="53">
        <v>0</v>
      </c>
      <c r="D145" s="4"/>
    </row>
    <row r="146" spans="1:5" ht="32.25" customHeight="1" x14ac:dyDescent="0.2">
      <c r="A146" s="44" t="s">
        <v>97</v>
      </c>
      <c r="B146" s="70" t="s">
        <v>96</v>
      </c>
      <c r="C146" s="53"/>
      <c r="D146" s="4"/>
    </row>
    <row r="147" spans="1:5" ht="31.5" customHeight="1" x14ac:dyDescent="0.25">
      <c r="A147" s="60" t="s">
        <v>95</v>
      </c>
      <c r="B147" s="69" t="s">
        <v>94</v>
      </c>
      <c r="C147" s="37">
        <v>0</v>
      </c>
      <c r="D147" s="4"/>
    </row>
    <row r="148" spans="1:5" ht="31.5" customHeight="1" x14ac:dyDescent="0.2">
      <c r="A148" s="44" t="s">
        <v>93</v>
      </c>
      <c r="B148" s="70" t="s">
        <v>92</v>
      </c>
      <c r="C148" s="37"/>
      <c r="D148" s="4"/>
    </row>
    <row r="149" spans="1:5" ht="33" customHeight="1" x14ac:dyDescent="0.25">
      <c r="A149" s="60" t="s">
        <v>91</v>
      </c>
      <c r="B149" s="69" t="s">
        <v>90</v>
      </c>
      <c r="C149" s="53">
        <v>0</v>
      </c>
      <c r="D149" s="4"/>
    </row>
    <row r="150" spans="1:5" ht="23.25" customHeight="1" x14ac:dyDescent="0.2">
      <c r="A150" s="44" t="s">
        <v>89</v>
      </c>
      <c r="B150" s="68" t="s">
        <v>88</v>
      </c>
      <c r="C150" s="53"/>
      <c r="D150" s="4"/>
    </row>
    <row r="151" spans="1:5" ht="24.75" customHeight="1" thickBot="1" x14ac:dyDescent="0.3">
      <c r="A151" s="47">
        <v>2.6</v>
      </c>
      <c r="B151" s="51" t="s">
        <v>87</v>
      </c>
      <c r="C151" s="67">
        <f>C152+C162+C165</f>
        <v>0</v>
      </c>
      <c r="D151" s="66"/>
      <c r="E151" s="65"/>
    </row>
    <row r="152" spans="1:5" ht="24" customHeight="1" x14ac:dyDescent="0.25">
      <c r="A152" s="60" t="s">
        <v>86</v>
      </c>
      <c r="B152" s="57" t="s">
        <v>85</v>
      </c>
      <c r="C152" s="64">
        <v>0</v>
      </c>
      <c r="D152" s="4"/>
    </row>
    <row r="153" spans="1:5" ht="17.25" customHeight="1" x14ac:dyDescent="0.2">
      <c r="A153" s="44" t="s">
        <v>84</v>
      </c>
      <c r="B153" s="49" t="s">
        <v>83</v>
      </c>
      <c r="C153" s="63">
        <v>0</v>
      </c>
      <c r="D153" s="4"/>
    </row>
    <row r="154" spans="1:5" ht="17.25" customHeight="1" x14ac:dyDescent="0.2">
      <c r="A154" s="44" t="s">
        <v>82</v>
      </c>
      <c r="B154" s="49" t="s">
        <v>81</v>
      </c>
      <c r="C154" s="53">
        <v>0</v>
      </c>
      <c r="D154" s="4"/>
    </row>
    <row r="155" spans="1:5" ht="36" customHeight="1" x14ac:dyDescent="0.2">
      <c r="A155" s="62" t="s">
        <v>80</v>
      </c>
      <c r="B155" s="48" t="s">
        <v>79</v>
      </c>
      <c r="C155" s="53">
        <v>0</v>
      </c>
      <c r="D155" s="4"/>
    </row>
    <row r="156" spans="1:5" ht="17.25" customHeight="1" x14ac:dyDescent="0.2">
      <c r="A156" s="62" t="s">
        <v>78</v>
      </c>
      <c r="B156" s="49" t="s">
        <v>77</v>
      </c>
      <c r="C156" s="53">
        <v>0</v>
      </c>
      <c r="D156" s="4"/>
    </row>
    <row r="157" spans="1:5" ht="31.5" customHeight="1" x14ac:dyDescent="0.2">
      <c r="A157" s="62" t="s">
        <v>76</v>
      </c>
      <c r="B157" s="48" t="s">
        <v>75</v>
      </c>
      <c r="C157" s="53">
        <v>0</v>
      </c>
      <c r="D157" s="4"/>
    </row>
    <row r="158" spans="1:5" ht="27.75" customHeight="1" x14ac:dyDescent="0.25">
      <c r="A158" s="60" t="s">
        <v>74</v>
      </c>
      <c r="B158" s="59" t="s">
        <v>73</v>
      </c>
      <c r="C158" s="56">
        <v>0</v>
      </c>
      <c r="D158" s="4"/>
    </row>
    <row r="159" spans="1:5" ht="24.75" customHeight="1" x14ac:dyDescent="0.2">
      <c r="A159" s="44" t="s">
        <v>72</v>
      </c>
      <c r="B159" s="49" t="s">
        <v>71</v>
      </c>
      <c r="C159" s="53">
        <v>0</v>
      </c>
      <c r="D159" s="4"/>
    </row>
    <row r="160" spans="1:5" ht="30" customHeight="1" x14ac:dyDescent="0.25">
      <c r="A160" s="60" t="s">
        <v>70</v>
      </c>
      <c r="B160" s="59" t="s">
        <v>69</v>
      </c>
      <c r="C160" s="56">
        <v>0</v>
      </c>
      <c r="D160" s="4"/>
    </row>
    <row r="161" spans="1:4" ht="20.25" customHeight="1" x14ac:dyDescent="0.2">
      <c r="A161" s="44" t="s">
        <v>68</v>
      </c>
      <c r="B161" s="49" t="s">
        <v>67</v>
      </c>
      <c r="C161" s="52">
        <v>0</v>
      </c>
      <c r="D161" s="4"/>
    </row>
    <row r="162" spans="1:4" ht="36" customHeight="1" thickBot="1" x14ac:dyDescent="0.3">
      <c r="A162" s="60" t="s">
        <v>66</v>
      </c>
      <c r="B162" s="59" t="s">
        <v>65</v>
      </c>
      <c r="C162" s="61">
        <f>SUM(C163:C164)</f>
        <v>0</v>
      </c>
      <c r="D162" s="4"/>
    </row>
    <row r="163" spans="1:4" ht="17.25" customHeight="1" x14ac:dyDescent="0.2">
      <c r="A163" s="44" t="s">
        <v>64</v>
      </c>
      <c r="B163" s="49" t="s">
        <v>63</v>
      </c>
      <c r="C163" s="52">
        <v>0</v>
      </c>
      <c r="D163" s="4"/>
    </row>
    <row r="164" spans="1:4" ht="17.25" customHeight="1" x14ac:dyDescent="0.2">
      <c r="A164" s="44" t="s">
        <v>62</v>
      </c>
      <c r="B164" s="54" t="s">
        <v>61</v>
      </c>
      <c r="C164" s="53">
        <v>0</v>
      </c>
      <c r="D164" s="4"/>
    </row>
    <row r="165" spans="1:4" ht="33" customHeight="1" thickBot="1" x14ac:dyDescent="0.3">
      <c r="A165" s="60" t="s">
        <v>60</v>
      </c>
      <c r="B165" s="59" t="s">
        <v>59</v>
      </c>
      <c r="C165" s="34">
        <f>SUM(C166:C169)</f>
        <v>0</v>
      </c>
      <c r="D165" s="4"/>
    </row>
    <row r="166" spans="1:4" ht="17.25" customHeight="1" x14ac:dyDescent="0.2">
      <c r="A166" s="44" t="s">
        <v>58</v>
      </c>
      <c r="B166" s="49" t="s">
        <v>57</v>
      </c>
      <c r="C166" s="53">
        <v>0</v>
      </c>
      <c r="D166" s="4"/>
    </row>
    <row r="167" spans="1:4" ht="17.25" customHeight="1" x14ac:dyDescent="0.2">
      <c r="A167" s="44" t="s">
        <v>56</v>
      </c>
      <c r="B167" s="49" t="s">
        <v>55</v>
      </c>
      <c r="C167" s="53">
        <v>0</v>
      </c>
      <c r="D167" s="4"/>
    </row>
    <row r="168" spans="1:4" ht="17.25" customHeight="1" x14ac:dyDescent="0.2">
      <c r="A168" s="58" t="s">
        <v>54</v>
      </c>
      <c r="B168" s="4" t="s">
        <v>53</v>
      </c>
      <c r="C168" s="53">
        <v>0</v>
      </c>
      <c r="D168" s="4"/>
    </row>
    <row r="169" spans="1:4" ht="36" customHeight="1" x14ac:dyDescent="0.2">
      <c r="A169" s="58" t="s">
        <v>52</v>
      </c>
      <c r="B169" s="54" t="s">
        <v>51</v>
      </c>
      <c r="C169" s="53">
        <v>0</v>
      </c>
      <c r="D169" s="4"/>
    </row>
    <row r="170" spans="1:4" ht="17.25" customHeight="1" x14ac:dyDescent="0.2">
      <c r="A170" s="55" t="s">
        <v>50</v>
      </c>
      <c r="B170" s="54" t="s">
        <v>49</v>
      </c>
      <c r="C170" s="53">
        <v>0</v>
      </c>
      <c r="D170" s="4"/>
    </row>
    <row r="171" spans="1:4" ht="17.25" customHeight="1" x14ac:dyDescent="0.2">
      <c r="A171" s="44" t="s">
        <v>48</v>
      </c>
      <c r="B171" s="49" t="s">
        <v>47</v>
      </c>
      <c r="C171" s="53">
        <v>0</v>
      </c>
      <c r="D171" s="4"/>
    </row>
    <row r="172" spans="1:4" ht="22.5" customHeight="1" x14ac:dyDescent="0.2">
      <c r="A172" s="44" t="s">
        <v>46</v>
      </c>
      <c r="B172" s="49" t="s">
        <v>45</v>
      </c>
      <c r="C172" s="53">
        <v>0</v>
      </c>
      <c r="D172" s="4"/>
    </row>
    <row r="173" spans="1:4" ht="17.25" customHeight="1" x14ac:dyDescent="0.25">
      <c r="A173" s="44" t="s">
        <v>44</v>
      </c>
      <c r="B173" s="57" t="s">
        <v>43</v>
      </c>
      <c r="C173" s="56">
        <v>0</v>
      </c>
      <c r="D173" s="4"/>
    </row>
    <row r="174" spans="1:4" ht="17.25" customHeight="1" x14ac:dyDescent="0.2">
      <c r="A174" s="55" t="s">
        <v>42</v>
      </c>
      <c r="B174" s="54" t="s">
        <v>41</v>
      </c>
      <c r="C174" s="53">
        <v>0</v>
      </c>
      <c r="D174" s="4"/>
    </row>
    <row r="175" spans="1:4" ht="17.25" customHeight="1" x14ac:dyDescent="0.25">
      <c r="A175" s="44" t="s">
        <v>40</v>
      </c>
      <c r="B175" s="57" t="s">
        <v>39</v>
      </c>
      <c r="C175" s="56">
        <v>0</v>
      </c>
      <c r="D175" s="4"/>
    </row>
    <row r="176" spans="1:4" ht="32.25" customHeight="1" x14ac:dyDescent="0.2">
      <c r="A176" s="55" t="s">
        <v>38</v>
      </c>
      <c r="B176" s="54" t="s">
        <v>37</v>
      </c>
      <c r="C176" s="53">
        <v>0</v>
      </c>
      <c r="D176" s="4"/>
    </row>
    <row r="177" spans="1:5" ht="32.25" customHeight="1" x14ac:dyDescent="0.2">
      <c r="A177" s="44" t="s">
        <v>36</v>
      </c>
      <c r="B177" s="48" t="s">
        <v>35</v>
      </c>
      <c r="C177" s="52">
        <v>0</v>
      </c>
      <c r="D177" s="4"/>
    </row>
    <row r="178" spans="1:5" ht="17.25" customHeight="1" x14ac:dyDescent="0.25">
      <c r="A178" s="47">
        <v>2.7</v>
      </c>
      <c r="B178" s="51" t="s">
        <v>34</v>
      </c>
      <c r="C178" s="50">
        <v>0</v>
      </c>
      <c r="D178" s="40"/>
      <c r="E178" s="39"/>
    </row>
    <row r="179" spans="1:5" ht="17.25" customHeight="1" x14ac:dyDescent="0.2">
      <c r="A179" s="44" t="s">
        <v>33</v>
      </c>
      <c r="B179" s="49" t="s">
        <v>32</v>
      </c>
      <c r="C179" s="37">
        <v>0</v>
      </c>
      <c r="D179" s="4"/>
    </row>
    <row r="180" spans="1:5" ht="17.25" customHeight="1" x14ac:dyDescent="0.2">
      <c r="A180" s="44" t="s">
        <v>31</v>
      </c>
      <c r="B180" s="49" t="s">
        <v>30</v>
      </c>
      <c r="C180" s="37">
        <v>0</v>
      </c>
      <c r="D180" s="4"/>
    </row>
    <row r="181" spans="1:5" ht="17.25" customHeight="1" x14ac:dyDescent="0.2">
      <c r="A181" s="38" t="s">
        <v>29</v>
      </c>
      <c r="B181" s="49" t="s">
        <v>28</v>
      </c>
      <c r="C181" s="37">
        <v>0</v>
      </c>
      <c r="D181" s="4"/>
    </row>
    <row r="182" spans="1:5" ht="17.25" customHeight="1" x14ac:dyDescent="0.2">
      <c r="A182" s="38"/>
      <c r="B182" s="49" t="s">
        <v>27</v>
      </c>
      <c r="C182" s="37">
        <v>0</v>
      </c>
      <c r="D182" s="4"/>
    </row>
    <row r="183" spans="1:5" ht="46.5" customHeight="1" x14ac:dyDescent="0.2">
      <c r="A183" s="44" t="s">
        <v>26</v>
      </c>
      <c r="B183" s="48" t="s">
        <v>25</v>
      </c>
      <c r="C183" s="37">
        <v>0</v>
      </c>
      <c r="D183" s="4"/>
    </row>
    <row r="184" spans="1:5" ht="27.75" customHeight="1" x14ac:dyDescent="0.25">
      <c r="A184" s="47">
        <v>2.8</v>
      </c>
      <c r="B184" s="46" t="s">
        <v>24</v>
      </c>
      <c r="C184" s="45">
        <v>0</v>
      </c>
      <c r="D184" s="40"/>
      <c r="E184" s="39"/>
    </row>
    <row r="185" spans="1:5" ht="20.25" customHeight="1" x14ac:dyDescent="0.2">
      <c r="A185" s="44" t="s">
        <v>23</v>
      </c>
      <c r="B185" s="4" t="s">
        <v>22</v>
      </c>
      <c r="C185" s="37">
        <v>0</v>
      </c>
      <c r="D185" s="4"/>
    </row>
    <row r="186" spans="1:5" ht="20.25" customHeight="1" x14ac:dyDescent="0.2">
      <c r="A186" s="38" t="s">
        <v>21</v>
      </c>
      <c r="B186" s="4" t="s">
        <v>20</v>
      </c>
      <c r="C186" s="37">
        <v>0</v>
      </c>
      <c r="D186" s="4"/>
    </row>
    <row r="187" spans="1:5" ht="17.25" customHeight="1" x14ac:dyDescent="0.2">
      <c r="A187" s="38"/>
      <c r="B187" s="4" t="s">
        <v>19</v>
      </c>
      <c r="C187" s="37">
        <v>0</v>
      </c>
      <c r="D187" s="4"/>
    </row>
    <row r="188" spans="1:5" ht="17.25" customHeight="1" x14ac:dyDescent="0.25">
      <c r="A188" s="43">
        <v>2.9</v>
      </c>
      <c r="B188" s="42" t="s">
        <v>18</v>
      </c>
      <c r="C188" s="41">
        <v>0</v>
      </c>
      <c r="D188" s="40"/>
      <c r="E188" s="39"/>
    </row>
    <row r="189" spans="1:5" ht="21.75" customHeight="1" x14ac:dyDescent="0.2">
      <c r="A189" s="38" t="s">
        <v>17</v>
      </c>
      <c r="B189" s="4" t="s">
        <v>16</v>
      </c>
      <c r="C189" s="37">
        <v>0</v>
      </c>
      <c r="D189" s="4"/>
    </row>
    <row r="190" spans="1:5" ht="17.25" customHeight="1" x14ac:dyDescent="0.2">
      <c r="A190" s="38"/>
      <c r="B190" s="4" t="s">
        <v>15</v>
      </c>
      <c r="C190" s="37">
        <v>0</v>
      </c>
      <c r="D190" s="4"/>
    </row>
    <row r="191" spans="1:5" ht="24" customHeight="1" x14ac:dyDescent="0.2">
      <c r="A191" s="38" t="s">
        <v>14</v>
      </c>
      <c r="B191" s="4" t="s">
        <v>13</v>
      </c>
      <c r="C191" s="37">
        <v>0</v>
      </c>
      <c r="D191" s="4"/>
    </row>
    <row r="192" spans="1:5" ht="15" customHeight="1" x14ac:dyDescent="0.2">
      <c r="A192" s="38"/>
      <c r="B192" s="4" t="s">
        <v>12</v>
      </c>
      <c r="C192" s="37">
        <v>0</v>
      </c>
      <c r="D192" s="4"/>
    </row>
    <row r="193" spans="1:5" ht="19.5" customHeight="1" x14ac:dyDescent="0.2">
      <c r="A193" s="38" t="s">
        <v>11</v>
      </c>
      <c r="B193" s="4" t="s">
        <v>10</v>
      </c>
      <c r="C193" s="37">
        <v>0</v>
      </c>
      <c r="D193" s="4"/>
    </row>
    <row r="194" spans="1:5" ht="19.5" customHeight="1" x14ac:dyDescent="0.2">
      <c r="A194" s="38"/>
      <c r="B194" s="4" t="s">
        <v>9</v>
      </c>
      <c r="C194" s="37">
        <v>0</v>
      </c>
      <c r="D194" s="4"/>
    </row>
    <row r="195" spans="1:5" ht="20.25" customHeight="1" thickBot="1" x14ac:dyDescent="0.3">
      <c r="A195" s="36"/>
      <c r="B195" s="35" t="s">
        <v>8</v>
      </c>
      <c r="C195" s="34">
        <f>C151+C124+C83+C42+C24</f>
        <v>44436510.229999997</v>
      </c>
      <c r="D195" s="33"/>
      <c r="E195" s="26"/>
    </row>
    <row r="196" spans="1:5" ht="39.75" customHeight="1" thickBot="1" x14ac:dyDescent="0.3">
      <c r="A196" s="32"/>
      <c r="B196" s="31" t="s">
        <v>7</v>
      </c>
      <c r="C196" s="30">
        <f>D21-C195</f>
        <v>12531957.509999998</v>
      </c>
      <c r="D196" s="27"/>
      <c r="E196" s="26"/>
    </row>
    <row r="197" spans="1:5" ht="17.25" customHeight="1" thickTop="1" x14ac:dyDescent="0.25">
      <c r="B197" s="29"/>
      <c r="C197" s="28"/>
      <c r="D197" s="27"/>
      <c r="E197" s="26"/>
    </row>
    <row r="198" spans="1:5" ht="15.75" customHeight="1" x14ac:dyDescent="0.25">
      <c r="A198" s="25"/>
      <c r="B198" s="24"/>
      <c r="C198" s="5"/>
      <c r="D198" s="4"/>
    </row>
    <row r="199" spans="1:5" ht="15.75" customHeight="1" x14ac:dyDescent="0.25">
      <c r="A199" s="11" t="s">
        <v>6</v>
      </c>
      <c r="B199" s="20"/>
      <c r="C199" s="23" t="s">
        <v>5</v>
      </c>
      <c r="D199" s="22" t="s">
        <v>4</v>
      </c>
      <c r="E199" s="20"/>
    </row>
    <row r="200" spans="1:5" ht="17.25" customHeight="1" x14ac:dyDescent="0.25">
      <c r="A200" s="21"/>
      <c r="B200" s="20"/>
      <c r="C200" s="7"/>
      <c r="D200" s="18"/>
      <c r="E200" s="20"/>
    </row>
    <row r="201" spans="1:5" ht="17.25" customHeight="1" x14ac:dyDescent="0.25">
      <c r="A201" s="21"/>
      <c r="B201" s="20"/>
      <c r="C201" s="7"/>
      <c r="D201" s="18"/>
      <c r="E201" s="20"/>
    </row>
    <row r="202" spans="1:5" ht="17.25" customHeight="1" thickBot="1" x14ac:dyDescent="0.3">
      <c r="A202" s="19"/>
      <c r="B202" s="16"/>
      <c r="C202" s="18"/>
      <c r="D202" s="17"/>
      <c r="E202" s="16"/>
    </row>
    <row r="203" spans="1:5" ht="17.25" customHeight="1" x14ac:dyDescent="0.25">
      <c r="A203" s="15" t="s">
        <v>3</v>
      </c>
      <c r="B203" s="14"/>
      <c r="C203" s="13"/>
      <c r="D203" s="12" t="s">
        <v>2</v>
      </c>
      <c r="E203" s="7"/>
    </row>
    <row r="204" spans="1:5" x14ac:dyDescent="0.25">
      <c r="A204" s="11" t="s">
        <v>1</v>
      </c>
      <c r="B204" s="10"/>
      <c r="C204" s="9"/>
      <c r="D204" s="8" t="s">
        <v>0</v>
      </c>
      <c r="E204" s="7"/>
    </row>
    <row r="205" spans="1:5" ht="14.25" x14ac:dyDescent="0.2">
      <c r="A205" s="6"/>
      <c r="C205" s="5"/>
      <c r="D205" s="4"/>
    </row>
    <row r="206" spans="1:5" ht="14.25" x14ac:dyDescent="0.2">
      <c r="A206" s="6"/>
      <c r="B206" s="4"/>
      <c r="C206" s="5"/>
      <c r="D206" s="4"/>
    </row>
    <row r="207" spans="1:5" ht="14.25" x14ac:dyDescent="0.2">
      <c r="A207" s="6"/>
      <c r="B207" s="4"/>
      <c r="C207" s="5"/>
      <c r="D207" s="4"/>
    </row>
    <row r="208" spans="1:5" ht="14.25" x14ac:dyDescent="0.2">
      <c r="A208" s="6"/>
      <c r="B208" s="4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  <row r="231" spans="1:4" ht="14.25" x14ac:dyDescent="0.2">
      <c r="A231" s="6"/>
      <c r="B231" s="4"/>
      <c r="C231" s="5"/>
      <c r="D231" s="4"/>
    </row>
    <row r="232" spans="1:4" ht="14.25" x14ac:dyDescent="0.2">
      <c r="A232" s="6"/>
      <c r="B232" s="4"/>
      <c r="C232" s="5"/>
      <c r="D232" s="4"/>
    </row>
    <row r="233" spans="1:4" ht="14.25" x14ac:dyDescent="0.2">
      <c r="A233" s="6"/>
      <c r="B233" s="4"/>
      <c r="C233" s="5"/>
      <c r="D233" s="4"/>
    </row>
    <row r="234" spans="1:4" ht="14.25" x14ac:dyDescent="0.2">
      <c r="A234" s="6"/>
      <c r="B234" s="4"/>
      <c r="C234" s="5"/>
      <c r="D234" s="4"/>
    </row>
    <row r="235" spans="1:4" ht="14.25" x14ac:dyDescent="0.2">
      <c r="A235" s="6"/>
      <c r="B235" s="4"/>
      <c r="C235" s="5"/>
      <c r="D235" s="4"/>
    </row>
  </sheetData>
  <mergeCells count="13">
    <mergeCell ref="A8:E8"/>
    <mergeCell ref="A9:E9"/>
    <mergeCell ref="A10:E10"/>
    <mergeCell ref="A11:E11"/>
    <mergeCell ref="A12:E12"/>
    <mergeCell ref="A132:A133"/>
    <mergeCell ref="A13:E13"/>
    <mergeCell ref="B132:B133"/>
    <mergeCell ref="A193:A194"/>
    <mergeCell ref="A186:A187"/>
    <mergeCell ref="A189:A190"/>
    <mergeCell ref="A191:A192"/>
    <mergeCell ref="A181:A182"/>
  </mergeCells>
  <pageMargins left="0.92" right="0.43307086614173229" top="0.59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SEPTIEMBRE 2023</vt:lpstr>
      <vt:lpstr>'G Y P SEPTIEMBRE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2023-10-20T14:55:35Z</dcterms:created>
  <dcterms:modified xsi:type="dcterms:W3CDTF">2023-10-20T14:56:33Z</dcterms:modified>
</cp:coreProperties>
</file>