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B510165E-939A-46AE-990F-A85A5C25D020}" xr6:coauthVersionLast="47" xr6:coauthVersionMax="47" xr10:uidLastSave="{00000000-0000-0000-0000-000000000000}"/>
  <bookViews>
    <workbookView xWindow="-120" yWindow="-120" windowWidth="20730" windowHeight="1116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20" l="1"/>
  <c r="D86" i="20"/>
  <c r="A37" i="20"/>
  <c r="D37" i="20"/>
  <c r="A17" i="16"/>
  <c r="F17" i="16"/>
  <c r="A19" i="16"/>
  <c r="F19" i="16"/>
  <c r="A21" i="16"/>
  <c r="F21" i="16"/>
  <c r="F22" i="16" l="1"/>
  <c r="A38" i="14"/>
  <c r="F38" i="14"/>
  <c r="G38" i="14"/>
  <c r="A30" i="13"/>
  <c r="F30" i="13"/>
  <c r="G30" i="13"/>
  <c r="A21" i="12"/>
  <c r="F21" i="12"/>
  <c r="G21" i="12"/>
  <c r="F32" i="11"/>
  <c r="A32" i="11"/>
  <c r="G32" i="11"/>
  <c r="A22" i="10"/>
  <c r="F22" i="10"/>
  <c r="G22" i="10"/>
  <c r="A16" i="10"/>
  <c r="F16" i="10"/>
  <c r="G16" i="10"/>
  <c r="A37" i="8"/>
  <c r="F37" i="8"/>
  <c r="G37" i="8"/>
  <c r="F34" i="7"/>
  <c r="G34" i="7"/>
  <c r="A53" i="7"/>
  <c r="F53" i="7"/>
  <c r="G53" i="7"/>
  <c r="A34" i="7"/>
  <c r="F33" i="5"/>
  <c r="G33" i="5"/>
  <c r="F70" i="5"/>
  <c r="G70" i="5"/>
  <c r="F52" i="5"/>
  <c r="G52" i="5"/>
  <c r="A19" i="17"/>
  <c r="A71" i="14"/>
  <c r="A63" i="13"/>
  <c r="A42" i="12"/>
  <c r="A54" i="11"/>
  <c r="A30" i="10"/>
  <c r="A29" i="9"/>
  <c r="A80" i="8"/>
  <c r="A62" i="7"/>
  <c r="A79" i="6"/>
  <c r="A67" i="20"/>
  <c r="A17" i="17"/>
  <c r="A55" i="14"/>
  <c r="A50" i="13"/>
  <c r="A33" i="12"/>
  <c r="A47" i="11"/>
  <c r="A23" i="9"/>
  <c r="A64" i="8"/>
  <c r="A67" i="6"/>
  <c r="A15" i="17"/>
  <c r="A19" i="9"/>
  <c r="A43" i="6"/>
  <c r="D67" i="20"/>
  <c r="D87" i="20" s="1"/>
  <c r="G19" i="16"/>
  <c r="F71" i="14"/>
  <c r="G71" i="14"/>
  <c r="F63" i="13"/>
  <c r="G63" i="13"/>
  <c r="F33" i="12"/>
  <c r="G33" i="12"/>
  <c r="F42" i="12"/>
  <c r="G42" i="12"/>
  <c r="F54" i="11"/>
  <c r="G54" i="11"/>
  <c r="F47" i="11"/>
  <c r="G47" i="11"/>
  <c r="F30" i="10"/>
  <c r="G30" i="10"/>
  <c r="F64" i="8"/>
  <c r="G64" i="8"/>
  <c r="F79" i="6"/>
  <c r="F67" i="6"/>
  <c r="G67" i="6"/>
  <c r="F43" i="6"/>
  <c r="G43" i="6"/>
  <c r="G55" i="11" l="1"/>
  <c r="G43" i="12"/>
  <c r="F43" i="12"/>
  <c r="F55" i="11"/>
  <c r="G17" i="16"/>
  <c r="F19" i="17" l="1"/>
  <c r="G19" i="17"/>
  <c r="F17" i="17"/>
  <c r="G17" i="17"/>
  <c r="G21" i="16"/>
  <c r="F55" i="14"/>
  <c r="F72" i="14" s="1"/>
  <c r="G55" i="14"/>
  <c r="G72" i="14" s="1"/>
  <c r="F50" i="13"/>
  <c r="F64" i="13" s="1"/>
  <c r="G50" i="13"/>
  <c r="G64" i="13" s="1"/>
  <c r="F29" i="9"/>
  <c r="G29" i="9"/>
  <c r="F23" i="9"/>
  <c r="G23" i="9"/>
  <c r="F19" i="9"/>
  <c r="G19" i="9"/>
  <c r="F80" i="8"/>
  <c r="G80" i="8"/>
  <c r="G30" i="9" l="1"/>
  <c r="F30" i="9"/>
  <c r="G81" i="8"/>
  <c r="F81" i="8"/>
  <c r="G79" i="6"/>
  <c r="F62" i="7" l="1"/>
  <c r="G62" i="7"/>
  <c r="G80" i="6" l="1"/>
  <c r="F80" i="6"/>
  <c r="F63" i="7" l="1"/>
  <c r="G63" i="7"/>
  <c r="A12" i="20" l="1"/>
  <c r="F15" i="17"/>
  <c r="G15" i="17"/>
  <c r="F20" i="17" l="1"/>
  <c r="G20" i="17"/>
  <c r="G22" i="16"/>
  <c r="F31" i="10" l="1"/>
  <c r="G31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G71" i="5" l="1"/>
  <c r="D14" i="15" s="1"/>
  <c r="D27" i="15" s="1"/>
  <c r="F71" i="5"/>
  <c r="C14" i="15" s="1"/>
  <c r="C27" i="15" s="1"/>
</calcChain>
</file>

<file path=xl/sharedStrings.xml><?xml version="1.0" encoding="utf-8"?>
<sst xmlns="http://schemas.openxmlformats.org/spreadsheetml/2006/main" count="2501" uniqueCount="215">
  <si>
    <t>Dirección General de Ganadería</t>
  </si>
  <si>
    <t>Depto. de Planificacion y Desarrollo</t>
  </si>
  <si>
    <t xml:space="preserve">Consolidado General de Importaciones </t>
  </si>
  <si>
    <t>1er Trimestre Año 2026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</si>
  <si>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</si>
  <si>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</si>
  <si>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</si>
  <si>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</si>
  <si>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</si>
  <si>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</si>
  <si>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</si>
  <si>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</si>
  <si>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</si>
  <si>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</si>
  <si>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</si>
  <si>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</si>
  <si>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</si>
  <si>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</si>
  <si>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</si>
  <si>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</si>
  <si>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</si>
  <si>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</si>
  <si>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</si>
  <si>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</si>
  <si>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</si>
  <si>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</si>
  <si>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Enero</t>
  </si>
  <si>
    <t>Bovino</t>
  </si>
  <si>
    <t>Cárnico</t>
  </si>
  <si>
    <t>Albondigas</t>
  </si>
  <si>
    <t>Estados Unidos</t>
  </si>
  <si>
    <t>Carne Molida</t>
  </si>
  <si>
    <t>Churrasco</t>
  </si>
  <si>
    <t>Cortes</t>
  </si>
  <si>
    <t>Nicaragua</t>
  </si>
  <si>
    <t>Costillas</t>
  </si>
  <si>
    <t>Hamburguesas</t>
  </si>
  <si>
    <t>Lomo</t>
  </si>
  <si>
    <t>Mondongo</t>
  </si>
  <si>
    <t>Paleta</t>
  </si>
  <si>
    <t>Paticas</t>
  </si>
  <si>
    <t>España</t>
  </si>
  <si>
    <t>Torta</t>
  </si>
  <si>
    <t>Guatemala</t>
  </si>
  <si>
    <t>Trimming</t>
  </si>
  <si>
    <t>Turquia</t>
  </si>
  <si>
    <t>Tripas Artificiales de Celulosa</t>
  </si>
  <si>
    <t>Alemania</t>
  </si>
  <si>
    <t>Mexico</t>
  </si>
  <si>
    <t>Tripas Artificiales de Colageno</t>
  </si>
  <si>
    <t>Tripas Artifificiales Plasticas</t>
  </si>
  <si>
    <t>Tripas Naturales</t>
  </si>
  <si>
    <t>Enero*</t>
  </si>
  <si>
    <t>Febrero</t>
  </si>
  <si>
    <t>Carne deshuesada</t>
  </si>
  <si>
    <t>Grasa</t>
  </si>
  <si>
    <t>Higado</t>
  </si>
  <si>
    <t>Solomillo</t>
  </si>
  <si>
    <t>Febrero*</t>
  </si>
  <si>
    <t>Marzo</t>
  </si>
  <si>
    <t>Filete</t>
  </si>
  <si>
    <t>Belgica</t>
  </si>
  <si>
    <t>Vacio</t>
  </si>
  <si>
    <t>Marzo*</t>
  </si>
  <si>
    <t>Nota: Los meses con asterisco (*) estan sujetos a cambios</t>
  </si>
  <si>
    <t>Consolidado de Importaciones de Lacteo</t>
  </si>
  <si>
    <t>Lácteo</t>
  </si>
  <si>
    <t>Preparados Lacteos</t>
  </si>
  <si>
    <t>Costa Rica</t>
  </si>
  <si>
    <t>ENERO</t>
  </si>
  <si>
    <t>Crema Agria</t>
  </si>
  <si>
    <t>Crema batida</t>
  </si>
  <si>
    <t>Crema de leche</t>
  </si>
  <si>
    <t>Brasil</t>
  </si>
  <si>
    <t>Crema de queso</t>
  </si>
  <si>
    <t>Dulce de leche</t>
  </si>
  <si>
    <t>Argentina</t>
  </si>
  <si>
    <t>Grasa de leche</t>
  </si>
  <si>
    <t>Helados</t>
  </si>
  <si>
    <t>Lactosruero Modificado</t>
  </si>
  <si>
    <t>Netherlands</t>
  </si>
  <si>
    <t>Mantequilla</t>
  </si>
  <si>
    <t>Dinamarca</t>
  </si>
  <si>
    <t>Nata de leche</t>
  </si>
  <si>
    <t>Proteina de leche</t>
  </si>
  <si>
    <t>Salsa de queso</t>
  </si>
  <si>
    <t>Suiza</t>
  </si>
  <si>
    <t>Suero de leche</t>
  </si>
  <si>
    <t>Canada</t>
  </si>
  <si>
    <t>Italia</t>
  </si>
  <si>
    <t>Yogurt</t>
  </si>
  <si>
    <t>Queso</t>
  </si>
  <si>
    <t>Holandes</t>
  </si>
  <si>
    <t>Queso Amarillo</t>
  </si>
  <si>
    <t>Queso Blanco</t>
  </si>
  <si>
    <t>Concentrado de Proteina</t>
  </si>
  <si>
    <t>FEBRERO</t>
  </si>
  <si>
    <t>Francia</t>
  </si>
  <si>
    <t>Colombia</t>
  </si>
  <si>
    <t>MARZO</t>
  </si>
  <si>
    <t>Base para preparacion alimenticia</t>
  </si>
  <si>
    <t>Concentrado de Leche</t>
  </si>
  <si>
    <t xml:space="preserve">Consolidado de Importaciones de Leche </t>
  </si>
  <si>
    <t>Formula Infantil</t>
  </si>
  <si>
    <t>Leche con Chocolate</t>
  </si>
  <si>
    <t>Leche condensada</t>
  </si>
  <si>
    <t>Peru</t>
  </si>
  <si>
    <t>Leche descremada en polvo</t>
  </si>
  <si>
    <t>Lituania</t>
  </si>
  <si>
    <t>Leche entera en polvo</t>
  </si>
  <si>
    <t>Leche entera liquida</t>
  </si>
  <si>
    <t>Polonia</t>
  </si>
  <si>
    <t>Leche evaporada</t>
  </si>
  <si>
    <t>Leche Modificada</t>
  </si>
  <si>
    <t>Malasia</t>
  </si>
  <si>
    <t>Irlanda</t>
  </si>
  <si>
    <t>Portugal</t>
  </si>
  <si>
    <t>Leche maternizada</t>
  </si>
  <si>
    <t xml:space="preserve">Consolidado de Importaciones de Carne de Cerdo </t>
  </si>
  <si>
    <t>Porcino</t>
  </si>
  <si>
    <t>Chicharron</t>
  </si>
  <si>
    <t>Chuleta</t>
  </si>
  <si>
    <t>Enlatado</t>
  </si>
  <si>
    <t>Jamon</t>
  </si>
  <si>
    <t>Orejas</t>
  </si>
  <si>
    <t>Panceta</t>
  </si>
  <si>
    <t>Reino Unido</t>
  </si>
  <si>
    <t>Pierna</t>
  </si>
  <si>
    <t>Tocino o Tocineta</t>
  </si>
  <si>
    <t>Alas</t>
  </si>
  <si>
    <t>Chile</t>
  </si>
  <si>
    <t>China</t>
  </si>
  <si>
    <t>Entero</t>
  </si>
  <si>
    <t>Jamon Prosciutto</t>
  </si>
  <si>
    <t>Muslos</t>
  </si>
  <si>
    <t>Pechuga</t>
  </si>
  <si>
    <t>Cabeza</t>
  </si>
  <si>
    <t>Rollos</t>
  </si>
  <si>
    <t xml:space="preserve">Consolidado de Importaciones de Carne de Pavo </t>
  </si>
  <si>
    <t>MDM, MSC, Pasta o Pulpa</t>
  </si>
  <si>
    <t>Mortadela</t>
  </si>
  <si>
    <t>Consolidado de Importaciones de Carne de Ovino</t>
  </si>
  <si>
    <t>Carne de carnero o cordero</t>
  </si>
  <si>
    <t>Australia</t>
  </si>
  <si>
    <t>Consolidado de Importaciones de Pieles</t>
  </si>
  <si>
    <t>Piel Animal</t>
  </si>
  <si>
    <t>Cueros Procesados o Regenerados</t>
  </si>
  <si>
    <t>Curtidas o curadas</t>
  </si>
  <si>
    <t>Piel Bovina terminada</t>
  </si>
  <si>
    <t>Ecuador</t>
  </si>
  <si>
    <t>Vietnam</t>
  </si>
  <si>
    <t>Pieles Semiprocesadas</t>
  </si>
  <si>
    <t>Pieles Terminadas</t>
  </si>
  <si>
    <t>Caprino</t>
  </si>
  <si>
    <t>India</t>
  </si>
  <si>
    <t>Consolidado de Importaciones de Embutidos</t>
  </si>
  <si>
    <t>Pastrami</t>
  </si>
  <si>
    <t>Salchichas</t>
  </si>
  <si>
    <t>Embutidos Variados</t>
  </si>
  <si>
    <t>Chorizo</t>
  </si>
  <si>
    <t>Pepperoni</t>
  </si>
  <si>
    <t>Salami</t>
  </si>
  <si>
    <t>Pancetta</t>
  </si>
  <si>
    <t>Embutidos con queso</t>
  </si>
  <si>
    <t>Consolidado de Importaciones de Carne de Pollo</t>
  </si>
  <si>
    <t>Empanizado</t>
  </si>
  <si>
    <t>Grasa de Pollo</t>
  </si>
  <si>
    <t>Nuggets</t>
  </si>
  <si>
    <t>Muslo</t>
  </si>
  <si>
    <t>Tiras</t>
  </si>
  <si>
    <t>Trozos</t>
  </si>
  <si>
    <t>Consolidado de Importaciones de Mercancia de Otro Origen</t>
  </si>
  <si>
    <t>Otro Tipo</t>
  </si>
  <si>
    <t>Base Para helados</t>
  </si>
  <si>
    <t>Comidas Preparadas</t>
  </si>
  <si>
    <t>Cremora</t>
  </si>
  <si>
    <t>Gelatina</t>
  </si>
  <si>
    <t>Lactasa</t>
  </si>
  <si>
    <t>Mayonesa</t>
  </si>
  <si>
    <t>Morcilla</t>
  </si>
  <si>
    <t>Pastas rellenas</t>
  </si>
  <si>
    <t>Preparacion Alimenticia</t>
  </si>
  <si>
    <t>Productos carnicos</t>
  </si>
  <si>
    <t>Saborizantes</t>
  </si>
  <si>
    <t>Salsa BBQ</t>
  </si>
  <si>
    <t>Sopa</t>
  </si>
  <si>
    <t>Tripas artificiales</t>
  </si>
  <si>
    <t>Bulgaria</t>
  </si>
  <si>
    <t>Republica Checa</t>
  </si>
  <si>
    <t>Bebida nutritiva</t>
  </si>
  <si>
    <t>Holanda</t>
  </si>
  <si>
    <t>Fabada</t>
  </si>
  <si>
    <t>Sabor artificial de queso cheddar</t>
  </si>
  <si>
    <t>Salsa</t>
  </si>
  <si>
    <t>Suero en polvo</t>
  </si>
  <si>
    <t>Mezcla para Postre</t>
  </si>
  <si>
    <t>Pastas con carne</t>
  </si>
  <si>
    <t>Pastas con queso</t>
  </si>
  <si>
    <t>Premezcla para bizcocho</t>
  </si>
  <si>
    <t>Consolidado de Importaciones de Huevos</t>
  </si>
  <si>
    <t>Avícola</t>
  </si>
  <si>
    <t>Huevo</t>
  </si>
  <si>
    <t>Yema de huevo</t>
  </si>
  <si>
    <t>Consolidado de Importaciones de Huevos Fertiles</t>
  </si>
  <si>
    <t>Huevos Fértiles</t>
  </si>
  <si>
    <t>Consolidado de Importaciones de Productos veterinarios</t>
  </si>
  <si>
    <t>PVET</t>
  </si>
  <si>
    <t>Honduras</t>
  </si>
  <si>
    <t>Panama</t>
  </si>
  <si>
    <t>Uruguay</t>
  </si>
  <si>
    <t>Venezuela</t>
  </si>
  <si>
    <t>Croasia</t>
  </si>
  <si>
    <t>El Salvador</t>
  </si>
  <si>
    <t>Rep. De Serbia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</si>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</sst>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164" fontId="0" fillId="0" borderId="0" xfId="0" applyNumberFormat="1"/>
    <xf numFmtId="164" fontId="5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4302050.01</c:v>
                </c:pt>
                <c:pt idx="1">
                  <c:v>1879956.3200000003</c:v>
                </c:pt>
                <c:pt idx="2">
                  <c:v>6331908.0499999998</c:v>
                </c:pt>
                <c:pt idx="3">
                  <c:v>15499920.58</c:v>
                </c:pt>
                <c:pt idx="4">
                  <c:v>343347.48</c:v>
                </c:pt>
                <c:pt idx="5">
                  <c:v>222446.47045898438</c:v>
                </c:pt>
                <c:pt idx="6">
                  <c:v>1191438.44</c:v>
                </c:pt>
                <c:pt idx="7">
                  <c:v>556469.17000000004</c:v>
                </c:pt>
                <c:pt idx="8">
                  <c:v>11244465.449999999</c:v>
                </c:pt>
                <c:pt idx="9">
                  <c:v>1264746.7</c:v>
                </c:pt>
                <c:pt idx="10">
                  <c:v>1500</c:v>
                </c:pt>
                <c:pt idx="11">
                  <c:v>49477.7412109375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89336288"/>
        <c:axId val="-1889335200"/>
      </c:barChart>
      <c:catAx>
        <c:axId val="-18893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9335200"/>
        <c:crosses val="autoZero"/>
        <c:auto val="1"/>
        <c:lblAlgn val="ctr"/>
        <c:lblOffset val="100"/>
        <c:noMultiLvlLbl val="0"/>
      </c:catAx>
      <c:valAx>
        <c:axId val="-188933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93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26311247.969999999</c:v>
                </c:pt>
                <c:pt idx="1">
                  <c:v>9381931.4499999993</c:v>
                </c:pt>
                <c:pt idx="2">
                  <c:v>20034772.160000004</c:v>
                </c:pt>
                <c:pt idx="3">
                  <c:v>46082711.439999998</c:v>
                </c:pt>
                <c:pt idx="4">
                  <c:v>2775041.4099999997</c:v>
                </c:pt>
                <c:pt idx="5">
                  <c:v>777968.189453125</c:v>
                </c:pt>
                <c:pt idx="6">
                  <c:v>6929096.7800000012</c:v>
                </c:pt>
                <c:pt idx="7">
                  <c:v>2606631.6199999996</c:v>
                </c:pt>
                <c:pt idx="8">
                  <c:v>21704790.030000001</c:v>
                </c:pt>
                <c:pt idx="9">
                  <c:v>4317439.66</c:v>
                </c:pt>
                <c:pt idx="10">
                  <c:v>16425</c:v>
                </c:pt>
                <c:pt idx="11">
                  <c:v>448694.515625</c:v>
                </c:pt>
                <c:pt idx="12">
                  <c:v>26461371.579999994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89341184"/>
        <c:axId val="-1889336832"/>
      </c:barChart>
      <c:catAx>
        <c:axId val="-18893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9336832"/>
        <c:crosses val="autoZero"/>
        <c:auto val="1"/>
        <c:lblAlgn val="ctr"/>
        <c:lblOffset val="100"/>
        <c:noMultiLvlLbl val="0"/>
      </c:catAx>
      <c:valAx>
        <c:axId val="-188933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93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topLeftCell="B1" workbookViewId="0">
      <selection activeCell="F8" sqref="F8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3"/>
      <c r="C8" s="33"/>
      <c r="D8" s="33"/>
    </row>
    <row r="9" spans="2:8" ht="22.5" x14ac:dyDescent="0.35">
      <c r="B9" s="34" t="s">
        <v>0</v>
      </c>
      <c r="C9" s="34"/>
      <c r="D9" s="34"/>
      <c r="E9" s="8"/>
      <c r="F9" s="8"/>
      <c r="G9" s="8"/>
      <c r="H9" s="8"/>
    </row>
    <row r="10" spans="2:8" ht="19.5" x14ac:dyDescent="0.35">
      <c r="B10" s="35" t="s">
        <v>1</v>
      </c>
      <c r="C10" s="35"/>
      <c r="D10" s="35"/>
      <c r="E10" s="9"/>
      <c r="F10" s="9"/>
      <c r="G10" s="9"/>
      <c r="H10" s="9"/>
    </row>
    <row r="11" spans="2:8" x14ac:dyDescent="0.25">
      <c r="B11" s="36" t="s">
        <v>2</v>
      </c>
      <c r="C11" s="36"/>
      <c r="D11" s="36"/>
    </row>
    <row r="12" spans="2:8" x14ac:dyDescent="0.25">
      <c r="B12" s="36" t="s">
        <v>3</v>
      </c>
      <c r="C12" s="36"/>
      <c r="D12" s="36"/>
    </row>
    <row r="13" spans="2:8" x14ac:dyDescent="0.25">
      <c r="B13" s="10" t="s">
        <v>4</v>
      </c>
      <c r="C13" s="10" t="s">
        <v>5</v>
      </c>
      <c r="D13" s="10" t="s">
        <v>6</v>
      </c>
    </row>
    <row r="14" spans="2:8" x14ac:dyDescent="0.25">
      <c r="B14" s="11" t="s">
        <v>7</v>
      </c>
      <c r="C14" s="12">
        <f>'Bovino Carnico'!F71</f>
        <v>4302050.01</v>
      </c>
      <c r="D14" s="12">
        <f>'Bovino Carnico'!G71</f>
        <v>26311247.969999999</v>
      </c>
    </row>
    <row r="15" spans="2:8" x14ac:dyDescent="0.25">
      <c r="B15" s="11" t="s">
        <v>8</v>
      </c>
      <c r="C15" s="12">
        <f>'Bovino Lacteo'!F80</f>
        <v>1879956.3200000003</v>
      </c>
      <c r="D15" s="12">
        <f>'Bovino Lacteo'!G80</f>
        <v>9381931.4499999993</v>
      </c>
    </row>
    <row r="16" spans="2:8" x14ac:dyDescent="0.25">
      <c r="B16" s="11" t="s">
        <v>9</v>
      </c>
      <c r="C16" s="12">
        <f>Leche!F63</f>
        <v>6331908.0499999998</v>
      </c>
      <c r="D16" s="12">
        <f>Leche!G63</f>
        <v>20034772.160000004</v>
      </c>
    </row>
    <row r="17" spans="2:4" x14ac:dyDescent="0.25">
      <c r="B17" s="11" t="s">
        <v>10</v>
      </c>
      <c r="C17" s="12">
        <f>'Porcino Carnico'!F81</f>
        <v>15499920.58</v>
      </c>
      <c r="D17" s="12">
        <f>'Porcino Carnico'!G81</f>
        <v>46082711.439999998</v>
      </c>
    </row>
    <row r="18" spans="2:4" x14ac:dyDescent="0.25">
      <c r="B18" s="11" t="s">
        <v>11</v>
      </c>
      <c r="C18" s="12">
        <f>Pavo!F30</f>
        <v>343347.48</v>
      </c>
      <c r="D18" s="12">
        <f>Pavo!G30</f>
        <v>2775041.4099999997</v>
      </c>
    </row>
    <row r="19" spans="2:4" x14ac:dyDescent="0.25">
      <c r="B19" s="11" t="s">
        <v>12</v>
      </c>
      <c r="C19" s="12">
        <f>Ovino!F31</f>
        <v>222446.47045898438</v>
      </c>
      <c r="D19" s="12">
        <f>Ovino!G31</f>
        <v>777968.189453125</v>
      </c>
    </row>
    <row r="20" spans="2:4" x14ac:dyDescent="0.25">
      <c r="B20" s="11" t="s">
        <v>13</v>
      </c>
      <c r="C20" s="12">
        <f>Pieles!F55</f>
        <v>1191438.44</v>
      </c>
      <c r="D20" s="12">
        <f>Pieles!G55</f>
        <v>6929096.7800000012</v>
      </c>
    </row>
    <row r="21" spans="2:4" x14ac:dyDescent="0.25">
      <c r="B21" s="11" t="s">
        <v>14</v>
      </c>
      <c r="C21" s="12">
        <f>Embutidos!F43</f>
        <v>556469.17000000004</v>
      </c>
      <c r="D21" s="12">
        <f>Embutidos!G43</f>
        <v>2606631.6199999996</v>
      </c>
    </row>
    <row r="22" spans="2:4" x14ac:dyDescent="0.25">
      <c r="B22" s="11" t="s">
        <v>15</v>
      </c>
      <c r="C22" s="12">
        <f>Pollo!F64</f>
        <v>11244465.449999999</v>
      </c>
      <c r="D22" s="12">
        <f>Pollo!G64</f>
        <v>21704790.030000001</v>
      </c>
    </row>
    <row r="23" spans="2:4" x14ac:dyDescent="0.25">
      <c r="B23" s="11" t="s">
        <v>16</v>
      </c>
      <c r="C23" s="12">
        <f>'Otro Origen'!F72</f>
        <v>1264746.7</v>
      </c>
      <c r="D23" s="12">
        <f>'Otro Origen'!G72</f>
        <v>4317439.66</v>
      </c>
    </row>
    <row r="24" spans="2:4" x14ac:dyDescent="0.25">
      <c r="B24" s="11" t="s">
        <v>17</v>
      </c>
      <c r="C24" s="12">
        <f>Huevo!F22</f>
        <v>1500</v>
      </c>
      <c r="D24" s="12">
        <f>Huevo!G22</f>
        <v>16425</v>
      </c>
    </row>
    <row r="25" spans="2:4" x14ac:dyDescent="0.25">
      <c r="B25" s="11" t="s">
        <v>18</v>
      </c>
      <c r="C25" s="12">
        <f>'Huevos Fertiles'!F20</f>
        <v>49477.7412109375</v>
      </c>
      <c r="D25" s="12">
        <f>'Huevos Fertiles'!G20</f>
        <v>448694.515625</v>
      </c>
    </row>
    <row r="26" spans="2:4" x14ac:dyDescent="0.25">
      <c r="B26" s="11" t="s">
        <v>19</v>
      </c>
      <c r="C26" s="27"/>
      <c r="D26" s="12">
        <f>Provet!D87</f>
        <v>26461371.579999994</v>
      </c>
    </row>
    <row r="27" spans="2:4" x14ac:dyDescent="0.25">
      <c r="B27" s="10" t="s">
        <v>20</v>
      </c>
      <c r="C27" s="14">
        <f>SUM(C14:C26)</f>
        <v>42887726.411669925</v>
      </c>
      <c r="D27" s="13">
        <f>SUM(D14:D26)</f>
        <v>167848121.80507812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showGridLines="0" topLeftCell="A48" workbookViewId="0">
      <selection activeCell="A29" sqref="A29:XFD29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164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15</v>
      </c>
      <c r="C14" s="28" t="s">
        <v>28</v>
      </c>
      <c r="D14" s="28" t="s">
        <v>129</v>
      </c>
      <c r="E14" s="28" t="s">
        <v>73</v>
      </c>
      <c r="F14" s="30">
        <v>85846</v>
      </c>
      <c r="G14" s="30">
        <v>102885.92</v>
      </c>
    </row>
    <row r="15" spans="1:7" x14ac:dyDescent="0.25">
      <c r="A15" s="28" t="s">
        <v>26</v>
      </c>
      <c r="B15" s="28" t="s">
        <v>15</v>
      </c>
      <c r="C15" s="28" t="s">
        <v>28</v>
      </c>
      <c r="D15" s="28" t="s">
        <v>129</v>
      </c>
      <c r="E15" s="28" t="s">
        <v>30</v>
      </c>
      <c r="F15" s="30">
        <v>52848.160000000003</v>
      </c>
      <c r="G15" s="30">
        <v>119256.78</v>
      </c>
    </row>
    <row r="16" spans="1:7" x14ac:dyDescent="0.25">
      <c r="A16" s="28" t="s">
        <v>26</v>
      </c>
      <c r="B16" s="28" t="s">
        <v>15</v>
      </c>
      <c r="C16" s="28" t="s">
        <v>28</v>
      </c>
      <c r="D16" s="28" t="s">
        <v>31</v>
      </c>
      <c r="E16" s="28" t="s">
        <v>73</v>
      </c>
      <c r="F16" s="30">
        <v>26967</v>
      </c>
      <c r="G16" s="30">
        <v>15287.59</v>
      </c>
    </row>
    <row r="17" spans="1:7" x14ac:dyDescent="0.25">
      <c r="A17" s="28" t="s">
        <v>26</v>
      </c>
      <c r="B17" s="28" t="s">
        <v>15</v>
      </c>
      <c r="C17" s="28" t="s">
        <v>28</v>
      </c>
      <c r="D17" s="28" t="s">
        <v>31</v>
      </c>
      <c r="E17" s="28" t="s">
        <v>30</v>
      </c>
      <c r="F17" s="30">
        <v>292792.19</v>
      </c>
      <c r="G17" s="30">
        <v>391716.7</v>
      </c>
    </row>
    <row r="18" spans="1:7" x14ac:dyDescent="0.25">
      <c r="A18" s="28" t="s">
        <v>26</v>
      </c>
      <c r="B18" s="28" t="s">
        <v>15</v>
      </c>
      <c r="C18" s="28" t="s">
        <v>28</v>
      </c>
      <c r="D18" s="28" t="s">
        <v>165</v>
      </c>
      <c r="E18" s="28" t="s">
        <v>30</v>
      </c>
      <c r="F18" s="30">
        <v>33639.17</v>
      </c>
      <c r="G18" s="30">
        <v>177958.9</v>
      </c>
    </row>
    <row r="19" spans="1:7" x14ac:dyDescent="0.25">
      <c r="A19" s="28" t="s">
        <v>26</v>
      </c>
      <c r="B19" s="28" t="s">
        <v>15</v>
      </c>
      <c r="C19" s="28" t="s">
        <v>28</v>
      </c>
      <c r="D19" s="28" t="s">
        <v>122</v>
      </c>
      <c r="E19" s="28" t="s">
        <v>30</v>
      </c>
      <c r="F19" s="30">
        <v>4685.7</v>
      </c>
      <c r="G19" s="30">
        <v>23030.880000000001</v>
      </c>
    </row>
    <row r="20" spans="1:7" x14ac:dyDescent="0.25">
      <c r="A20" s="28" t="s">
        <v>26</v>
      </c>
      <c r="B20" s="28" t="s">
        <v>15</v>
      </c>
      <c r="C20" s="28" t="s">
        <v>28</v>
      </c>
      <c r="D20" s="28" t="s">
        <v>132</v>
      </c>
      <c r="E20" s="28" t="s">
        <v>73</v>
      </c>
      <c r="F20" s="30">
        <v>26610.99</v>
      </c>
      <c r="G20" s="30">
        <v>44256.84</v>
      </c>
    </row>
    <row r="21" spans="1:7" x14ac:dyDescent="0.25">
      <c r="A21" s="28" t="s">
        <v>26</v>
      </c>
      <c r="B21" s="28" t="s">
        <v>15</v>
      </c>
      <c r="C21" s="28" t="s">
        <v>28</v>
      </c>
      <c r="D21" s="28" t="s">
        <v>132</v>
      </c>
      <c r="E21" s="28" t="s">
        <v>30</v>
      </c>
      <c r="F21" s="30">
        <v>903798.81</v>
      </c>
      <c r="G21" s="30">
        <v>2024643.6</v>
      </c>
    </row>
    <row r="22" spans="1:7" x14ac:dyDescent="0.25">
      <c r="A22" s="28" t="s">
        <v>26</v>
      </c>
      <c r="B22" s="28" t="s">
        <v>15</v>
      </c>
      <c r="C22" s="28" t="s">
        <v>28</v>
      </c>
      <c r="D22" s="28" t="s">
        <v>166</v>
      </c>
      <c r="E22" s="28" t="s">
        <v>30</v>
      </c>
      <c r="F22" s="30">
        <v>88549</v>
      </c>
      <c r="G22" s="30">
        <v>132943.53</v>
      </c>
    </row>
    <row r="23" spans="1:7" x14ac:dyDescent="0.25">
      <c r="A23" s="28" t="s">
        <v>26</v>
      </c>
      <c r="B23" s="28" t="s">
        <v>15</v>
      </c>
      <c r="C23" s="28" t="s">
        <v>28</v>
      </c>
      <c r="D23" s="28" t="s">
        <v>139</v>
      </c>
      <c r="E23" s="28" t="s">
        <v>73</v>
      </c>
      <c r="F23" s="30">
        <v>705492.41</v>
      </c>
      <c r="G23" s="30">
        <v>524201.52</v>
      </c>
    </row>
    <row r="24" spans="1:7" x14ac:dyDescent="0.25">
      <c r="A24" s="28" t="s">
        <v>26</v>
      </c>
      <c r="B24" s="28" t="s">
        <v>15</v>
      </c>
      <c r="C24" s="28" t="s">
        <v>28</v>
      </c>
      <c r="D24" s="28" t="s">
        <v>139</v>
      </c>
      <c r="E24" s="28" t="s">
        <v>30</v>
      </c>
      <c r="F24" s="30">
        <v>294007.06</v>
      </c>
      <c r="G24" s="30">
        <v>205482.75</v>
      </c>
    </row>
    <row r="25" spans="1:7" x14ac:dyDescent="0.25">
      <c r="A25" s="28" t="s">
        <v>26</v>
      </c>
      <c r="B25" s="28" t="s">
        <v>15</v>
      </c>
      <c r="C25" s="28" t="s">
        <v>28</v>
      </c>
      <c r="D25" s="28" t="s">
        <v>134</v>
      </c>
      <c r="E25" s="28" t="s">
        <v>30</v>
      </c>
      <c r="F25" s="30">
        <v>411193.9</v>
      </c>
      <c r="G25" s="30">
        <v>577070.02</v>
      </c>
    </row>
    <row r="26" spans="1:7" x14ac:dyDescent="0.25">
      <c r="A26" s="28" t="s">
        <v>26</v>
      </c>
      <c r="B26" s="28" t="s">
        <v>15</v>
      </c>
      <c r="C26" s="28" t="s">
        <v>28</v>
      </c>
      <c r="D26" s="28" t="s">
        <v>167</v>
      </c>
      <c r="E26" s="28" t="s">
        <v>41</v>
      </c>
      <c r="F26" s="30">
        <v>15388</v>
      </c>
      <c r="G26" s="30">
        <v>51806.26</v>
      </c>
    </row>
    <row r="27" spans="1:7" x14ac:dyDescent="0.25">
      <c r="A27" s="28" t="s">
        <v>26</v>
      </c>
      <c r="B27" s="28" t="s">
        <v>15</v>
      </c>
      <c r="C27" s="28" t="s">
        <v>28</v>
      </c>
      <c r="D27" s="28" t="s">
        <v>167</v>
      </c>
      <c r="E27" s="28" t="s">
        <v>30</v>
      </c>
      <c r="F27" s="30">
        <v>20455</v>
      </c>
      <c r="G27" s="30">
        <v>56250</v>
      </c>
    </row>
    <row r="28" spans="1:7" x14ac:dyDescent="0.25">
      <c r="A28" s="28" t="s">
        <v>26</v>
      </c>
      <c r="B28" s="28" t="s">
        <v>15</v>
      </c>
      <c r="C28" s="28" t="s">
        <v>28</v>
      </c>
      <c r="D28" s="28" t="s">
        <v>135</v>
      </c>
      <c r="E28" s="28" t="s">
        <v>73</v>
      </c>
      <c r="F28" s="30">
        <v>214063.99</v>
      </c>
      <c r="G28" s="30">
        <v>548122.18000000005</v>
      </c>
    </row>
    <row r="29" spans="1:7" x14ac:dyDescent="0.25">
      <c r="A29" s="28" t="s">
        <v>26</v>
      </c>
      <c r="B29" s="28" t="s">
        <v>15</v>
      </c>
      <c r="C29" s="28" t="s">
        <v>28</v>
      </c>
      <c r="D29" s="28" t="s">
        <v>135</v>
      </c>
      <c r="E29" s="28" t="s">
        <v>30</v>
      </c>
      <c r="F29" s="30">
        <v>875805.08</v>
      </c>
      <c r="G29" s="30">
        <v>2348819.75</v>
      </c>
    </row>
    <row r="30" spans="1:7" x14ac:dyDescent="0.25">
      <c r="A30" s="18" t="str">
        <f>'Bovino Carnico'!A33</f>
        <v>Enero*</v>
      </c>
      <c r="B30" s="19"/>
      <c r="C30" s="19"/>
      <c r="D30" s="19"/>
      <c r="E30" s="19"/>
      <c r="F30" s="19">
        <f>SUM(F14:F29)</f>
        <v>4052142.46</v>
      </c>
      <c r="G30" s="20">
        <f>SUM(G14:G29)</f>
        <v>7343733.2199999988</v>
      </c>
    </row>
    <row r="31" spans="1:7" x14ac:dyDescent="0.25">
      <c r="A31" s="28" t="s">
        <v>53</v>
      </c>
      <c r="B31" s="28" t="s">
        <v>15</v>
      </c>
      <c r="C31" s="28" t="s">
        <v>28</v>
      </c>
      <c r="D31" s="28" t="s">
        <v>129</v>
      </c>
      <c r="E31" s="28" t="s">
        <v>73</v>
      </c>
      <c r="F31" s="30">
        <v>106065.91</v>
      </c>
      <c r="G31" s="30">
        <v>212091.96</v>
      </c>
    </row>
    <row r="32" spans="1:7" x14ac:dyDescent="0.25">
      <c r="A32" s="28" t="s">
        <v>53</v>
      </c>
      <c r="B32" s="28" t="s">
        <v>15</v>
      </c>
      <c r="C32" s="28" t="s">
        <v>28</v>
      </c>
      <c r="D32" s="28" t="s">
        <v>129</v>
      </c>
      <c r="E32" s="28" t="s">
        <v>30</v>
      </c>
      <c r="F32" s="30">
        <v>127006.35</v>
      </c>
      <c r="G32" s="30">
        <v>199151.78</v>
      </c>
    </row>
    <row r="33" spans="1:7" x14ac:dyDescent="0.25">
      <c r="A33" s="28" t="s">
        <v>53</v>
      </c>
      <c r="B33" s="28" t="s">
        <v>15</v>
      </c>
      <c r="C33" s="28" t="s">
        <v>28</v>
      </c>
      <c r="D33" s="28" t="s">
        <v>31</v>
      </c>
      <c r="E33" s="28" t="s">
        <v>30</v>
      </c>
      <c r="F33" s="30">
        <v>1160754.1299999999</v>
      </c>
      <c r="G33" s="30">
        <v>1670026.25</v>
      </c>
    </row>
    <row r="34" spans="1:7" x14ac:dyDescent="0.25">
      <c r="A34" s="28" t="s">
        <v>53</v>
      </c>
      <c r="B34" s="28" t="s">
        <v>15</v>
      </c>
      <c r="C34" s="28" t="s">
        <v>28</v>
      </c>
      <c r="D34" s="28" t="s">
        <v>120</v>
      </c>
      <c r="E34" s="28" t="s">
        <v>30</v>
      </c>
      <c r="F34" s="30">
        <v>3048.17</v>
      </c>
      <c r="G34" s="30">
        <v>44121.599999999999</v>
      </c>
    </row>
    <row r="35" spans="1:7" x14ac:dyDescent="0.25">
      <c r="A35" s="28" t="s">
        <v>53</v>
      </c>
      <c r="B35" s="28" t="s">
        <v>15</v>
      </c>
      <c r="C35" s="28" t="s">
        <v>28</v>
      </c>
      <c r="D35" s="28" t="s">
        <v>33</v>
      </c>
      <c r="E35" s="28" t="s">
        <v>30</v>
      </c>
      <c r="F35" s="30">
        <v>24494.23</v>
      </c>
      <c r="G35" s="30">
        <v>53510</v>
      </c>
    </row>
    <row r="36" spans="1:7" x14ac:dyDescent="0.25">
      <c r="A36" s="28" t="s">
        <v>53</v>
      </c>
      <c r="B36" s="28" t="s">
        <v>15</v>
      </c>
      <c r="C36" s="28" t="s">
        <v>28</v>
      </c>
      <c r="D36" s="28" t="s">
        <v>132</v>
      </c>
      <c r="E36" s="28" t="s">
        <v>30</v>
      </c>
      <c r="F36" s="30">
        <v>1376782.61</v>
      </c>
      <c r="G36" s="30">
        <v>3127148.88</v>
      </c>
    </row>
    <row r="37" spans="1:7" x14ac:dyDescent="0.25">
      <c r="A37" s="28" t="s">
        <v>53</v>
      </c>
      <c r="B37" s="28" t="s">
        <v>15</v>
      </c>
      <c r="C37" s="28" t="s">
        <v>28</v>
      </c>
      <c r="D37" s="28" t="s">
        <v>55</v>
      </c>
      <c r="E37" s="28" t="s">
        <v>30</v>
      </c>
      <c r="F37" s="30">
        <v>25000</v>
      </c>
      <c r="G37" s="30">
        <v>35110.980000000003</v>
      </c>
    </row>
    <row r="38" spans="1:7" x14ac:dyDescent="0.25">
      <c r="A38" s="28" t="s">
        <v>53</v>
      </c>
      <c r="B38" s="28" t="s">
        <v>15</v>
      </c>
      <c r="C38" s="28" t="s">
        <v>28</v>
      </c>
      <c r="D38" s="28" t="s">
        <v>166</v>
      </c>
      <c r="E38" s="28" t="s">
        <v>30</v>
      </c>
      <c r="F38" s="30">
        <v>66742.240000000005</v>
      </c>
      <c r="G38" s="30">
        <v>112592.24</v>
      </c>
    </row>
    <row r="39" spans="1:7" x14ac:dyDescent="0.25">
      <c r="A39" s="28" t="s">
        <v>53</v>
      </c>
      <c r="B39" s="28" t="s">
        <v>15</v>
      </c>
      <c r="C39" s="28" t="s">
        <v>28</v>
      </c>
      <c r="D39" s="28" t="s">
        <v>139</v>
      </c>
      <c r="E39" s="28" t="s">
        <v>73</v>
      </c>
      <c r="F39" s="30">
        <v>301982.44</v>
      </c>
      <c r="G39" s="30">
        <v>204439.99</v>
      </c>
    </row>
    <row r="40" spans="1:7" x14ac:dyDescent="0.25">
      <c r="A40" s="28" t="s">
        <v>53</v>
      </c>
      <c r="B40" s="28" t="s">
        <v>15</v>
      </c>
      <c r="C40" s="28" t="s">
        <v>28</v>
      </c>
      <c r="D40" s="28" t="s">
        <v>139</v>
      </c>
      <c r="E40" s="28" t="s">
        <v>30</v>
      </c>
      <c r="F40" s="30">
        <v>112464.31</v>
      </c>
      <c r="G40" s="30">
        <v>80096.429999999993</v>
      </c>
    </row>
    <row r="41" spans="1:7" x14ac:dyDescent="0.25">
      <c r="A41" s="28" t="s">
        <v>53</v>
      </c>
      <c r="B41" s="28" t="s">
        <v>15</v>
      </c>
      <c r="C41" s="28" t="s">
        <v>28</v>
      </c>
      <c r="D41" s="28" t="s">
        <v>168</v>
      </c>
      <c r="E41" s="28" t="s">
        <v>30</v>
      </c>
      <c r="F41" s="30">
        <v>54208.89</v>
      </c>
      <c r="G41" s="30">
        <v>70486.850000000006</v>
      </c>
    </row>
    <row r="42" spans="1:7" x14ac:dyDescent="0.25">
      <c r="A42" s="28" t="s">
        <v>53</v>
      </c>
      <c r="B42" s="28" t="s">
        <v>15</v>
      </c>
      <c r="C42" s="28" t="s">
        <v>28</v>
      </c>
      <c r="D42" s="28" t="s">
        <v>134</v>
      </c>
      <c r="E42" s="28" t="s">
        <v>73</v>
      </c>
      <c r="F42" s="30">
        <v>52490</v>
      </c>
      <c r="G42" s="30">
        <v>47717.41</v>
      </c>
    </row>
    <row r="43" spans="1:7" x14ac:dyDescent="0.25">
      <c r="A43" s="28" t="s">
        <v>53</v>
      </c>
      <c r="B43" s="28" t="s">
        <v>15</v>
      </c>
      <c r="C43" s="28" t="s">
        <v>28</v>
      </c>
      <c r="D43" s="28" t="s">
        <v>134</v>
      </c>
      <c r="E43" s="28" t="s">
        <v>30</v>
      </c>
      <c r="F43" s="30">
        <v>482733.58</v>
      </c>
      <c r="G43" s="30">
        <v>620307.48</v>
      </c>
    </row>
    <row r="44" spans="1:7" x14ac:dyDescent="0.25">
      <c r="A44" s="28" t="s">
        <v>53</v>
      </c>
      <c r="B44" s="28" t="s">
        <v>15</v>
      </c>
      <c r="C44" s="28" t="s">
        <v>28</v>
      </c>
      <c r="D44" s="28" t="s">
        <v>167</v>
      </c>
      <c r="E44" s="28" t="s">
        <v>30</v>
      </c>
      <c r="F44" s="30">
        <v>16492.78</v>
      </c>
      <c r="G44" s="30">
        <v>58091.16</v>
      </c>
    </row>
    <row r="45" spans="1:7" x14ac:dyDescent="0.25">
      <c r="A45" s="28" t="s">
        <v>53</v>
      </c>
      <c r="B45" s="28" t="s">
        <v>15</v>
      </c>
      <c r="C45" s="28" t="s">
        <v>28</v>
      </c>
      <c r="D45" s="28" t="s">
        <v>40</v>
      </c>
      <c r="E45" s="28" t="s">
        <v>30</v>
      </c>
      <c r="F45" s="30">
        <v>15909.09</v>
      </c>
      <c r="G45" s="30">
        <v>16386.36</v>
      </c>
    </row>
    <row r="46" spans="1:7" x14ac:dyDescent="0.25">
      <c r="A46" s="28" t="s">
        <v>53</v>
      </c>
      <c r="B46" s="28" t="s">
        <v>15</v>
      </c>
      <c r="C46" s="28" t="s">
        <v>28</v>
      </c>
      <c r="D46" s="28" t="s">
        <v>135</v>
      </c>
      <c r="E46" s="28" t="s">
        <v>73</v>
      </c>
      <c r="F46" s="30">
        <v>294413.96999999997</v>
      </c>
      <c r="G46" s="30">
        <v>708825.52</v>
      </c>
    </row>
    <row r="47" spans="1:7" x14ac:dyDescent="0.25">
      <c r="A47" s="28" t="s">
        <v>53</v>
      </c>
      <c r="B47" s="28" t="s">
        <v>15</v>
      </c>
      <c r="C47" s="28" t="s">
        <v>28</v>
      </c>
      <c r="D47" s="28" t="s">
        <v>135</v>
      </c>
      <c r="E47" s="28" t="s">
        <v>30</v>
      </c>
      <c r="F47" s="30">
        <v>1069546.06</v>
      </c>
      <c r="G47" s="30">
        <v>3240635.72</v>
      </c>
    </row>
    <row r="48" spans="1:7" x14ac:dyDescent="0.25">
      <c r="A48" s="28" t="s">
        <v>53</v>
      </c>
      <c r="B48" s="28" t="s">
        <v>15</v>
      </c>
      <c r="C48" s="28" t="s">
        <v>28</v>
      </c>
      <c r="D48" s="28" t="s">
        <v>169</v>
      </c>
      <c r="E48" s="28" t="s">
        <v>30</v>
      </c>
      <c r="F48" s="30">
        <v>17913.830000000002</v>
      </c>
      <c r="G48" s="30">
        <v>46699.56</v>
      </c>
    </row>
    <row r="49" spans="1:7" x14ac:dyDescent="0.25">
      <c r="A49" s="28" t="s">
        <v>53</v>
      </c>
      <c r="B49" s="28" t="s">
        <v>15</v>
      </c>
      <c r="C49" s="28" t="s">
        <v>28</v>
      </c>
      <c r="D49" s="28" t="s">
        <v>170</v>
      </c>
      <c r="E49" s="28" t="s">
        <v>30</v>
      </c>
      <c r="F49" s="30">
        <v>26308.62</v>
      </c>
      <c r="G49" s="30">
        <v>70760</v>
      </c>
    </row>
    <row r="50" spans="1:7" x14ac:dyDescent="0.25">
      <c r="A50" s="18" t="str">
        <f>'Bovino Carnico'!A52</f>
        <v>Febrero*</v>
      </c>
      <c r="B50" s="19"/>
      <c r="C50" s="19"/>
      <c r="D50" s="19"/>
      <c r="E50" s="19"/>
      <c r="F50" s="19">
        <f>SUM(F31:F49)</f>
        <v>5334357.21</v>
      </c>
      <c r="G50" s="20">
        <f>SUM(G31:G49)</f>
        <v>10618200.170000002</v>
      </c>
    </row>
    <row r="51" spans="1:7" x14ac:dyDescent="0.25">
      <c r="A51" s="28" t="s">
        <v>59</v>
      </c>
      <c r="B51" s="28" t="s">
        <v>15</v>
      </c>
      <c r="C51" s="28" t="s">
        <v>28</v>
      </c>
      <c r="D51" s="28" t="s">
        <v>129</v>
      </c>
      <c r="E51" s="28" t="s">
        <v>30</v>
      </c>
      <c r="F51" s="30">
        <v>63889.16</v>
      </c>
      <c r="G51" s="30">
        <v>184598.27</v>
      </c>
    </row>
    <row r="52" spans="1:7" x14ac:dyDescent="0.25">
      <c r="A52" s="28" t="s">
        <v>59</v>
      </c>
      <c r="B52" s="28" t="s">
        <v>15</v>
      </c>
      <c r="C52" s="28" t="s">
        <v>28</v>
      </c>
      <c r="D52" s="28" t="s">
        <v>33</v>
      </c>
      <c r="E52" s="28" t="s">
        <v>30</v>
      </c>
      <c r="F52" s="30">
        <v>27215.81</v>
      </c>
      <c r="G52" s="30">
        <v>72730</v>
      </c>
    </row>
    <row r="53" spans="1:7" x14ac:dyDescent="0.25">
      <c r="A53" s="28" t="s">
        <v>59</v>
      </c>
      <c r="B53" s="28" t="s">
        <v>15</v>
      </c>
      <c r="C53" s="28" t="s">
        <v>28</v>
      </c>
      <c r="D53" s="28" t="s">
        <v>132</v>
      </c>
      <c r="E53" s="28" t="s">
        <v>73</v>
      </c>
      <c r="F53" s="30">
        <v>49980</v>
      </c>
      <c r="G53" s="30">
        <v>77708.5</v>
      </c>
    </row>
    <row r="54" spans="1:7" x14ac:dyDescent="0.25">
      <c r="A54" s="28" t="s">
        <v>59</v>
      </c>
      <c r="B54" s="28" t="s">
        <v>15</v>
      </c>
      <c r="C54" s="28" t="s">
        <v>28</v>
      </c>
      <c r="D54" s="28" t="s">
        <v>132</v>
      </c>
      <c r="E54" s="28" t="s">
        <v>30</v>
      </c>
      <c r="F54" s="30">
        <v>258694.61</v>
      </c>
      <c r="G54" s="30">
        <v>493165.89</v>
      </c>
    </row>
    <row r="55" spans="1:7" x14ac:dyDescent="0.25">
      <c r="A55" s="28" t="s">
        <v>59</v>
      </c>
      <c r="B55" s="28" t="s">
        <v>15</v>
      </c>
      <c r="C55" s="28" t="s">
        <v>28</v>
      </c>
      <c r="D55" s="28" t="s">
        <v>55</v>
      </c>
      <c r="E55" s="28" t="s">
        <v>30</v>
      </c>
      <c r="F55" s="30">
        <v>25907.200000000001</v>
      </c>
      <c r="G55" s="30">
        <v>37481.769999999997</v>
      </c>
    </row>
    <row r="56" spans="1:7" x14ac:dyDescent="0.25">
      <c r="A56" s="28" t="s">
        <v>59</v>
      </c>
      <c r="B56" s="28" t="s">
        <v>15</v>
      </c>
      <c r="C56" s="28" t="s">
        <v>28</v>
      </c>
      <c r="D56" s="28" t="s">
        <v>139</v>
      </c>
      <c r="E56" s="28" t="s">
        <v>73</v>
      </c>
      <c r="F56" s="30">
        <v>108167.5</v>
      </c>
      <c r="G56" s="30">
        <v>55409.440000000002</v>
      </c>
    </row>
    <row r="57" spans="1:7" x14ac:dyDescent="0.25">
      <c r="A57" s="28" t="s">
        <v>59</v>
      </c>
      <c r="B57" s="28" t="s">
        <v>15</v>
      </c>
      <c r="C57" s="28" t="s">
        <v>28</v>
      </c>
      <c r="D57" s="28" t="s">
        <v>139</v>
      </c>
      <c r="E57" s="28" t="s">
        <v>30</v>
      </c>
      <c r="F57" s="30">
        <v>207234.8</v>
      </c>
      <c r="G57" s="30">
        <v>163846.65</v>
      </c>
    </row>
    <row r="58" spans="1:7" x14ac:dyDescent="0.25">
      <c r="A58" s="28" t="s">
        <v>59</v>
      </c>
      <c r="B58" s="28" t="s">
        <v>15</v>
      </c>
      <c r="C58" s="28" t="s">
        <v>28</v>
      </c>
      <c r="D58" s="28" t="s">
        <v>134</v>
      </c>
      <c r="E58" s="28" t="s">
        <v>73</v>
      </c>
      <c r="F58" s="30">
        <v>70560</v>
      </c>
      <c r="G58" s="30">
        <v>89950.8</v>
      </c>
    </row>
    <row r="59" spans="1:7" x14ac:dyDescent="0.25">
      <c r="A59" s="28" t="s">
        <v>59</v>
      </c>
      <c r="B59" s="28" t="s">
        <v>15</v>
      </c>
      <c r="C59" s="28" t="s">
        <v>28</v>
      </c>
      <c r="D59" s="28" t="s">
        <v>134</v>
      </c>
      <c r="E59" s="28" t="s">
        <v>30</v>
      </c>
      <c r="F59" s="30">
        <v>338496.71</v>
      </c>
      <c r="G59" s="30">
        <v>400010.21</v>
      </c>
    </row>
    <row r="60" spans="1:7" x14ac:dyDescent="0.25">
      <c r="A60" s="28" t="s">
        <v>59</v>
      </c>
      <c r="B60" s="28" t="s">
        <v>15</v>
      </c>
      <c r="C60" s="28" t="s">
        <v>28</v>
      </c>
      <c r="D60" s="28" t="s">
        <v>167</v>
      </c>
      <c r="E60" s="28" t="s">
        <v>30</v>
      </c>
      <c r="F60" s="30">
        <v>139</v>
      </c>
      <c r="G60" s="30">
        <v>695</v>
      </c>
    </row>
    <row r="61" spans="1:7" x14ac:dyDescent="0.25">
      <c r="A61" s="28" t="s">
        <v>59</v>
      </c>
      <c r="B61" s="28" t="s">
        <v>15</v>
      </c>
      <c r="C61" s="28" t="s">
        <v>28</v>
      </c>
      <c r="D61" s="28" t="s">
        <v>135</v>
      </c>
      <c r="E61" s="28" t="s">
        <v>30</v>
      </c>
      <c r="F61" s="30">
        <v>706320.2</v>
      </c>
      <c r="G61" s="30">
        <v>2159376.11</v>
      </c>
    </row>
    <row r="62" spans="1:7" x14ac:dyDescent="0.25">
      <c r="A62" s="28" t="s">
        <v>59</v>
      </c>
      <c r="B62" s="28" t="s">
        <v>15</v>
      </c>
      <c r="C62" s="28" t="s">
        <v>28</v>
      </c>
      <c r="D62" s="28" t="s">
        <v>169</v>
      </c>
      <c r="E62" s="28" t="s">
        <v>30</v>
      </c>
      <c r="F62" s="30">
        <v>1360.79</v>
      </c>
      <c r="G62" s="30">
        <v>7884</v>
      </c>
    </row>
    <row r="63" spans="1:7" x14ac:dyDescent="0.25">
      <c r="A63" s="18" t="str">
        <f>'Bovino Carnico'!A70</f>
        <v>Marzo*</v>
      </c>
      <c r="B63" s="19"/>
      <c r="C63" s="19"/>
      <c r="D63" s="19"/>
      <c r="E63" s="19"/>
      <c r="F63" s="19">
        <f>SUM(F51:F62)</f>
        <v>1857965.78</v>
      </c>
      <c r="G63" s="20">
        <f>SUM(G51:G62)</f>
        <v>3742856.6399999997</v>
      </c>
    </row>
    <row r="64" spans="1:7" x14ac:dyDescent="0.25">
      <c r="A64" s="18" t="s">
        <v>20</v>
      </c>
      <c r="B64" s="19"/>
      <c r="C64" s="19"/>
      <c r="D64" s="19"/>
      <c r="E64" s="19"/>
      <c r="F64" s="19">
        <f>SUM(F63,F50,F30)</f>
        <v>11244465.449999999</v>
      </c>
      <c r="G64" s="20">
        <f>SUM(G63,G50,G30)</f>
        <v>21704790.030000001</v>
      </c>
    </row>
    <row r="66" spans="1:1" x14ac:dyDescent="0.25">
      <c r="A66" t="s">
        <v>64</v>
      </c>
    </row>
  </sheetData>
  <sortState xmlns:xlrd2="http://schemas.microsoft.com/office/spreadsheetml/2017/richdata2" ref="A12:G354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74"/>
  <sheetViews>
    <sheetView showGridLines="0" topLeftCell="A59" workbookViewId="0">
      <selection activeCell="A27" sqref="A27:XFD27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3"/>
      <c r="B9" s="33"/>
      <c r="C9" s="33"/>
      <c r="D9" s="33"/>
      <c r="E9" s="33"/>
      <c r="F9" s="33"/>
      <c r="G9" s="33"/>
    </row>
    <row r="10" spans="1:7" ht="22.5" x14ac:dyDescent="0.35">
      <c r="A10" s="34" t="s">
        <v>0</v>
      </c>
      <c r="B10" s="34"/>
      <c r="C10" s="34"/>
      <c r="D10" s="34"/>
      <c r="E10" s="34"/>
      <c r="F10" s="34"/>
      <c r="G10" s="34"/>
    </row>
    <row r="11" spans="1:7" ht="18.75" x14ac:dyDescent="0.3">
      <c r="A11" s="38" t="s">
        <v>1</v>
      </c>
      <c r="B11" s="38"/>
      <c r="C11" s="38"/>
      <c r="D11" s="38"/>
      <c r="E11" s="38"/>
      <c r="F11" s="38"/>
      <c r="G11" s="38"/>
    </row>
    <row r="12" spans="1:7" x14ac:dyDescent="0.25">
      <c r="A12" s="37" t="s">
        <v>171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>1er Trimestre Año 2026</v>
      </c>
      <c r="B13" s="37"/>
      <c r="C13" s="37"/>
      <c r="D13" s="37"/>
      <c r="E13" s="37"/>
      <c r="F13" s="37"/>
      <c r="G13" s="37"/>
    </row>
    <row r="14" spans="1:7" x14ac:dyDescent="0.25">
      <c r="A14" s="15" t="s">
        <v>22</v>
      </c>
      <c r="B14" s="15" t="s">
        <v>23</v>
      </c>
      <c r="C14" s="15" t="s">
        <v>24</v>
      </c>
      <c r="D14" s="15" t="s">
        <v>4</v>
      </c>
      <c r="E14" s="15" t="s">
        <v>25</v>
      </c>
      <c r="F14" s="16" t="s">
        <v>5</v>
      </c>
      <c r="G14" s="17" t="s">
        <v>6</v>
      </c>
    </row>
    <row r="15" spans="1:7" x14ac:dyDescent="0.25">
      <c r="A15" s="28" t="s">
        <v>26</v>
      </c>
      <c r="B15" s="28" t="s">
        <v>16</v>
      </c>
      <c r="C15" s="28" t="s">
        <v>172</v>
      </c>
      <c r="D15" s="28" t="s">
        <v>173</v>
      </c>
      <c r="E15" s="28" t="s">
        <v>41</v>
      </c>
      <c r="F15" s="30">
        <v>48000</v>
      </c>
      <c r="G15" s="30">
        <v>125760</v>
      </c>
    </row>
    <row r="16" spans="1:7" x14ac:dyDescent="0.25">
      <c r="A16" s="28" t="s">
        <v>26</v>
      </c>
      <c r="B16" s="28" t="s">
        <v>16</v>
      </c>
      <c r="C16" s="28" t="s">
        <v>172</v>
      </c>
      <c r="D16" s="28" t="s">
        <v>173</v>
      </c>
      <c r="E16" s="28" t="s">
        <v>30</v>
      </c>
      <c r="F16" s="30">
        <v>2201.9899999999998</v>
      </c>
      <c r="G16" s="30">
        <v>24905.17</v>
      </c>
    </row>
    <row r="17" spans="1:7" x14ac:dyDescent="0.25">
      <c r="A17" s="28" t="s">
        <v>26</v>
      </c>
      <c r="B17" s="28" t="s">
        <v>16</v>
      </c>
      <c r="C17" s="28" t="s">
        <v>172</v>
      </c>
      <c r="D17" s="28" t="s">
        <v>173</v>
      </c>
      <c r="E17" s="28" t="s">
        <v>89</v>
      </c>
      <c r="F17" s="30">
        <v>3583.41</v>
      </c>
      <c r="G17" s="30">
        <v>45020.97</v>
      </c>
    </row>
    <row r="18" spans="1:7" x14ac:dyDescent="0.25">
      <c r="A18" s="28" t="s">
        <v>26</v>
      </c>
      <c r="B18" s="28" t="s">
        <v>16</v>
      </c>
      <c r="C18" s="28" t="s">
        <v>172</v>
      </c>
      <c r="D18" s="28" t="s">
        <v>173</v>
      </c>
      <c r="E18" s="28" t="s">
        <v>48</v>
      </c>
      <c r="F18" s="30">
        <v>17280</v>
      </c>
      <c r="G18" s="30">
        <v>19617.12</v>
      </c>
    </row>
    <row r="19" spans="1:7" x14ac:dyDescent="0.25">
      <c r="A19" s="28" t="s">
        <v>26</v>
      </c>
      <c r="B19" s="28" t="s">
        <v>16</v>
      </c>
      <c r="C19" s="28" t="s">
        <v>172</v>
      </c>
      <c r="D19" s="28" t="s">
        <v>174</v>
      </c>
      <c r="E19" s="28" t="s">
        <v>41</v>
      </c>
      <c r="F19" s="30">
        <v>108</v>
      </c>
      <c r="G19" s="30">
        <v>927.03</v>
      </c>
    </row>
    <row r="20" spans="1:7" x14ac:dyDescent="0.25">
      <c r="A20" s="28" t="s">
        <v>26</v>
      </c>
      <c r="B20" s="28" t="s">
        <v>16</v>
      </c>
      <c r="C20" s="28" t="s">
        <v>172</v>
      </c>
      <c r="D20" s="28" t="s">
        <v>174</v>
      </c>
      <c r="E20" s="28" t="s">
        <v>30</v>
      </c>
      <c r="F20" s="30">
        <v>1208.3900000000001</v>
      </c>
      <c r="G20" s="30">
        <v>9195.42</v>
      </c>
    </row>
    <row r="21" spans="1:7" x14ac:dyDescent="0.25">
      <c r="A21" s="28" t="s">
        <v>26</v>
      </c>
      <c r="B21" s="28" t="s">
        <v>16</v>
      </c>
      <c r="C21" s="28" t="s">
        <v>172</v>
      </c>
      <c r="D21" s="28" t="s">
        <v>175</v>
      </c>
      <c r="E21" s="28" t="s">
        <v>30</v>
      </c>
      <c r="F21" s="30">
        <v>5532.94</v>
      </c>
      <c r="G21" s="30">
        <v>12106.71</v>
      </c>
    </row>
    <row r="22" spans="1:7" x14ac:dyDescent="0.25">
      <c r="A22" s="28" t="s">
        <v>26</v>
      </c>
      <c r="B22" s="28" t="s">
        <v>16</v>
      </c>
      <c r="C22" s="28" t="s">
        <v>172</v>
      </c>
      <c r="D22" s="28" t="s">
        <v>176</v>
      </c>
      <c r="E22" s="28" t="s">
        <v>98</v>
      </c>
      <c r="F22" s="30">
        <v>18800</v>
      </c>
      <c r="G22" s="30">
        <v>60084</v>
      </c>
    </row>
    <row r="23" spans="1:7" x14ac:dyDescent="0.25">
      <c r="A23" s="28" t="s">
        <v>26</v>
      </c>
      <c r="B23" s="28" t="s">
        <v>16</v>
      </c>
      <c r="C23" s="28" t="s">
        <v>172</v>
      </c>
      <c r="D23" s="28" t="s">
        <v>177</v>
      </c>
      <c r="E23" s="28" t="s">
        <v>131</v>
      </c>
      <c r="F23" s="30">
        <v>3600</v>
      </c>
      <c r="G23" s="30">
        <v>15399.95</v>
      </c>
    </row>
    <row r="24" spans="1:7" x14ac:dyDescent="0.25">
      <c r="A24" s="28" t="s">
        <v>26</v>
      </c>
      <c r="B24" s="28" t="s">
        <v>16</v>
      </c>
      <c r="C24" s="28" t="s">
        <v>172</v>
      </c>
      <c r="D24" s="28" t="s">
        <v>178</v>
      </c>
      <c r="E24" s="28" t="s">
        <v>30</v>
      </c>
      <c r="F24" s="30">
        <v>188499.49</v>
      </c>
      <c r="G24" s="30">
        <v>433413.54</v>
      </c>
    </row>
    <row r="25" spans="1:7" x14ac:dyDescent="0.25">
      <c r="A25" s="28" t="s">
        <v>26</v>
      </c>
      <c r="B25" s="28" t="s">
        <v>16</v>
      </c>
      <c r="C25" s="28" t="s">
        <v>172</v>
      </c>
      <c r="D25" s="28" t="s">
        <v>179</v>
      </c>
      <c r="E25" s="28" t="s">
        <v>30</v>
      </c>
      <c r="F25" s="30">
        <v>3244</v>
      </c>
      <c r="G25" s="30">
        <v>16220</v>
      </c>
    </row>
    <row r="26" spans="1:7" x14ac:dyDescent="0.25">
      <c r="A26" s="28" t="s">
        <v>26</v>
      </c>
      <c r="B26" s="28" t="s">
        <v>16</v>
      </c>
      <c r="C26" s="28" t="s">
        <v>172</v>
      </c>
      <c r="D26" s="28" t="s">
        <v>180</v>
      </c>
      <c r="E26" s="28" t="s">
        <v>30</v>
      </c>
      <c r="F26" s="30">
        <v>1937.41</v>
      </c>
      <c r="G26" s="30">
        <v>17370.75</v>
      </c>
    </row>
    <row r="27" spans="1:7" x14ac:dyDescent="0.25">
      <c r="A27" s="28" t="s">
        <v>26</v>
      </c>
      <c r="B27" s="28" t="s">
        <v>16</v>
      </c>
      <c r="C27" s="28" t="s">
        <v>172</v>
      </c>
      <c r="D27" s="28" t="s">
        <v>181</v>
      </c>
      <c r="E27" s="28" t="s">
        <v>41</v>
      </c>
      <c r="F27" s="30">
        <v>66562.2</v>
      </c>
      <c r="G27" s="30">
        <v>225155.3</v>
      </c>
    </row>
    <row r="28" spans="1:7" x14ac:dyDescent="0.25">
      <c r="A28" s="28" t="s">
        <v>26</v>
      </c>
      <c r="B28" s="28" t="s">
        <v>16</v>
      </c>
      <c r="C28" s="28" t="s">
        <v>172</v>
      </c>
      <c r="D28" s="28" t="s">
        <v>181</v>
      </c>
      <c r="E28" s="28" t="s">
        <v>80</v>
      </c>
      <c r="F28" s="30">
        <v>53000</v>
      </c>
      <c r="G28" s="30">
        <v>156350</v>
      </c>
    </row>
    <row r="29" spans="1:7" x14ac:dyDescent="0.25">
      <c r="A29" s="28" t="s">
        <v>26</v>
      </c>
      <c r="B29" s="28" t="s">
        <v>16</v>
      </c>
      <c r="C29" s="28" t="s">
        <v>172</v>
      </c>
      <c r="D29" s="28" t="s">
        <v>182</v>
      </c>
      <c r="E29" s="28" t="s">
        <v>30</v>
      </c>
      <c r="F29" s="30">
        <v>25054</v>
      </c>
      <c r="G29" s="30">
        <v>58504</v>
      </c>
    </row>
    <row r="30" spans="1:7" x14ac:dyDescent="0.25">
      <c r="A30" s="28" t="s">
        <v>26</v>
      </c>
      <c r="B30" s="28" t="s">
        <v>16</v>
      </c>
      <c r="C30" s="28" t="s">
        <v>172</v>
      </c>
      <c r="D30" s="28" t="s">
        <v>183</v>
      </c>
      <c r="E30" s="28" t="s">
        <v>48</v>
      </c>
      <c r="F30" s="30">
        <v>8000</v>
      </c>
      <c r="G30" s="30">
        <v>141520</v>
      </c>
    </row>
    <row r="31" spans="1:7" x14ac:dyDescent="0.25">
      <c r="A31" s="28" t="s">
        <v>26</v>
      </c>
      <c r="B31" s="28" t="s">
        <v>16</v>
      </c>
      <c r="C31" s="28" t="s">
        <v>172</v>
      </c>
      <c r="D31" s="28" t="s">
        <v>184</v>
      </c>
      <c r="E31" s="28" t="s">
        <v>30</v>
      </c>
      <c r="F31" s="30">
        <v>1930.49</v>
      </c>
      <c r="G31" s="30">
        <v>3480.96</v>
      </c>
    </row>
    <row r="32" spans="1:7" x14ac:dyDescent="0.25">
      <c r="A32" s="28" t="s">
        <v>26</v>
      </c>
      <c r="B32" s="28" t="s">
        <v>16</v>
      </c>
      <c r="C32" s="28" t="s">
        <v>172</v>
      </c>
      <c r="D32" s="28" t="s">
        <v>185</v>
      </c>
      <c r="E32" s="28" t="s">
        <v>30</v>
      </c>
      <c r="F32" s="30">
        <v>18624.099999999999</v>
      </c>
      <c r="G32" s="30">
        <v>42415.22</v>
      </c>
    </row>
    <row r="33" spans="1:7" x14ac:dyDescent="0.25">
      <c r="A33" s="28" t="s">
        <v>26</v>
      </c>
      <c r="B33" s="28" t="s">
        <v>16</v>
      </c>
      <c r="C33" s="28" t="s">
        <v>172</v>
      </c>
      <c r="D33" s="28" t="s">
        <v>186</v>
      </c>
      <c r="E33" s="28" t="s">
        <v>47</v>
      </c>
      <c r="F33" s="30">
        <v>7280.8</v>
      </c>
      <c r="G33" s="30">
        <v>171538.48</v>
      </c>
    </row>
    <row r="34" spans="1:7" x14ac:dyDescent="0.25">
      <c r="A34" s="28" t="s">
        <v>26</v>
      </c>
      <c r="B34" s="28" t="s">
        <v>16</v>
      </c>
      <c r="C34" s="28" t="s">
        <v>172</v>
      </c>
      <c r="D34" s="28" t="s">
        <v>186</v>
      </c>
      <c r="E34" s="28" t="s">
        <v>187</v>
      </c>
      <c r="F34" s="30">
        <v>38657</v>
      </c>
      <c r="G34" s="30">
        <v>371783.59</v>
      </c>
    </row>
    <row r="35" spans="1:7" x14ac:dyDescent="0.25">
      <c r="A35" s="28" t="s">
        <v>26</v>
      </c>
      <c r="B35" s="28" t="s">
        <v>16</v>
      </c>
      <c r="C35" s="28" t="s">
        <v>172</v>
      </c>
      <c r="D35" s="28" t="s">
        <v>186</v>
      </c>
      <c r="E35" s="28" t="s">
        <v>68</v>
      </c>
      <c r="F35" s="30">
        <v>4317.5</v>
      </c>
      <c r="G35" s="30">
        <v>92953.96</v>
      </c>
    </row>
    <row r="36" spans="1:7" x14ac:dyDescent="0.25">
      <c r="A36" s="28" t="s">
        <v>26</v>
      </c>
      <c r="B36" s="28" t="s">
        <v>16</v>
      </c>
      <c r="C36" s="28" t="s">
        <v>172</v>
      </c>
      <c r="D36" s="28" t="s">
        <v>186</v>
      </c>
      <c r="E36" s="28" t="s">
        <v>48</v>
      </c>
      <c r="F36" s="30">
        <v>4779.47</v>
      </c>
      <c r="G36" s="30">
        <v>92442.91</v>
      </c>
    </row>
    <row r="37" spans="1:7" x14ac:dyDescent="0.25">
      <c r="A37" s="28" t="s">
        <v>26</v>
      </c>
      <c r="B37" s="28" t="s">
        <v>16</v>
      </c>
      <c r="C37" s="28" t="s">
        <v>172</v>
      </c>
      <c r="D37" s="28" t="s">
        <v>186</v>
      </c>
      <c r="E37" s="28" t="s">
        <v>188</v>
      </c>
      <c r="F37" s="30">
        <v>14110.4</v>
      </c>
      <c r="G37" s="30">
        <v>325810.69</v>
      </c>
    </row>
    <row r="38" spans="1:7" x14ac:dyDescent="0.25">
      <c r="A38" s="18" t="str">
        <f>'Bovino Carnico'!A33</f>
        <v>Enero*</v>
      </c>
      <c r="B38" s="19"/>
      <c r="C38" s="19"/>
      <c r="D38" s="19"/>
      <c r="E38" s="19"/>
      <c r="F38" s="19">
        <f>SUM(F15:F37)</f>
        <v>536311.58999999985</v>
      </c>
      <c r="G38" s="20">
        <f>SUM(G15:G37)</f>
        <v>2461975.77</v>
      </c>
    </row>
    <row r="39" spans="1:7" x14ac:dyDescent="0.25">
      <c r="A39" s="28" t="s">
        <v>53</v>
      </c>
      <c r="B39" s="28" t="s">
        <v>16</v>
      </c>
      <c r="C39" s="28" t="s">
        <v>172</v>
      </c>
      <c r="D39" s="28" t="s">
        <v>173</v>
      </c>
      <c r="E39" s="28" t="s">
        <v>30</v>
      </c>
      <c r="F39" s="30">
        <v>13213.26</v>
      </c>
      <c r="G39" s="30">
        <v>14702.8</v>
      </c>
    </row>
    <row r="40" spans="1:7" x14ac:dyDescent="0.25">
      <c r="A40" s="28" t="s">
        <v>53</v>
      </c>
      <c r="B40" s="28" t="s">
        <v>16</v>
      </c>
      <c r="C40" s="28" t="s">
        <v>172</v>
      </c>
      <c r="D40" s="28" t="s">
        <v>189</v>
      </c>
      <c r="E40" s="28" t="s">
        <v>190</v>
      </c>
      <c r="F40" s="30">
        <v>32098.080000000002</v>
      </c>
      <c r="G40" s="30">
        <v>128360.4</v>
      </c>
    </row>
    <row r="41" spans="1:7" x14ac:dyDescent="0.25">
      <c r="A41" s="28" t="s">
        <v>53</v>
      </c>
      <c r="B41" s="28" t="s">
        <v>16</v>
      </c>
      <c r="C41" s="28" t="s">
        <v>172</v>
      </c>
      <c r="D41" s="28" t="s">
        <v>174</v>
      </c>
      <c r="E41" s="28" t="s">
        <v>30</v>
      </c>
      <c r="F41" s="30">
        <v>283.04000000000002</v>
      </c>
      <c r="G41" s="30">
        <v>1854.7</v>
      </c>
    </row>
    <row r="42" spans="1:7" x14ac:dyDescent="0.25">
      <c r="A42" s="28" t="s">
        <v>53</v>
      </c>
      <c r="B42" s="28" t="s">
        <v>16</v>
      </c>
      <c r="C42" s="28" t="s">
        <v>172</v>
      </c>
      <c r="D42" s="28" t="s">
        <v>175</v>
      </c>
      <c r="E42" s="28" t="s">
        <v>30</v>
      </c>
      <c r="F42" s="30">
        <v>1303.96</v>
      </c>
      <c r="G42" s="30">
        <v>8535.3799999999992</v>
      </c>
    </row>
    <row r="43" spans="1:7" x14ac:dyDescent="0.25">
      <c r="A43" s="28" t="s">
        <v>53</v>
      </c>
      <c r="B43" s="28" t="s">
        <v>16</v>
      </c>
      <c r="C43" s="28" t="s">
        <v>172</v>
      </c>
      <c r="D43" s="28" t="s">
        <v>191</v>
      </c>
      <c r="E43" s="28" t="s">
        <v>41</v>
      </c>
      <c r="F43" s="30">
        <v>185</v>
      </c>
      <c r="G43" s="30">
        <v>557.28</v>
      </c>
    </row>
    <row r="44" spans="1:7" x14ac:dyDescent="0.25">
      <c r="A44" s="28" t="s">
        <v>53</v>
      </c>
      <c r="B44" s="28" t="s">
        <v>16</v>
      </c>
      <c r="C44" s="28" t="s">
        <v>172</v>
      </c>
      <c r="D44" s="28" t="s">
        <v>178</v>
      </c>
      <c r="E44" s="28" t="s">
        <v>68</v>
      </c>
      <c r="F44" s="30">
        <v>6329.76</v>
      </c>
      <c r="G44" s="30">
        <v>10584.27</v>
      </c>
    </row>
    <row r="45" spans="1:7" x14ac:dyDescent="0.25">
      <c r="A45" s="28" t="s">
        <v>53</v>
      </c>
      <c r="B45" s="28" t="s">
        <v>16</v>
      </c>
      <c r="C45" s="28" t="s">
        <v>172</v>
      </c>
      <c r="D45" s="28" t="s">
        <v>178</v>
      </c>
      <c r="E45" s="28" t="s">
        <v>30</v>
      </c>
      <c r="F45" s="30">
        <v>149890.38</v>
      </c>
      <c r="G45" s="30">
        <v>299723.98</v>
      </c>
    </row>
    <row r="46" spans="1:7" x14ac:dyDescent="0.25">
      <c r="A46" s="28" t="s">
        <v>53</v>
      </c>
      <c r="B46" s="28" t="s">
        <v>16</v>
      </c>
      <c r="C46" s="28" t="s">
        <v>172</v>
      </c>
      <c r="D46" s="28" t="s">
        <v>180</v>
      </c>
      <c r="E46" s="28" t="s">
        <v>30</v>
      </c>
      <c r="F46" s="30">
        <v>435.37</v>
      </c>
      <c r="G46" s="30">
        <v>2924.15</v>
      </c>
    </row>
    <row r="47" spans="1:7" x14ac:dyDescent="0.25">
      <c r="A47" s="28" t="s">
        <v>53</v>
      </c>
      <c r="B47" s="28" t="s">
        <v>16</v>
      </c>
      <c r="C47" s="28" t="s">
        <v>172</v>
      </c>
      <c r="D47" s="28" t="s">
        <v>181</v>
      </c>
      <c r="E47" s="28" t="s">
        <v>41</v>
      </c>
      <c r="F47" s="30">
        <v>9139.2000000000007</v>
      </c>
      <c r="G47" s="30">
        <v>87034.53</v>
      </c>
    </row>
    <row r="48" spans="1:7" x14ac:dyDescent="0.25">
      <c r="A48" s="28" t="s">
        <v>53</v>
      </c>
      <c r="B48" s="28" t="s">
        <v>16</v>
      </c>
      <c r="C48" s="28" t="s">
        <v>172</v>
      </c>
      <c r="D48" s="28" t="s">
        <v>181</v>
      </c>
      <c r="E48" s="28" t="s">
        <v>115</v>
      </c>
      <c r="F48" s="30">
        <v>203000</v>
      </c>
      <c r="G48" s="30">
        <v>548550</v>
      </c>
    </row>
    <row r="49" spans="1:7" x14ac:dyDescent="0.25">
      <c r="A49" s="28" t="s">
        <v>53</v>
      </c>
      <c r="B49" s="28" t="s">
        <v>16</v>
      </c>
      <c r="C49" s="28" t="s">
        <v>172</v>
      </c>
      <c r="D49" s="28" t="s">
        <v>182</v>
      </c>
      <c r="E49" s="28" t="s">
        <v>41</v>
      </c>
      <c r="F49" s="30">
        <v>1</v>
      </c>
      <c r="G49" s="30">
        <v>1</v>
      </c>
    </row>
    <row r="50" spans="1:7" x14ac:dyDescent="0.25">
      <c r="A50" s="28" t="s">
        <v>53</v>
      </c>
      <c r="B50" s="28" t="s">
        <v>16</v>
      </c>
      <c r="C50" s="28" t="s">
        <v>172</v>
      </c>
      <c r="D50" s="28" t="s">
        <v>182</v>
      </c>
      <c r="E50" s="28" t="s">
        <v>30</v>
      </c>
      <c r="F50" s="30">
        <v>53</v>
      </c>
      <c r="G50" s="30">
        <v>53</v>
      </c>
    </row>
    <row r="51" spans="1:7" ht="30" x14ac:dyDescent="0.25">
      <c r="A51" s="28" t="s">
        <v>53</v>
      </c>
      <c r="B51" s="28" t="s">
        <v>16</v>
      </c>
      <c r="C51" s="28" t="s">
        <v>172</v>
      </c>
      <c r="D51" s="28" t="s">
        <v>192</v>
      </c>
      <c r="E51" s="28" t="s">
        <v>30</v>
      </c>
      <c r="F51" s="30">
        <v>2400</v>
      </c>
      <c r="G51" s="30">
        <v>77568</v>
      </c>
    </row>
    <row r="52" spans="1:7" x14ac:dyDescent="0.25">
      <c r="A52" s="28" t="s">
        <v>53</v>
      </c>
      <c r="B52" s="28" t="s">
        <v>16</v>
      </c>
      <c r="C52" s="28" t="s">
        <v>172</v>
      </c>
      <c r="D52" s="28" t="s">
        <v>193</v>
      </c>
      <c r="E52" s="28" t="s">
        <v>30</v>
      </c>
      <c r="F52" s="30">
        <v>20397.490000000002</v>
      </c>
      <c r="G52" s="30">
        <v>42977.04</v>
      </c>
    </row>
    <row r="53" spans="1:7" x14ac:dyDescent="0.25">
      <c r="A53" s="28" t="s">
        <v>53</v>
      </c>
      <c r="B53" s="28" t="s">
        <v>16</v>
      </c>
      <c r="C53" s="28" t="s">
        <v>172</v>
      </c>
      <c r="D53" s="28" t="s">
        <v>194</v>
      </c>
      <c r="E53" s="28" t="s">
        <v>88</v>
      </c>
      <c r="F53" s="30">
        <v>25000</v>
      </c>
      <c r="G53" s="30">
        <v>34500</v>
      </c>
    </row>
    <row r="54" spans="1:7" x14ac:dyDescent="0.25">
      <c r="A54" s="28" t="s">
        <v>53</v>
      </c>
      <c r="B54" s="28" t="s">
        <v>16</v>
      </c>
      <c r="C54" s="28" t="s">
        <v>172</v>
      </c>
      <c r="D54" s="28" t="s">
        <v>186</v>
      </c>
      <c r="E54" s="28" t="s">
        <v>188</v>
      </c>
      <c r="F54" s="30">
        <v>3562.5</v>
      </c>
      <c r="G54" s="30">
        <v>90655.46</v>
      </c>
    </row>
    <row r="55" spans="1:7" x14ac:dyDescent="0.25">
      <c r="A55" s="18" t="str">
        <f>'Bovino Carnico'!A52</f>
        <v>Febrero*</v>
      </c>
      <c r="B55" s="19"/>
      <c r="C55" s="19"/>
      <c r="D55" s="19"/>
      <c r="E55" s="19"/>
      <c r="F55" s="19">
        <f>SUM(F39:F54)</f>
        <v>467292.04000000004</v>
      </c>
      <c r="G55" s="20">
        <f>SUM(G39:G54)</f>
        <v>1348581.99</v>
      </c>
    </row>
    <row r="56" spans="1:7" x14ac:dyDescent="0.25">
      <c r="A56" s="28" t="s">
        <v>59</v>
      </c>
      <c r="B56" s="28" t="s">
        <v>16</v>
      </c>
      <c r="C56" s="28" t="s">
        <v>172</v>
      </c>
      <c r="D56" s="28" t="s">
        <v>173</v>
      </c>
      <c r="E56" s="28" t="s">
        <v>30</v>
      </c>
      <c r="F56" s="30">
        <v>7620.41</v>
      </c>
      <c r="G56" s="30">
        <v>8851.4</v>
      </c>
    </row>
    <row r="57" spans="1:7" x14ac:dyDescent="0.25">
      <c r="A57" s="28" t="s">
        <v>59</v>
      </c>
      <c r="B57" s="28" t="s">
        <v>16</v>
      </c>
      <c r="C57" s="28" t="s">
        <v>172</v>
      </c>
      <c r="D57" s="28" t="s">
        <v>173</v>
      </c>
      <c r="E57" s="28" t="s">
        <v>89</v>
      </c>
      <c r="F57" s="30">
        <v>735.1</v>
      </c>
      <c r="G57" s="30">
        <v>11892.25</v>
      </c>
    </row>
    <row r="58" spans="1:7" x14ac:dyDescent="0.25">
      <c r="A58" s="28" t="s">
        <v>59</v>
      </c>
      <c r="B58" s="28" t="s">
        <v>16</v>
      </c>
      <c r="C58" s="28" t="s">
        <v>172</v>
      </c>
      <c r="D58" s="28" t="s">
        <v>174</v>
      </c>
      <c r="E58" s="28" t="s">
        <v>30</v>
      </c>
      <c r="F58" s="30">
        <v>1718.95</v>
      </c>
      <c r="G58" s="30">
        <v>12897.09</v>
      </c>
    </row>
    <row r="59" spans="1:7" x14ac:dyDescent="0.25">
      <c r="A59" s="28" t="s">
        <v>59</v>
      </c>
      <c r="B59" s="28" t="s">
        <v>16</v>
      </c>
      <c r="C59" s="28" t="s">
        <v>172</v>
      </c>
      <c r="D59" s="28" t="s">
        <v>175</v>
      </c>
      <c r="E59" s="28" t="s">
        <v>30</v>
      </c>
      <c r="F59" s="30">
        <v>12204</v>
      </c>
      <c r="G59" s="30">
        <v>28878.35</v>
      </c>
    </row>
    <row r="60" spans="1:7" x14ac:dyDescent="0.25">
      <c r="A60" s="28" t="s">
        <v>59</v>
      </c>
      <c r="B60" s="28" t="s">
        <v>16</v>
      </c>
      <c r="C60" s="28" t="s">
        <v>172</v>
      </c>
      <c r="D60" s="28" t="s">
        <v>176</v>
      </c>
      <c r="E60" s="28" t="s">
        <v>98</v>
      </c>
      <c r="F60" s="30">
        <v>17550</v>
      </c>
      <c r="G60" s="30">
        <v>57729</v>
      </c>
    </row>
    <row r="61" spans="1:7" x14ac:dyDescent="0.25">
      <c r="A61" s="28" t="s">
        <v>59</v>
      </c>
      <c r="B61" s="28" t="s">
        <v>16</v>
      </c>
      <c r="C61" s="28" t="s">
        <v>172</v>
      </c>
      <c r="D61" s="28" t="s">
        <v>178</v>
      </c>
      <c r="E61" s="28" t="s">
        <v>68</v>
      </c>
      <c r="F61" s="30">
        <v>9462</v>
      </c>
      <c r="G61" s="30">
        <v>15158.78</v>
      </c>
    </row>
    <row r="62" spans="1:7" x14ac:dyDescent="0.25">
      <c r="A62" s="28" t="s">
        <v>59</v>
      </c>
      <c r="B62" s="28" t="s">
        <v>16</v>
      </c>
      <c r="C62" s="28" t="s">
        <v>172</v>
      </c>
      <c r="D62" s="28" t="s">
        <v>178</v>
      </c>
      <c r="E62" s="28" t="s">
        <v>30</v>
      </c>
      <c r="F62" s="30">
        <v>192629.89</v>
      </c>
      <c r="G62" s="30">
        <v>295988.46999999997</v>
      </c>
    </row>
    <row r="63" spans="1:7" x14ac:dyDescent="0.25">
      <c r="A63" s="28" t="s">
        <v>59</v>
      </c>
      <c r="B63" s="28" t="s">
        <v>16</v>
      </c>
      <c r="C63" s="28" t="s">
        <v>172</v>
      </c>
      <c r="D63" s="28" t="s">
        <v>195</v>
      </c>
      <c r="E63" s="28" t="s">
        <v>30</v>
      </c>
      <c r="F63" s="30">
        <v>1</v>
      </c>
      <c r="G63" s="30">
        <v>1</v>
      </c>
    </row>
    <row r="64" spans="1:7" x14ac:dyDescent="0.25">
      <c r="A64" s="28" t="s">
        <v>59</v>
      </c>
      <c r="B64" s="28" t="s">
        <v>16</v>
      </c>
      <c r="C64" s="28" t="s">
        <v>172</v>
      </c>
      <c r="D64" s="28" t="s">
        <v>196</v>
      </c>
      <c r="E64" s="28" t="s">
        <v>30</v>
      </c>
      <c r="F64" s="30">
        <v>261.22000000000003</v>
      </c>
      <c r="G64" s="30">
        <v>2396.4499999999998</v>
      </c>
    </row>
    <row r="65" spans="1:7" x14ac:dyDescent="0.25">
      <c r="A65" s="28" t="s">
        <v>59</v>
      </c>
      <c r="B65" s="28" t="s">
        <v>16</v>
      </c>
      <c r="C65" s="28" t="s">
        <v>172</v>
      </c>
      <c r="D65" s="28" t="s">
        <v>197</v>
      </c>
      <c r="E65" s="28" t="s">
        <v>30</v>
      </c>
      <c r="F65" s="30">
        <v>1</v>
      </c>
      <c r="G65" s="30">
        <v>1</v>
      </c>
    </row>
    <row r="66" spans="1:7" x14ac:dyDescent="0.25">
      <c r="A66" s="28" t="s">
        <v>59</v>
      </c>
      <c r="B66" s="28" t="s">
        <v>16</v>
      </c>
      <c r="C66" s="28" t="s">
        <v>172</v>
      </c>
      <c r="D66" s="28" t="s">
        <v>198</v>
      </c>
      <c r="E66" s="28" t="s">
        <v>30</v>
      </c>
      <c r="F66" s="30">
        <v>644.5</v>
      </c>
      <c r="G66" s="30">
        <v>2496.27</v>
      </c>
    </row>
    <row r="67" spans="1:7" x14ac:dyDescent="0.25">
      <c r="A67" s="28" t="s">
        <v>59</v>
      </c>
      <c r="B67" s="28" t="s">
        <v>16</v>
      </c>
      <c r="C67" s="28" t="s">
        <v>172</v>
      </c>
      <c r="D67" s="28" t="s">
        <v>182</v>
      </c>
      <c r="E67" s="28" t="s">
        <v>30</v>
      </c>
      <c r="F67" s="30">
        <v>78</v>
      </c>
      <c r="G67" s="30">
        <v>78</v>
      </c>
    </row>
    <row r="68" spans="1:7" x14ac:dyDescent="0.25">
      <c r="A68" s="28" t="s">
        <v>59</v>
      </c>
      <c r="B68" s="28" t="s">
        <v>16</v>
      </c>
      <c r="C68" s="28" t="s">
        <v>172</v>
      </c>
      <c r="D68" s="28" t="s">
        <v>182</v>
      </c>
      <c r="E68" s="28" t="s">
        <v>89</v>
      </c>
      <c r="F68" s="30">
        <v>1</v>
      </c>
      <c r="G68" s="30">
        <v>1</v>
      </c>
    </row>
    <row r="69" spans="1:7" ht="30" x14ac:dyDescent="0.25">
      <c r="A69" s="28" t="s">
        <v>59</v>
      </c>
      <c r="B69" s="28" t="s">
        <v>16</v>
      </c>
      <c r="C69" s="28" t="s">
        <v>172</v>
      </c>
      <c r="D69" s="28" t="s">
        <v>192</v>
      </c>
      <c r="E69" s="28" t="s">
        <v>30</v>
      </c>
      <c r="F69" s="30">
        <v>17136</v>
      </c>
      <c r="G69" s="30">
        <v>32165.84</v>
      </c>
    </row>
    <row r="70" spans="1:7" x14ac:dyDescent="0.25">
      <c r="A70" s="28" t="s">
        <v>59</v>
      </c>
      <c r="B70" s="28" t="s">
        <v>16</v>
      </c>
      <c r="C70" s="28" t="s">
        <v>172</v>
      </c>
      <c r="D70" s="28" t="s">
        <v>183</v>
      </c>
      <c r="E70" s="28" t="s">
        <v>68</v>
      </c>
      <c r="F70" s="30">
        <v>1100</v>
      </c>
      <c r="G70" s="30">
        <v>38347</v>
      </c>
    </row>
    <row r="71" spans="1:7" x14ac:dyDescent="0.25">
      <c r="A71" s="18" t="str">
        <f>'Bovino Carnico'!A70</f>
        <v>Marzo*</v>
      </c>
      <c r="B71" s="19"/>
      <c r="C71" s="19"/>
      <c r="D71" s="19"/>
      <c r="E71" s="19"/>
      <c r="F71" s="19">
        <f>SUM(F56:F70)</f>
        <v>261143.07</v>
      </c>
      <c r="G71" s="20">
        <f>SUM(G56:G70)</f>
        <v>506881.9</v>
      </c>
    </row>
    <row r="72" spans="1:7" x14ac:dyDescent="0.25">
      <c r="A72" s="18" t="s">
        <v>20</v>
      </c>
      <c r="B72" s="19"/>
      <c r="C72" s="19"/>
      <c r="D72" s="19"/>
      <c r="E72" s="19"/>
      <c r="F72" s="19">
        <f>SUM(F71,F55,F38)</f>
        <v>1264746.7</v>
      </c>
      <c r="G72" s="20">
        <f>SUM(G71,G55,G38)</f>
        <v>4317439.66</v>
      </c>
    </row>
    <row r="74" spans="1:7" x14ac:dyDescent="0.25">
      <c r="A74" t="s">
        <v>64</v>
      </c>
    </row>
  </sheetData>
  <sortState xmlns:xlrd2="http://schemas.microsoft.com/office/spreadsheetml/2017/richdata2" ref="A13:G268">
    <sortCondition ref="A13:A268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topLeftCell="A7" workbookViewId="0">
      <selection activeCell="A18" sqref="A18:G18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199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21"/>
      <c r="B15" s="21"/>
      <c r="C15" s="21"/>
      <c r="D15" s="21"/>
      <c r="E15" s="21"/>
      <c r="F15" s="22"/>
      <c r="G15" s="23"/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5" t="str">
        <f>'Bovino Carnico'!A33</f>
        <v>Enero*</v>
      </c>
      <c r="B17" s="15"/>
      <c r="C17" s="15"/>
      <c r="D17" s="15"/>
      <c r="E17" s="15"/>
      <c r="F17" s="16">
        <f>SUM(F14:F16)</f>
        <v>0</v>
      </c>
      <c r="G17" s="17">
        <f>SUM(G14:G16)</f>
        <v>0</v>
      </c>
    </row>
    <row r="18" spans="1:7" x14ac:dyDescent="0.25">
      <c r="A18" s="21" t="s">
        <v>53</v>
      </c>
      <c r="B18" s="21" t="s">
        <v>200</v>
      </c>
      <c r="C18" s="21" t="s">
        <v>201</v>
      </c>
      <c r="D18" s="21" t="s">
        <v>202</v>
      </c>
      <c r="E18" s="21" t="s">
        <v>82</v>
      </c>
      <c r="F18" s="22">
        <v>1500</v>
      </c>
      <c r="G18" s="23">
        <v>16425</v>
      </c>
    </row>
    <row r="19" spans="1:7" x14ac:dyDescent="0.25">
      <c r="A19" s="18" t="str">
        <f>'Bovino Carnico'!A52</f>
        <v>Febrero*</v>
      </c>
      <c r="B19" s="19"/>
      <c r="C19" s="19"/>
      <c r="D19" s="19"/>
      <c r="E19" s="19"/>
      <c r="F19" s="19">
        <f>SUM(F18)</f>
        <v>1500</v>
      </c>
      <c r="G19" s="20">
        <f>SUM(G18)</f>
        <v>16425</v>
      </c>
    </row>
    <row r="20" spans="1:7" x14ac:dyDescent="0.25">
      <c r="A20" s="21"/>
      <c r="B20" s="21"/>
      <c r="C20" s="21"/>
      <c r="D20" s="21"/>
      <c r="E20" s="21"/>
      <c r="F20" s="22"/>
      <c r="G20" s="23"/>
    </row>
    <row r="21" spans="1:7" x14ac:dyDescent="0.25">
      <c r="A21" s="18" t="str">
        <f>'Bovino Carnico'!A70</f>
        <v>Marzo*</v>
      </c>
      <c r="B21" s="19"/>
      <c r="C21" s="19"/>
      <c r="D21" s="19"/>
      <c r="E21" s="19"/>
      <c r="F21" s="19">
        <f>SUM(F20:F20)</f>
        <v>0</v>
      </c>
      <c r="G21" s="20">
        <f>SUM(G20:G20)</f>
        <v>0</v>
      </c>
    </row>
    <row r="22" spans="1:7" x14ac:dyDescent="0.25">
      <c r="A22" s="18" t="s">
        <v>20</v>
      </c>
      <c r="B22" s="19"/>
      <c r="C22" s="19"/>
      <c r="D22" s="19"/>
      <c r="E22" s="19"/>
      <c r="F22" s="19">
        <f>SUM(F21,F19,F17)</f>
        <v>1500</v>
      </c>
      <c r="G22" s="20">
        <f>SUM(G21,G19,G17)</f>
        <v>16425</v>
      </c>
    </row>
    <row r="24" spans="1:7" x14ac:dyDescent="0.25">
      <c r="A24" t="s">
        <v>64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"/>
  <sheetViews>
    <sheetView showGridLines="0" workbookViewId="0">
      <selection activeCell="A12" sqref="A12:G14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  <col min="8" max="8" width="30.5703125" customWidth="1"/>
    <col min="9" max="9" width="18.140625" customWidth="1"/>
  </cols>
  <sheetData>
    <row r="1" spans="1:9" x14ac:dyDescent="0.25">
      <c r="A1" s="3"/>
    </row>
    <row r="6" spans="1:9" x14ac:dyDescent="0.25">
      <c r="A6" s="33"/>
      <c r="B6" s="33"/>
      <c r="C6" s="33"/>
      <c r="D6" s="33"/>
      <c r="E6" s="33"/>
      <c r="F6" s="33"/>
      <c r="G6" s="33"/>
    </row>
    <row r="7" spans="1:9" ht="22.5" x14ac:dyDescent="0.35">
      <c r="A7" s="34" t="s">
        <v>0</v>
      </c>
      <c r="B7" s="34"/>
      <c r="C7" s="34"/>
      <c r="D7" s="34"/>
      <c r="E7" s="34"/>
      <c r="F7" s="34"/>
      <c r="G7" s="34"/>
    </row>
    <row r="8" spans="1:9" ht="18.75" x14ac:dyDescent="0.3">
      <c r="A8" s="38" t="s">
        <v>1</v>
      </c>
      <c r="B8" s="38"/>
      <c r="C8" s="38"/>
      <c r="D8" s="38"/>
      <c r="E8" s="38"/>
      <c r="F8" s="38"/>
      <c r="G8" s="38"/>
    </row>
    <row r="9" spans="1:9" x14ac:dyDescent="0.25">
      <c r="A9" s="37" t="s">
        <v>203</v>
      </c>
      <c r="B9" s="37"/>
      <c r="C9" s="37"/>
      <c r="D9" s="37"/>
      <c r="E9" s="37"/>
      <c r="F9" s="37"/>
      <c r="G9" s="37"/>
    </row>
    <row r="10" spans="1:9" x14ac:dyDescent="0.25">
      <c r="A10" s="37" t="str">
        <f>Consolidado!B12</f>
        <v>1er Trimestre Año 2026</v>
      </c>
      <c r="B10" s="37"/>
      <c r="C10" s="37"/>
      <c r="D10" s="37"/>
      <c r="E10" s="37"/>
      <c r="F10" s="37"/>
      <c r="G10" s="37"/>
    </row>
    <row r="11" spans="1:9" x14ac:dyDescent="0.25">
      <c r="A11" s="15" t="s">
        <v>22</v>
      </c>
      <c r="B11" s="15" t="s">
        <v>23</v>
      </c>
      <c r="C11" s="15" t="s">
        <v>24</v>
      </c>
      <c r="D11" s="15" t="s">
        <v>4</v>
      </c>
      <c r="E11" s="15" t="s">
        <v>25</v>
      </c>
      <c r="F11" s="16" t="s">
        <v>5</v>
      </c>
      <c r="G11" s="17" t="s">
        <v>6</v>
      </c>
    </row>
    <row r="12" spans="1:9" x14ac:dyDescent="0.25">
      <c r="A12" s="21" t="s">
        <v>26</v>
      </c>
      <c r="B12" s="21" t="s">
        <v>15</v>
      </c>
      <c r="C12" s="21" t="s">
        <v>201</v>
      </c>
      <c r="D12" s="21" t="s">
        <v>204</v>
      </c>
      <c r="E12" s="21" t="s">
        <v>61</v>
      </c>
      <c r="F12" s="22">
        <v>49477.7412109375</v>
      </c>
      <c r="G12" s="23">
        <v>448694.515625</v>
      </c>
    </row>
    <row r="13" spans="1:9" x14ac:dyDescent="0.25">
      <c r="A13" s="21" t="s">
        <v>26</v>
      </c>
      <c r="B13" s="21" t="s">
        <v>15</v>
      </c>
      <c r="C13" s="21" t="s">
        <v>201</v>
      </c>
      <c r="D13" s="21" t="s">
        <v>204</v>
      </c>
      <c r="E13" s="21" t="s">
        <v>73</v>
      </c>
      <c r="F13" s="22">
        <v>60201.5712890625</v>
      </c>
      <c r="G13" s="23">
        <v>520920</v>
      </c>
      <c r="H13" s="31"/>
      <c r="I13" s="31"/>
    </row>
    <row r="14" spans="1:9" x14ac:dyDescent="0.25">
      <c r="A14" s="21" t="s">
        <v>26</v>
      </c>
      <c r="B14" s="21" t="s">
        <v>15</v>
      </c>
      <c r="C14" s="21" t="s">
        <v>201</v>
      </c>
      <c r="D14" s="21" t="s">
        <v>204</v>
      </c>
      <c r="E14" s="21" t="s">
        <v>190</v>
      </c>
      <c r="F14" s="22">
        <v>18022.30078125</v>
      </c>
      <c r="G14" s="23">
        <v>184893.1171875</v>
      </c>
    </row>
    <row r="15" spans="1:9" x14ac:dyDescent="0.25">
      <c r="A15" s="18" t="str">
        <f>'Bovino Carnico'!A33</f>
        <v>Enero*</v>
      </c>
      <c r="B15" s="19"/>
      <c r="C15" s="19"/>
      <c r="D15" s="19"/>
      <c r="E15" s="19"/>
      <c r="F15" s="19">
        <f>SUM(F12)</f>
        <v>49477.7412109375</v>
      </c>
      <c r="G15" s="20">
        <f>SUM(G12)</f>
        <v>448694.515625</v>
      </c>
    </row>
    <row r="16" spans="1:9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tr">
        <f>'Bovino Carnico'!A52</f>
        <v>Febrero*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21"/>
      <c r="B18" s="21"/>
      <c r="C18" s="21"/>
      <c r="D18" s="21"/>
      <c r="E18" s="21"/>
      <c r="F18" s="22"/>
      <c r="G18" s="23"/>
    </row>
    <row r="19" spans="1:7" x14ac:dyDescent="0.25">
      <c r="A19" s="18" t="str">
        <f>'Bovino Carnico'!A70</f>
        <v>Marzo*</v>
      </c>
      <c r="B19" s="19"/>
      <c r="C19" s="19"/>
      <c r="D19" s="19"/>
      <c r="E19" s="19"/>
      <c r="F19" s="19">
        <f>SUM(F18)</f>
        <v>0</v>
      </c>
      <c r="G19" s="20">
        <f>SUM(G18)</f>
        <v>0</v>
      </c>
    </row>
    <row r="20" spans="1:7" x14ac:dyDescent="0.25">
      <c r="A20" s="18" t="s">
        <v>20</v>
      </c>
      <c r="B20" s="19"/>
      <c r="C20" s="19"/>
      <c r="D20" s="19"/>
      <c r="E20" s="19"/>
      <c r="F20" s="19">
        <f>SUM(F19,F17,F15)</f>
        <v>49477.7412109375</v>
      </c>
      <c r="G20" s="20">
        <f>SUM(G19,G17,G15)</f>
        <v>448694.515625</v>
      </c>
    </row>
    <row r="22" spans="1:7" x14ac:dyDescent="0.25">
      <c r="A22" t="s">
        <v>64</v>
      </c>
    </row>
  </sheetData>
  <sortState xmlns:xlrd2="http://schemas.microsoft.com/office/spreadsheetml/2017/richdata2" ref="A12:H27">
    <sortCondition ref="D12:D27"/>
    <sortCondition ref="E12:E2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89"/>
  <sheetViews>
    <sheetView showGridLines="0" zoomScaleNormal="100" workbookViewId="0">
      <selection activeCell="E10" sqref="E1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3"/>
      <c r="B8" s="33"/>
      <c r="C8" s="33"/>
      <c r="D8" s="33"/>
    </row>
    <row r="9" spans="1:4" ht="22.5" x14ac:dyDescent="0.35">
      <c r="A9" s="34" t="s">
        <v>0</v>
      </c>
      <c r="B9" s="34"/>
      <c r="C9" s="34"/>
      <c r="D9" s="34"/>
    </row>
    <row r="10" spans="1:4" ht="19.5" x14ac:dyDescent="0.35">
      <c r="A10" s="35" t="s">
        <v>1</v>
      </c>
      <c r="B10" s="35"/>
      <c r="C10" s="35"/>
      <c r="D10" s="35"/>
    </row>
    <row r="11" spans="1:4" x14ac:dyDescent="0.25">
      <c r="A11" s="32" t="s">
        <v>205</v>
      </c>
      <c r="B11" s="32"/>
      <c r="C11" s="32"/>
      <c r="D11" s="32"/>
    </row>
    <row r="12" spans="1:4" x14ac:dyDescent="0.25">
      <c r="A12" s="32" t="str">
        <f>Consolidado!B12</f>
        <v>1er Trimestre Año 2026</v>
      </c>
      <c r="B12" s="32"/>
      <c r="C12" s="32"/>
      <c r="D12" s="32"/>
    </row>
    <row r="13" spans="1:4" x14ac:dyDescent="0.25">
      <c r="A13" s="24" t="s">
        <v>22</v>
      </c>
      <c r="B13" s="24" t="s">
        <v>4</v>
      </c>
      <c r="C13" s="24" t="s">
        <v>25</v>
      </c>
      <c r="D13" s="25" t="s">
        <v>6</v>
      </c>
    </row>
    <row r="14" spans="1:4" x14ac:dyDescent="0.25">
      <c r="A14" s="21" t="s">
        <v>26</v>
      </c>
      <c r="B14" s="21" t="s">
        <v>206</v>
      </c>
      <c r="C14" s="21" t="s">
        <v>47</v>
      </c>
      <c r="D14" s="26">
        <v>281695.40999999997</v>
      </c>
    </row>
    <row r="15" spans="1:4" x14ac:dyDescent="0.25">
      <c r="A15" s="21" t="s">
        <v>26</v>
      </c>
      <c r="B15" s="21" t="s">
        <v>206</v>
      </c>
      <c r="C15" s="21" t="s">
        <v>76</v>
      </c>
      <c r="D15" s="26">
        <v>891975.75</v>
      </c>
    </row>
    <row r="16" spans="1:4" x14ac:dyDescent="0.25">
      <c r="A16" s="21" t="s">
        <v>26</v>
      </c>
      <c r="B16" s="21" t="s">
        <v>206</v>
      </c>
      <c r="C16" s="21" t="s">
        <v>61</v>
      </c>
      <c r="D16" s="26">
        <v>193727.68</v>
      </c>
    </row>
    <row r="17" spans="1:4" x14ac:dyDescent="0.25">
      <c r="A17" s="21" t="s">
        <v>26</v>
      </c>
      <c r="B17" s="21" t="s">
        <v>206</v>
      </c>
      <c r="C17" s="21" t="s">
        <v>73</v>
      </c>
      <c r="D17" s="26">
        <v>267824.74</v>
      </c>
    </row>
    <row r="18" spans="1:4" x14ac:dyDescent="0.25">
      <c r="A18" s="21" t="s">
        <v>26</v>
      </c>
      <c r="B18" s="21" t="s">
        <v>206</v>
      </c>
      <c r="C18" s="21" t="s">
        <v>187</v>
      </c>
      <c r="D18" s="26">
        <v>131500</v>
      </c>
    </row>
    <row r="19" spans="1:4" x14ac:dyDescent="0.25">
      <c r="A19" s="21" t="s">
        <v>26</v>
      </c>
      <c r="B19" s="21" t="s">
        <v>206</v>
      </c>
      <c r="C19" s="21" t="s">
        <v>130</v>
      </c>
      <c r="D19" s="26">
        <v>23478</v>
      </c>
    </row>
    <row r="20" spans="1:4" x14ac:dyDescent="0.25">
      <c r="A20" s="21" t="s">
        <v>26</v>
      </c>
      <c r="B20" s="21" t="s">
        <v>206</v>
      </c>
      <c r="C20" s="21" t="s">
        <v>131</v>
      </c>
      <c r="D20" s="26">
        <v>1009138.58</v>
      </c>
    </row>
    <row r="21" spans="1:4" x14ac:dyDescent="0.25">
      <c r="A21" s="21" t="s">
        <v>26</v>
      </c>
      <c r="B21" s="21" t="s">
        <v>206</v>
      </c>
      <c r="C21" s="21" t="s">
        <v>98</v>
      </c>
      <c r="D21" s="26">
        <v>180647.98</v>
      </c>
    </row>
    <row r="22" spans="1:4" x14ac:dyDescent="0.25">
      <c r="A22" s="21" t="s">
        <v>26</v>
      </c>
      <c r="B22" s="21" t="s">
        <v>206</v>
      </c>
      <c r="C22" s="21" t="s">
        <v>68</v>
      </c>
      <c r="D22" s="26">
        <v>11163.79</v>
      </c>
    </row>
    <row r="23" spans="1:4" x14ac:dyDescent="0.25">
      <c r="A23" s="21" t="s">
        <v>26</v>
      </c>
      <c r="B23" s="21" t="s">
        <v>206</v>
      </c>
      <c r="C23" s="21" t="s">
        <v>149</v>
      </c>
      <c r="D23" s="26">
        <v>325353.21999999997</v>
      </c>
    </row>
    <row r="24" spans="1:4" x14ac:dyDescent="0.25">
      <c r="A24" s="21" t="s">
        <v>26</v>
      </c>
      <c r="B24" s="21" t="s">
        <v>206</v>
      </c>
      <c r="C24" s="21" t="s">
        <v>41</v>
      </c>
      <c r="D24" s="26">
        <v>648369.51</v>
      </c>
    </row>
    <row r="25" spans="1:4" x14ac:dyDescent="0.25">
      <c r="A25" s="21" t="s">
        <v>26</v>
      </c>
      <c r="B25" s="21" t="s">
        <v>206</v>
      </c>
      <c r="C25" s="21" t="s">
        <v>30</v>
      </c>
      <c r="D25" s="26">
        <v>680600.37</v>
      </c>
    </row>
    <row r="26" spans="1:4" x14ac:dyDescent="0.25">
      <c r="A26" s="21" t="s">
        <v>26</v>
      </c>
      <c r="B26" s="21" t="s">
        <v>206</v>
      </c>
      <c r="C26" s="21" t="s">
        <v>97</v>
      </c>
      <c r="D26" s="26">
        <v>339782.7</v>
      </c>
    </row>
    <row r="27" spans="1:4" x14ac:dyDescent="0.25">
      <c r="A27" s="21" t="s">
        <v>26</v>
      </c>
      <c r="B27" s="21" t="s">
        <v>206</v>
      </c>
      <c r="C27" s="21" t="s">
        <v>43</v>
      </c>
      <c r="D27" s="26">
        <v>135995.78</v>
      </c>
    </row>
    <row r="28" spans="1:4" x14ac:dyDescent="0.25">
      <c r="A28" s="21" t="s">
        <v>26</v>
      </c>
      <c r="B28" s="21" t="s">
        <v>206</v>
      </c>
      <c r="C28" s="21" t="s">
        <v>207</v>
      </c>
      <c r="D28" s="26">
        <v>21710.81</v>
      </c>
    </row>
    <row r="29" spans="1:4" x14ac:dyDescent="0.25">
      <c r="A29" s="21" t="s">
        <v>26</v>
      </c>
      <c r="B29" s="21" t="s">
        <v>206</v>
      </c>
      <c r="C29" s="21" t="s">
        <v>89</v>
      </c>
      <c r="D29" s="26">
        <v>72523.28</v>
      </c>
    </row>
    <row r="30" spans="1:4" x14ac:dyDescent="0.25">
      <c r="A30" s="21" t="s">
        <v>26</v>
      </c>
      <c r="B30" s="21" t="s">
        <v>206</v>
      </c>
      <c r="C30" s="21" t="s">
        <v>114</v>
      </c>
      <c r="D30" s="26">
        <v>120556.8</v>
      </c>
    </row>
    <row r="31" spans="1:4" x14ac:dyDescent="0.25">
      <c r="A31" s="21" t="s">
        <v>26</v>
      </c>
      <c r="B31" s="21" t="s">
        <v>206</v>
      </c>
      <c r="C31" s="21" t="s">
        <v>48</v>
      </c>
      <c r="D31" s="26">
        <v>166826.96</v>
      </c>
    </row>
    <row r="32" spans="1:4" x14ac:dyDescent="0.25">
      <c r="A32" s="21" t="s">
        <v>26</v>
      </c>
      <c r="B32" s="21" t="s">
        <v>206</v>
      </c>
      <c r="C32" s="21" t="s">
        <v>80</v>
      </c>
      <c r="D32" s="26">
        <v>72444</v>
      </c>
    </row>
    <row r="33" spans="1:4" x14ac:dyDescent="0.25">
      <c r="A33" s="21" t="s">
        <v>26</v>
      </c>
      <c r="B33" s="21" t="s">
        <v>206</v>
      </c>
      <c r="C33" s="21" t="s">
        <v>208</v>
      </c>
      <c r="D33" s="26">
        <v>119195.7</v>
      </c>
    </row>
    <row r="34" spans="1:4" x14ac:dyDescent="0.25">
      <c r="A34" s="21" t="s">
        <v>26</v>
      </c>
      <c r="B34" s="21" t="s">
        <v>206</v>
      </c>
      <c r="C34" s="21" t="s">
        <v>106</v>
      </c>
      <c r="D34" s="26">
        <v>190724.64</v>
      </c>
    </row>
    <row r="35" spans="1:4" x14ac:dyDescent="0.25">
      <c r="A35" s="21" t="s">
        <v>26</v>
      </c>
      <c r="B35" s="21" t="s">
        <v>206</v>
      </c>
      <c r="C35" s="21" t="s">
        <v>209</v>
      </c>
      <c r="D35" s="26">
        <v>99604.27</v>
      </c>
    </row>
    <row r="36" spans="1:4" x14ac:dyDescent="0.25">
      <c r="A36" s="21" t="s">
        <v>26</v>
      </c>
      <c r="B36" s="21" t="s">
        <v>206</v>
      </c>
      <c r="C36" s="21" t="s">
        <v>210</v>
      </c>
      <c r="D36" s="26">
        <v>83559.98</v>
      </c>
    </row>
    <row r="37" spans="1:4" x14ac:dyDescent="0.25">
      <c r="A37" s="19" t="str">
        <f>'Bovino Carnico'!A33</f>
        <v>Enero*</v>
      </c>
      <c r="B37" s="19"/>
      <c r="C37" s="19"/>
      <c r="D37" s="20">
        <f>SUM(D14:D36)</f>
        <v>6068399.9499999993</v>
      </c>
    </row>
    <row r="38" spans="1:4" x14ac:dyDescent="0.25">
      <c r="A38" s="21" t="s">
        <v>53</v>
      </c>
      <c r="B38" s="21" t="s">
        <v>206</v>
      </c>
      <c r="C38" s="21" t="s">
        <v>47</v>
      </c>
      <c r="D38" s="26">
        <v>315549.94</v>
      </c>
    </row>
    <row r="39" spans="1:4" x14ac:dyDescent="0.25">
      <c r="A39" s="21" t="s">
        <v>53</v>
      </c>
      <c r="B39" s="21" t="s">
        <v>206</v>
      </c>
      <c r="C39" s="21" t="s">
        <v>76</v>
      </c>
      <c r="D39" s="26">
        <v>9675090.8100000005</v>
      </c>
    </row>
    <row r="40" spans="1:4" x14ac:dyDescent="0.25">
      <c r="A40" s="21" t="s">
        <v>53</v>
      </c>
      <c r="B40" s="21" t="s">
        <v>206</v>
      </c>
      <c r="C40" s="21" t="s">
        <v>143</v>
      </c>
      <c r="D40" s="26">
        <v>421312.5</v>
      </c>
    </row>
    <row r="41" spans="1:4" x14ac:dyDescent="0.25">
      <c r="A41" s="21" t="s">
        <v>53</v>
      </c>
      <c r="B41" s="21" t="s">
        <v>206</v>
      </c>
      <c r="C41" s="21" t="s">
        <v>61</v>
      </c>
      <c r="D41" s="26">
        <v>105697</v>
      </c>
    </row>
    <row r="42" spans="1:4" x14ac:dyDescent="0.25">
      <c r="A42" s="21" t="s">
        <v>53</v>
      </c>
      <c r="B42" s="21" t="s">
        <v>206</v>
      </c>
      <c r="C42" s="21" t="s">
        <v>73</v>
      </c>
      <c r="D42" s="26">
        <v>322218.56</v>
      </c>
    </row>
    <row r="43" spans="1:4" x14ac:dyDescent="0.25">
      <c r="A43" s="21" t="s">
        <v>53</v>
      </c>
      <c r="B43" s="21" t="s">
        <v>206</v>
      </c>
      <c r="C43" s="21" t="s">
        <v>187</v>
      </c>
      <c r="D43" s="26">
        <v>260855</v>
      </c>
    </row>
    <row r="44" spans="1:4" x14ac:dyDescent="0.25">
      <c r="A44" s="21" t="s">
        <v>53</v>
      </c>
      <c r="B44" s="21" t="s">
        <v>206</v>
      </c>
      <c r="C44" s="21" t="s">
        <v>88</v>
      </c>
      <c r="D44" s="26">
        <v>88644.86</v>
      </c>
    </row>
    <row r="45" spans="1:4" x14ac:dyDescent="0.25">
      <c r="A45" s="21" t="s">
        <v>53</v>
      </c>
      <c r="B45" s="21" t="s">
        <v>206</v>
      </c>
      <c r="C45" s="21" t="s">
        <v>130</v>
      </c>
      <c r="D45" s="26">
        <v>11739</v>
      </c>
    </row>
    <row r="46" spans="1:4" x14ac:dyDescent="0.25">
      <c r="A46" s="21" t="s">
        <v>53</v>
      </c>
      <c r="B46" s="21" t="s">
        <v>206</v>
      </c>
      <c r="C46" s="21" t="s">
        <v>131</v>
      </c>
      <c r="D46" s="26">
        <v>852887.57</v>
      </c>
    </row>
    <row r="47" spans="1:4" x14ac:dyDescent="0.25">
      <c r="A47" s="21" t="s">
        <v>53</v>
      </c>
      <c r="B47" s="21" t="s">
        <v>206</v>
      </c>
      <c r="C47" s="21" t="s">
        <v>98</v>
      </c>
      <c r="D47" s="26">
        <v>355364.01</v>
      </c>
    </row>
    <row r="48" spans="1:4" x14ac:dyDescent="0.25">
      <c r="A48" s="21" t="s">
        <v>53</v>
      </c>
      <c r="B48" s="21" t="s">
        <v>206</v>
      </c>
      <c r="C48" s="21" t="s">
        <v>68</v>
      </c>
      <c r="D48" s="26">
        <v>49902</v>
      </c>
    </row>
    <row r="49" spans="1:4" x14ac:dyDescent="0.25">
      <c r="A49" s="21" t="s">
        <v>53</v>
      </c>
      <c r="B49" s="21" t="s">
        <v>206</v>
      </c>
      <c r="C49" s="21" t="s">
        <v>211</v>
      </c>
      <c r="D49" s="26">
        <v>8196</v>
      </c>
    </row>
    <row r="50" spans="1:4" x14ac:dyDescent="0.25">
      <c r="A50" s="21" t="s">
        <v>53</v>
      </c>
      <c r="B50" s="21" t="s">
        <v>206</v>
      </c>
      <c r="C50" s="21" t="s">
        <v>149</v>
      </c>
      <c r="D50" s="26">
        <v>101866.11</v>
      </c>
    </row>
    <row r="51" spans="1:4" x14ac:dyDescent="0.25">
      <c r="A51" s="21" t="s">
        <v>53</v>
      </c>
      <c r="B51" s="21" t="s">
        <v>206</v>
      </c>
      <c r="C51" s="21" t="s">
        <v>212</v>
      </c>
      <c r="D51" s="26">
        <v>25347.599999999999</v>
      </c>
    </row>
    <row r="52" spans="1:4" x14ac:dyDescent="0.25">
      <c r="A52" s="21" t="s">
        <v>53</v>
      </c>
      <c r="B52" s="21" t="s">
        <v>206</v>
      </c>
      <c r="C52" s="21" t="s">
        <v>41</v>
      </c>
      <c r="D52" s="26">
        <v>332977.59000000003</v>
      </c>
    </row>
    <row r="53" spans="1:4" x14ac:dyDescent="0.25">
      <c r="A53" s="21" t="s">
        <v>53</v>
      </c>
      <c r="B53" s="21" t="s">
        <v>206</v>
      </c>
      <c r="C53" s="21" t="s">
        <v>30</v>
      </c>
      <c r="D53" s="26">
        <v>1729282.18</v>
      </c>
    </row>
    <row r="54" spans="1:4" x14ac:dyDescent="0.25">
      <c r="A54" s="21" t="s">
        <v>53</v>
      </c>
      <c r="B54" s="21" t="s">
        <v>206</v>
      </c>
      <c r="C54" s="21" t="s">
        <v>97</v>
      </c>
      <c r="D54" s="26">
        <v>876074.96</v>
      </c>
    </row>
    <row r="55" spans="1:4" x14ac:dyDescent="0.25">
      <c r="A55" s="21" t="s">
        <v>53</v>
      </c>
      <c r="B55" s="21" t="s">
        <v>206</v>
      </c>
      <c r="C55" s="21" t="s">
        <v>43</v>
      </c>
      <c r="D55" s="26">
        <v>381919.92</v>
      </c>
    </row>
    <row r="56" spans="1:4" x14ac:dyDescent="0.25">
      <c r="A56" s="21" t="s">
        <v>53</v>
      </c>
      <c r="B56" s="21" t="s">
        <v>206</v>
      </c>
      <c r="C56" s="21" t="s">
        <v>207</v>
      </c>
      <c r="D56" s="26">
        <v>91671.02</v>
      </c>
    </row>
    <row r="57" spans="1:4" x14ac:dyDescent="0.25">
      <c r="A57" s="21" t="s">
        <v>53</v>
      </c>
      <c r="B57" s="21" t="s">
        <v>206</v>
      </c>
      <c r="C57" s="21" t="s">
        <v>154</v>
      </c>
      <c r="D57" s="26">
        <v>10970</v>
      </c>
    </row>
    <row r="58" spans="1:4" x14ac:dyDescent="0.25">
      <c r="A58" s="21" t="s">
        <v>53</v>
      </c>
      <c r="B58" s="21" t="s">
        <v>206</v>
      </c>
      <c r="C58" s="21" t="s">
        <v>89</v>
      </c>
      <c r="D58" s="26">
        <v>43596.59</v>
      </c>
    </row>
    <row r="59" spans="1:4" x14ac:dyDescent="0.25">
      <c r="A59" s="21" t="s">
        <v>53</v>
      </c>
      <c r="B59" s="21" t="s">
        <v>206</v>
      </c>
      <c r="C59" s="21" t="s">
        <v>114</v>
      </c>
      <c r="D59" s="26">
        <v>64320</v>
      </c>
    </row>
    <row r="60" spans="1:4" x14ac:dyDescent="0.25">
      <c r="A60" s="21" t="s">
        <v>53</v>
      </c>
      <c r="B60" s="21" t="s">
        <v>206</v>
      </c>
      <c r="C60" s="21" t="s">
        <v>48</v>
      </c>
      <c r="D60" s="26">
        <v>179229.38</v>
      </c>
    </row>
    <row r="61" spans="1:4" x14ac:dyDescent="0.25">
      <c r="A61" s="21" t="s">
        <v>53</v>
      </c>
      <c r="B61" s="21" t="s">
        <v>206</v>
      </c>
      <c r="C61" s="21" t="s">
        <v>208</v>
      </c>
      <c r="D61" s="26">
        <v>122553.69</v>
      </c>
    </row>
    <row r="62" spans="1:4" x14ac:dyDescent="0.25">
      <c r="A62" s="21" t="s">
        <v>53</v>
      </c>
      <c r="B62" s="21" t="s">
        <v>206</v>
      </c>
      <c r="C62" s="21" t="s">
        <v>106</v>
      </c>
      <c r="D62" s="26">
        <v>181179.41</v>
      </c>
    </row>
    <row r="63" spans="1:4" x14ac:dyDescent="0.25">
      <c r="A63" s="21" t="s">
        <v>53</v>
      </c>
      <c r="B63" s="21" t="s">
        <v>206</v>
      </c>
      <c r="C63" s="21" t="s">
        <v>126</v>
      </c>
      <c r="D63" s="26">
        <v>9380.2000000000007</v>
      </c>
    </row>
    <row r="64" spans="1:4" x14ac:dyDescent="0.25">
      <c r="A64" s="21" t="s">
        <v>53</v>
      </c>
      <c r="B64" s="21" t="s">
        <v>206</v>
      </c>
      <c r="C64" s="21" t="s">
        <v>213</v>
      </c>
      <c r="D64" s="26">
        <v>31920</v>
      </c>
    </row>
    <row r="65" spans="1:4" x14ac:dyDescent="0.25">
      <c r="A65" s="21" t="s">
        <v>53</v>
      </c>
      <c r="B65" s="21" t="s">
        <v>206</v>
      </c>
      <c r="C65" s="21" t="s">
        <v>86</v>
      </c>
      <c r="D65" s="26">
        <v>22570</v>
      </c>
    </row>
    <row r="66" spans="1:4" x14ac:dyDescent="0.25">
      <c r="A66" s="21" t="s">
        <v>53</v>
      </c>
      <c r="B66" s="21" t="s">
        <v>206</v>
      </c>
      <c r="C66" s="21" t="s">
        <v>214</v>
      </c>
      <c r="D66" s="26">
        <v>118373.69</v>
      </c>
    </row>
    <row r="67" spans="1:4" x14ac:dyDescent="0.25">
      <c r="A67" s="19" t="str">
        <f>'Bovino Carnico'!A52</f>
        <v>Febrero*</v>
      </c>
      <c r="B67" s="19"/>
      <c r="C67" s="19"/>
      <c r="D67" s="20">
        <f>SUM(D38:D66)</f>
        <v>16790689.589999996</v>
      </c>
    </row>
    <row r="68" spans="1:4" x14ac:dyDescent="0.25">
      <c r="A68" s="21" t="s">
        <v>59</v>
      </c>
      <c r="B68" s="21" t="s">
        <v>206</v>
      </c>
      <c r="C68" s="21" t="s">
        <v>47</v>
      </c>
      <c r="D68" s="26">
        <v>8609</v>
      </c>
    </row>
    <row r="69" spans="1:4" x14ac:dyDescent="0.25">
      <c r="A69" s="21" t="s">
        <v>59</v>
      </c>
      <c r="B69" s="21" t="s">
        <v>206</v>
      </c>
      <c r="C69" s="21" t="s">
        <v>76</v>
      </c>
      <c r="D69" s="26">
        <v>1</v>
      </c>
    </row>
    <row r="70" spans="1:4" x14ac:dyDescent="0.25">
      <c r="A70" s="21" t="s">
        <v>59</v>
      </c>
      <c r="B70" s="21" t="s">
        <v>206</v>
      </c>
      <c r="C70" s="21" t="s">
        <v>73</v>
      </c>
      <c r="D70" s="26">
        <v>31404.06</v>
      </c>
    </row>
    <row r="71" spans="1:4" x14ac:dyDescent="0.25">
      <c r="A71" s="21" t="s">
        <v>59</v>
      </c>
      <c r="B71" s="21" t="s">
        <v>206</v>
      </c>
      <c r="C71" s="21" t="s">
        <v>88</v>
      </c>
      <c r="D71" s="26">
        <v>25336.43</v>
      </c>
    </row>
    <row r="72" spans="1:4" x14ac:dyDescent="0.25">
      <c r="A72" s="21" t="s">
        <v>59</v>
      </c>
      <c r="B72" s="21" t="s">
        <v>206</v>
      </c>
      <c r="C72" s="21" t="s">
        <v>131</v>
      </c>
      <c r="D72" s="26">
        <v>621046.36</v>
      </c>
    </row>
    <row r="73" spans="1:4" x14ac:dyDescent="0.25">
      <c r="A73" s="21" t="s">
        <v>59</v>
      </c>
      <c r="B73" s="21" t="s">
        <v>206</v>
      </c>
      <c r="C73" s="21" t="s">
        <v>98</v>
      </c>
      <c r="D73" s="26">
        <v>4</v>
      </c>
    </row>
    <row r="74" spans="1:4" x14ac:dyDescent="0.25">
      <c r="A74" s="21" t="s">
        <v>59</v>
      </c>
      <c r="B74" s="21" t="s">
        <v>206</v>
      </c>
      <c r="C74" s="21" t="s">
        <v>68</v>
      </c>
      <c r="D74" s="26">
        <v>11506.85</v>
      </c>
    </row>
    <row r="75" spans="1:4" x14ac:dyDescent="0.25">
      <c r="A75" s="21" t="s">
        <v>59</v>
      </c>
      <c r="B75" s="21" t="s">
        <v>206</v>
      </c>
      <c r="C75" s="21" t="s">
        <v>149</v>
      </c>
      <c r="D75" s="26">
        <v>22030</v>
      </c>
    </row>
    <row r="76" spans="1:4" x14ac:dyDescent="0.25">
      <c r="A76" s="21" t="s">
        <v>59</v>
      </c>
      <c r="B76" s="21" t="s">
        <v>206</v>
      </c>
      <c r="C76" s="21" t="s">
        <v>212</v>
      </c>
      <c r="D76" s="26">
        <v>16072.58</v>
      </c>
    </row>
    <row r="77" spans="1:4" x14ac:dyDescent="0.25">
      <c r="A77" s="21" t="s">
        <v>59</v>
      </c>
      <c r="B77" s="21" t="s">
        <v>206</v>
      </c>
      <c r="C77" s="21" t="s">
        <v>41</v>
      </c>
      <c r="D77" s="26">
        <v>171704.05</v>
      </c>
    </row>
    <row r="78" spans="1:4" x14ac:dyDescent="0.25">
      <c r="A78" s="21" t="s">
        <v>59</v>
      </c>
      <c r="B78" s="21" t="s">
        <v>206</v>
      </c>
      <c r="C78" s="21" t="s">
        <v>30</v>
      </c>
      <c r="D78" s="26">
        <v>1789958.4</v>
      </c>
    </row>
    <row r="79" spans="1:4" x14ac:dyDescent="0.25">
      <c r="A79" s="21" t="s">
        <v>59</v>
      </c>
      <c r="B79" s="21" t="s">
        <v>206</v>
      </c>
      <c r="C79" s="21" t="s">
        <v>97</v>
      </c>
      <c r="D79" s="26">
        <v>40640</v>
      </c>
    </row>
    <row r="80" spans="1:4" x14ac:dyDescent="0.25">
      <c r="A80" s="21" t="s">
        <v>59</v>
      </c>
      <c r="B80" s="21" t="s">
        <v>206</v>
      </c>
      <c r="C80" s="21" t="s">
        <v>43</v>
      </c>
      <c r="D80" s="26">
        <v>4</v>
      </c>
    </row>
    <row r="81" spans="1:4" x14ac:dyDescent="0.25">
      <c r="A81" s="21" t="s">
        <v>59</v>
      </c>
      <c r="B81" s="21" t="s">
        <v>206</v>
      </c>
      <c r="C81" s="21" t="s">
        <v>89</v>
      </c>
      <c r="D81" s="26">
        <v>16512</v>
      </c>
    </row>
    <row r="82" spans="1:4" x14ac:dyDescent="0.25">
      <c r="A82" s="21" t="s">
        <v>59</v>
      </c>
      <c r="B82" s="21" t="s">
        <v>206</v>
      </c>
      <c r="C82" s="21" t="s">
        <v>114</v>
      </c>
      <c r="D82" s="26">
        <v>719908.79</v>
      </c>
    </row>
    <row r="83" spans="1:4" x14ac:dyDescent="0.25">
      <c r="A83" s="21" t="s">
        <v>59</v>
      </c>
      <c r="B83" s="21" t="s">
        <v>206</v>
      </c>
      <c r="C83" s="21" t="s">
        <v>48</v>
      </c>
      <c r="D83" s="26">
        <v>100366.52</v>
      </c>
    </row>
    <row r="84" spans="1:4" x14ac:dyDescent="0.25">
      <c r="A84" s="21" t="s">
        <v>59</v>
      </c>
      <c r="B84" s="21" t="s">
        <v>206</v>
      </c>
      <c r="C84" s="21" t="s">
        <v>106</v>
      </c>
      <c r="D84" s="26">
        <v>4608</v>
      </c>
    </row>
    <row r="85" spans="1:4" x14ac:dyDescent="0.25">
      <c r="A85" s="21" t="s">
        <v>59</v>
      </c>
      <c r="B85" s="21" t="s">
        <v>206</v>
      </c>
      <c r="C85" s="21" t="s">
        <v>86</v>
      </c>
      <c r="D85" s="26">
        <v>22570</v>
      </c>
    </row>
    <row r="86" spans="1:4" x14ac:dyDescent="0.25">
      <c r="A86" s="19" t="str">
        <f>'Bovino Carnico'!A70</f>
        <v>Marzo*</v>
      </c>
      <c r="B86" s="19"/>
      <c r="C86" s="19"/>
      <c r="D86" s="20">
        <f>SUM(D68:D85)</f>
        <v>3602282.0399999996</v>
      </c>
    </row>
    <row r="87" spans="1:4" x14ac:dyDescent="0.25">
      <c r="A87" s="19" t="s">
        <v>20</v>
      </c>
      <c r="B87" s="19"/>
      <c r="C87" s="19"/>
      <c r="D87" s="20">
        <f>SUM(D86,D67,D37)</f>
        <v>26461371.579999994</v>
      </c>
    </row>
    <row r="89" spans="1:4" x14ac:dyDescent="0.25">
      <c r="A89" t="s">
        <v>64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showGridLines="0" topLeftCell="A31" workbookViewId="0">
      <selection activeCell="A27" sqref="A27:XFD27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21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27</v>
      </c>
      <c r="C14" s="28" t="s">
        <v>28</v>
      </c>
      <c r="D14" s="28" t="s">
        <v>29</v>
      </c>
      <c r="E14" s="28" t="s">
        <v>30</v>
      </c>
      <c r="F14" s="30">
        <v>194.56</v>
      </c>
      <c r="G14" s="30">
        <v>1635.24</v>
      </c>
    </row>
    <row r="15" spans="1:7" x14ac:dyDescent="0.25">
      <c r="A15" s="28" t="s">
        <v>26</v>
      </c>
      <c r="B15" s="28" t="s">
        <v>27</v>
      </c>
      <c r="C15" s="28" t="s">
        <v>28</v>
      </c>
      <c r="D15" s="28" t="s">
        <v>31</v>
      </c>
      <c r="E15" s="28" t="s">
        <v>30</v>
      </c>
      <c r="F15" s="30">
        <v>18500</v>
      </c>
      <c r="G15" s="30">
        <v>68250</v>
      </c>
    </row>
    <row r="16" spans="1:7" x14ac:dyDescent="0.25">
      <c r="A16" s="28" t="s">
        <v>26</v>
      </c>
      <c r="B16" s="28" t="s">
        <v>27</v>
      </c>
      <c r="C16" s="28" t="s">
        <v>28</v>
      </c>
      <c r="D16" s="28" t="s">
        <v>32</v>
      </c>
      <c r="E16" s="28" t="s">
        <v>30</v>
      </c>
      <c r="F16" s="30">
        <v>10484.08</v>
      </c>
      <c r="G16" s="30">
        <v>203461.3</v>
      </c>
    </row>
    <row r="17" spans="1:7" x14ac:dyDescent="0.25">
      <c r="A17" s="28" t="s">
        <v>26</v>
      </c>
      <c r="B17" s="28" t="s">
        <v>27</v>
      </c>
      <c r="C17" s="28" t="s">
        <v>28</v>
      </c>
      <c r="D17" s="28" t="s">
        <v>33</v>
      </c>
      <c r="E17" s="28" t="s">
        <v>30</v>
      </c>
      <c r="F17" s="30">
        <v>965381.37</v>
      </c>
      <c r="G17" s="30">
        <v>6351125.5700000003</v>
      </c>
    </row>
    <row r="18" spans="1:7" x14ac:dyDescent="0.25">
      <c r="A18" s="28" t="s">
        <v>26</v>
      </c>
      <c r="B18" s="28" t="s">
        <v>27</v>
      </c>
      <c r="C18" s="28" t="s">
        <v>28</v>
      </c>
      <c r="D18" s="28" t="s">
        <v>33</v>
      </c>
      <c r="E18" s="28" t="s">
        <v>34</v>
      </c>
      <c r="F18" s="30">
        <v>8038.5</v>
      </c>
      <c r="G18" s="30">
        <v>99918.55</v>
      </c>
    </row>
    <row r="19" spans="1:7" x14ac:dyDescent="0.25">
      <c r="A19" s="28" t="s">
        <v>26</v>
      </c>
      <c r="B19" s="28" t="s">
        <v>27</v>
      </c>
      <c r="C19" s="28" t="s">
        <v>28</v>
      </c>
      <c r="D19" s="28" t="s">
        <v>35</v>
      </c>
      <c r="E19" s="28" t="s">
        <v>30</v>
      </c>
      <c r="F19" s="30">
        <v>56315.86</v>
      </c>
      <c r="G19" s="30">
        <v>197622.59</v>
      </c>
    </row>
    <row r="20" spans="1:7" x14ac:dyDescent="0.25">
      <c r="A20" s="28" t="s">
        <v>26</v>
      </c>
      <c r="B20" s="28" t="s">
        <v>27</v>
      </c>
      <c r="C20" s="28" t="s">
        <v>28</v>
      </c>
      <c r="D20" s="28" t="s">
        <v>36</v>
      </c>
      <c r="E20" s="28" t="s">
        <v>30</v>
      </c>
      <c r="F20" s="30">
        <v>13224.49</v>
      </c>
      <c r="G20" s="30">
        <v>136103.13</v>
      </c>
    </row>
    <row r="21" spans="1:7" x14ac:dyDescent="0.25">
      <c r="A21" s="28" t="s">
        <v>26</v>
      </c>
      <c r="B21" s="28" t="s">
        <v>27</v>
      </c>
      <c r="C21" s="28" t="s">
        <v>28</v>
      </c>
      <c r="D21" s="28" t="s">
        <v>37</v>
      </c>
      <c r="E21" s="28" t="s">
        <v>30</v>
      </c>
      <c r="F21" s="30">
        <v>75286.320000000007</v>
      </c>
      <c r="G21" s="30">
        <v>258843.64</v>
      </c>
    </row>
    <row r="22" spans="1:7" x14ac:dyDescent="0.25">
      <c r="A22" s="28" t="s">
        <v>26</v>
      </c>
      <c r="B22" s="28" t="s">
        <v>27</v>
      </c>
      <c r="C22" s="28" t="s">
        <v>28</v>
      </c>
      <c r="D22" s="28" t="s">
        <v>38</v>
      </c>
      <c r="E22" s="28" t="s">
        <v>34</v>
      </c>
      <c r="F22" s="30">
        <v>13154.4</v>
      </c>
      <c r="G22" s="30">
        <v>33806.800000000003</v>
      </c>
    </row>
    <row r="23" spans="1:7" x14ac:dyDescent="0.25">
      <c r="A23" s="28" t="s">
        <v>26</v>
      </c>
      <c r="B23" s="28" t="s">
        <v>27</v>
      </c>
      <c r="C23" s="28" t="s">
        <v>28</v>
      </c>
      <c r="D23" s="28" t="s">
        <v>39</v>
      </c>
      <c r="E23" s="28" t="s">
        <v>30</v>
      </c>
      <c r="F23" s="30">
        <v>24605.18</v>
      </c>
      <c r="G23" s="30">
        <v>194759.92</v>
      </c>
    </row>
    <row r="24" spans="1:7" x14ac:dyDescent="0.25">
      <c r="A24" s="28" t="s">
        <v>26</v>
      </c>
      <c r="B24" s="28" t="s">
        <v>27</v>
      </c>
      <c r="C24" s="28" t="s">
        <v>28</v>
      </c>
      <c r="D24" s="28" t="s">
        <v>40</v>
      </c>
      <c r="E24" s="28" t="s">
        <v>41</v>
      </c>
      <c r="F24" s="30">
        <v>49719.99</v>
      </c>
      <c r="G24" s="30">
        <v>76648.17</v>
      </c>
    </row>
    <row r="25" spans="1:7" x14ac:dyDescent="0.25">
      <c r="A25" s="28" t="s">
        <v>26</v>
      </c>
      <c r="B25" s="28" t="s">
        <v>27</v>
      </c>
      <c r="C25" s="28" t="s">
        <v>28</v>
      </c>
      <c r="D25" s="28" t="s">
        <v>42</v>
      </c>
      <c r="E25" s="28" t="s">
        <v>43</v>
      </c>
      <c r="F25" s="30">
        <v>35037.949999999997</v>
      </c>
      <c r="G25" s="30">
        <v>216601.8</v>
      </c>
    </row>
    <row r="26" spans="1:7" x14ac:dyDescent="0.25">
      <c r="A26" s="28" t="s">
        <v>26</v>
      </c>
      <c r="B26" s="28" t="s">
        <v>27</v>
      </c>
      <c r="C26" s="28" t="s">
        <v>28</v>
      </c>
      <c r="D26" s="28" t="s">
        <v>44</v>
      </c>
      <c r="E26" s="28" t="s">
        <v>30</v>
      </c>
      <c r="F26" s="30">
        <v>48117.55</v>
      </c>
      <c r="G26" s="30">
        <v>120403.91</v>
      </c>
    </row>
    <row r="27" spans="1:7" ht="30" x14ac:dyDescent="0.25">
      <c r="A27" s="28" t="s">
        <v>26</v>
      </c>
      <c r="B27" s="28" t="s">
        <v>27</v>
      </c>
      <c r="C27" s="28" t="s">
        <v>28</v>
      </c>
      <c r="D27" s="28" t="s">
        <v>46</v>
      </c>
      <c r="E27" s="28" t="s">
        <v>47</v>
      </c>
      <c r="F27" s="30">
        <v>2982.1</v>
      </c>
      <c r="G27" s="30">
        <v>69990.59</v>
      </c>
    </row>
    <row r="28" spans="1:7" ht="30" x14ac:dyDescent="0.25">
      <c r="A28" s="28" t="s">
        <v>26</v>
      </c>
      <c r="B28" s="28" t="s">
        <v>27</v>
      </c>
      <c r="C28" s="28" t="s">
        <v>28</v>
      </c>
      <c r="D28" s="28" t="s">
        <v>46</v>
      </c>
      <c r="E28" s="28" t="s">
        <v>30</v>
      </c>
      <c r="F28" s="30">
        <v>1202.02</v>
      </c>
      <c r="G28" s="30">
        <v>34448.089999999997</v>
      </c>
    </row>
    <row r="29" spans="1:7" ht="30" x14ac:dyDescent="0.25">
      <c r="A29" s="28" t="s">
        <v>26</v>
      </c>
      <c r="B29" s="28" t="s">
        <v>27</v>
      </c>
      <c r="C29" s="28" t="s">
        <v>28</v>
      </c>
      <c r="D29" s="28" t="s">
        <v>46</v>
      </c>
      <c r="E29" s="28" t="s">
        <v>48</v>
      </c>
      <c r="F29" s="30">
        <v>7917.9</v>
      </c>
      <c r="G29" s="30">
        <v>102664.28</v>
      </c>
    </row>
    <row r="30" spans="1:7" ht="30" x14ac:dyDescent="0.25">
      <c r="A30" s="28" t="s">
        <v>26</v>
      </c>
      <c r="B30" s="28" t="s">
        <v>27</v>
      </c>
      <c r="C30" s="28" t="s">
        <v>28</v>
      </c>
      <c r="D30" s="28" t="s">
        <v>49</v>
      </c>
      <c r="E30" s="28" t="s">
        <v>30</v>
      </c>
      <c r="F30" s="30">
        <v>384</v>
      </c>
      <c r="G30" s="30">
        <v>9922.86</v>
      </c>
    </row>
    <row r="31" spans="1:7" ht="45" x14ac:dyDescent="0.25">
      <c r="A31" s="28" t="s">
        <v>26</v>
      </c>
      <c r="B31" s="28" t="s">
        <v>27</v>
      </c>
      <c r="C31" s="28" t="s">
        <v>28</v>
      </c>
      <c r="D31" s="28" t="s">
        <v>50</v>
      </c>
      <c r="E31" s="28" t="s">
        <v>47</v>
      </c>
      <c r="F31" s="30">
        <v>3565</v>
      </c>
      <c r="G31" s="30">
        <v>98847.66</v>
      </c>
    </row>
    <row r="32" spans="1:7" x14ac:dyDescent="0.25">
      <c r="A32" s="28" t="s">
        <v>26</v>
      </c>
      <c r="B32" s="28" t="s">
        <v>27</v>
      </c>
      <c r="C32" s="28" t="s">
        <v>28</v>
      </c>
      <c r="D32" s="28" t="s">
        <v>51</v>
      </c>
      <c r="E32" s="28" t="s">
        <v>30</v>
      </c>
      <c r="F32" s="30">
        <v>1600</v>
      </c>
      <c r="G32" s="30">
        <v>25900</v>
      </c>
    </row>
    <row r="33" spans="1:7" x14ac:dyDescent="0.25">
      <c r="A33" s="18" t="s">
        <v>52</v>
      </c>
      <c r="B33" s="19"/>
      <c r="C33" s="19"/>
      <c r="D33" s="19"/>
      <c r="E33" s="19"/>
      <c r="F33" s="19">
        <f>SUM(F14:F32)</f>
        <v>1335711.27</v>
      </c>
      <c r="G33" s="20">
        <f>SUM(G14:G32)</f>
        <v>8300954.0999999996</v>
      </c>
    </row>
    <row r="34" spans="1:7" x14ac:dyDescent="0.25">
      <c r="A34" s="28" t="s">
        <v>53</v>
      </c>
      <c r="B34" s="28" t="s">
        <v>27</v>
      </c>
      <c r="C34" s="28" t="s">
        <v>28</v>
      </c>
      <c r="D34" s="28" t="s">
        <v>29</v>
      </c>
      <c r="E34" s="28" t="s">
        <v>30</v>
      </c>
      <c r="F34" s="30">
        <v>291.83999999999997</v>
      </c>
      <c r="G34" s="30">
        <v>2452.86</v>
      </c>
    </row>
    <row r="35" spans="1:7" x14ac:dyDescent="0.25">
      <c r="A35" s="28" t="s">
        <v>53</v>
      </c>
      <c r="B35" s="28" t="s">
        <v>27</v>
      </c>
      <c r="C35" s="28" t="s">
        <v>28</v>
      </c>
      <c r="D35" s="28" t="s">
        <v>54</v>
      </c>
      <c r="E35" s="28" t="s">
        <v>34</v>
      </c>
      <c r="F35" s="30">
        <v>21776</v>
      </c>
      <c r="G35" s="30">
        <v>384056.78</v>
      </c>
    </row>
    <row r="36" spans="1:7" x14ac:dyDescent="0.25">
      <c r="A36" s="28" t="s">
        <v>53</v>
      </c>
      <c r="B36" s="28" t="s">
        <v>27</v>
      </c>
      <c r="C36" s="28" t="s">
        <v>28</v>
      </c>
      <c r="D36" s="28" t="s">
        <v>31</v>
      </c>
      <c r="E36" s="28" t="s">
        <v>30</v>
      </c>
      <c r="F36" s="30">
        <v>18278.64</v>
      </c>
      <c r="G36" s="30">
        <v>105120.78</v>
      </c>
    </row>
    <row r="37" spans="1:7" x14ac:dyDescent="0.25">
      <c r="A37" s="28" t="s">
        <v>53</v>
      </c>
      <c r="B37" s="28" t="s">
        <v>27</v>
      </c>
      <c r="C37" s="28" t="s">
        <v>28</v>
      </c>
      <c r="D37" s="28" t="s">
        <v>33</v>
      </c>
      <c r="E37" s="28" t="s">
        <v>30</v>
      </c>
      <c r="F37" s="30">
        <v>1052031.31</v>
      </c>
      <c r="G37" s="30">
        <v>5650523.4299999997</v>
      </c>
    </row>
    <row r="38" spans="1:7" x14ac:dyDescent="0.25">
      <c r="A38" s="28" t="s">
        <v>53</v>
      </c>
      <c r="B38" s="28" t="s">
        <v>27</v>
      </c>
      <c r="C38" s="28" t="s">
        <v>28</v>
      </c>
      <c r="D38" s="28" t="s">
        <v>33</v>
      </c>
      <c r="E38" s="28" t="s">
        <v>34</v>
      </c>
      <c r="F38" s="30">
        <v>14426.19</v>
      </c>
      <c r="G38" s="30">
        <v>130020</v>
      </c>
    </row>
    <row r="39" spans="1:7" x14ac:dyDescent="0.25">
      <c r="A39" s="28" t="s">
        <v>53</v>
      </c>
      <c r="B39" s="28" t="s">
        <v>27</v>
      </c>
      <c r="C39" s="28" t="s">
        <v>28</v>
      </c>
      <c r="D39" s="28" t="s">
        <v>35</v>
      </c>
      <c r="E39" s="28" t="s">
        <v>30</v>
      </c>
      <c r="F39" s="30">
        <v>13050.4</v>
      </c>
      <c r="G39" s="30">
        <v>85064.35</v>
      </c>
    </row>
    <row r="40" spans="1:7" x14ac:dyDescent="0.25">
      <c r="A40" s="28" t="s">
        <v>53</v>
      </c>
      <c r="B40" s="28" t="s">
        <v>27</v>
      </c>
      <c r="C40" s="28" t="s">
        <v>28</v>
      </c>
      <c r="D40" s="28" t="s">
        <v>55</v>
      </c>
      <c r="E40" s="28" t="s">
        <v>30</v>
      </c>
      <c r="F40" s="30">
        <v>24494.240000000002</v>
      </c>
      <c r="G40" s="30">
        <v>44670.15</v>
      </c>
    </row>
    <row r="41" spans="1:7" x14ac:dyDescent="0.25">
      <c r="A41" s="28" t="s">
        <v>53</v>
      </c>
      <c r="B41" s="28" t="s">
        <v>27</v>
      </c>
      <c r="C41" s="28" t="s">
        <v>28</v>
      </c>
      <c r="D41" s="28" t="s">
        <v>36</v>
      </c>
      <c r="E41" s="28" t="s">
        <v>30</v>
      </c>
      <c r="F41" s="30">
        <v>7964.58</v>
      </c>
      <c r="G41" s="30">
        <v>373866.54</v>
      </c>
    </row>
    <row r="42" spans="1:7" x14ac:dyDescent="0.25">
      <c r="A42" s="28" t="s">
        <v>53</v>
      </c>
      <c r="B42" s="28" t="s">
        <v>27</v>
      </c>
      <c r="C42" s="28" t="s">
        <v>28</v>
      </c>
      <c r="D42" s="28" t="s">
        <v>56</v>
      </c>
      <c r="E42" s="28" t="s">
        <v>30</v>
      </c>
      <c r="F42" s="30">
        <v>158.16999999999999</v>
      </c>
      <c r="G42" s="30">
        <v>380.08</v>
      </c>
    </row>
    <row r="43" spans="1:7" x14ac:dyDescent="0.25">
      <c r="A43" s="28" t="s">
        <v>53</v>
      </c>
      <c r="B43" s="28" t="s">
        <v>27</v>
      </c>
      <c r="C43" s="28" t="s">
        <v>28</v>
      </c>
      <c r="D43" s="28" t="s">
        <v>37</v>
      </c>
      <c r="E43" s="28" t="s">
        <v>30</v>
      </c>
      <c r="F43" s="30">
        <v>50287.98</v>
      </c>
      <c r="G43" s="30">
        <v>83876.67</v>
      </c>
    </row>
    <row r="44" spans="1:7" x14ac:dyDescent="0.25">
      <c r="A44" s="28" t="s">
        <v>53</v>
      </c>
      <c r="B44" s="28" t="s">
        <v>27</v>
      </c>
      <c r="C44" s="28" t="s">
        <v>28</v>
      </c>
      <c r="D44" s="28" t="s">
        <v>38</v>
      </c>
      <c r="E44" s="28" t="s">
        <v>34</v>
      </c>
      <c r="F44" s="30">
        <v>11340.95</v>
      </c>
      <c r="G44" s="30">
        <v>29146.240000000002</v>
      </c>
    </row>
    <row r="45" spans="1:7" x14ac:dyDescent="0.25">
      <c r="A45" s="28" t="s">
        <v>53</v>
      </c>
      <c r="B45" s="28" t="s">
        <v>27</v>
      </c>
      <c r="C45" s="28" t="s">
        <v>28</v>
      </c>
      <c r="D45" s="28" t="s">
        <v>40</v>
      </c>
      <c r="E45" s="28" t="s">
        <v>34</v>
      </c>
      <c r="F45" s="30">
        <v>11336.91</v>
      </c>
      <c r="G45" s="30">
        <v>27888.79</v>
      </c>
    </row>
    <row r="46" spans="1:7" x14ac:dyDescent="0.25">
      <c r="A46" s="28" t="s">
        <v>53</v>
      </c>
      <c r="B46" s="28" t="s">
        <v>27</v>
      </c>
      <c r="C46" s="28" t="s">
        <v>28</v>
      </c>
      <c r="D46" s="28" t="s">
        <v>57</v>
      </c>
      <c r="E46" s="28" t="s">
        <v>30</v>
      </c>
      <c r="F46" s="30">
        <v>24892.400000000001</v>
      </c>
      <c r="G46" s="30">
        <v>81219.14</v>
      </c>
    </row>
    <row r="47" spans="1:7" x14ac:dyDescent="0.25">
      <c r="A47" s="28" t="s">
        <v>53</v>
      </c>
      <c r="B47" s="28" t="s">
        <v>27</v>
      </c>
      <c r="C47" s="28" t="s">
        <v>28</v>
      </c>
      <c r="D47" s="28" t="s">
        <v>42</v>
      </c>
      <c r="E47" s="28" t="s">
        <v>30</v>
      </c>
      <c r="F47" s="30">
        <v>17292.02</v>
      </c>
      <c r="G47" s="30">
        <v>126919.8</v>
      </c>
    </row>
    <row r="48" spans="1:7" x14ac:dyDescent="0.25">
      <c r="A48" s="28" t="s">
        <v>53</v>
      </c>
      <c r="B48" s="28" t="s">
        <v>27</v>
      </c>
      <c r="C48" s="28" t="s">
        <v>28</v>
      </c>
      <c r="D48" s="28" t="s">
        <v>44</v>
      </c>
      <c r="E48" s="28" t="s">
        <v>30</v>
      </c>
      <c r="F48" s="30">
        <v>49913.81</v>
      </c>
      <c r="G48" s="30">
        <v>192019.8</v>
      </c>
    </row>
    <row r="49" spans="1:7" ht="30" x14ac:dyDescent="0.25">
      <c r="A49" s="28" t="s">
        <v>53</v>
      </c>
      <c r="B49" s="28" t="s">
        <v>27</v>
      </c>
      <c r="C49" s="28" t="s">
        <v>28</v>
      </c>
      <c r="D49" s="28" t="s">
        <v>46</v>
      </c>
      <c r="E49" s="28" t="s">
        <v>48</v>
      </c>
      <c r="F49" s="30">
        <v>495.4</v>
      </c>
      <c r="G49" s="30">
        <v>5078.8100000000004</v>
      </c>
    </row>
    <row r="50" spans="1:7" ht="45" x14ac:dyDescent="0.25">
      <c r="A50" s="28" t="s">
        <v>53</v>
      </c>
      <c r="B50" s="28" t="s">
        <v>27</v>
      </c>
      <c r="C50" s="28" t="s">
        <v>28</v>
      </c>
      <c r="D50" s="28" t="s">
        <v>50</v>
      </c>
      <c r="E50" s="28" t="s">
        <v>47</v>
      </c>
      <c r="F50" s="30">
        <v>1983.5</v>
      </c>
      <c r="G50" s="30">
        <v>31716.06</v>
      </c>
    </row>
    <row r="51" spans="1:7" ht="45" x14ac:dyDescent="0.25">
      <c r="A51" s="28" t="s">
        <v>53</v>
      </c>
      <c r="B51" s="28" t="s">
        <v>27</v>
      </c>
      <c r="C51" s="28" t="s">
        <v>28</v>
      </c>
      <c r="D51" s="28" t="s">
        <v>50</v>
      </c>
      <c r="E51" s="28" t="s">
        <v>30</v>
      </c>
      <c r="F51" s="30">
        <v>2282.48</v>
      </c>
      <c r="G51" s="30">
        <v>65131.02</v>
      </c>
    </row>
    <row r="52" spans="1:7" x14ac:dyDescent="0.25">
      <c r="A52" s="18" t="s">
        <v>58</v>
      </c>
      <c r="B52" s="19"/>
      <c r="C52" s="19"/>
      <c r="D52" s="19"/>
      <c r="E52" s="19"/>
      <c r="F52" s="19">
        <f>SUM(F34:F51)</f>
        <v>1322296.8199999996</v>
      </c>
      <c r="G52" s="20">
        <f>SUM(G34:G51)</f>
        <v>7419151.299999998</v>
      </c>
    </row>
    <row r="53" spans="1:7" x14ac:dyDescent="0.25">
      <c r="A53" s="28" t="s">
        <v>59</v>
      </c>
      <c r="B53" s="28" t="s">
        <v>27</v>
      </c>
      <c r="C53" s="28" t="s">
        <v>28</v>
      </c>
      <c r="D53" s="28" t="s">
        <v>54</v>
      </c>
      <c r="E53" s="28" t="s">
        <v>34</v>
      </c>
      <c r="F53" s="30">
        <v>25000</v>
      </c>
      <c r="G53" s="30">
        <v>158250</v>
      </c>
    </row>
    <row r="54" spans="1:7" x14ac:dyDescent="0.25">
      <c r="A54" s="28" t="s">
        <v>59</v>
      </c>
      <c r="B54" s="28" t="s">
        <v>27</v>
      </c>
      <c r="C54" s="28" t="s">
        <v>28</v>
      </c>
      <c r="D54" s="28" t="s">
        <v>31</v>
      </c>
      <c r="E54" s="28" t="s">
        <v>30</v>
      </c>
      <c r="F54" s="30">
        <v>21921</v>
      </c>
      <c r="G54" s="30">
        <v>88657.8</v>
      </c>
    </row>
    <row r="55" spans="1:7" x14ac:dyDescent="0.25">
      <c r="A55" s="28" t="s">
        <v>59</v>
      </c>
      <c r="B55" s="28" t="s">
        <v>27</v>
      </c>
      <c r="C55" s="28" t="s">
        <v>28</v>
      </c>
      <c r="D55" s="28" t="s">
        <v>32</v>
      </c>
      <c r="E55" s="28" t="s">
        <v>30</v>
      </c>
      <c r="F55" s="30">
        <v>15000</v>
      </c>
      <c r="G55" s="30">
        <v>318450</v>
      </c>
    </row>
    <row r="56" spans="1:7" x14ac:dyDescent="0.25">
      <c r="A56" s="28" t="s">
        <v>59</v>
      </c>
      <c r="B56" s="28" t="s">
        <v>27</v>
      </c>
      <c r="C56" s="28" t="s">
        <v>28</v>
      </c>
      <c r="D56" s="28" t="s">
        <v>33</v>
      </c>
      <c r="E56" s="28" t="s">
        <v>30</v>
      </c>
      <c r="F56" s="30">
        <v>1229540.1000000001</v>
      </c>
      <c r="G56" s="30">
        <v>7659493.5099999998</v>
      </c>
    </row>
    <row r="57" spans="1:7" x14ac:dyDescent="0.25">
      <c r="A57" s="28" t="s">
        <v>59</v>
      </c>
      <c r="B57" s="28" t="s">
        <v>27</v>
      </c>
      <c r="C57" s="28" t="s">
        <v>28</v>
      </c>
      <c r="D57" s="28" t="s">
        <v>33</v>
      </c>
      <c r="E57" s="28" t="s">
        <v>43</v>
      </c>
      <c r="F57" s="30">
        <v>63956.52</v>
      </c>
      <c r="G57" s="30">
        <v>432013.44</v>
      </c>
    </row>
    <row r="58" spans="1:7" x14ac:dyDescent="0.25">
      <c r="A58" s="28" t="s">
        <v>59</v>
      </c>
      <c r="B58" s="28" t="s">
        <v>27</v>
      </c>
      <c r="C58" s="28" t="s">
        <v>28</v>
      </c>
      <c r="D58" s="28" t="s">
        <v>33</v>
      </c>
      <c r="E58" s="28" t="s">
        <v>34</v>
      </c>
      <c r="F58" s="30">
        <v>92138.9</v>
      </c>
      <c r="G58" s="30">
        <v>600463.12</v>
      </c>
    </row>
    <row r="59" spans="1:7" x14ac:dyDescent="0.25">
      <c r="A59" s="28" t="s">
        <v>59</v>
      </c>
      <c r="B59" s="28" t="s">
        <v>27</v>
      </c>
      <c r="C59" s="28" t="s">
        <v>28</v>
      </c>
      <c r="D59" s="28" t="s">
        <v>35</v>
      </c>
      <c r="E59" s="28" t="s">
        <v>30</v>
      </c>
      <c r="F59" s="30">
        <v>94697.58</v>
      </c>
      <c r="G59" s="30">
        <v>337311.47</v>
      </c>
    </row>
    <row r="60" spans="1:7" x14ac:dyDescent="0.25">
      <c r="A60" s="28" t="s">
        <v>59</v>
      </c>
      <c r="B60" s="28" t="s">
        <v>27</v>
      </c>
      <c r="C60" s="28" t="s">
        <v>28</v>
      </c>
      <c r="D60" s="28" t="s">
        <v>60</v>
      </c>
      <c r="E60" s="28" t="s">
        <v>30</v>
      </c>
      <c r="F60" s="30">
        <v>20411.87</v>
      </c>
      <c r="G60" s="30">
        <v>378027.84</v>
      </c>
    </row>
    <row r="61" spans="1:7" x14ac:dyDescent="0.25">
      <c r="A61" s="28" t="s">
        <v>59</v>
      </c>
      <c r="B61" s="28" t="s">
        <v>27</v>
      </c>
      <c r="C61" s="28" t="s">
        <v>28</v>
      </c>
      <c r="D61" s="28" t="s">
        <v>36</v>
      </c>
      <c r="E61" s="28" t="s">
        <v>30</v>
      </c>
      <c r="F61" s="30">
        <v>4300.58</v>
      </c>
      <c r="G61" s="30">
        <v>44707.39</v>
      </c>
    </row>
    <row r="62" spans="1:7" x14ac:dyDescent="0.25">
      <c r="A62" s="28" t="s">
        <v>59</v>
      </c>
      <c r="B62" s="28" t="s">
        <v>27</v>
      </c>
      <c r="C62" s="28" t="s">
        <v>28</v>
      </c>
      <c r="D62" s="28" t="s">
        <v>56</v>
      </c>
      <c r="E62" s="28" t="s">
        <v>30</v>
      </c>
      <c r="F62" s="30">
        <v>1000</v>
      </c>
      <c r="G62" s="30">
        <v>1308</v>
      </c>
    </row>
    <row r="63" spans="1:7" x14ac:dyDescent="0.25">
      <c r="A63" s="28" t="s">
        <v>59</v>
      </c>
      <c r="B63" s="28" t="s">
        <v>27</v>
      </c>
      <c r="C63" s="28" t="s">
        <v>28</v>
      </c>
      <c r="D63" s="28" t="s">
        <v>37</v>
      </c>
      <c r="E63" s="28" t="s">
        <v>30</v>
      </c>
      <c r="F63" s="30">
        <v>24900.87</v>
      </c>
      <c r="G63" s="30">
        <v>78390.429999999993</v>
      </c>
    </row>
    <row r="64" spans="1:7" x14ac:dyDescent="0.25">
      <c r="A64" s="28" t="s">
        <v>59</v>
      </c>
      <c r="B64" s="28" t="s">
        <v>27</v>
      </c>
      <c r="C64" s="28" t="s">
        <v>28</v>
      </c>
      <c r="D64" s="28" t="s">
        <v>39</v>
      </c>
      <c r="E64" s="28" t="s">
        <v>30</v>
      </c>
      <c r="F64" s="30">
        <v>24184.39</v>
      </c>
      <c r="G64" s="30">
        <v>79827.83</v>
      </c>
    </row>
    <row r="65" spans="1:7" x14ac:dyDescent="0.25">
      <c r="A65" s="28" t="s">
        <v>59</v>
      </c>
      <c r="B65" s="28" t="s">
        <v>27</v>
      </c>
      <c r="C65" s="28" t="s">
        <v>28</v>
      </c>
      <c r="D65" s="28" t="s">
        <v>44</v>
      </c>
      <c r="E65" s="28" t="s">
        <v>30</v>
      </c>
      <c r="F65" s="30">
        <v>19565.95</v>
      </c>
      <c r="G65" s="30">
        <v>143060.99</v>
      </c>
    </row>
    <row r="66" spans="1:7" ht="30" x14ac:dyDescent="0.25">
      <c r="A66" s="28" t="s">
        <v>59</v>
      </c>
      <c r="B66" s="28" t="s">
        <v>27</v>
      </c>
      <c r="C66" s="28" t="s">
        <v>28</v>
      </c>
      <c r="D66" s="28" t="s">
        <v>46</v>
      </c>
      <c r="E66" s="28" t="s">
        <v>30</v>
      </c>
      <c r="F66" s="30">
        <v>136.99</v>
      </c>
      <c r="G66" s="30">
        <v>3491.87</v>
      </c>
    </row>
    <row r="67" spans="1:7" ht="45" x14ac:dyDescent="0.25">
      <c r="A67" s="28" t="s">
        <v>59</v>
      </c>
      <c r="B67" s="28" t="s">
        <v>27</v>
      </c>
      <c r="C67" s="28" t="s">
        <v>28</v>
      </c>
      <c r="D67" s="28" t="s">
        <v>50</v>
      </c>
      <c r="E67" s="28" t="s">
        <v>61</v>
      </c>
      <c r="F67" s="30">
        <v>1857.17</v>
      </c>
      <c r="G67" s="30">
        <v>206259.48</v>
      </c>
    </row>
    <row r="68" spans="1:7" x14ac:dyDescent="0.25">
      <c r="A68" s="28" t="s">
        <v>59</v>
      </c>
      <c r="B68" s="28" t="s">
        <v>27</v>
      </c>
      <c r="C68" s="28" t="s">
        <v>28</v>
      </c>
      <c r="D68" s="28" t="s">
        <v>51</v>
      </c>
      <c r="E68" s="28" t="s">
        <v>30</v>
      </c>
      <c r="F68" s="30">
        <v>3180</v>
      </c>
      <c r="G68" s="30">
        <v>15641.9</v>
      </c>
    </row>
    <row r="69" spans="1:7" x14ac:dyDescent="0.25">
      <c r="A69" s="28" t="s">
        <v>59</v>
      </c>
      <c r="B69" s="28" t="s">
        <v>27</v>
      </c>
      <c r="C69" s="28" t="s">
        <v>28</v>
      </c>
      <c r="D69" s="28" t="s">
        <v>62</v>
      </c>
      <c r="E69" s="28" t="s">
        <v>30</v>
      </c>
      <c r="F69" s="30">
        <v>2250</v>
      </c>
      <c r="G69" s="30">
        <v>45787.5</v>
      </c>
    </row>
    <row r="70" spans="1:7" x14ac:dyDescent="0.25">
      <c r="A70" s="18" t="s">
        <v>63</v>
      </c>
      <c r="B70" s="19"/>
      <c r="C70" s="19"/>
      <c r="D70" s="19"/>
      <c r="E70" s="19"/>
      <c r="F70" s="19">
        <f>SUM(F53:F69)</f>
        <v>1644041.9200000002</v>
      </c>
      <c r="G70" s="20">
        <f>SUM(G53:G69)</f>
        <v>10591142.57</v>
      </c>
    </row>
    <row r="71" spans="1:7" x14ac:dyDescent="0.25">
      <c r="A71" s="18" t="s">
        <v>20</v>
      </c>
      <c r="B71" s="19"/>
      <c r="C71" s="19"/>
      <c r="D71" s="19"/>
      <c r="E71" s="19"/>
      <c r="F71" s="19">
        <f>+F70+F52+F33</f>
        <v>4302050.01</v>
      </c>
      <c r="G71" s="20">
        <f>+G70+G52+G33</f>
        <v>26311247.969999999</v>
      </c>
    </row>
    <row r="73" spans="1:7" x14ac:dyDescent="0.25">
      <c r="A73" t="s">
        <v>64</v>
      </c>
    </row>
  </sheetData>
  <sortState xmlns:xlrd2="http://schemas.microsoft.com/office/spreadsheetml/2017/richdata2" ref="A14:G112">
    <sortCondition ref="A14:A1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2"/>
  <sheetViews>
    <sheetView showGridLines="0" topLeftCell="A70" workbookViewId="0">
      <selection activeCell="D83" sqref="D83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9" t="s">
        <v>0</v>
      </c>
      <c r="B9" s="39"/>
      <c r="C9" s="39"/>
      <c r="D9" s="39"/>
      <c r="E9" s="39"/>
      <c r="F9" s="39"/>
      <c r="G9" s="39"/>
    </row>
    <row r="10" spans="1:7" ht="22.5" x14ac:dyDescent="0.35">
      <c r="A10" s="34" t="s">
        <v>1</v>
      </c>
      <c r="B10" s="34"/>
      <c r="C10" s="34"/>
      <c r="D10" s="34"/>
      <c r="E10" s="34"/>
      <c r="F10" s="34"/>
      <c r="G10" s="34"/>
    </row>
    <row r="11" spans="1:7" x14ac:dyDescent="0.25">
      <c r="A11" s="37" t="s">
        <v>65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/>
      <c r="C14" s="28" t="s">
        <v>66</v>
      </c>
      <c r="D14" s="28" t="s">
        <v>67</v>
      </c>
      <c r="E14" s="28" t="s">
        <v>68</v>
      </c>
      <c r="F14" s="30">
        <v>40418.160000000003</v>
      </c>
      <c r="G14" s="30">
        <v>120553.78</v>
      </c>
    </row>
    <row r="15" spans="1:7" x14ac:dyDescent="0.25">
      <c r="A15" s="28" t="s">
        <v>69</v>
      </c>
      <c r="B15" s="28" t="s">
        <v>27</v>
      </c>
      <c r="C15" s="28" t="s">
        <v>66</v>
      </c>
      <c r="D15" s="28" t="s">
        <v>70</v>
      </c>
      <c r="E15" s="28" t="s">
        <v>30</v>
      </c>
      <c r="F15" s="30">
        <v>5068.75</v>
      </c>
      <c r="G15" s="30">
        <v>22552.2</v>
      </c>
    </row>
    <row r="16" spans="1:7" x14ac:dyDescent="0.25">
      <c r="A16" s="28" t="s">
        <v>69</v>
      </c>
      <c r="B16" s="28" t="s">
        <v>27</v>
      </c>
      <c r="C16" s="28" t="s">
        <v>66</v>
      </c>
      <c r="D16" s="28" t="s">
        <v>71</v>
      </c>
      <c r="E16" s="28" t="s">
        <v>30</v>
      </c>
      <c r="F16" s="30">
        <v>31768.799999999999</v>
      </c>
      <c r="G16" s="30">
        <v>94789.46</v>
      </c>
    </row>
    <row r="17" spans="1:7" x14ac:dyDescent="0.25">
      <c r="A17" s="28" t="s">
        <v>26</v>
      </c>
      <c r="B17" s="28" t="s">
        <v>27</v>
      </c>
      <c r="C17" s="28" t="s">
        <v>66</v>
      </c>
      <c r="D17" s="28" t="s">
        <v>72</v>
      </c>
      <c r="E17" s="28" t="s">
        <v>47</v>
      </c>
      <c r="F17" s="30">
        <v>27880.2</v>
      </c>
      <c r="G17" s="30">
        <v>103956.9</v>
      </c>
    </row>
    <row r="18" spans="1:7" x14ac:dyDescent="0.25">
      <c r="A18" s="28" t="s">
        <v>26</v>
      </c>
      <c r="B18" s="28" t="s">
        <v>27</v>
      </c>
      <c r="C18" s="28" t="s">
        <v>66</v>
      </c>
      <c r="D18" s="28" t="s">
        <v>72</v>
      </c>
      <c r="E18" s="28" t="s">
        <v>73</v>
      </c>
      <c r="F18" s="30">
        <v>81482.399999999994</v>
      </c>
      <c r="G18" s="30">
        <v>206806.8</v>
      </c>
    </row>
    <row r="19" spans="1:7" x14ac:dyDescent="0.25">
      <c r="A19" s="28" t="s">
        <v>26</v>
      </c>
      <c r="B19" s="28" t="s">
        <v>27</v>
      </c>
      <c r="C19" s="28" t="s">
        <v>66</v>
      </c>
      <c r="D19" s="28" t="s">
        <v>72</v>
      </c>
      <c r="E19" s="28" t="s">
        <v>41</v>
      </c>
      <c r="F19" s="30">
        <v>121676.91</v>
      </c>
      <c r="G19" s="30">
        <v>345925.14</v>
      </c>
    </row>
    <row r="20" spans="1:7" x14ac:dyDescent="0.25">
      <c r="A20" s="28" t="s">
        <v>69</v>
      </c>
      <c r="B20" s="28" t="s">
        <v>27</v>
      </c>
      <c r="C20" s="28" t="s">
        <v>66</v>
      </c>
      <c r="D20" s="28" t="s">
        <v>72</v>
      </c>
      <c r="E20" s="28" t="s">
        <v>30</v>
      </c>
      <c r="F20" s="30">
        <v>85592.86</v>
      </c>
      <c r="G20" s="30">
        <v>153568.01999999999</v>
      </c>
    </row>
    <row r="21" spans="1:7" x14ac:dyDescent="0.25">
      <c r="A21" s="28" t="s">
        <v>26</v>
      </c>
      <c r="B21" s="28" t="s">
        <v>27</v>
      </c>
      <c r="C21" s="28" t="s">
        <v>66</v>
      </c>
      <c r="D21" s="28" t="s">
        <v>72</v>
      </c>
      <c r="E21" s="28" t="s">
        <v>48</v>
      </c>
      <c r="F21" s="30">
        <v>16128</v>
      </c>
      <c r="G21" s="30">
        <v>41372.800000000003</v>
      </c>
    </row>
    <row r="22" spans="1:7" x14ac:dyDescent="0.25">
      <c r="A22" s="28" t="s">
        <v>69</v>
      </c>
      <c r="B22" s="28" t="s">
        <v>27</v>
      </c>
      <c r="C22" s="28" t="s">
        <v>66</v>
      </c>
      <c r="D22" s="28" t="s">
        <v>74</v>
      </c>
      <c r="E22" s="28" t="s">
        <v>30</v>
      </c>
      <c r="F22" s="30">
        <v>17744.72</v>
      </c>
      <c r="G22" s="30">
        <v>86526.8</v>
      </c>
    </row>
    <row r="23" spans="1:7" x14ac:dyDescent="0.25">
      <c r="A23" s="28" t="s">
        <v>26</v>
      </c>
      <c r="B23" s="28" t="s">
        <v>27</v>
      </c>
      <c r="C23" s="28" t="s">
        <v>66</v>
      </c>
      <c r="D23" s="28" t="s">
        <v>75</v>
      </c>
      <c r="E23" s="28" t="s">
        <v>76</v>
      </c>
      <c r="F23" s="30">
        <v>63720</v>
      </c>
      <c r="G23" s="30">
        <v>89772</v>
      </c>
    </row>
    <row r="24" spans="1:7" x14ac:dyDescent="0.25">
      <c r="A24" s="28" t="s">
        <v>69</v>
      </c>
      <c r="B24" s="28" t="s">
        <v>27</v>
      </c>
      <c r="C24" s="28" t="s">
        <v>66</v>
      </c>
      <c r="D24" s="28" t="s">
        <v>75</v>
      </c>
      <c r="E24" s="28" t="s">
        <v>30</v>
      </c>
      <c r="F24" s="30">
        <v>36208.22</v>
      </c>
      <c r="G24" s="30">
        <v>109631.25</v>
      </c>
    </row>
    <row r="25" spans="1:7" x14ac:dyDescent="0.25">
      <c r="A25" s="28" t="s">
        <v>26</v>
      </c>
      <c r="B25" s="28" t="s">
        <v>27</v>
      </c>
      <c r="C25" s="28" t="s">
        <v>66</v>
      </c>
      <c r="D25" s="28" t="s">
        <v>77</v>
      </c>
      <c r="E25" s="28" t="s">
        <v>30</v>
      </c>
      <c r="F25" s="30">
        <v>56337</v>
      </c>
      <c r="G25" s="30">
        <v>434709.45</v>
      </c>
    </row>
    <row r="26" spans="1:7" x14ac:dyDescent="0.25">
      <c r="A26" s="28" t="s">
        <v>69</v>
      </c>
      <c r="B26" s="28" t="s">
        <v>27</v>
      </c>
      <c r="C26" s="28" t="s">
        <v>66</v>
      </c>
      <c r="D26" s="28" t="s">
        <v>78</v>
      </c>
      <c r="E26" s="28" t="s">
        <v>68</v>
      </c>
      <c r="F26" s="30">
        <v>29568</v>
      </c>
      <c r="G26" s="30">
        <v>29568</v>
      </c>
    </row>
    <row r="27" spans="1:7" x14ac:dyDescent="0.25">
      <c r="A27" s="28" t="s">
        <v>69</v>
      </c>
      <c r="B27" s="28" t="s">
        <v>27</v>
      </c>
      <c r="C27" s="28" t="s">
        <v>66</v>
      </c>
      <c r="D27" s="28" t="s">
        <v>78</v>
      </c>
      <c r="E27" s="28" t="s">
        <v>30</v>
      </c>
      <c r="F27" s="30">
        <v>63175.05</v>
      </c>
      <c r="G27" s="30">
        <v>86369.46</v>
      </c>
    </row>
    <row r="28" spans="1:7" x14ac:dyDescent="0.25">
      <c r="A28" s="28" t="s">
        <v>26</v>
      </c>
      <c r="B28" s="28" t="s">
        <v>27</v>
      </c>
      <c r="C28" s="28" t="s">
        <v>66</v>
      </c>
      <c r="D28" s="28" t="s">
        <v>78</v>
      </c>
      <c r="E28" s="28" t="s">
        <v>48</v>
      </c>
      <c r="F28" s="30">
        <v>15366.5</v>
      </c>
      <c r="G28" s="30">
        <v>120450.95</v>
      </c>
    </row>
    <row r="29" spans="1:7" x14ac:dyDescent="0.25">
      <c r="A29" s="28" t="s">
        <v>26</v>
      </c>
      <c r="B29" s="28" t="s">
        <v>27</v>
      </c>
      <c r="C29" s="28" t="s">
        <v>66</v>
      </c>
      <c r="D29" s="28" t="s">
        <v>79</v>
      </c>
      <c r="E29" s="28" t="s">
        <v>80</v>
      </c>
      <c r="F29" s="30">
        <v>25000</v>
      </c>
      <c r="G29" s="30">
        <v>61813.22</v>
      </c>
    </row>
    <row r="30" spans="1:7" x14ac:dyDescent="0.25">
      <c r="A30" s="28" t="s">
        <v>26</v>
      </c>
      <c r="B30" s="28" t="s">
        <v>27</v>
      </c>
      <c r="C30" s="28" t="s">
        <v>66</v>
      </c>
      <c r="D30" s="28" t="s">
        <v>81</v>
      </c>
      <c r="E30" s="28" t="s">
        <v>82</v>
      </c>
      <c r="F30" s="30">
        <v>14499.8</v>
      </c>
      <c r="G30" s="30">
        <v>106221.67</v>
      </c>
    </row>
    <row r="31" spans="1:7" x14ac:dyDescent="0.25">
      <c r="A31" s="28" t="s">
        <v>26</v>
      </c>
      <c r="B31" s="28" t="s">
        <v>27</v>
      </c>
      <c r="C31" s="28" t="s">
        <v>66</v>
      </c>
      <c r="D31" s="28" t="s">
        <v>83</v>
      </c>
      <c r="E31" s="28" t="s">
        <v>61</v>
      </c>
      <c r="F31" s="30">
        <v>22644</v>
      </c>
      <c r="G31" s="30"/>
    </row>
    <row r="32" spans="1:7" x14ac:dyDescent="0.25">
      <c r="A32" s="28" t="s">
        <v>69</v>
      </c>
      <c r="B32" s="28" t="s">
        <v>27</v>
      </c>
      <c r="C32" s="28" t="s">
        <v>66</v>
      </c>
      <c r="D32" s="28" t="s">
        <v>84</v>
      </c>
      <c r="E32" s="28" t="s">
        <v>30</v>
      </c>
      <c r="F32" s="30">
        <v>4000</v>
      </c>
      <c r="G32" s="30">
        <v>40582.199999999997</v>
      </c>
    </row>
    <row r="33" spans="1:7" x14ac:dyDescent="0.25">
      <c r="A33" s="28" t="s">
        <v>69</v>
      </c>
      <c r="B33" s="28" t="s">
        <v>27</v>
      </c>
      <c r="C33" s="28" t="s">
        <v>66</v>
      </c>
      <c r="D33" s="28" t="s">
        <v>85</v>
      </c>
      <c r="E33" s="28" t="s">
        <v>30</v>
      </c>
      <c r="F33" s="30">
        <v>82285.3</v>
      </c>
      <c r="G33" s="30">
        <v>219181.74</v>
      </c>
    </row>
    <row r="34" spans="1:7" x14ac:dyDescent="0.25">
      <c r="A34" s="28" t="s">
        <v>26</v>
      </c>
      <c r="B34" s="28" t="s">
        <v>27</v>
      </c>
      <c r="C34" s="28" t="s">
        <v>66</v>
      </c>
      <c r="D34" s="28" t="s">
        <v>85</v>
      </c>
      <c r="E34" s="28" t="s">
        <v>43</v>
      </c>
      <c r="F34" s="30">
        <v>10800</v>
      </c>
      <c r="G34" s="30">
        <v>65262.239999999998</v>
      </c>
    </row>
    <row r="35" spans="1:7" x14ac:dyDescent="0.25">
      <c r="A35" s="28" t="s">
        <v>69</v>
      </c>
      <c r="B35" s="28" t="s">
        <v>27</v>
      </c>
      <c r="C35" s="28" t="s">
        <v>66</v>
      </c>
      <c r="D35" s="28" t="s">
        <v>85</v>
      </c>
      <c r="E35" s="28" t="s">
        <v>86</v>
      </c>
      <c r="F35" s="30">
        <v>3500</v>
      </c>
      <c r="G35" s="30">
        <v>113120</v>
      </c>
    </row>
    <row r="36" spans="1:7" x14ac:dyDescent="0.25">
      <c r="A36" s="28" t="s">
        <v>26</v>
      </c>
      <c r="B36" s="28" t="s">
        <v>27</v>
      </c>
      <c r="C36" s="28" t="s">
        <v>66</v>
      </c>
      <c r="D36" s="28" t="s">
        <v>87</v>
      </c>
      <c r="E36" s="28" t="s">
        <v>88</v>
      </c>
      <c r="F36" s="30">
        <v>25000</v>
      </c>
      <c r="G36" s="30">
        <v>33750</v>
      </c>
    </row>
    <row r="37" spans="1:7" x14ac:dyDescent="0.25">
      <c r="A37" s="28" t="s">
        <v>26</v>
      </c>
      <c r="B37" s="28" t="s">
        <v>27</v>
      </c>
      <c r="C37" s="28" t="s">
        <v>66</v>
      </c>
      <c r="D37" s="28" t="s">
        <v>87</v>
      </c>
      <c r="E37" s="28" t="s">
        <v>89</v>
      </c>
      <c r="F37" s="30">
        <v>25000</v>
      </c>
      <c r="G37" s="30">
        <v>31750</v>
      </c>
    </row>
    <row r="38" spans="1:7" x14ac:dyDescent="0.25">
      <c r="A38" s="28" t="s">
        <v>26</v>
      </c>
      <c r="B38" s="28" t="s">
        <v>27</v>
      </c>
      <c r="C38" s="28" t="s">
        <v>66</v>
      </c>
      <c r="D38" s="28" t="s">
        <v>90</v>
      </c>
      <c r="E38" s="28" t="s">
        <v>41</v>
      </c>
      <c r="F38" s="30">
        <v>13684</v>
      </c>
      <c r="G38" s="30">
        <v>32634.36</v>
      </c>
    </row>
    <row r="39" spans="1:7" x14ac:dyDescent="0.25">
      <c r="A39" s="28" t="s">
        <v>69</v>
      </c>
      <c r="B39" s="28" t="s">
        <v>27</v>
      </c>
      <c r="C39" s="28" t="s">
        <v>66</v>
      </c>
      <c r="D39" s="28" t="s">
        <v>90</v>
      </c>
      <c r="E39" s="28" t="s">
        <v>30</v>
      </c>
      <c r="F39" s="30">
        <v>31437.759999999998</v>
      </c>
      <c r="G39" s="30">
        <v>224066.71</v>
      </c>
    </row>
    <row r="40" spans="1:7" x14ac:dyDescent="0.25">
      <c r="A40" s="28" t="s">
        <v>26</v>
      </c>
      <c r="B40" s="28" t="s">
        <v>27</v>
      </c>
      <c r="C40" s="28" t="s">
        <v>91</v>
      </c>
      <c r="D40" s="28" t="s">
        <v>92</v>
      </c>
      <c r="E40" s="28" t="s">
        <v>30</v>
      </c>
      <c r="F40" s="30">
        <v>2544.67</v>
      </c>
      <c r="G40" s="30">
        <v>28245.94</v>
      </c>
    </row>
    <row r="41" spans="1:7" x14ac:dyDescent="0.25">
      <c r="A41" s="28" t="s">
        <v>26</v>
      </c>
      <c r="B41" s="28" t="s">
        <v>27</v>
      </c>
      <c r="C41" s="28" t="s">
        <v>91</v>
      </c>
      <c r="D41" s="28" t="s">
        <v>93</v>
      </c>
      <c r="E41" s="28" t="s">
        <v>30</v>
      </c>
      <c r="F41" s="30">
        <v>3162.47</v>
      </c>
      <c r="G41" s="30">
        <v>28936.63</v>
      </c>
    </row>
    <row r="42" spans="1:7" x14ac:dyDescent="0.25">
      <c r="A42" s="28" t="s">
        <v>26</v>
      </c>
      <c r="B42" s="28" t="s">
        <v>27</v>
      </c>
      <c r="C42" s="28" t="s">
        <v>91</v>
      </c>
      <c r="D42" s="28" t="s">
        <v>94</v>
      </c>
      <c r="E42" s="28" t="s">
        <v>30</v>
      </c>
      <c r="F42" s="30">
        <v>152.41</v>
      </c>
      <c r="G42" s="30">
        <v>1394.54</v>
      </c>
    </row>
    <row r="43" spans="1:7" x14ac:dyDescent="0.25">
      <c r="A43" s="18" t="str">
        <f>'Bovino Carnico'!A33</f>
        <v>Enero*</v>
      </c>
      <c r="B43" s="19"/>
      <c r="C43" s="19"/>
      <c r="D43" s="19"/>
      <c r="E43" s="19"/>
      <c r="F43" s="19">
        <f>SUM(F14:F42)</f>
        <v>955845.9800000001</v>
      </c>
      <c r="G43" s="20">
        <f>SUM(G14:G42)</f>
        <v>3033512.26</v>
      </c>
    </row>
    <row r="44" spans="1:7" x14ac:dyDescent="0.25">
      <c r="A44" s="28" t="s">
        <v>53</v>
      </c>
      <c r="B44" s="28" t="s">
        <v>27</v>
      </c>
      <c r="C44" s="28" t="s">
        <v>66</v>
      </c>
      <c r="D44" s="28" t="s">
        <v>95</v>
      </c>
      <c r="E44" s="28" t="s">
        <v>30</v>
      </c>
      <c r="F44" s="30">
        <v>59940</v>
      </c>
      <c r="G44" s="30">
        <v>397755.7</v>
      </c>
    </row>
    <row r="45" spans="1:7" x14ac:dyDescent="0.25">
      <c r="A45" s="28" t="s">
        <v>96</v>
      </c>
      <c r="B45" s="28" t="s">
        <v>27</v>
      </c>
      <c r="C45" s="28" t="s">
        <v>66</v>
      </c>
      <c r="D45" s="28" t="s">
        <v>70</v>
      </c>
      <c r="E45" s="28" t="s">
        <v>30</v>
      </c>
      <c r="F45" s="30">
        <v>1108.4000000000001</v>
      </c>
      <c r="G45" s="30">
        <v>5077.0600000000004</v>
      </c>
    </row>
    <row r="46" spans="1:7" x14ac:dyDescent="0.25">
      <c r="A46" s="28" t="s">
        <v>96</v>
      </c>
      <c r="B46" s="28" t="s">
        <v>27</v>
      </c>
      <c r="C46" s="28" t="s">
        <v>66</v>
      </c>
      <c r="D46" s="28" t="s">
        <v>71</v>
      </c>
      <c r="E46" s="28" t="s">
        <v>30</v>
      </c>
      <c r="F46" s="30">
        <v>31484.67</v>
      </c>
      <c r="G46" s="30">
        <v>107391.55</v>
      </c>
    </row>
    <row r="47" spans="1:7" x14ac:dyDescent="0.25">
      <c r="A47" s="28" t="s">
        <v>53</v>
      </c>
      <c r="B47" s="28" t="s">
        <v>27</v>
      </c>
      <c r="C47" s="28" t="s">
        <v>66</v>
      </c>
      <c r="D47" s="28" t="s">
        <v>72</v>
      </c>
      <c r="E47" s="28" t="s">
        <v>41</v>
      </c>
      <c r="F47" s="30">
        <v>38336.5</v>
      </c>
      <c r="G47" s="30">
        <v>121004.64</v>
      </c>
    </row>
    <row r="48" spans="1:7" x14ac:dyDescent="0.25">
      <c r="A48" s="28" t="s">
        <v>53</v>
      </c>
      <c r="B48" s="28" t="s">
        <v>27</v>
      </c>
      <c r="C48" s="28" t="s">
        <v>66</v>
      </c>
      <c r="D48" s="28" t="s">
        <v>72</v>
      </c>
      <c r="E48" s="28" t="s">
        <v>97</v>
      </c>
      <c r="F48" s="30">
        <v>22644</v>
      </c>
      <c r="G48" s="30">
        <v>75012.78</v>
      </c>
    </row>
    <row r="49" spans="1:7" x14ac:dyDescent="0.25">
      <c r="A49" s="28" t="s">
        <v>53</v>
      </c>
      <c r="B49" s="28" t="s">
        <v>27</v>
      </c>
      <c r="C49" s="28" t="s">
        <v>66</v>
      </c>
      <c r="D49" s="28" t="s">
        <v>72</v>
      </c>
      <c r="E49" s="28" t="s">
        <v>89</v>
      </c>
      <c r="F49" s="30">
        <v>21606</v>
      </c>
      <c r="G49" s="30">
        <v>41145.199999999997</v>
      </c>
    </row>
    <row r="50" spans="1:7" x14ac:dyDescent="0.25">
      <c r="A50" s="28" t="s">
        <v>53</v>
      </c>
      <c r="B50" s="28" t="s">
        <v>27</v>
      </c>
      <c r="C50" s="28" t="s">
        <v>66</v>
      </c>
      <c r="D50" s="28" t="s">
        <v>75</v>
      </c>
      <c r="E50" s="28" t="s">
        <v>76</v>
      </c>
      <c r="F50" s="30">
        <v>43740</v>
      </c>
      <c r="G50" s="30">
        <v>134522.26999999999</v>
      </c>
    </row>
    <row r="51" spans="1:7" x14ac:dyDescent="0.25">
      <c r="A51" s="28" t="s">
        <v>96</v>
      </c>
      <c r="B51" s="28" t="s">
        <v>27</v>
      </c>
      <c r="C51" s="28" t="s">
        <v>66</v>
      </c>
      <c r="D51" s="28" t="s">
        <v>75</v>
      </c>
      <c r="E51" s="28" t="s">
        <v>98</v>
      </c>
      <c r="F51" s="30">
        <v>33372</v>
      </c>
      <c r="G51" s="30">
        <v>101072</v>
      </c>
    </row>
    <row r="52" spans="1:7" x14ac:dyDescent="0.25">
      <c r="A52" s="28" t="s">
        <v>96</v>
      </c>
      <c r="B52" s="28" t="s">
        <v>27</v>
      </c>
      <c r="C52" s="28" t="s">
        <v>66</v>
      </c>
      <c r="D52" s="28" t="s">
        <v>75</v>
      </c>
      <c r="E52" s="28" t="s">
        <v>68</v>
      </c>
      <c r="F52" s="30">
        <v>1008</v>
      </c>
      <c r="G52" s="30">
        <v>5810.8</v>
      </c>
    </row>
    <row r="53" spans="1:7" x14ac:dyDescent="0.25">
      <c r="A53" s="28" t="s">
        <v>96</v>
      </c>
      <c r="B53" s="28" t="s">
        <v>27</v>
      </c>
      <c r="C53" s="28" t="s">
        <v>66</v>
      </c>
      <c r="D53" s="28" t="s">
        <v>75</v>
      </c>
      <c r="E53" s="28" t="s">
        <v>30</v>
      </c>
      <c r="F53" s="30">
        <v>1262.56</v>
      </c>
      <c r="G53" s="30">
        <v>3154.24</v>
      </c>
    </row>
    <row r="54" spans="1:7" x14ac:dyDescent="0.25">
      <c r="A54" s="28" t="s">
        <v>53</v>
      </c>
      <c r="B54" s="28" t="s">
        <v>27</v>
      </c>
      <c r="C54" s="28" t="s">
        <v>66</v>
      </c>
      <c r="D54" s="28" t="s">
        <v>77</v>
      </c>
      <c r="E54" s="28" t="s">
        <v>30</v>
      </c>
      <c r="F54" s="30">
        <v>18779</v>
      </c>
      <c r="G54" s="30">
        <v>145725.04999999999</v>
      </c>
    </row>
    <row r="55" spans="1:7" x14ac:dyDescent="0.25">
      <c r="A55" s="28" t="s">
        <v>96</v>
      </c>
      <c r="B55" s="28" t="s">
        <v>27</v>
      </c>
      <c r="C55" s="28" t="s">
        <v>66</v>
      </c>
      <c r="D55" s="28" t="s">
        <v>78</v>
      </c>
      <c r="E55" s="28" t="s">
        <v>68</v>
      </c>
      <c r="F55" s="30">
        <v>28694.27</v>
      </c>
      <c r="G55" s="30">
        <v>104807.44</v>
      </c>
    </row>
    <row r="56" spans="1:7" x14ac:dyDescent="0.25">
      <c r="A56" s="28" t="s">
        <v>96</v>
      </c>
      <c r="B56" s="28" t="s">
        <v>27</v>
      </c>
      <c r="C56" s="28" t="s">
        <v>66</v>
      </c>
      <c r="D56" s="28" t="s">
        <v>78</v>
      </c>
      <c r="E56" s="28" t="s">
        <v>30</v>
      </c>
      <c r="F56" s="30">
        <v>41531.08</v>
      </c>
      <c r="G56" s="30">
        <v>115654.53</v>
      </c>
    </row>
    <row r="57" spans="1:7" x14ac:dyDescent="0.25">
      <c r="A57" s="28" t="s">
        <v>53</v>
      </c>
      <c r="B57" s="28" t="s">
        <v>27</v>
      </c>
      <c r="C57" s="28" t="s">
        <v>66</v>
      </c>
      <c r="D57" s="28" t="s">
        <v>78</v>
      </c>
      <c r="E57" s="28" t="s">
        <v>97</v>
      </c>
      <c r="F57" s="30">
        <v>14995.68</v>
      </c>
      <c r="G57" s="30">
        <v>105930.89</v>
      </c>
    </row>
    <row r="58" spans="1:7" x14ac:dyDescent="0.25">
      <c r="A58" s="28" t="s">
        <v>53</v>
      </c>
      <c r="B58" s="28" t="s">
        <v>27</v>
      </c>
      <c r="C58" s="28" t="s">
        <v>66</v>
      </c>
      <c r="D58" s="28" t="s">
        <v>78</v>
      </c>
      <c r="E58" s="28" t="s">
        <v>43</v>
      </c>
      <c r="F58" s="30">
        <v>6853</v>
      </c>
      <c r="G58" s="30">
        <v>31324.799999999999</v>
      </c>
    </row>
    <row r="59" spans="1:7" x14ac:dyDescent="0.25">
      <c r="A59" s="28" t="s">
        <v>53</v>
      </c>
      <c r="B59" s="28" t="s">
        <v>27</v>
      </c>
      <c r="C59" s="28" t="s">
        <v>66</v>
      </c>
      <c r="D59" s="28" t="s">
        <v>78</v>
      </c>
      <c r="E59" s="28" t="s">
        <v>48</v>
      </c>
      <c r="F59" s="30">
        <v>10720.8</v>
      </c>
      <c r="G59" s="30">
        <v>59553.55</v>
      </c>
    </row>
    <row r="60" spans="1:7" x14ac:dyDescent="0.25">
      <c r="A60" s="28" t="s">
        <v>53</v>
      </c>
      <c r="B60" s="28" t="s">
        <v>27</v>
      </c>
      <c r="C60" s="28" t="s">
        <v>66</v>
      </c>
      <c r="D60" s="28" t="s">
        <v>79</v>
      </c>
      <c r="E60" s="28" t="s">
        <v>80</v>
      </c>
      <c r="F60" s="30">
        <v>25000</v>
      </c>
      <c r="G60" s="30">
        <v>61954.51</v>
      </c>
    </row>
    <row r="61" spans="1:7" x14ac:dyDescent="0.25">
      <c r="A61" s="28" t="s">
        <v>53</v>
      </c>
      <c r="B61" s="28" t="s">
        <v>27</v>
      </c>
      <c r="C61" s="28" t="s">
        <v>66</v>
      </c>
      <c r="D61" s="28" t="s">
        <v>83</v>
      </c>
      <c r="E61" s="28" t="s">
        <v>47</v>
      </c>
      <c r="F61" s="30">
        <v>39744</v>
      </c>
      <c r="G61" s="30">
        <v>58026.239999999998</v>
      </c>
    </row>
    <row r="62" spans="1:7" x14ac:dyDescent="0.25">
      <c r="A62" s="28" t="s">
        <v>96</v>
      </c>
      <c r="B62" s="28" t="s">
        <v>27</v>
      </c>
      <c r="C62" s="28" t="s">
        <v>66</v>
      </c>
      <c r="D62" s="28" t="s">
        <v>85</v>
      </c>
      <c r="E62" s="28" t="s">
        <v>30</v>
      </c>
      <c r="F62" s="30">
        <v>73678.7</v>
      </c>
      <c r="G62" s="30">
        <v>166191.66</v>
      </c>
    </row>
    <row r="63" spans="1:7" x14ac:dyDescent="0.25">
      <c r="A63" s="28" t="s">
        <v>53</v>
      </c>
      <c r="B63" s="28" t="s">
        <v>27</v>
      </c>
      <c r="C63" s="28" t="s">
        <v>66</v>
      </c>
      <c r="D63" s="28" t="s">
        <v>85</v>
      </c>
      <c r="E63" s="28" t="s">
        <v>43</v>
      </c>
      <c r="F63" s="30">
        <v>10800</v>
      </c>
      <c r="G63" s="30">
        <v>65491.199999999997</v>
      </c>
    </row>
    <row r="64" spans="1:7" x14ac:dyDescent="0.25">
      <c r="A64" s="28" t="s">
        <v>96</v>
      </c>
      <c r="B64" s="28" t="s">
        <v>27</v>
      </c>
      <c r="C64" s="28" t="s">
        <v>66</v>
      </c>
      <c r="D64" s="28" t="s">
        <v>85</v>
      </c>
      <c r="E64" s="28" t="s">
        <v>89</v>
      </c>
      <c r="F64" s="30">
        <v>12700.99</v>
      </c>
      <c r="G64" s="30">
        <v>35179.269999999997</v>
      </c>
    </row>
    <row r="65" spans="1:7" x14ac:dyDescent="0.25">
      <c r="A65" s="28" t="s">
        <v>53</v>
      </c>
      <c r="B65" s="28" t="s">
        <v>27</v>
      </c>
      <c r="C65" s="28" t="s">
        <v>66</v>
      </c>
      <c r="D65" s="28" t="s">
        <v>90</v>
      </c>
      <c r="E65" s="28" t="s">
        <v>41</v>
      </c>
      <c r="F65" s="30">
        <v>14945</v>
      </c>
      <c r="G65" s="30">
        <v>37001.21</v>
      </c>
    </row>
    <row r="66" spans="1:7" x14ac:dyDescent="0.25">
      <c r="A66" s="28" t="s">
        <v>96</v>
      </c>
      <c r="B66" s="28" t="s">
        <v>27</v>
      </c>
      <c r="C66" s="28" t="s">
        <v>66</v>
      </c>
      <c r="D66" s="28" t="s">
        <v>90</v>
      </c>
      <c r="E66" s="28" t="s">
        <v>30</v>
      </c>
      <c r="F66" s="30">
        <v>45796.69</v>
      </c>
      <c r="G66" s="30">
        <v>296737.89</v>
      </c>
    </row>
    <row r="67" spans="1:7" x14ac:dyDescent="0.25">
      <c r="A67" s="18" t="str">
        <f>'Bovino Carnico'!A52</f>
        <v>Febrero*</v>
      </c>
      <c r="B67" s="19"/>
      <c r="C67" s="19"/>
      <c r="D67" s="19"/>
      <c r="E67" s="19"/>
      <c r="F67" s="19">
        <f>SUM(F44:F66)</f>
        <v>598741.34000000008</v>
      </c>
      <c r="G67" s="20">
        <f>SUM(G44:G66)</f>
        <v>2275524.48</v>
      </c>
    </row>
    <row r="68" spans="1:7" ht="30" x14ac:dyDescent="0.25">
      <c r="A68" s="28" t="s">
        <v>99</v>
      </c>
      <c r="B68" s="28" t="s">
        <v>27</v>
      </c>
      <c r="C68" s="28" t="s">
        <v>66</v>
      </c>
      <c r="D68" s="28" t="s">
        <v>100</v>
      </c>
      <c r="E68" s="28" t="s">
        <v>30</v>
      </c>
      <c r="F68" s="30">
        <v>1</v>
      </c>
      <c r="G68" s="30">
        <v>1</v>
      </c>
    </row>
    <row r="69" spans="1:7" x14ac:dyDescent="0.25">
      <c r="A69" s="28" t="s">
        <v>99</v>
      </c>
      <c r="B69" s="28" t="s">
        <v>27</v>
      </c>
      <c r="C69" s="28" t="s">
        <v>66</v>
      </c>
      <c r="D69" s="28" t="s">
        <v>101</v>
      </c>
      <c r="E69" s="28" t="s">
        <v>30</v>
      </c>
      <c r="F69" s="30">
        <v>3200</v>
      </c>
      <c r="G69" s="30">
        <v>2885380</v>
      </c>
    </row>
    <row r="70" spans="1:7" x14ac:dyDescent="0.25">
      <c r="A70" s="28" t="s">
        <v>99</v>
      </c>
      <c r="B70" s="28" t="s">
        <v>27</v>
      </c>
      <c r="C70" s="28" t="s">
        <v>66</v>
      </c>
      <c r="D70" s="28" t="s">
        <v>70</v>
      </c>
      <c r="E70" s="28" t="s">
        <v>30</v>
      </c>
      <c r="F70" s="30">
        <v>4077.92</v>
      </c>
      <c r="G70" s="30">
        <v>18650.580000000002</v>
      </c>
    </row>
    <row r="71" spans="1:7" x14ac:dyDescent="0.25">
      <c r="A71" s="28" t="s">
        <v>99</v>
      </c>
      <c r="B71" s="28" t="s">
        <v>27</v>
      </c>
      <c r="C71" s="28" t="s">
        <v>66</v>
      </c>
      <c r="D71" s="28" t="s">
        <v>71</v>
      </c>
      <c r="E71" s="28" t="s">
        <v>30</v>
      </c>
      <c r="F71" s="30">
        <v>95148.27</v>
      </c>
      <c r="G71" s="30">
        <v>274800.23</v>
      </c>
    </row>
    <row r="72" spans="1:7" x14ac:dyDescent="0.25">
      <c r="A72" s="28" t="s">
        <v>99</v>
      </c>
      <c r="B72" s="28" t="s">
        <v>27</v>
      </c>
      <c r="C72" s="28" t="s">
        <v>66</v>
      </c>
      <c r="D72" s="28" t="s">
        <v>72</v>
      </c>
      <c r="E72" s="28" t="s">
        <v>30</v>
      </c>
      <c r="F72" s="30">
        <v>21747.78</v>
      </c>
      <c r="G72" s="30">
        <v>53234.26</v>
      </c>
    </row>
    <row r="73" spans="1:7" x14ac:dyDescent="0.25">
      <c r="A73" s="28" t="s">
        <v>99</v>
      </c>
      <c r="B73" s="28" t="s">
        <v>27</v>
      </c>
      <c r="C73" s="28" t="s">
        <v>66</v>
      </c>
      <c r="D73" s="28" t="s">
        <v>75</v>
      </c>
      <c r="E73" s="28" t="s">
        <v>30</v>
      </c>
      <c r="F73" s="30">
        <v>6628.52</v>
      </c>
      <c r="G73" s="30">
        <v>16848.43</v>
      </c>
    </row>
    <row r="74" spans="1:7" x14ac:dyDescent="0.25">
      <c r="A74" s="28" t="s">
        <v>99</v>
      </c>
      <c r="B74" s="28" t="s">
        <v>27</v>
      </c>
      <c r="C74" s="28" t="s">
        <v>66</v>
      </c>
      <c r="D74" s="28" t="s">
        <v>78</v>
      </c>
      <c r="E74" s="28" t="s">
        <v>68</v>
      </c>
      <c r="F74" s="30">
        <v>17028</v>
      </c>
      <c r="G74" s="30">
        <v>106831.97</v>
      </c>
    </row>
    <row r="75" spans="1:7" x14ac:dyDescent="0.25">
      <c r="A75" s="28" t="s">
        <v>99</v>
      </c>
      <c r="B75" s="28" t="s">
        <v>27</v>
      </c>
      <c r="C75" s="28" t="s">
        <v>66</v>
      </c>
      <c r="D75" s="28" t="s">
        <v>78</v>
      </c>
      <c r="E75" s="28" t="s">
        <v>30</v>
      </c>
      <c r="F75" s="30">
        <v>57266.91</v>
      </c>
      <c r="G75" s="30">
        <v>75972.639999999999</v>
      </c>
    </row>
    <row r="76" spans="1:7" x14ac:dyDescent="0.25">
      <c r="A76" s="28" t="s">
        <v>99</v>
      </c>
      <c r="B76" s="28" t="s">
        <v>27</v>
      </c>
      <c r="C76" s="28" t="s">
        <v>66</v>
      </c>
      <c r="D76" s="28" t="s">
        <v>84</v>
      </c>
      <c r="E76" s="28" t="s">
        <v>30</v>
      </c>
      <c r="F76" s="30">
        <v>3265.84</v>
      </c>
      <c r="G76" s="30">
        <v>59838.239999999998</v>
      </c>
    </row>
    <row r="77" spans="1:7" x14ac:dyDescent="0.25">
      <c r="A77" s="28" t="s">
        <v>99</v>
      </c>
      <c r="B77" s="28" t="s">
        <v>27</v>
      </c>
      <c r="C77" s="28" t="s">
        <v>66</v>
      </c>
      <c r="D77" s="28" t="s">
        <v>85</v>
      </c>
      <c r="E77" s="28" t="s">
        <v>30</v>
      </c>
      <c r="F77" s="30">
        <v>54658.57</v>
      </c>
      <c r="G77" s="30">
        <v>137967.69</v>
      </c>
    </row>
    <row r="78" spans="1:7" x14ac:dyDescent="0.25">
      <c r="A78" s="28" t="s">
        <v>99</v>
      </c>
      <c r="B78" s="28" t="s">
        <v>27</v>
      </c>
      <c r="C78" s="28" t="s">
        <v>66</v>
      </c>
      <c r="D78" s="28" t="s">
        <v>90</v>
      </c>
      <c r="E78" s="28" t="s">
        <v>30</v>
      </c>
      <c r="F78" s="30">
        <v>62346.19</v>
      </c>
      <c r="G78" s="30">
        <v>443369.67</v>
      </c>
    </row>
    <row r="79" spans="1:7" x14ac:dyDescent="0.25">
      <c r="A79" s="18" t="str">
        <f>'Bovino Carnico'!A70</f>
        <v>Marzo*</v>
      </c>
      <c r="B79" s="19"/>
      <c r="C79" s="19"/>
      <c r="D79" s="19"/>
      <c r="E79" s="19"/>
      <c r="F79" s="19">
        <f>SUM(F68:F78)</f>
        <v>325369</v>
      </c>
      <c r="G79" s="20">
        <f>SUM(G68:G78)</f>
        <v>4072894.7100000004</v>
      </c>
    </row>
    <row r="80" spans="1:7" x14ac:dyDescent="0.25">
      <c r="A80" s="18" t="s">
        <v>20</v>
      </c>
      <c r="B80" s="19"/>
      <c r="C80" s="19"/>
      <c r="D80" s="19"/>
      <c r="E80" s="19"/>
      <c r="F80" s="19">
        <f>SUM(F79,F67,F43)</f>
        <v>1879956.3200000003</v>
      </c>
      <c r="G80" s="20">
        <f>SUM(G79,G67,G43)</f>
        <v>9381931.4499999993</v>
      </c>
    </row>
    <row r="82" spans="1:1" x14ac:dyDescent="0.25">
      <c r="A82" t="s">
        <v>64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"/>
  <sheetViews>
    <sheetView showGridLines="0" topLeftCell="A48" workbookViewId="0">
      <selection activeCell="A51" sqref="A51:XFD51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102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27</v>
      </c>
      <c r="C14" s="28" t="s">
        <v>9</v>
      </c>
      <c r="D14" s="28" t="s">
        <v>103</v>
      </c>
      <c r="E14" s="28" t="s">
        <v>61</v>
      </c>
      <c r="F14" s="30">
        <v>537.6</v>
      </c>
      <c r="G14" s="30">
        <v>12978.2</v>
      </c>
    </row>
    <row r="15" spans="1:7" x14ac:dyDescent="0.25">
      <c r="A15" s="28" t="s">
        <v>26</v>
      </c>
      <c r="B15" s="28" t="s">
        <v>27</v>
      </c>
      <c r="C15" s="28" t="s">
        <v>9</v>
      </c>
      <c r="D15" s="28" t="s">
        <v>103</v>
      </c>
      <c r="E15" s="28" t="s">
        <v>82</v>
      </c>
      <c r="F15" s="30">
        <v>12072</v>
      </c>
      <c r="G15" s="30">
        <v>127504.46</v>
      </c>
    </row>
    <row r="16" spans="1:7" x14ac:dyDescent="0.25">
      <c r="A16" s="28" t="s">
        <v>26</v>
      </c>
      <c r="B16" s="28" t="s">
        <v>27</v>
      </c>
      <c r="C16" s="28" t="s">
        <v>9</v>
      </c>
      <c r="D16" s="28" t="s">
        <v>103</v>
      </c>
      <c r="E16" s="28" t="s">
        <v>30</v>
      </c>
      <c r="F16" s="30">
        <v>23567.43</v>
      </c>
      <c r="G16" s="30">
        <v>148238.24</v>
      </c>
    </row>
    <row r="17" spans="1:7" x14ac:dyDescent="0.25">
      <c r="A17" s="28" t="s">
        <v>26</v>
      </c>
      <c r="B17" s="28" t="s">
        <v>27</v>
      </c>
      <c r="C17" s="28" t="s">
        <v>9</v>
      </c>
      <c r="D17" s="28" t="s">
        <v>103</v>
      </c>
      <c r="E17" s="28" t="s">
        <v>48</v>
      </c>
      <c r="F17" s="30">
        <v>505978.1</v>
      </c>
      <c r="G17" s="30">
        <v>2481410.14</v>
      </c>
    </row>
    <row r="18" spans="1:7" x14ac:dyDescent="0.25">
      <c r="A18" s="28" t="s">
        <v>26</v>
      </c>
      <c r="B18" s="28" t="s">
        <v>27</v>
      </c>
      <c r="C18" s="28" t="s">
        <v>9</v>
      </c>
      <c r="D18" s="28" t="s">
        <v>103</v>
      </c>
      <c r="E18" s="28" t="s">
        <v>80</v>
      </c>
      <c r="F18" s="30">
        <v>5606.6</v>
      </c>
      <c r="G18" s="30">
        <v>78939.33</v>
      </c>
    </row>
    <row r="19" spans="1:7" x14ac:dyDescent="0.25">
      <c r="A19" s="28" t="s">
        <v>26</v>
      </c>
      <c r="B19" s="28" t="s">
        <v>27</v>
      </c>
      <c r="C19" s="28" t="s">
        <v>9</v>
      </c>
      <c r="D19" s="28" t="s">
        <v>105</v>
      </c>
      <c r="E19" s="28" t="s">
        <v>73</v>
      </c>
      <c r="F19" s="30">
        <v>45115.32</v>
      </c>
      <c r="G19" s="30">
        <v>94742.17</v>
      </c>
    </row>
    <row r="20" spans="1:7" x14ac:dyDescent="0.25">
      <c r="A20" s="28" t="s">
        <v>26</v>
      </c>
      <c r="B20" s="28" t="s">
        <v>27</v>
      </c>
      <c r="C20" s="28" t="s">
        <v>9</v>
      </c>
      <c r="D20" s="28" t="s">
        <v>105</v>
      </c>
      <c r="E20" s="28" t="s">
        <v>106</v>
      </c>
      <c r="F20" s="30">
        <v>49420.800000000003</v>
      </c>
      <c r="G20" s="30">
        <v>126120</v>
      </c>
    </row>
    <row r="21" spans="1:7" x14ac:dyDescent="0.25">
      <c r="A21" s="28" t="s">
        <v>26</v>
      </c>
      <c r="B21" s="28" t="s">
        <v>27</v>
      </c>
      <c r="C21" s="28" t="s">
        <v>9</v>
      </c>
      <c r="D21" s="28" t="s">
        <v>107</v>
      </c>
      <c r="E21" s="28" t="s">
        <v>30</v>
      </c>
      <c r="F21" s="30">
        <v>169700</v>
      </c>
      <c r="G21" s="30">
        <v>451003.28</v>
      </c>
    </row>
    <row r="22" spans="1:7" x14ac:dyDescent="0.25">
      <c r="A22" s="28" t="s">
        <v>26</v>
      </c>
      <c r="B22" s="28" t="s">
        <v>27</v>
      </c>
      <c r="C22" s="28" t="s">
        <v>9</v>
      </c>
      <c r="D22" s="28" t="s">
        <v>107</v>
      </c>
      <c r="E22" s="28" t="s">
        <v>97</v>
      </c>
      <c r="F22" s="30">
        <v>100000</v>
      </c>
      <c r="G22" s="30">
        <v>275000</v>
      </c>
    </row>
    <row r="23" spans="1:7" x14ac:dyDescent="0.25">
      <c r="A23" s="28" t="s">
        <v>26</v>
      </c>
      <c r="B23" s="28" t="s">
        <v>27</v>
      </c>
      <c r="C23" s="28" t="s">
        <v>9</v>
      </c>
      <c r="D23" s="28" t="s">
        <v>107</v>
      </c>
      <c r="E23" s="28" t="s">
        <v>108</v>
      </c>
      <c r="F23" s="30">
        <v>25000</v>
      </c>
      <c r="G23" s="30">
        <v>64875</v>
      </c>
    </row>
    <row r="24" spans="1:7" x14ac:dyDescent="0.25">
      <c r="A24" s="28" t="s">
        <v>26</v>
      </c>
      <c r="B24" s="28" t="s">
        <v>27</v>
      </c>
      <c r="C24" s="28" t="s">
        <v>9</v>
      </c>
      <c r="D24" s="28" t="s">
        <v>109</v>
      </c>
      <c r="E24" s="28" t="s">
        <v>68</v>
      </c>
      <c r="F24" s="30">
        <v>80040</v>
      </c>
      <c r="G24" s="30">
        <v>239719.8</v>
      </c>
    </row>
    <row r="25" spans="1:7" x14ac:dyDescent="0.25">
      <c r="A25" s="28" t="s">
        <v>26</v>
      </c>
      <c r="B25" s="28" t="s">
        <v>27</v>
      </c>
      <c r="C25" s="28" t="s">
        <v>9</v>
      </c>
      <c r="D25" s="28" t="s">
        <v>109</v>
      </c>
      <c r="E25" s="28" t="s">
        <v>30</v>
      </c>
      <c r="F25" s="30">
        <v>620470.46</v>
      </c>
      <c r="G25" s="30">
        <v>1677775.75</v>
      </c>
    </row>
    <row r="26" spans="1:7" x14ac:dyDescent="0.25">
      <c r="A26" s="28" t="s">
        <v>26</v>
      </c>
      <c r="B26" s="28" t="s">
        <v>27</v>
      </c>
      <c r="C26" s="28" t="s">
        <v>9</v>
      </c>
      <c r="D26" s="28" t="s">
        <v>110</v>
      </c>
      <c r="E26" s="28" t="s">
        <v>47</v>
      </c>
      <c r="F26" s="30">
        <v>200232</v>
      </c>
      <c r="G26" s="30">
        <v>169609.86</v>
      </c>
    </row>
    <row r="27" spans="1:7" x14ac:dyDescent="0.25">
      <c r="A27" s="28" t="s">
        <v>26</v>
      </c>
      <c r="B27" s="28" t="s">
        <v>27</v>
      </c>
      <c r="C27" s="28" t="s">
        <v>9</v>
      </c>
      <c r="D27" s="28" t="s">
        <v>110</v>
      </c>
      <c r="E27" s="28" t="s">
        <v>41</v>
      </c>
      <c r="F27" s="30">
        <v>64590</v>
      </c>
      <c r="G27" s="30">
        <v>53297.16</v>
      </c>
    </row>
    <row r="28" spans="1:7" x14ac:dyDescent="0.25">
      <c r="A28" s="28" t="s">
        <v>26</v>
      </c>
      <c r="B28" s="28" t="s">
        <v>27</v>
      </c>
      <c r="C28" s="28" t="s">
        <v>9</v>
      </c>
      <c r="D28" s="28" t="s">
        <v>110</v>
      </c>
      <c r="E28" s="28" t="s">
        <v>30</v>
      </c>
      <c r="F28" s="30">
        <v>484021.26</v>
      </c>
      <c r="G28" s="30">
        <v>417597.41</v>
      </c>
    </row>
    <row r="29" spans="1:7" x14ac:dyDescent="0.25">
      <c r="A29" s="28" t="s">
        <v>26</v>
      </c>
      <c r="B29" s="28" t="s">
        <v>27</v>
      </c>
      <c r="C29" s="28" t="s">
        <v>9</v>
      </c>
      <c r="D29" s="28" t="s">
        <v>110</v>
      </c>
      <c r="E29" s="28" t="s">
        <v>111</v>
      </c>
      <c r="F29" s="30">
        <v>420000</v>
      </c>
      <c r="G29" s="30">
        <v>300216</v>
      </c>
    </row>
    <row r="30" spans="1:7" x14ac:dyDescent="0.25">
      <c r="A30" s="28" t="s">
        <v>26</v>
      </c>
      <c r="B30" s="28" t="s">
        <v>27</v>
      </c>
      <c r="C30" s="28" t="s">
        <v>9</v>
      </c>
      <c r="D30" s="28" t="s">
        <v>112</v>
      </c>
      <c r="E30" s="28" t="s">
        <v>47</v>
      </c>
      <c r="F30" s="30">
        <v>40800</v>
      </c>
      <c r="G30" s="30">
        <v>79560</v>
      </c>
    </row>
    <row r="31" spans="1:7" x14ac:dyDescent="0.25">
      <c r="A31" s="28" t="s">
        <v>26</v>
      </c>
      <c r="B31" s="28" t="s">
        <v>27</v>
      </c>
      <c r="C31" s="28" t="s">
        <v>9</v>
      </c>
      <c r="D31" s="28" t="s">
        <v>112</v>
      </c>
      <c r="E31" s="28" t="s">
        <v>30</v>
      </c>
      <c r="F31" s="30">
        <v>4832.18</v>
      </c>
      <c r="G31" s="30">
        <v>12519.24</v>
      </c>
    </row>
    <row r="32" spans="1:7" x14ac:dyDescent="0.25">
      <c r="A32" s="28" t="s">
        <v>26</v>
      </c>
      <c r="B32" s="28" t="s">
        <v>27</v>
      </c>
      <c r="C32" s="28" t="s">
        <v>9</v>
      </c>
      <c r="D32" s="28" t="s">
        <v>112</v>
      </c>
      <c r="E32" s="28" t="s">
        <v>106</v>
      </c>
      <c r="F32" s="30">
        <v>203740.49</v>
      </c>
      <c r="G32" s="30">
        <v>387732.88</v>
      </c>
    </row>
    <row r="33" spans="1:7" x14ac:dyDescent="0.25">
      <c r="A33" s="28" t="s">
        <v>26</v>
      </c>
      <c r="B33" s="28" t="s">
        <v>27</v>
      </c>
      <c r="C33" s="28" t="s">
        <v>9</v>
      </c>
      <c r="D33" s="28" t="s">
        <v>113</v>
      </c>
      <c r="E33" s="28" t="s">
        <v>82</v>
      </c>
      <c r="F33" s="30">
        <v>17280</v>
      </c>
      <c r="G33" s="30">
        <v>87319.3</v>
      </c>
    </row>
    <row r="34" spans="1:7" x14ac:dyDescent="0.25">
      <c r="A34" s="18" t="str">
        <f>'Bovino Carnico'!A33</f>
        <v>Enero*</v>
      </c>
      <c r="B34" s="19"/>
      <c r="C34" s="19"/>
      <c r="D34" s="19"/>
      <c r="E34" s="19"/>
      <c r="F34" s="19">
        <f>SUM(F14:F33)</f>
        <v>3073004.24</v>
      </c>
      <c r="G34" s="20">
        <f>SUM(G14:G33)</f>
        <v>7286158.2200000007</v>
      </c>
    </row>
    <row r="35" spans="1:7" x14ac:dyDescent="0.25">
      <c r="A35" s="28" t="s">
        <v>53</v>
      </c>
      <c r="B35" s="28" t="s">
        <v>27</v>
      </c>
      <c r="C35" s="28" t="s">
        <v>9</v>
      </c>
      <c r="D35" s="28" t="s">
        <v>103</v>
      </c>
      <c r="E35" s="28" t="s">
        <v>82</v>
      </c>
      <c r="F35" s="30">
        <v>244821.6</v>
      </c>
      <c r="G35" s="30">
        <v>2807319.77</v>
      </c>
    </row>
    <row r="36" spans="1:7" x14ac:dyDescent="0.25">
      <c r="A36" s="28" t="s">
        <v>53</v>
      </c>
      <c r="B36" s="28" t="s">
        <v>27</v>
      </c>
      <c r="C36" s="28" t="s">
        <v>9</v>
      </c>
      <c r="D36" s="28" t="s">
        <v>103</v>
      </c>
      <c r="E36" s="28" t="s">
        <v>30</v>
      </c>
      <c r="F36" s="30">
        <v>58111.03</v>
      </c>
      <c r="G36" s="30">
        <v>501631.12</v>
      </c>
    </row>
    <row r="37" spans="1:7" x14ac:dyDescent="0.25">
      <c r="A37" s="28" t="s">
        <v>53</v>
      </c>
      <c r="B37" s="28" t="s">
        <v>27</v>
      </c>
      <c r="C37" s="28" t="s">
        <v>9</v>
      </c>
      <c r="D37" s="28" t="s">
        <v>103</v>
      </c>
      <c r="E37" s="28" t="s">
        <v>48</v>
      </c>
      <c r="F37" s="30">
        <v>573640.19999999995</v>
      </c>
      <c r="G37" s="30">
        <v>3287872.5</v>
      </c>
    </row>
    <row r="38" spans="1:7" x14ac:dyDescent="0.25">
      <c r="A38" s="28" t="s">
        <v>53</v>
      </c>
      <c r="B38" s="28" t="s">
        <v>27</v>
      </c>
      <c r="C38" s="28" t="s">
        <v>9</v>
      </c>
      <c r="D38" s="28" t="s">
        <v>104</v>
      </c>
      <c r="E38" s="28" t="s">
        <v>30</v>
      </c>
      <c r="F38" s="30">
        <v>2210</v>
      </c>
      <c r="G38" s="30">
        <v>3386.4</v>
      </c>
    </row>
    <row r="39" spans="1:7" x14ac:dyDescent="0.25">
      <c r="A39" s="28" t="s">
        <v>53</v>
      </c>
      <c r="B39" s="28" t="s">
        <v>27</v>
      </c>
      <c r="C39" s="28" t="s">
        <v>9</v>
      </c>
      <c r="D39" s="28" t="s">
        <v>105</v>
      </c>
      <c r="E39" s="28" t="s">
        <v>114</v>
      </c>
      <c r="F39" s="30">
        <v>24804</v>
      </c>
      <c r="G39" s="30">
        <v>45155.68</v>
      </c>
    </row>
    <row r="40" spans="1:7" x14ac:dyDescent="0.25">
      <c r="A40" s="28" t="s">
        <v>53</v>
      </c>
      <c r="B40" s="28" t="s">
        <v>27</v>
      </c>
      <c r="C40" s="28" t="s">
        <v>9</v>
      </c>
      <c r="D40" s="28" t="s">
        <v>105</v>
      </c>
      <c r="E40" s="28" t="s">
        <v>106</v>
      </c>
      <c r="F40" s="30">
        <v>48470.400000000001</v>
      </c>
      <c r="G40" s="30">
        <v>113486.12</v>
      </c>
    </row>
    <row r="41" spans="1:7" x14ac:dyDescent="0.25">
      <c r="A41" s="28" t="s">
        <v>53</v>
      </c>
      <c r="B41" s="28" t="s">
        <v>27</v>
      </c>
      <c r="C41" s="28" t="s">
        <v>9</v>
      </c>
      <c r="D41" s="28" t="s">
        <v>107</v>
      </c>
      <c r="E41" s="28" t="s">
        <v>30</v>
      </c>
      <c r="F41" s="30">
        <v>631300</v>
      </c>
      <c r="G41" s="30">
        <v>1778159.84</v>
      </c>
    </row>
    <row r="42" spans="1:7" x14ac:dyDescent="0.25">
      <c r="A42" s="28" t="s">
        <v>53</v>
      </c>
      <c r="B42" s="28" t="s">
        <v>27</v>
      </c>
      <c r="C42" s="28" t="s">
        <v>9</v>
      </c>
      <c r="D42" s="28" t="s">
        <v>107</v>
      </c>
      <c r="E42" s="28" t="s">
        <v>80</v>
      </c>
      <c r="F42" s="30">
        <v>49500</v>
      </c>
      <c r="G42" s="30">
        <v>123645</v>
      </c>
    </row>
    <row r="43" spans="1:7" x14ac:dyDescent="0.25">
      <c r="A43" s="28" t="s">
        <v>53</v>
      </c>
      <c r="B43" s="28" t="s">
        <v>27</v>
      </c>
      <c r="C43" s="28" t="s">
        <v>9</v>
      </c>
      <c r="D43" s="28" t="s">
        <v>109</v>
      </c>
      <c r="E43" s="28" t="s">
        <v>82</v>
      </c>
      <c r="F43" s="30">
        <v>25000</v>
      </c>
      <c r="G43" s="30">
        <v>99750</v>
      </c>
    </row>
    <row r="44" spans="1:7" x14ac:dyDescent="0.25">
      <c r="A44" s="28" t="s">
        <v>53</v>
      </c>
      <c r="B44" s="28" t="s">
        <v>27</v>
      </c>
      <c r="C44" s="28" t="s">
        <v>9</v>
      </c>
      <c r="D44" s="28" t="s">
        <v>109</v>
      </c>
      <c r="E44" s="28" t="s">
        <v>30</v>
      </c>
      <c r="F44" s="30">
        <v>76475</v>
      </c>
      <c r="G44" s="30">
        <v>213365.25</v>
      </c>
    </row>
    <row r="45" spans="1:7" x14ac:dyDescent="0.25">
      <c r="A45" s="28" t="s">
        <v>53</v>
      </c>
      <c r="B45" s="28" t="s">
        <v>27</v>
      </c>
      <c r="C45" s="28" t="s">
        <v>9</v>
      </c>
      <c r="D45" s="28" t="s">
        <v>109</v>
      </c>
      <c r="E45" s="28" t="s">
        <v>115</v>
      </c>
      <c r="F45" s="30">
        <v>49500</v>
      </c>
      <c r="G45" s="30">
        <v>123646.05</v>
      </c>
    </row>
    <row r="46" spans="1:7" x14ac:dyDescent="0.25">
      <c r="A46" s="28" t="s">
        <v>53</v>
      </c>
      <c r="B46" s="28" t="s">
        <v>27</v>
      </c>
      <c r="C46" s="28" t="s">
        <v>9</v>
      </c>
      <c r="D46" s="28" t="s">
        <v>109</v>
      </c>
      <c r="E46" s="28" t="s">
        <v>80</v>
      </c>
      <c r="F46" s="30">
        <v>25500</v>
      </c>
      <c r="G46" s="30">
        <v>124389</v>
      </c>
    </row>
    <row r="47" spans="1:7" x14ac:dyDescent="0.25">
      <c r="A47" s="28" t="s">
        <v>53</v>
      </c>
      <c r="B47" s="28" t="s">
        <v>27</v>
      </c>
      <c r="C47" s="28" t="s">
        <v>9</v>
      </c>
      <c r="D47" s="28" t="s">
        <v>109</v>
      </c>
      <c r="E47" s="28" t="s">
        <v>116</v>
      </c>
      <c r="F47" s="30">
        <v>24600</v>
      </c>
      <c r="G47" s="30">
        <v>99630</v>
      </c>
    </row>
    <row r="48" spans="1:7" x14ac:dyDescent="0.25">
      <c r="A48" s="28" t="s">
        <v>53</v>
      </c>
      <c r="B48" s="28" t="s">
        <v>27</v>
      </c>
      <c r="C48" s="28" t="s">
        <v>9</v>
      </c>
      <c r="D48" s="28" t="s">
        <v>110</v>
      </c>
      <c r="E48" s="28" t="s">
        <v>47</v>
      </c>
      <c r="F48" s="30">
        <v>318580.61</v>
      </c>
      <c r="G48" s="30">
        <v>239073.57</v>
      </c>
    </row>
    <row r="49" spans="1:7" x14ac:dyDescent="0.25">
      <c r="A49" s="28" t="s">
        <v>53</v>
      </c>
      <c r="B49" s="28" t="s">
        <v>27</v>
      </c>
      <c r="C49" s="28" t="s">
        <v>9</v>
      </c>
      <c r="D49" s="28" t="s">
        <v>110</v>
      </c>
      <c r="E49" s="28" t="s">
        <v>41</v>
      </c>
      <c r="F49" s="30">
        <v>2251</v>
      </c>
      <c r="G49" s="30">
        <v>3413.54</v>
      </c>
    </row>
    <row r="50" spans="1:7" x14ac:dyDescent="0.25">
      <c r="A50" s="28" t="s">
        <v>53</v>
      </c>
      <c r="B50" s="28" t="s">
        <v>27</v>
      </c>
      <c r="C50" s="28" t="s">
        <v>9</v>
      </c>
      <c r="D50" s="28" t="s">
        <v>110</v>
      </c>
      <c r="E50" s="28" t="s">
        <v>30</v>
      </c>
      <c r="F50" s="30">
        <v>276798.06</v>
      </c>
      <c r="G50" s="30">
        <v>373211.26</v>
      </c>
    </row>
    <row r="51" spans="1:7" x14ac:dyDescent="0.25">
      <c r="A51" s="28" t="s">
        <v>53</v>
      </c>
      <c r="B51" s="28" t="s">
        <v>27</v>
      </c>
      <c r="C51" s="28" t="s">
        <v>9</v>
      </c>
      <c r="D51" s="28" t="s">
        <v>112</v>
      </c>
      <c r="E51" s="28" t="s">
        <v>41</v>
      </c>
      <c r="F51" s="30">
        <v>88256</v>
      </c>
      <c r="G51" s="30">
        <v>130618.98</v>
      </c>
    </row>
    <row r="52" spans="1:7" x14ac:dyDescent="0.25">
      <c r="A52" s="28" t="s">
        <v>53</v>
      </c>
      <c r="B52" s="28" t="s">
        <v>27</v>
      </c>
      <c r="C52" s="28" t="s">
        <v>9</v>
      </c>
      <c r="D52" s="28" t="s">
        <v>112</v>
      </c>
      <c r="E52" s="28" t="s">
        <v>106</v>
      </c>
      <c r="F52" s="30">
        <v>114830.63</v>
      </c>
      <c r="G52" s="30">
        <v>217655.4</v>
      </c>
    </row>
    <row r="53" spans="1:7" x14ac:dyDescent="0.25">
      <c r="A53" s="18" t="str">
        <f>'Bovino Carnico'!A52</f>
        <v>Febrero*</v>
      </c>
      <c r="B53" s="19"/>
      <c r="C53" s="19"/>
      <c r="D53" s="19"/>
      <c r="E53" s="19"/>
      <c r="F53" s="19">
        <f>SUM(F35:F52)</f>
        <v>2634648.5299999998</v>
      </c>
      <c r="G53" s="20">
        <f>SUM(G35:G52)</f>
        <v>10285409.480000002</v>
      </c>
    </row>
    <row r="54" spans="1:7" x14ac:dyDescent="0.25">
      <c r="A54" s="28" t="s">
        <v>59</v>
      </c>
      <c r="B54" s="28" t="s">
        <v>27</v>
      </c>
      <c r="C54" s="28" t="s">
        <v>9</v>
      </c>
      <c r="D54" s="28" t="s">
        <v>103</v>
      </c>
      <c r="E54" s="28" t="s">
        <v>30</v>
      </c>
      <c r="F54" s="30">
        <v>5342.78</v>
      </c>
      <c r="G54" s="30">
        <v>83502.67</v>
      </c>
    </row>
    <row r="55" spans="1:7" x14ac:dyDescent="0.25">
      <c r="A55" s="28" t="s">
        <v>59</v>
      </c>
      <c r="B55" s="28" t="s">
        <v>27</v>
      </c>
      <c r="C55" s="28" t="s">
        <v>9</v>
      </c>
      <c r="D55" s="28" t="s">
        <v>103</v>
      </c>
      <c r="E55" s="28" t="s">
        <v>48</v>
      </c>
      <c r="F55" s="30">
        <v>406247.4</v>
      </c>
      <c r="G55" s="30">
        <v>1988493.43</v>
      </c>
    </row>
    <row r="56" spans="1:7" x14ac:dyDescent="0.25">
      <c r="A56" s="28" t="s">
        <v>59</v>
      </c>
      <c r="B56" s="28" t="s">
        <v>27</v>
      </c>
      <c r="C56" s="28" t="s">
        <v>9</v>
      </c>
      <c r="D56" s="28" t="s">
        <v>104</v>
      </c>
      <c r="E56" s="28" t="s">
        <v>30</v>
      </c>
      <c r="F56" s="30">
        <v>6630</v>
      </c>
      <c r="G56" s="30">
        <v>10159.200000000001</v>
      </c>
    </row>
    <row r="57" spans="1:7" x14ac:dyDescent="0.25">
      <c r="A57" s="28" t="s">
        <v>59</v>
      </c>
      <c r="B57" s="28" t="s">
        <v>27</v>
      </c>
      <c r="C57" s="28" t="s">
        <v>9</v>
      </c>
      <c r="D57" s="28" t="s">
        <v>109</v>
      </c>
      <c r="E57" s="28" t="s">
        <v>30</v>
      </c>
      <c r="F57" s="30">
        <v>2593.61</v>
      </c>
      <c r="G57" s="30">
        <v>54663.01</v>
      </c>
    </row>
    <row r="58" spans="1:7" x14ac:dyDescent="0.25">
      <c r="A58" s="28" t="s">
        <v>59</v>
      </c>
      <c r="B58" s="28" t="s">
        <v>27</v>
      </c>
      <c r="C58" s="28" t="s">
        <v>9</v>
      </c>
      <c r="D58" s="28" t="s">
        <v>110</v>
      </c>
      <c r="E58" s="28" t="s">
        <v>41</v>
      </c>
      <c r="F58" s="30">
        <v>3750</v>
      </c>
      <c r="G58" s="30">
        <v>5045.6499999999996</v>
      </c>
    </row>
    <row r="59" spans="1:7" x14ac:dyDescent="0.25">
      <c r="A59" s="28" t="s">
        <v>59</v>
      </c>
      <c r="B59" s="28" t="s">
        <v>27</v>
      </c>
      <c r="C59" s="28" t="s">
        <v>9</v>
      </c>
      <c r="D59" s="28" t="s">
        <v>110</v>
      </c>
      <c r="E59" s="28" t="s">
        <v>30</v>
      </c>
      <c r="F59" s="30">
        <v>178243.62</v>
      </c>
      <c r="G59" s="30">
        <v>157272.82</v>
      </c>
    </row>
    <row r="60" spans="1:7" x14ac:dyDescent="0.25">
      <c r="A60" s="28" t="s">
        <v>59</v>
      </c>
      <c r="B60" s="28" t="s">
        <v>27</v>
      </c>
      <c r="C60" s="28" t="s">
        <v>9</v>
      </c>
      <c r="D60" s="28" t="s">
        <v>112</v>
      </c>
      <c r="E60" s="28" t="s">
        <v>30</v>
      </c>
      <c r="F60" s="30">
        <v>4832.1899999999996</v>
      </c>
      <c r="G60" s="30">
        <v>12686.29</v>
      </c>
    </row>
    <row r="61" spans="1:7" x14ac:dyDescent="0.25">
      <c r="A61" s="28" t="s">
        <v>59</v>
      </c>
      <c r="B61" s="28" t="s">
        <v>27</v>
      </c>
      <c r="C61" s="28" t="s">
        <v>9</v>
      </c>
      <c r="D61" s="28" t="s">
        <v>117</v>
      </c>
      <c r="E61" s="28" t="s">
        <v>30</v>
      </c>
      <c r="F61" s="30">
        <v>16615.68</v>
      </c>
      <c r="G61" s="30">
        <v>151381.39000000001</v>
      </c>
    </row>
    <row r="62" spans="1:7" x14ac:dyDescent="0.25">
      <c r="A62" s="18" t="str">
        <f>'Bovino Carnico'!A70</f>
        <v>Marzo*</v>
      </c>
      <c r="B62" s="19"/>
      <c r="C62" s="19"/>
      <c r="D62" s="19"/>
      <c r="E62" s="19"/>
      <c r="F62" s="19">
        <f>SUM(F54:F61)</f>
        <v>624255.28</v>
      </c>
      <c r="G62" s="20">
        <f>SUM(G54:G61)</f>
        <v>2463204.4599999995</v>
      </c>
    </row>
    <row r="63" spans="1:7" x14ac:dyDescent="0.25">
      <c r="A63" s="18" t="s">
        <v>20</v>
      </c>
      <c r="B63" s="19"/>
      <c r="C63" s="19"/>
      <c r="D63" s="19"/>
      <c r="E63" s="19"/>
      <c r="F63" s="19">
        <f>SUM(F62,F53,F34)</f>
        <v>6331908.0499999998</v>
      </c>
      <c r="G63" s="20">
        <f>SUM(G62,G53,G34)</f>
        <v>20034772.160000004</v>
      </c>
    </row>
    <row r="65" spans="1:1" x14ac:dyDescent="0.25">
      <c r="A65" t="s">
        <v>64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3"/>
  <sheetViews>
    <sheetView showGridLines="0" topLeftCell="A57" workbookViewId="0">
      <selection activeCell="H33" sqref="H1:I1048576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29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118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119</v>
      </c>
      <c r="C14" s="28" t="s">
        <v>28</v>
      </c>
      <c r="D14" s="28" t="s">
        <v>120</v>
      </c>
      <c r="E14" s="28" t="s">
        <v>30</v>
      </c>
      <c r="F14" s="30">
        <v>2821.37</v>
      </c>
      <c r="G14" s="30">
        <v>45158.400000000001</v>
      </c>
    </row>
    <row r="15" spans="1:7" x14ac:dyDescent="0.25">
      <c r="A15" s="28" t="s">
        <v>26</v>
      </c>
      <c r="B15" s="28" t="s">
        <v>119</v>
      </c>
      <c r="C15" s="28" t="s">
        <v>28</v>
      </c>
      <c r="D15" s="28" t="s">
        <v>121</v>
      </c>
      <c r="E15" s="28" t="s">
        <v>73</v>
      </c>
      <c r="F15" s="30">
        <v>27121.95</v>
      </c>
      <c r="G15" s="30">
        <v>62184.79</v>
      </c>
    </row>
    <row r="16" spans="1:7" x14ac:dyDescent="0.25">
      <c r="A16" s="28" t="s">
        <v>26</v>
      </c>
      <c r="B16" s="28" t="s">
        <v>119</v>
      </c>
      <c r="C16" s="28" t="s">
        <v>28</v>
      </c>
      <c r="D16" s="28" t="s">
        <v>121</v>
      </c>
      <c r="E16" s="28" t="s">
        <v>82</v>
      </c>
      <c r="F16" s="30">
        <v>100045.38</v>
      </c>
      <c r="G16" s="30">
        <v>275740.76</v>
      </c>
    </row>
    <row r="17" spans="1:7" x14ac:dyDescent="0.25">
      <c r="A17" s="28" t="s">
        <v>26</v>
      </c>
      <c r="B17" s="28" t="s">
        <v>119</v>
      </c>
      <c r="C17" s="28" t="s">
        <v>28</v>
      </c>
      <c r="D17" s="28" t="s">
        <v>121</v>
      </c>
      <c r="E17" s="28" t="s">
        <v>30</v>
      </c>
      <c r="F17" s="30">
        <v>1374895.06</v>
      </c>
      <c r="G17" s="30">
        <v>3890180.16</v>
      </c>
    </row>
    <row r="18" spans="1:7" x14ac:dyDescent="0.25">
      <c r="A18" s="28" t="s">
        <v>26</v>
      </c>
      <c r="B18" s="28" t="s">
        <v>119</v>
      </c>
      <c r="C18" s="28" t="s">
        <v>28</v>
      </c>
      <c r="D18" s="28" t="s">
        <v>33</v>
      </c>
      <c r="E18" s="28" t="s">
        <v>30</v>
      </c>
      <c r="F18" s="30">
        <v>997433.33</v>
      </c>
      <c r="G18" s="30">
        <v>3455023.95</v>
      </c>
    </row>
    <row r="19" spans="1:7" x14ac:dyDescent="0.25">
      <c r="A19" s="28" t="s">
        <v>26</v>
      </c>
      <c r="B19" s="28" t="s">
        <v>119</v>
      </c>
      <c r="C19" s="28" t="s">
        <v>28</v>
      </c>
      <c r="D19" s="28" t="s">
        <v>35</v>
      </c>
      <c r="E19" s="28" t="s">
        <v>30</v>
      </c>
      <c r="F19" s="30">
        <v>197387.96</v>
      </c>
      <c r="G19" s="30">
        <v>582946.4</v>
      </c>
    </row>
    <row r="20" spans="1:7" x14ac:dyDescent="0.25">
      <c r="A20" s="28" t="s">
        <v>26</v>
      </c>
      <c r="B20" s="28" t="s">
        <v>119</v>
      </c>
      <c r="C20" s="28" t="s">
        <v>28</v>
      </c>
      <c r="D20" s="28" t="s">
        <v>122</v>
      </c>
      <c r="E20" s="28" t="s">
        <v>30</v>
      </c>
      <c r="F20" s="30">
        <v>122.53</v>
      </c>
      <c r="G20" s="30">
        <v>1429.52</v>
      </c>
    </row>
    <row r="21" spans="1:7" x14ac:dyDescent="0.25">
      <c r="A21" s="28" t="s">
        <v>26</v>
      </c>
      <c r="B21" s="28" t="s">
        <v>119</v>
      </c>
      <c r="C21" s="28" t="s">
        <v>28</v>
      </c>
      <c r="D21" s="28" t="s">
        <v>60</v>
      </c>
      <c r="E21" s="28" t="s">
        <v>30</v>
      </c>
      <c r="F21" s="30">
        <v>24505.43</v>
      </c>
      <c r="G21" s="30">
        <v>98324.95</v>
      </c>
    </row>
    <row r="22" spans="1:7" x14ac:dyDescent="0.25">
      <c r="A22" s="28" t="s">
        <v>26</v>
      </c>
      <c r="B22" s="28" t="s">
        <v>119</v>
      </c>
      <c r="C22" s="28" t="s">
        <v>28</v>
      </c>
      <c r="D22" s="28" t="s">
        <v>55</v>
      </c>
      <c r="E22" s="28" t="s">
        <v>30</v>
      </c>
      <c r="F22" s="30">
        <v>76909.88</v>
      </c>
      <c r="G22" s="30">
        <v>139556.72</v>
      </c>
    </row>
    <row r="23" spans="1:7" x14ac:dyDescent="0.25">
      <c r="A23" s="28" t="s">
        <v>26</v>
      </c>
      <c r="B23" s="28" t="s">
        <v>119</v>
      </c>
      <c r="C23" s="28" t="s">
        <v>28</v>
      </c>
      <c r="D23" s="28" t="s">
        <v>123</v>
      </c>
      <c r="E23" s="28" t="s">
        <v>30</v>
      </c>
      <c r="F23" s="30">
        <v>866.61</v>
      </c>
      <c r="G23" s="30">
        <v>9424.6</v>
      </c>
    </row>
    <row r="24" spans="1:7" x14ac:dyDescent="0.25">
      <c r="A24" s="28" t="s">
        <v>26</v>
      </c>
      <c r="B24" s="28" t="s">
        <v>119</v>
      </c>
      <c r="C24" s="28" t="s">
        <v>28</v>
      </c>
      <c r="D24" s="28" t="s">
        <v>37</v>
      </c>
      <c r="E24" s="28" t="s">
        <v>73</v>
      </c>
      <c r="F24" s="30">
        <v>26997.97</v>
      </c>
      <c r="G24" s="30">
        <v>61900.51</v>
      </c>
    </row>
    <row r="25" spans="1:7" x14ac:dyDescent="0.25">
      <c r="A25" s="28" t="s">
        <v>26</v>
      </c>
      <c r="B25" s="28" t="s">
        <v>119</v>
      </c>
      <c r="C25" s="28" t="s">
        <v>28</v>
      </c>
      <c r="D25" s="28" t="s">
        <v>37</v>
      </c>
      <c r="E25" s="28" t="s">
        <v>30</v>
      </c>
      <c r="F25" s="30">
        <v>516379.1</v>
      </c>
      <c r="G25" s="30">
        <v>1687547.86</v>
      </c>
    </row>
    <row r="26" spans="1:7" x14ac:dyDescent="0.25">
      <c r="A26" s="28" t="s">
        <v>26</v>
      </c>
      <c r="B26" s="28" t="s">
        <v>119</v>
      </c>
      <c r="C26" s="28" t="s">
        <v>28</v>
      </c>
      <c r="D26" s="28" t="s">
        <v>124</v>
      </c>
      <c r="E26" s="28" t="s">
        <v>30</v>
      </c>
      <c r="F26" s="30">
        <v>23739.119999999999</v>
      </c>
      <c r="G26" s="30">
        <v>101601.9</v>
      </c>
    </row>
    <row r="27" spans="1:7" x14ac:dyDescent="0.25">
      <c r="A27" s="28" t="s">
        <v>26</v>
      </c>
      <c r="B27" s="28" t="s">
        <v>119</v>
      </c>
      <c r="C27" s="28" t="s">
        <v>28</v>
      </c>
      <c r="D27" s="28" t="s">
        <v>39</v>
      </c>
      <c r="E27" s="28" t="s">
        <v>30</v>
      </c>
      <c r="F27" s="30">
        <v>150215.13</v>
      </c>
      <c r="G27" s="30">
        <v>484889.29</v>
      </c>
    </row>
    <row r="28" spans="1:7" x14ac:dyDescent="0.25">
      <c r="A28" s="28" t="s">
        <v>26</v>
      </c>
      <c r="B28" s="28" t="s">
        <v>119</v>
      </c>
      <c r="C28" s="28" t="s">
        <v>28</v>
      </c>
      <c r="D28" s="28" t="s">
        <v>125</v>
      </c>
      <c r="E28" s="28" t="s">
        <v>30</v>
      </c>
      <c r="F28" s="30">
        <v>2500</v>
      </c>
      <c r="G28" s="30">
        <v>5000</v>
      </c>
    </row>
    <row r="29" spans="1:7" x14ac:dyDescent="0.25">
      <c r="A29" s="28" t="s">
        <v>26</v>
      </c>
      <c r="B29" s="28" t="s">
        <v>119</v>
      </c>
      <c r="C29" s="28" t="s">
        <v>28</v>
      </c>
      <c r="D29" s="28" t="s">
        <v>40</v>
      </c>
      <c r="E29" s="28" t="s">
        <v>30</v>
      </c>
      <c r="F29" s="30">
        <v>80777.570000000007</v>
      </c>
      <c r="G29" s="30">
        <v>89964.9</v>
      </c>
    </row>
    <row r="30" spans="1:7" x14ac:dyDescent="0.25">
      <c r="A30" s="28" t="s">
        <v>26</v>
      </c>
      <c r="B30" s="28" t="s">
        <v>119</v>
      </c>
      <c r="C30" s="28" t="s">
        <v>28</v>
      </c>
      <c r="D30" s="28" t="s">
        <v>40</v>
      </c>
      <c r="E30" s="28" t="s">
        <v>126</v>
      </c>
      <c r="F30" s="30">
        <v>24054.51</v>
      </c>
      <c r="G30" s="30">
        <v>27575.85</v>
      </c>
    </row>
    <row r="31" spans="1:7" x14ac:dyDescent="0.25">
      <c r="A31" s="28" t="s">
        <v>26</v>
      </c>
      <c r="B31" s="28" t="s">
        <v>119</v>
      </c>
      <c r="C31" s="28" t="s">
        <v>28</v>
      </c>
      <c r="D31" s="28" t="s">
        <v>127</v>
      </c>
      <c r="E31" s="28" t="s">
        <v>73</v>
      </c>
      <c r="F31" s="30">
        <v>288072.21000000002</v>
      </c>
      <c r="G31" s="30">
        <v>713198.17</v>
      </c>
    </row>
    <row r="32" spans="1:7" x14ac:dyDescent="0.25">
      <c r="A32" s="28" t="s">
        <v>26</v>
      </c>
      <c r="B32" s="28" t="s">
        <v>119</v>
      </c>
      <c r="C32" s="28" t="s">
        <v>28</v>
      </c>
      <c r="D32" s="28" t="s">
        <v>127</v>
      </c>
      <c r="E32" s="28" t="s">
        <v>41</v>
      </c>
      <c r="F32" s="30">
        <v>100090.02</v>
      </c>
      <c r="G32" s="30">
        <v>206016.39</v>
      </c>
    </row>
    <row r="33" spans="1:7" x14ac:dyDescent="0.25">
      <c r="A33" s="28" t="s">
        <v>26</v>
      </c>
      <c r="B33" s="28" t="s">
        <v>119</v>
      </c>
      <c r="C33" s="28" t="s">
        <v>28</v>
      </c>
      <c r="D33" s="28" t="s">
        <v>127</v>
      </c>
      <c r="E33" s="28" t="s">
        <v>30</v>
      </c>
      <c r="F33" s="30">
        <v>1256706.81</v>
      </c>
      <c r="G33" s="30">
        <v>3679747.84</v>
      </c>
    </row>
    <row r="34" spans="1:7" x14ac:dyDescent="0.25">
      <c r="A34" s="28" t="s">
        <v>26</v>
      </c>
      <c r="B34" s="28" t="s">
        <v>119</v>
      </c>
      <c r="C34" s="28" t="s">
        <v>28</v>
      </c>
      <c r="D34" s="28" t="s">
        <v>128</v>
      </c>
      <c r="E34" s="28" t="s">
        <v>30</v>
      </c>
      <c r="F34" s="30">
        <v>161927.62</v>
      </c>
      <c r="G34" s="30">
        <v>658400.69999999995</v>
      </c>
    </row>
    <row r="35" spans="1:7" x14ac:dyDescent="0.25">
      <c r="A35" s="28" t="s">
        <v>26</v>
      </c>
      <c r="B35" s="28" t="s">
        <v>119</v>
      </c>
      <c r="C35" s="28" t="s">
        <v>28</v>
      </c>
      <c r="D35" s="28" t="s">
        <v>44</v>
      </c>
      <c r="E35" s="28" t="s">
        <v>30</v>
      </c>
      <c r="F35" s="30">
        <v>49723.31</v>
      </c>
      <c r="G35" s="30">
        <v>113201.9</v>
      </c>
    </row>
    <row r="36" spans="1:7" x14ac:dyDescent="0.25">
      <c r="A36" s="28" t="s">
        <v>26</v>
      </c>
      <c r="B36" s="28" t="s">
        <v>119</v>
      </c>
      <c r="C36" s="28" t="s">
        <v>28</v>
      </c>
      <c r="D36" s="28" t="s">
        <v>51</v>
      </c>
      <c r="E36" s="28" t="s">
        <v>30</v>
      </c>
      <c r="F36" s="30">
        <v>10800</v>
      </c>
      <c r="G36" s="30">
        <v>175835.88</v>
      </c>
    </row>
    <row r="37" spans="1:7" x14ac:dyDescent="0.25">
      <c r="A37" s="18" t="str">
        <f>'Bovino Carnico'!A33</f>
        <v>Enero*</v>
      </c>
      <c r="B37" s="19"/>
      <c r="C37" s="19"/>
      <c r="D37" s="19"/>
      <c r="E37" s="19"/>
      <c r="F37" s="19">
        <f>SUM(F14:F36)</f>
        <v>5494092.8699999992</v>
      </c>
      <c r="G37" s="20">
        <f>SUM(G14:G36)</f>
        <v>16564851.439999999</v>
      </c>
    </row>
    <row r="38" spans="1:7" x14ac:dyDescent="0.25">
      <c r="A38" s="28" t="s">
        <v>53</v>
      </c>
      <c r="B38" s="28" t="s">
        <v>119</v>
      </c>
      <c r="C38" s="28" t="s">
        <v>28</v>
      </c>
      <c r="D38" s="28" t="s">
        <v>120</v>
      </c>
      <c r="E38" s="28" t="s">
        <v>30</v>
      </c>
      <c r="F38" s="30">
        <v>3048.17</v>
      </c>
      <c r="G38" s="30">
        <v>44121.599999999999</v>
      </c>
    </row>
    <row r="39" spans="1:7" x14ac:dyDescent="0.25">
      <c r="A39" s="28" t="s">
        <v>53</v>
      </c>
      <c r="B39" s="28" t="s">
        <v>119</v>
      </c>
      <c r="C39" s="28" t="s">
        <v>28</v>
      </c>
      <c r="D39" s="28" t="s">
        <v>121</v>
      </c>
      <c r="E39" s="28" t="s">
        <v>73</v>
      </c>
      <c r="F39" s="30">
        <v>55984.73</v>
      </c>
      <c r="G39" s="30">
        <v>82374.820000000007</v>
      </c>
    </row>
    <row r="40" spans="1:7" x14ac:dyDescent="0.25">
      <c r="A40" s="28" t="s">
        <v>53</v>
      </c>
      <c r="B40" s="28" t="s">
        <v>119</v>
      </c>
      <c r="C40" s="28" t="s">
        <v>28</v>
      </c>
      <c r="D40" s="28" t="s">
        <v>121</v>
      </c>
      <c r="E40" s="28" t="s">
        <v>130</v>
      </c>
      <c r="F40" s="30">
        <v>24267.63</v>
      </c>
      <c r="G40" s="30">
        <v>28247.86</v>
      </c>
    </row>
    <row r="41" spans="1:7" x14ac:dyDescent="0.25">
      <c r="A41" s="28" t="s">
        <v>53</v>
      </c>
      <c r="B41" s="28" t="s">
        <v>119</v>
      </c>
      <c r="C41" s="28" t="s">
        <v>28</v>
      </c>
      <c r="D41" s="28" t="s">
        <v>121</v>
      </c>
      <c r="E41" s="28" t="s">
        <v>41</v>
      </c>
      <c r="F41" s="30">
        <v>23905</v>
      </c>
      <c r="G41" s="30">
        <v>28686</v>
      </c>
    </row>
    <row r="42" spans="1:7" x14ac:dyDescent="0.25">
      <c r="A42" s="28" t="s">
        <v>53</v>
      </c>
      <c r="B42" s="28" t="s">
        <v>119</v>
      </c>
      <c r="C42" s="28" t="s">
        <v>28</v>
      </c>
      <c r="D42" s="28" t="s">
        <v>121</v>
      </c>
      <c r="E42" s="28" t="s">
        <v>30</v>
      </c>
      <c r="F42" s="30">
        <v>2151236.0299999998</v>
      </c>
      <c r="G42" s="30">
        <v>5583261.3099999996</v>
      </c>
    </row>
    <row r="43" spans="1:7" x14ac:dyDescent="0.25">
      <c r="A43" s="28" t="s">
        <v>53</v>
      </c>
      <c r="B43" s="28" t="s">
        <v>119</v>
      </c>
      <c r="C43" s="28" t="s">
        <v>28</v>
      </c>
      <c r="D43" s="28" t="s">
        <v>33</v>
      </c>
      <c r="E43" s="28" t="s">
        <v>41</v>
      </c>
      <c r="F43" s="30">
        <v>24622.16</v>
      </c>
      <c r="G43" s="30">
        <v>56996.14</v>
      </c>
    </row>
    <row r="44" spans="1:7" x14ac:dyDescent="0.25">
      <c r="A44" s="28" t="s">
        <v>53</v>
      </c>
      <c r="B44" s="28" t="s">
        <v>119</v>
      </c>
      <c r="C44" s="28" t="s">
        <v>28</v>
      </c>
      <c r="D44" s="28" t="s">
        <v>33</v>
      </c>
      <c r="E44" s="28" t="s">
        <v>30</v>
      </c>
      <c r="F44" s="30">
        <v>1187453.1100000001</v>
      </c>
      <c r="G44" s="30">
        <v>4122792.28</v>
      </c>
    </row>
    <row r="45" spans="1:7" x14ac:dyDescent="0.25">
      <c r="A45" s="28" t="s">
        <v>53</v>
      </c>
      <c r="B45" s="28" t="s">
        <v>119</v>
      </c>
      <c r="C45" s="28" t="s">
        <v>28</v>
      </c>
      <c r="D45" s="28" t="s">
        <v>35</v>
      </c>
      <c r="E45" s="28" t="s">
        <v>30</v>
      </c>
      <c r="F45" s="30">
        <v>163476.89000000001</v>
      </c>
      <c r="G45" s="30">
        <v>409568.54</v>
      </c>
    </row>
    <row r="46" spans="1:7" x14ac:dyDescent="0.25">
      <c r="A46" s="28" t="s">
        <v>96</v>
      </c>
      <c r="B46" s="28" t="s">
        <v>119</v>
      </c>
      <c r="C46" s="28" t="s">
        <v>28</v>
      </c>
      <c r="D46" s="28" t="s">
        <v>132</v>
      </c>
      <c r="E46" s="28" t="s">
        <v>30</v>
      </c>
      <c r="F46" s="30">
        <v>52950.45</v>
      </c>
      <c r="G46" s="30">
        <v>122262.76</v>
      </c>
    </row>
    <row r="47" spans="1:7" x14ac:dyDescent="0.25">
      <c r="A47" s="28" t="s">
        <v>53</v>
      </c>
      <c r="B47" s="28" t="s">
        <v>119</v>
      </c>
      <c r="C47" s="28" t="s">
        <v>28</v>
      </c>
      <c r="D47" s="28" t="s">
        <v>60</v>
      </c>
      <c r="E47" s="28" t="s">
        <v>30</v>
      </c>
      <c r="F47" s="30">
        <v>46524.88</v>
      </c>
      <c r="G47" s="30">
        <v>193610.96</v>
      </c>
    </row>
    <row r="48" spans="1:7" x14ac:dyDescent="0.25">
      <c r="A48" s="28" t="s">
        <v>53</v>
      </c>
      <c r="B48" s="28" t="s">
        <v>119</v>
      </c>
      <c r="C48" s="28" t="s">
        <v>28</v>
      </c>
      <c r="D48" s="28" t="s">
        <v>55</v>
      </c>
      <c r="E48" s="28" t="s">
        <v>30</v>
      </c>
      <c r="F48" s="30">
        <v>237128.4</v>
      </c>
      <c r="G48" s="30">
        <v>469746.27</v>
      </c>
    </row>
    <row r="49" spans="1:7" x14ac:dyDescent="0.25">
      <c r="A49" s="28" t="s">
        <v>96</v>
      </c>
      <c r="B49" s="28" t="s">
        <v>119</v>
      </c>
      <c r="C49" s="28" t="s">
        <v>28</v>
      </c>
      <c r="D49" s="28" t="s">
        <v>123</v>
      </c>
      <c r="E49" s="28" t="s">
        <v>30</v>
      </c>
      <c r="F49" s="30">
        <v>159.04</v>
      </c>
      <c r="G49" s="30">
        <v>1735.1</v>
      </c>
    </row>
    <row r="50" spans="1:7" x14ac:dyDescent="0.25">
      <c r="A50" s="28" t="s">
        <v>96</v>
      </c>
      <c r="B50" s="28" t="s">
        <v>119</v>
      </c>
      <c r="C50" s="28" t="s">
        <v>28</v>
      </c>
      <c r="D50" s="28" t="s">
        <v>133</v>
      </c>
      <c r="E50" s="28" t="s">
        <v>30</v>
      </c>
      <c r="F50" s="30">
        <v>138.1</v>
      </c>
      <c r="G50" s="30">
        <v>4626.51</v>
      </c>
    </row>
    <row r="51" spans="1:7" x14ac:dyDescent="0.25">
      <c r="A51" s="28" t="s">
        <v>53</v>
      </c>
      <c r="B51" s="28" t="s">
        <v>119</v>
      </c>
      <c r="C51" s="28" t="s">
        <v>28</v>
      </c>
      <c r="D51" s="28" t="s">
        <v>37</v>
      </c>
      <c r="E51" s="28" t="s">
        <v>30</v>
      </c>
      <c r="F51" s="30">
        <v>430299.41</v>
      </c>
      <c r="G51" s="30">
        <v>1437280.78</v>
      </c>
    </row>
    <row r="52" spans="1:7" x14ac:dyDescent="0.25">
      <c r="A52" s="28" t="s">
        <v>96</v>
      </c>
      <c r="B52" s="28" t="s">
        <v>119</v>
      </c>
      <c r="C52" s="28" t="s">
        <v>28</v>
      </c>
      <c r="D52" s="28" t="s">
        <v>134</v>
      </c>
      <c r="E52" s="28" t="s">
        <v>30</v>
      </c>
      <c r="F52" s="30">
        <v>13636.36</v>
      </c>
      <c r="G52" s="30">
        <v>18954.54</v>
      </c>
    </row>
    <row r="53" spans="1:7" x14ac:dyDescent="0.25">
      <c r="A53" s="28" t="s">
        <v>53</v>
      </c>
      <c r="B53" s="28" t="s">
        <v>119</v>
      </c>
      <c r="C53" s="28" t="s">
        <v>28</v>
      </c>
      <c r="D53" s="28" t="s">
        <v>39</v>
      </c>
      <c r="E53" s="28" t="s">
        <v>30</v>
      </c>
      <c r="F53" s="30">
        <v>569330.25</v>
      </c>
      <c r="G53" s="30">
        <v>1838236.97</v>
      </c>
    </row>
    <row r="54" spans="1:7" x14ac:dyDescent="0.25">
      <c r="A54" s="28" t="s">
        <v>53</v>
      </c>
      <c r="B54" s="28" t="s">
        <v>119</v>
      </c>
      <c r="C54" s="28" t="s">
        <v>28</v>
      </c>
      <c r="D54" s="28" t="s">
        <v>125</v>
      </c>
      <c r="E54" s="28" t="s">
        <v>41</v>
      </c>
      <c r="F54" s="30">
        <v>20285.759999999998</v>
      </c>
      <c r="G54" s="30">
        <v>69319.16</v>
      </c>
    </row>
    <row r="55" spans="1:7" x14ac:dyDescent="0.25">
      <c r="A55" s="28" t="s">
        <v>96</v>
      </c>
      <c r="B55" s="28" t="s">
        <v>119</v>
      </c>
      <c r="C55" s="28" t="s">
        <v>28</v>
      </c>
      <c r="D55" s="28" t="s">
        <v>125</v>
      </c>
      <c r="E55" s="28" t="s">
        <v>30</v>
      </c>
      <c r="F55" s="30">
        <v>45805.57</v>
      </c>
      <c r="G55" s="30">
        <v>232232.4</v>
      </c>
    </row>
    <row r="56" spans="1:7" x14ac:dyDescent="0.25">
      <c r="A56" s="28" t="s">
        <v>96</v>
      </c>
      <c r="B56" s="28" t="s">
        <v>119</v>
      </c>
      <c r="C56" s="28" t="s">
        <v>28</v>
      </c>
      <c r="D56" s="28" t="s">
        <v>40</v>
      </c>
      <c r="E56" s="28" t="s">
        <v>30</v>
      </c>
      <c r="F56" s="30">
        <v>180086.54</v>
      </c>
      <c r="G56" s="30">
        <v>232144.81</v>
      </c>
    </row>
    <row r="57" spans="1:7" x14ac:dyDescent="0.25">
      <c r="A57" s="28" t="s">
        <v>96</v>
      </c>
      <c r="B57" s="28" t="s">
        <v>119</v>
      </c>
      <c r="C57" s="28" t="s">
        <v>28</v>
      </c>
      <c r="D57" s="28" t="s">
        <v>40</v>
      </c>
      <c r="E57" s="28" t="s">
        <v>126</v>
      </c>
      <c r="F57" s="30">
        <v>24050.080000000002</v>
      </c>
      <c r="G57" s="30">
        <v>24336.49</v>
      </c>
    </row>
    <row r="58" spans="1:7" x14ac:dyDescent="0.25">
      <c r="A58" s="28" t="s">
        <v>53</v>
      </c>
      <c r="B58" s="28" t="s">
        <v>119</v>
      </c>
      <c r="C58" s="28" t="s">
        <v>28</v>
      </c>
      <c r="D58" s="28" t="s">
        <v>135</v>
      </c>
      <c r="E58" s="28" t="s">
        <v>30</v>
      </c>
      <c r="F58" s="30">
        <v>27034.37</v>
      </c>
      <c r="G58" s="30">
        <v>73308</v>
      </c>
    </row>
    <row r="59" spans="1:7" x14ac:dyDescent="0.25">
      <c r="A59" s="28" t="s">
        <v>53</v>
      </c>
      <c r="B59" s="28" t="s">
        <v>119</v>
      </c>
      <c r="C59" s="28" t="s">
        <v>28</v>
      </c>
      <c r="D59" s="28" t="s">
        <v>127</v>
      </c>
      <c r="E59" s="28" t="s">
        <v>73</v>
      </c>
      <c r="F59" s="30">
        <v>267930.62</v>
      </c>
      <c r="G59" s="30">
        <v>724263.38</v>
      </c>
    </row>
    <row r="60" spans="1:7" x14ac:dyDescent="0.25">
      <c r="A60" s="28" t="s">
        <v>53</v>
      </c>
      <c r="B60" s="28" t="s">
        <v>119</v>
      </c>
      <c r="C60" s="28" t="s">
        <v>28</v>
      </c>
      <c r="D60" s="28" t="s">
        <v>127</v>
      </c>
      <c r="E60" s="28" t="s">
        <v>30</v>
      </c>
      <c r="F60" s="30">
        <v>1028684.26</v>
      </c>
      <c r="G60" s="30">
        <v>2888459.58</v>
      </c>
    </row>
    <row r="61" spans="1:7" x14ac:dyDescent="0.25">
      <c r="A61" s="28" t="s">
        <v>96</v>
      </c>
      <c r="B61" s="28" t="s">
        <v>119</v>
      </c>
      <c r="C61" s="28" t="s">
        <v>28</v>
      </c>
      <c r="D61" s="28" t="s">
        <v>128</v>
      </c>
      <c r="E61" s="28" t="s">
        <v>30</v>
      </c>
      <c r="F61" s="30">
        <v>43431.34</v>
      </c>
      <c r="G61" s="30">
        <v>284468.92</v>
      </c>
    </row>
    <row r="62" spans="1:7" x14ac:dyDescent="0.25">
      <c r="A62" s="28" t="s">
        <v>53</v>
      </c>
      <c r="B62" s="28" t="s">
        <v>119</v>
      </c>
      <c r="C62" s="28" t="s">
        <v>28</v>
      </c>
      <c r="D62" s="28" t="s">
        <v>44</v>
      </c>
      <c r="E62" s="28" t="s">
        <v>30</v>
      </c>
      <c r="F62" s="30">
        <v>74348.52</v>
      </c>
      <c r="G62" s="30">
        <v>182770.2</v>
      </c>
    </row>
    <row r="63" spans="1:7" x14ac:dyDescent="0.25">
      <c r="A63" s="28" t="s">
        <v>96</v>
      </c>
      <c r="B63" s="28" t="s">
        <v>119</v>
      </c>
      <c r="C63" s="28" t="s">
        <v>28</v>
      </c>
      <c r="D63" s="28" t="s">
        <v>51</v>
      </c>
      <c r="E63" s="28" t="s">
        <v>30</v>
      </c>
      <c r="F63" s="30">
        <v>10800</v>
      </c>
      <c r="G63" s="30">
        <v>145596.20000000001</v>
      </c>
    </row>
    <row r="64" spans="1:7" x14ac:dyDescent="0.25">
      <c r="A64" s="18" t="str">
        <f>'Bovino Carnico'!A52</f>
        <v>Febrero*</v>
      </c>
      <c r="B64" s="19"/>
      <c r="C64" s="19"/>
      <c r="D64" s="19"/>
      <c r="E64" s="19"/>
      <c r="F64" s="19">
        <f>SUM(F38:F63)</f>
        <v>6706617.6699999999</v>
      </c>
      <c r="G64" s="20">
        <f>SUM(G38:G63)</f>
        <v>19299401.579999998</v>
      </c>
    </row>
    <row r="65" spans="1:7" x14ac:dyDescent="0.25">
      <c r="A65" s="28" t="s">
        <v>59</v>
      </c>
      <c r="B65" s="28" t="s">
        <v>119</v>
      </c>
      <c r="C65" s="28" t="s">
        <v>28</v>
      </c>
      <c r="D65" s="28" t="s">
        <v>136</v>
      </c>
      <c r="E65" s="28" t="s">
        <v>30</v>
      </c>
      <c r="F65" s="30">
        <v>24494.23</v>
      </c>
      <c r="G65" s="30">
        <v>61659</v>
      </c>
    </row>
    <row r="66" spans="1:7" x14ac:dyDescent="0.25">
      <c r="A66" s="28" t="s">
        <v>59</v>
      </c>
      <c r="B66" s="28" t="s">
        <v>119</v>
      </c>
      <c r="C66" s="28" t="s">
        <v>28</v>
      </c>
      <c r="D66" s="28" t="s">
        <v>121</v>
      </c>
      <c r="E66" s="28" t="s">
        <v>30</v>
      </c>
      <c r="F66" s="30">
        <v>873798.45</v>
      </c>
      <c r="G66" s="30">
        <v>2278033.75</v>
      </c>
    </row>
    <row r="67" spans="1:7" x14ac:dyDescent="0.25">
      <c r="A67" s="28" t="s">
        <v>59</v>
      </c>
      <c r="B67" s="28" t="s">
        <v>119</v>
      </c>
      <c r="C67" s="28" t="s">
        <v>28</v>
      </c>
      <c r="D67" s="28" t="s">
        <v>33</v>
      </c>
      <c r="E67" s="28" t="s">
        <v>30</v>
      </c>
      <c r="F67" s="30">
        <v>907400.14</v>
      </c>
      <c r="G67" s="30">
        <v>3115488.22</v>
      </c>
    </row>
    <row r="68" spans="1:7" x14ac:dyDescent="0.25">
      <c r="A68" s="28" t="s">
        <v>59</v>
      </c>
      <c r="B68" s="28" t="s">
        <v>119</v>
      </c>
      <c r="C68" s="28" t="s">
        <v>28</v>
      </c>
      <c r="D68" s="28" t="s">
        <v>35</v>
      </c>
      <c r="E68" s="28" t="s">
        <v>30</v>
      </c>
      <c r="F68" s="30">
        <v>202156.56</v>
      </c>
      <c r="G68" s="30">
        <v>723681.5</v>
      </c>
    </row>
    <row r="69" spans="1:7" x14ac:dyDescent="0.25">
      <c r="A69" s="28" t="s">
        <v>59</v>
      </c>
      <c r="B69" s="28" t="s">
        <v>119</v>
      </c>
      <c r="C69" s="28" t="s">
        <v>28</v>
      </c>
      <c r="D69" s="28" t="s">
        <v>60</v>
      </c>
      <c r="E69" s="28" t="s">
        <v>30</v>
      </c>
      <c r="F69" s="30">
        <v>41498.339999999997</v>
      </c>
      <c r="G69" s="30">
        <v>138883.82</v>
      </c>
    </row>
    <row r="70" spans="1:7" x14ac:dyDescent="0.25">
      <c r="A70" s="28" t="s">
        <v>59</v>
      </c>
      <c r="B70" s="28" t="s">
        <v>119</v>
      </c>
      <c r="C70" s="28" t="s">
        <v>28</v>
      </c>
      <c r="D70" s="28" t="s">
        <v>55</v>
      </c>
      <c r="E70" s="28" t="s">
        <v>30</v>
      </c>
      <c r="F70" s="30">
        <v>24190.080000000002</v>
      </c>
      <c r="G70" s="30">
        <v>49596.42</v>
      </c>
    </row>
    <row r="71" spans="1:7" x14ac:dyDescent="0.25">
      <c r="A71" s="28" t="s">
        <v>59</v>
      </c>
      <c r="B71" s="28" t="s">
        <v>119</v>
      </c>
      <c r="C71" s="28" t="s">
        <v>28</v>
      </c>
      <c r="D71" s="28" t="s">
        <v>123</v>
      </c>
      <c r="E71" s="28" t="s">
        <v>30</v>
      </c>
      <c r="F71" s="30">
        <v>3048.35</v>
      </c>
      <c r="G71" s="30">
        <v>39698.54</v>
      </c>
    </row>
    <row r="72" spans="1:7" x14ac:dyDescent="0.25">
      <c r="A72" s="28" t="s">
        <v>59</v>
      </c>
      <c r="B72" s="28" t="s">
        <v>119</v>
      </c>
      <c r="C72" s="28" t="s">
        <v>28</v>
      </c>
      <c r="D72" s="28" t="s">
        <v>133</v>
      </c>
      <c r="E72" s="28" t="s">
        <v>30</v>
      </c>
      <c r="F72" s="30">
        <v>170.1</v>
      </c>
      <c r="G72" s="30">
        <v>2705.7</v>
      </c>
    </row>
    <row r="73" spans="1:7" x14ac:dyDescent="0.25">
      <c r="A73" s="28" t="s">
        <v>59</v>
      </c>
      <c r="B73" s="28" t="s">
        <v>119</v>
      </c>
      <c r="C73" s="28" t="s">
        <v>28</v>
      </c>
      <c r="D73" s="28" t="s">
        <v>37</v>
      </c>
      <c r="E73" s="28" t="s">
        <v>30</v>
      </c>
      <c r="F73" s="30">
        <v>205299.44</v>
      </c>
      <c r="G73" s="30">
        <v>664058.74</v>
      </c>
    </row>
    <row r="74" spans="1:7" x14ac:dyDescent="0.25">
      <c r="A74" s="28" t="s">
        <v>59</v>
      </c>
      <c r="B74" s="28" t="s">
        <v>119</v>
      </c>
      <c r="C74" s="28" t="s">
        <v>28</v>
      </c>
      <c r="D74" s="28" t="s">
        <v>39</v>
      </c>
      <c r="E74" s="28" t="s">
        <v>30</v>
      </c>
      <c r="F74" s="30">
        <v>49593.46</v>
      </c>
      <c r="G74" s="30">
        <v>141995.85</v>
      </c>
    </row>
    <row r="75" spans="1:7" x14ac:dyDescent="0.25">
      <c r="A75" s="28" t="s">
        <v>59</v>
      </c>
      <c r="B75" s="28" t="s">
        <v>119</v>
      </c>
      <c r="C75" s="28" t="s">
        <v>28</v>
      </c>
      <c r="D75" s="28" t="s">
        <v>40</v>
      </c>
      <c r="E75" s="28" t="s">
        <v>30</v>
      </c>
      <c r="F75" s="30">
        <v>29079.27</v>
      </c>
      <c r="G75" s="30">
        <v>48825.35</v>
      </c>
    </row>
    <row r="76" spans="1:7" x14ac:dyDescent="0.25">
      <c r="A76" s="28" t="s">
        <v>59</v>
      </c>
      <c r="B76" s="28" t="s">
        <v>119</v>
      </c>
      <c r="C76" s="28" t="s">
        <v>28</v>
      </c>
      <c r="D76" s="28" t="s">
        <v>127</v>
      </c>
      <c r="E76" s="28" t="s">
        <v>30</v>
      </c>
      <c r="F76" s="30">
        <v>830495.1</v>
      </c>
      <c r="G76" s="30">
        <v>2299410.4300000002</v>
      </c>
    </row>
    <row r="77" spans="1:7" x14ac:dyDescent="0.25">
      <c r="A77" s="28" t="s">
        <v>59</v>
      </c>
      <c r="B77" s="28" t="s">
        <v>119</v>
      </c>
      <c r="C77" s="28" t="s">
        <v>28</v>
      </c>
      <c r="D77" s="28" t="s">
        <v>137</v>
      </c>
      <c r="E77" s="28" t="s">
        <v>30</v>
      </c>
      <c r="F77" s="30">
        <v>3874.83</v>
      </c>
      <c r="G77" s="30">
        <v>13061.64</v>
      </c>
    </row>
    <row r="78" spans="1:7" x14ac:dyDescent="0.25">
      <c r="A78" s="28" t="s">
        <v>59</v>
      </c>
      <c r="B78" s="28" t="s">
        <v>119</v>
      </c>
      <c r="C78" s="28" t="s">
        <v>28</v>
      </c>
      <c r="D78" s="28" t="s">
        <v>128</v>
      </c>
      <c r="E78" s="28" t="s">
        <v>30</v>
      </c>
      <c r="F78" s="30">
        <v>102351.69</v>
      </c>
      <c r="G78" s="30">
        <v>616939.46</v>
      </c>
    </row>
    <row r="79" spans="1:7" x14ac:dyDescent="0.25">
      <c r="A79" s="28" t="s">
        <v>59</v>
      </c>
      <c r="B79" s="28" t="s">
        <v>119</v>
      </c>
      <c r="C79" s="28" t="s">
        <v>28</v>
      </c>
      <c r="D79" s="28" t="s">
        <v>51</v>
      </c>
      <c r="E79" s="28" t="s">
        <v>30</v>
      </c>
      <c r="F79" s="30">
        <v>1760</v>
      </c>
      <c r="G79" s="30">
        <v>24420</v>
      </c>
    </row>
    <row r="80" spans="1:7" x14ac:dyDescent="0.25">
      <c r="A80" s="18" t="str">
        <f>'Bovino Carnico'!A70</f>
        <v>Marzo*</v>
      </c>
      <c r="B80" s="19"/>
      <c r="C80" s="19"/>
      <c r="D80" s="19"/>
      <c r="E80" s="19"/>
      <c r="F80" s="19">
        <f>SUM(F65:F79)</f>
        <v>3299210.0400000005</v>
      </c>
      <c r="G80" s="20">
        <f>SUM(G65:G79)</f>
        <v>10218458.420000002</v>
      </c>
    </row>
    <row r="81" spans="1:7" x14ac:dyDescent="0.25">
      <c r="A81" s="18" t="s">
        <v>20</v>
      </c>
      <c r="B81" s="19"/>
      <c r="C81" s="19"/>
      <c r="D81" s="19"/>
      <c r="E81" s="19"/>
      <c r="F81" s="19">
        <f>SUM(F80,F64,F37)</f>
        <v>15499920.58</v>
      </c>
      <c r="G81" s="20">
        <f>SUM(G80,G64,G37)</f>
        <v>46082711.439999998</v>
      </c>
    </row>
    <row r="83" spans="1:7" x14ac:dyDescent="0.25">
      <c r="A83" t="s">
        <v>64</v>
      </c>
    </row>
  </sheetData>
  <sortState xmlns:xlrd2="http://schemas.microsoft.com/office/spreadsheetml/2017/richdata2" ref="A14:G79">
    <sortCondition ref="A14:A79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showGridLines="0" topLeftCell="A7" workbookViewId="0">
      <selection activeCell="H17" sqref="H1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9" t="s">
        <v>0</v>
      </c>
      <c r="B9" s="39"/>
      <c r="C9" s="39"/>
      <c r="D9" s="39"/>
      <c r="E9" s="39"/>
      <c r="F9" s="39"/>
      <c r="G9" s="39"/>
    </row>
    <row r="10" spans="1:7" ht="19.5" x14ac:dyDescent="0.35">
      <c r="A10" s="35" t="s">
        <v>1</v>
      </c>
      <c r="B10" s="35"/>
      <c r="C10" s="35"/>
      <c r="D10" s="35"/>
      <c r="E10" s="35"/>
      <c r="F10" s="35"/>
      <c r="G10" s="35"/>
    </row>
    <row r="11" spans="1:7" x14ac:dyDescent="0.25">
      <c r="A11" s="37" t="s">
        <v>138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11</v>
      </c>
      <c r="C14" s="28" t="s">
        <v>28</v>
      </c>
      <c r="D14" s="28" t="s">
        <v>139</v>
      </c>
      <c r="E14" s="28" t="s">
        <v>73</v>
      </c>
      <c r="F14" s="30">
        <v>27000</v>
      </c>
      <c r="G14" s="30">
        <v>13559.4</v>
      </c>
    </row>
    <row r="15" spans="1:7" x14ac:dyDescent="0.25">
      <c r="A15" s="28" t="s">
        <v>26</v>
      </c>
      <c r="B15" s="28" t="s">
        <v>11</v>
      </c>
      <c r="C15" s="28" t="s">
        <v>28</v>
      </c>
      <c r="D15" s="28" t="s">
        <v>134</v>
      </c>
      <c r="E15" s="28" t="s">
        <v>73</v>
      </c>
      <c r="F15" s="30">
        <v>27074.98</v>
      </c>
      <c r="G15" s="30">
        <v>128332.47</v>
      </c>
    </row>
    <row r="16" spans="1:7" x14ac:dyDescent="0.25">
      <c r="A16" s="28" t="s">
        <v>26</v>
      </c>
      <c r="B16" s="28" t="s">
        <v>11</v>
      </c>
      <c r="C16" s="28" t="s">
        <v>28</v>
      </c>
      <c r="D16" s="28" t="s">
        <v>134</v>
      </c>
      <c r="E16" s="28" t="s">
        <v>30</v>
      </c>
      <c r="F16" s="30">
        <v>61435.16</v>
      </c>
      <c r="G16" s="30">
        <v>702739.07</v>
      </c>
    </row>
    <row r="17" spans="1:7" x14ac:dyDescent="0.25">
      <c r="A17" s="28" t="s">
        <v>26</v>
      </c>
      <c r="B17" s="28" t="s">
        <v>11</v>
      </c>
      <c r="C17" s="28" t="s">
        <v>28</v>
      </c>
      <c r="D17" s="28" t="s">
        <v>135</v>
      </c>
      <c r="E17" s="28" t="s">
        <v>30</v>
      </c>
      <c r="F17" s="30">
        <v>5000</v>
      </c>
      <c r="G17" s="30">
        <v>9850</v>
      </c>
    </row>
    <row r="18" spans="1:7" x14ac:dyDescent="0.25">
      <c r="A18" s="28" t="s">
        <v>26</v>
      </c>
      <c r="B18" s="28" t="s">
        <v>11</v>
      </c>
      <c r="C18" s="28" t="s">
        <v>28</v>
      </c>
      <c r="D18" s="28" t="s">
        <v>128</v>
      </c>
      <c r="E18" s="28" t="s">
        <v>30</v>
      </c>
      <c r="F18" s="30">
        <v>38152.49</v>
      </c>
      <c r="G18" s="30">
        <v>1251590.3799999999</v>
      </c>
    </row>
    <row r="19" spans="1:7" x14ac:dyDescent="0.25">
      <c r="A19" s="18" t="str">
        <f>'Bovino Carnico'!A33</f>
        <v>Enero*</v>
      </c>
      <c r="B19" s="19"/>
      <c r="C19" s="19"/>
      <c r="D19" s="19"/>
      <c r="E19" s="19"/>
      <c r="F19" s="19">
        <f>SUM(F14:F18)</f>
        <v>158662.63</v>
      </c>
      <c r="G19" s="20">
        <f>SUM(G14:G18)</f>
        <v>2106071.3199999998</v>
      </c>
    </row>
    <row r="20" spans="1:7" x14ac:dyDescent="0.25">
      <c r="A20" s="28" t="s">
        <v>53</v>
      </c>
      <c r="B20" s="28" t="s">
        <v>11</v>
      </c>
      <c r="C20" s="28" t="s">
        <v>28</v>
      </c>
      <c r="D20" s="28" t="s">
        <v>123</v>
      </c>
      <c r="E20" s="28" t="s">
        <v>30</v>
      </c>
      <c r="F20" s="30">
        <v>18300.72</v>
      </c>
      <c r="G20" s="30">
        <v>108530.15</v>
      </c>
    </row>
    <row r="21" spans="1:7" x14ac:dyDescent="0.25">
      <c r="A21" s="28" t="s">
        <v>53</v>
      </c>
      <c r="B21" s="28" t="s">
        <v>11</v>
      </c>
      <c r="C21" s="28" t="s">
        <v>28</v>
      </c>
      <c r="D21" s="28" t="s">
        <v>139</v>
      </c>
      <c r="E21" s="28" t="s">
        <v>30</v>
      </c>
      <c r="F21" s="30">
        <v>50802.86</v>
      </c>
      <c r="G21" s="30">
        <v>35039.46</v>
      </c>
    </row>
    <row r="22" spans="1:7" x14ac:dyDescent="0.25">
      <c r="A22" s="28" t="s">
        <v>53</v>
      </c>
      <c r="B22" s="28" t="s">
        <v>11</v>
      </c>
      <c r="C22" s="28" t="s">
        <v>28</v>
      </c>
      <c r="D22" s="28" t="s">
        <v>135</v>
      </c>
      <c r="E22" s="28" t="s">
        <v>30</v>
      </c>
      <c r="F22" s="30">
        <v>26308.62</v>
      </c>
      <c r="G22" s="30">
        <v>428620</v>
      </c>
    </row>
    <row r="23" spans="1:7" x14ac:dyDescent="0.25">
      <c r="A23" s="18" t="str">
        <f>'Bovino Carnico'!A52</f>
        <v>Febrero*</v>
      </c>
      <c r="B23" s="19"/>
      <c r="C23" s="19"/>
      <c r="D23" s="19"/>
      <c r="E23" s="19"/>
      <c r="F23" s="19">
        <f>SUM(F20:F22)</f>
        <v>95412.2</v>
      </c>
      <c r="G23" s="20">
        <f>SUM(G20:G22)</f>
        <v>572189.61</v>
      </c>
    </row>
    <row r="24" spans="1:7" x14ac:dyDescent="0.25">
      <c r="A24" s="28" t="s">
        <v>59</v>
      </c>
      <c r="B24" s="28" t="s">
        <v>11</v>
      </c>
      <c r="C24" s="28" t="s">
        <v>28</v>
      </c>
      <c r="D24" s="28" t="s">
        <v>33</v>
      </c>
      <c r="E24" s="28" t="s">
        <v>30</v>
      </c>
      <c r="F24" s="30">
        <v>2744</v>
      </c>
      <c r="G24" s="30">
        <v>11332.72</v>
      </c>
    </row>
    <row r="25" spans="1:7" x14ac:dyDescent="0.25">
      <c r="A25" s="28" t="s">
        <v>59</v>
      </c>
      <c r="B25" s="28" t="s">
        <v>11</v>
      </c>
      <c r="C25" s="28" t="s">
        <v>28</v>
      </c>
      <c r="D25" s="28" t="s">
        <v>139</v>
      </c>
      <c r="E25" s="28" t="s">
        <v>73</v>
      </c>
      <c r="F25" s="30">
        <v>26985</v>
      </c>
      <c r="G25" s="30">
        <v>13427.74</v>
      </c>
    </row>
    <row r="26" spans="1:7" x14ac:dyDescent="0.25">
      <c r="A26" s="28" t="s">
        <v>59</v>
      </c>
      <c r="B26" s="28" t="s">
        <v>11</v>
      </c>
      <c r="C26" s="28" t="s">
        <v>28</v>
      </c>
      <c r="D26" s="28" t="s">
        <v>139</v>
      </c>
      <c r="E26" s="28" t="s">
        <v>30</v>
      </c>
      <c r="F26" s="30">
        <v>54535.41</v>
      </c>
      <c r="G26" s="30">
        <v>42650.16</v>
      </c>
    </row>
    <row r="27" spans="1:7" x14ac:dyDescent="0.25">
      <c r="A27" s="28" t="s">
        <v>59</v>
      </c>
      <c r="B27" s="28" t="s">
        <v>11</v>
      </c>
      <c r="C27" s="28" t="s">
        <v>28</v>
      </c>
      <c r="D27" s="28" t="s">
        <v>140</v>
      </c>
      <c r="E27" s="28" t="s">
        <v>30</v>
      </c>
      <c r="F27" s="30">
        <v>499.03</v>
      </c>
      <c r="G27" s="30">
        <v>5312.64</v>
      </c>
    </row>
    <row r="28" spans="1:7" x14ac:dyDescent="0.25">
      <c r="A28" s="28" t="s">
        <v>59</v>
      </c>
      <c r="B28" s="28" t="s">
        <v>11</v>
      </c>
      <c r="C28" s="28" t="s">
        <v>28</v>
      </c>
      <c r="D28" s="28" t="s">
        <v>128</v>
      </c>
      <c r="E28" s="28" t="s">
        <v>30</v>
      </c>
      <c r="F28" s="30">
        <v>4509.21</v>
      </c>
      <c r="G28" s="30">
        <v>24057.22</v>
      </c>
    </row>
    <row r="29" spans="1:7" x14ac:dyDescent="0.25">
      <c r="A29" s="18" t="str">
        <f>'Bovino Carnico'!A70</f>
        <v>Marzo*</v>
      </c>
      <c r="B29" s="19"/>
      <c r="C29" s="19"/>
      <c r="D29" s="19"/>
      <c r="E29" s="19"/>
      <c r="F29" s="19">
        <f>SUM(F24:F28)</f>
        <v>89272.650000000009</v>
      </c>
      <c r="G29" s="20">
        <f>SUM(G24:G28)</f>
        <v>96780.479999999996</v>
      </c>
    </row>
    <row r="30" spans="1:7" x14ac:dyDescent="0.25">
      <c r="A30" s="18" t="s">
        <v>20</v>
      </c>
      <c r="B30" s="19"/>
      <c r="C30" s="19"/>
      <c r="D30" s="19"/>
      <c r="E30" s="19"/>
      <c r="F30" s="19">
        <f>SUM(F29,F23,F19)</f>
        <v>343347.48</v>
      </c>
      <c r="G30" s="20">
        <f>SUM(G29,G23,G19)</f>
        <v>2775041.4099999997</v>
      </c>
    </row>
    <row r="32" spans="1:7" x14ac:dyDescent="0.25">
      <c r="A32" t="s">
        <v>64</v>
      </c>
    </row>
  </sheetData>
  <sortState xmlns:xlrd2="http://schemas.microsoft.com/office/spreadsheetml/2017/richdata2" ref="A12:G132">
    <sortCondition ref="D12:D13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showGridLines="0" topLeftCell="A24" workbookViewId="0">
      <selection activeCell="D17" sqref="D17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141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12</v>
      </c>
      <c r="C14" s="28" t="s">
        <v>28</v>
      </c>
      <c r="D14" s="28" t="s">
        <v>127</v>
      </c>
      <c r="E14" s="28" t="s">
        <v>30</v>
      </c>
      <c r="F14" s="30">
        <v>24885.91015625</v>
      </c>
      <c r="G14" s="30">
        <v>67482.109375</v>
      </c>
    </row>
    <row r="15" spans="1:7" x14ac:dyDescent="0.25">
      <c r="A15" s="28" t="s">
        <v>26</v>
      </c>
      <c r="B15" s="28" t="s">
        <v>12</v>
      </c>
      <c r="C15" s="28" t="s">
        <v>28</v>
      </c>
      <c r="D15" s="28" t="s">
        <v>35</v>
      </c>
      <c r="E15" s="28" t="s">
        <v>30</v>
      </c>
      <c r="F15" s="30">
        <v>2256.28002929688</v>
      </c>
      <c r="G15" s="30">
        <v>73374.21875</v>
      </c>
    </row>
    <row r="16" spans="1:7" x14ac:dyDescent="0.25">
      <c r="A16" s="18" t="str">
        <f>'Bovino Carnico'!A33</f>
        <v>Enero*</v>
      </c>
      <c r="B16" s="19"/>
      <c r="C16" s="19"/>
      <c r="D16" s="19"/>
      <c r="E16" s="19"/>
      <c r="F16" s="19">
        <f>SUM(F14:F15)</f>
        <v>27142.190185546879</v>
      </c>
      <c r="G16" s="20">
        <f>SUM(G14:G15)</f>
        <v>140856.328125</v>
      </c>
    </row>
    <row r="17" spans="1:7" x14ac:dyDescent="0.25">
      <c r="A17" s="28" t="s">
        <v>53</v>
      </c>
      <c r="B17" s="28" t="s">
        <v>12</v>
      </c>
      <c r="C17" s="28" t="s">
        <v>28</v>
      </c>
      <c r="D17" s="28" t="s">
        <v>142</v>
      </c>
      <c r="E17" s="28" t="s">
        <v>30</v>
      </c>
      <c r="F17" s="30">
        <v>2500</v>
      </c>
      <c r="G17" s="30">
        <v>12500</v>
      </c>
    </row>
    <row r="18" spans="1:7" x14ac:dyDescent="0.25">
      <c r="A18" s="28" t="s">
        <v>53</v>
      </c>
      <c r="B18" s="28" t="s">
        <v>12</v>
      </c>
      <c r="C18" s="28" t="s">
        <v>28</v>
      </c>
      <c r="D18" s="28" t="s">
        <v>142</v>
      </c>
      <c r="E18" s="28" t="s">
        <v>143</v>
      </c>
      <c r="F18" s="30">
        <v>24831.4296875</v>
      </c>
      <c r="G18" s="30">
        <v>149439.1875</v>
      </c>
    </row>
    <row r="19" spans="1:7" x14ac:dyDescent="0.25">
      <c r="A19" s="28" t="s">
        <v>53</v>
      </c>
      <c r="B19" s="28" t="s">
        <v>12</v>
      </c>
      <c r="C19" s="28" t="s">
        <v>28</v>
      </c>
      <c r="D19" s="28" t="s">
        <v>127</v>
      </c>
      <c r="E19" s="28" t="s">
        <v>30</v>
      </c>
      <c r="F19" s="30">
        <v>25388.94921875</v>
      </c>
      <c r="G19" s="30">
        <v>68286.453125</v>
      </c>
    </row>
    <row r="20" spans="1:7" x14ac:dyDescent="0.25">
      <c r="A20" s="28" t="s">
        <v>53</v>
      </c>
      <c r="B20" s="28" t="s">
        <v>12</v>
      </c>
      <c r="C20" s="28" t="s">
        <v>28</v>
      </c>
      <c r="D20" s="28" t="s">
        <v>142</v>
      </c>
      <c r="E20" s="28" t="s">
        <v>30</v>
      </c>
      <c r="F20" s="30">
        <v>11321</v>
      </c>
      <c r="G20" s="30">
        <v>70605</v>
      </c>
    </row>
    <row r="21" spans="1:7" x14ac:dyDescent="0.25">
      <c r="A21" s="28" t="s">
        <v>53</v>
      </c>
      <c r="B21" s="28" t="s">
        <v>12</v>
      </c>
      <c r="C21" s="28" t="s">
        <v>28</v>
      </c>
      <c r="D21" s="28" t="s">
        <v>127</v>
      </c>
      <c r="E21" s="28" t="s">
        <v>30</v>
      </c>
      <c r="F21" s="30">
        <v>18687.740234375</v>
      </c>
      <c r="G21" s="30">
        <v>44422.62890625</v>
      </c>
    </row>
    <row r="22" spans="1:7" x14ac:dyDescent="0.25">
      <c r="A22" s="18" t="str">
        <f>'Bovino Carnico'!A52</f>
        <v>Febrero*</v>
      </c>
      <c r="B22" s="19"/>
      <c r="C22" s="19"/>
      <c r="D22" s="19"/>
      <c r="E22" s="19"/>
      <c r="F22" s="19">
        <f>SUM(F17:F21)</f>
        <v>82729.119140625</v>
      </c>
      <c r="G22" s="20">
        <f>SUM(G17:G21)</f>
        <v>345253.26953125</v>
      </c>
    </row>
    <row r="23" spans="1:7" x14ac:dyDescent="0.25">
      <c r="A23" s="28" t="s">
        <v>59</v>
      </c>
      <c r="B23" s="28" t="s">
        <v>12</v>
      </c>
      <c r="C23" s="28" t="s">
        <v>28</v>
      </c>
      <c r="D23" s="28" t="s">
        <v>127</v>
      </c>
      <c r="E23" s="28" t="s">
        <v>30</v>
      </c>
      <c r="F23" s="30">
        <v>24506</v>
      </c>
      <c r="G23" s="30">
        <v>58512.98046875</v>
      </c>
    </row>
    <row r="24" spans="1:7" x14ac:dyDescent="0.25">
      <c r="A24" s="28" t="s">
        <v>59</v>
      </c>
      <c r="B24" s="28" t="s">
        <v>12</v>
      </c>
      <c r="C24" s="28" t="s">
        <v>28</v>
      </c>
      <c r="D24" s="28" t="s">
        <v>127</v>
      </c>
      <c r="E24" s="28" t="s">
        <v>30</v>
      </c>
      <c r="F24" s="30">
        <v>24987.5703125</v>
      </c>
      <c r="G24" s="30">
        <v>112929.640625</v>
      </c>
    </row>
    <row r="25" spans="1:7" x14ac:dyDescent="0.25">
      <c r="A25" s="28" t="s">
        <v>59</v>
      </c>
      <c r="B25" s="28" t="s">
        <v>12</v>
      </c>
      <c r="C25" s="28" t="s">
        <v>28</v>
      </c>
      <c r="D25" s="28" t="s">
        <v>127</v>
      </c>
      <c r="E25" s="28" t="s">
        <v>30</v>
      </c>
      <c r="F25" s="30">
        <v>22689.380859375</v>
      </c>
      <c r="G25" s="30">
        <v>54799.390625</v>
      </c>
    </row>
    <row r="26" spans="1:7" x14ac:dyDescent="0.25">
      <c r="A26" s="28" t="s">
        <v>59</v>
      </c>
      <c r="B26" s="28" t="s">
        <v>12</v>
      </c>
      <c r="C26" s="28" t="s">
        <v>28</v>
      </c>
      <c r="D26" s="28" t="s">
        <v>127</v>
      </c>
      <c r="E26" s="28" t="s">
        <v>30</v>
      </c>
      <c r="F26" s="30">
        <v>17500</v>
      </c>
      <c r="G26" s="30">
        <v>31072.080078125</v>
      </c>
    </row>
    <row r="27" spans="1:7" x14ac:dyDescent="0.25">
      <c r="A27" s="28" t="s">
        <v>59</v>
      </c>
      <c r="B27" s="28" t="s">
        <v>12</v>
      </c>
      <c r="C27" s="28" t="s">
        <v>28</v>
      </c>
      <c r="D27" s="28" t="s">
        <v>142</v>
      </c>
      <c r="E27" s="28" t="s">
        <v>30</v>
      </c>
      <c r="F27" s="30">
        <v>4500</v>
      </c>
      <c r="G27" s="30">
        <v>20700</v>
      </c>
    </row>
    <row r="28" spans="1:7" x14ac:dyDescent="0.25">
      <c r="A28" s="28" t="s">
        <v>59</v>
      </c>
      <c r="B28" s="28" t="s">
        <v>12</v>
      </c>
      <c r="C28" s="28" t="s">
        <v>28</v>
      </c>
      <c r="D28" s="28" t="s">
        <v>127</v>
      </c>
      <c r="E28" s="28" t="s">
        <v>30</v>
      </c>
      <c r="F28" s="30">
        <v>1392.2099609375</v>
      </c>
      <c r="G28" s="30">
        <v>3744.5</v>
      </c>
    </row>
    <row r="29" spans="1:7" x14ac:dyDescent="0.25">
      <c r="A29" s="28" t="s">
        <v>59</v>
      </c>
      <c r="B29" s="28" t="s">
        <v>12</v>
      </c>
      <c r="C29" s="28" t="s">
        <v>28</v>
      </c>
      <c r="D29" s="28" t="s">
        <v>142</v>
      </c>
      <c r="E29" s="28" t="s">
        <v>30</v>
      </c>
      <c r="F29" s="30">
        <v>17000</v>
      </c>
      <c r="G29" s="30">
        <v>10100</v>
      </c>
    </row>
    <row r="30" spans="1:7" x14ac:dyDescent="0.25">
      <c r="A30" s="18" t="str">
        <f>'Bovino Carnico'!A70</f>
        <v>Marzo*</v>
      </c>
      <c r="B30" s="19"/>
      <c r="C30" s="19"/>
      <c r="D30" s="19"/>
      <c r="E30" s="19"/>
      <c r="F30" s="19">
        <f>SUM(F23:F29)</f>
        <v>112575.1611328125</v>
      </c>
      <c r="G30" s="20">
        <f>SUM(G23:G29)</f>
        <v>291858.591796875</v>
      </c>
    </row>
    <row r="31" spans="1:7" ht="15.75" customHeight="1" x14ac:dyDescent="0.25">
      <c r="A31" s="18" t="s">
        <v>20</v>
      </c>
      <c r="B31" s="19"/>
      <c r="C31" s="19"/>
      <c r="D31" s="19"/>
      <c r="E31" s="19"/>
      <c r="F31" s="19">
        <f>SUM(F30,F22,F16)</f>
        <v>222446.47045898438</v>
      </c>
      <c r="G31" s="20">
        <f>SUM(G30,G22,G16)</f>
        <v>777968.189453125</v>
      </c>
    </row>
    <row r="33" spans="1:1" x14ac:dyDescent="0.25">
      <c r="A33" t="s">
        <v>64</v>
      </c>
    </row>
  </sheetData>
  <sortState xmlns:xlrd2="http://schemas.microsoft.com/office/spreadsheetml/2017/richdata2" ref="A14:G15">
    <sortCondition ref="A14:A1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showGridLines="0" topLeftCell="A48" workbookViewId="0">
      <selection activeCell="H1" sqref="H1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144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ht="30" x14ac:dyDescent="0.25">
      <c r="A14" s="28" t="s">
        <v>26</v>
      </c>
      <c r="B14" s="28" t="s">
        <v>27</v>
      </c>
      <c r="C14" s="28" t="s">
        <v>145</v>
      </c>
      <c r="D14" s="28" t="s">
        <v>146</v>
      </c>
      <c r="E14" s="28" t="s">
        <v>73</v>
      </c>
      <c r="F14" s="30">
        <v>58991.74</v>
      </c>
      <c r="G14" s="30">
        <v>327115.88</v>
      </c>
    </row>
    <row r="15" spans="1:7" ht="30" x14ac:dyDescent="0.25">
      <c r="A15" s="28" t="s">
        <v>26</v>
      </c>
      <c r="B15" s="28" t="s">
        <v>27</v>
      </c>
      <c r="C15" s="28" t="s">
        <v>145</v>
      </c>
      <c r="D15" s="28" t="s">
        <v>146</v>
      </c>
      <c r="E15" s="28" t="s">
        <v>45</v>
      </c>
      <c r="F15" s="30">
        <v>92929</v>
      </c>
      <c r="G15" s="30">
        <v>417268.3</v>
      </c>
    </row>
    <row r="16" spans="1:7" x14ac:dyDescent="0.25">
      <c r="A16" s="28" t="s">
        <v>26</v>
      </c>
      <c r="B16" s="28" t="s">
        <v>27</v>
      </c>
      <c r="C16" s="28" t="s">
        <v>145</v>
      </c>
      <c r="D16" s="28" t="s">
        <v>147</v>
      </c>
      <c r="E16" s="28" t="s">
        <v>47</v>
      </c>
      <c r="F16" s="30">
        <v>1564</v>
      </c>
      <c r="G16" s="30">
        <v>45026.96</v>
      </c>
    </row>
    <row r="17" spans="1:7" x14ac:dyDescent="0.25">
      <c r="A17" s="28" t="s">
        <v>26</v>
      </c>
      <c r="B17" s="28" t="s">
        <v>27</v>
      </c>
      <c r="C17" s="28" t="s">
        <v>145</v>
      </c>
      <c r="D17" s="28" t="s">
        <v>147</v>
      </c>
      <c r="E17" s="28" t="s">
        <v>73</v>
      </c>
      <c r="F17" s="30">
        <v>1498</v>
      </c>
      <c r="G17" s="30">
        <v>14810.58</v>
      </c>
    </row>
    <row r="18" spans="1:7" x14ac:dyDescent="0.25">
      <c r="A18" s="28" t="s">
        <v>26</v>
      </c>
      <c r="B18" s="28" t="s">
        <v>27</v>
      </c>
      <c r="C18" s="28" t="s">
        <v>145</v>
      </c>
      <c r="D18" s="28" t="s">
        <v>147</v>
      </c>
      <c r="E18" s="28" t="s">
        <v>98</v>
      </c>
      <c r="F18" s="30">
        <v>4009.5</v>
      </c>
      <c r="G18" s="30">
        <v>28070.51</v>
      </c>
    </row>
    <row r="19" spans="1:7" x14ac:dyDescent="0.25">
      <c r="A19" s="28" t="s">
        <v>26</v>
      </c>
      <c r="B19" s="28" t="s">
        <v>27</v>
      </c>
      <c r="C19" s="28" t="s">
        <v>145</v>
      </c>
      <c r="D19" s="28" t="s">
        <v>147</v>
      </c>
      <c r="E19" s="28" t="s">
        <v>30</v>
      </c>
      <c r="F19" s="30">
        <v>8633.7900000000009</v>
      </c>
      <c r="G19" s="30">
        <v>122979.45</v>
      </c>
    </row>
    <row r="20" spans="1:7" x14ac:dyDescent="0.25">
      <c r="A20" s="28" t="s">
        <v>26</v>
      </c>
      <c r="B20" s="28" t="s">
        <v>27</v>
      </c>
      <c r="C20" s="28" t="s">
        <v>145</v>
      </c>
      <c r="D20" s="28" t="s">
        <v>147</v>
      </c>
      <c r="E20" s="28" t="s">
        <v>89</v>
      </c>
      <c r="F20" s="30">
        <v>99590</v>
      </c>
      <c r="G20" s="30">
        <v>537863.26</v>
      </c>
    </row>
    <row r="21" spans="1:7" x14ac:dyDescent="0.25">
      <c r="A21" s="28" t="s">
        <v>26</v>
      </c>
      <c r="B21" s="28" t="s">
        <v>27</v>
      </c>
      <c r="C21" s="28" t="s">
        <v>145</v>
      </c>
      <c r="D21" s="28" t="s">
        <v>147</v>
      </c>
      <c r="E21" s="28" t="s">
        <v>48</v>
      </c>
      <c r="F21" s="30">
        <v>11589.5</v>
      </c>
      <c r="G21" s="30">
        <v>138328.14000000001</v>
      </c>
    </row>
    <row r="22" spans="1:7" x14ac:dyDescent="0.25">
      <c r="A22" s="28" t="s">
        <v>26</v>
      </c>
      <c r="B22" s="28" t="s">
        <v>27</v>
      </c>
      <c r="C22" s="28" t="s">
        <v>145</v>
      </c>
      <c r="D22" s="28" t="s">
        <v>147</v>
      </c>
      <c r="E22" s="28" t="s">
        <v>126</v>
      </c>
      <c r="F22" s="30">
        <v>662</v>
      </c>
      <c r="G22" s="30">
        <v>20384.04</v>
      </c>
    </row>
    <row r="23" spans="1:7" x14ac:dyDescent="0.25">
      <c r="A23" s="28" t="s">
        <v>26</v>
      </c>
      <c r="B23" s="28" t="s">
        <v>27</v>
      </c>
      <c r="C23" s="28" t="s">
        <v>145</v>
      </c>
      <c r="D23" s="28" t="s">
        <v>148</v>
      </c>
      <c r="E23" s="28" t="s">
        <v>131</v>
      </c>
      <c r="F23" s="30">
        <v>13966.3</v>
      </c>
      <c r="G23" s="30">
        <v>229888.39</v>
      </c>
    </row>
    <row r="24" spans="1:7" x14ac:dyDescent="0.25">
      <c r="A24" s="28" t="s">
        <v>26</v>
      </c>
      <c r="B24" s="28" t="s">
        <v>27</v>
      </c>
      <c r="C24" s="28" t="s">
        <v>145</v>
      </c>
      <c r="D24" s="28" t="s">
        <v>148</v>
      </c>
      <c r="E24" s="28" t="s">
        <v>149</v>
      </c>
      <c r="F24" s="30">
        <v>14638</v>
      </c>
      <c r="G24" s="30">
        <v>145473.91</v>
      </c>
    </row>
    <row r="25" spans="1:7" x14ac:dyDescent="0.25">
      <c r="A25" s="28" t="s">
        <v>26</v>
      </c>
      <c r="B25" s="28" t="s">
        <v>27</v>
      </c>
      <c r="C25" s="28" t="s">
        <v>145</v>
      </c>
      <c r="D25" s="28" t="s">
        <v>148</v>
      </c>
      <c r="E25" s="28" t="s">
        <v>30</v>
      </c>
      <c r="F25" s="30">
        <v>13213.38</v>
      </c>
      <c r="G25" s="30">
        <v>267242.84000000003</v>
      </c>
    </row>
    <row r="26" spans="1:7" x14ac:dyDescent="0.25">
      <c r="A26" s="28" t="s">
        <v>26</v>
      </c>
      <c r="B26" s="28" t="s">
        <v>27</v>
      </c>
      <c r="C26" s="28" t="s">
        <v>145</v>
      </c>
      <c r="D26" s="28" t="s">
        <v>148</v>
      </c>
      <c r="E26" s="28" t="s">
        <v>89</v>
      </c>
      <c r="F26" s="30">
        <v>5831</v>
      </c>
      <c r="G26" s="30">
        <v>150056.70000000001</v>
      </c>
    </row>
    <row r="27" spans="1:7" x14ac:dyDescent="0.25">
      <c r="A27" s="28" t="s">
        <v>26</v>
      </c>
      <c r="B27" s="28" t="s">
        <v>27</v>
      </c>
      <c r="C27" s="28" t="s">
        <v>145</v>
      </c>
      <c r="D27" s="28" t="s">
        <v>148</v>
      </c>
      <c r="E27" s="28" t="s">
        <v>126</v>
      </c>
      <c r="F27" s="30">
        <v>693</v>
      </c>
      <c r="G27" s="30">
        <v>19200.47</v>
      </c>
    </row>
    <row r="28" spans="1:7" x14ac:dyDescent="0.25">
      <c r="A28" s="28" t="s">
        <v>26</v>
      </c>
      <c r="B28" s="28" t="s">
        <v>27</v>
      </c>
      <c r="C28" s="28" t="s">
        <v>145</v>
      </c>
      <c r="D28" s="28" t="s">
        <v>148</v>
      </c>
      <c r="E28" s="28" t="s">
        <v>150</v>
      </c>
      <c r="F28" s="30">
        <v>2870.91</v>
      </c>
      <c r="G28" s="30">
        <v>47599.31</v>
      </c>
    </row>
    <row r="29" spans="1:7" x14ac:dyDescent="0.25">
      <c r="A29" s="28" t="s">
        <v>26</v>
      </c>
      <c r="B29" s="28" t="s">
        <v>27</v>
      </c>
      <c r="C29" s="28" t="s">
        <v>145</v>
      </c>
      <c r="D29" s="28" t="s">
        <v>151</v>
      </c>
      <c r="E29" s="28" t="s">
        <v>73</v>
      </c>
      <c r="F29" s="30">
        <v>9174</v>
      </c>
      <c r="G29" s="30">
        <v>124271</v>
      </c>
    </row>
    <row r="30" spans="1:7" x14ac:dyDescent="0.25">
      <c r="A30" s="28" t="s">
        <v>26</v>
      </c>
      <c r="B30" s="28" t="s">
        <v>27</v>
      </c>
      <c r="C30" s="28" t="s">
        <v>145</v>
      </c>
      <c r="D30" s="28" t="s">
        <v>152</v>
      </c>
      <c r="E30" s="28" t="s">
        <v>30</v>
      </c>
      <c r="F30" s="30">
        <v>23005.27</v>
      </c>
      <c r="G30" s="30">
        <v>42231.62</v>
      </c>
    </row>
    <row r="31" spans="1:7" x14ac:dyDescent="0.25">
      <c r="A31" s="28" t="s">
        <v>26</v>
      </c>
      <c r="B31" s="28" t="s">
        <v>153</v>
      </c>
      <c r="C31" s="28" t="s">
        <v>145</v>
      </c>
      <c r="D31" s="28" t="s">
        <v>152</v>
      </c>
      <c r="E31" s="28" t="s">
        <v>76</v>
      </c>
      <c r="F31" s="30">
        <v>5596</v>
      </c>
      <c r="G31" s="30">
        <v>246639.88</v>
      </c>
    </row>
    <row r="32" spans="1:7" x14ac:dyDescent="0.25">
      <c r="A32" s="18" t="str">
        <f>'Bovino Carnico'!A33</f>
        <v>Enero*</v>
      </c>
      <c r="B32" s="19"/>
      <c r="C32" s="19"/>
      <c r="D32" s="19"/>
      <c r="E32" s="19"/>
      <c r="F32" s="19">
        <f>SUM(F14:F31)</f>
        <v>368455.39</v>
      </c>
      <c r="G32" s="20">
        <f>SUM(G14:G31)</f>
        <v>2924451.2400000007</v>
      </c>
    </row>
    <row r="33" spans="1:7" ht="30" x14ac:dyDescent="0.25">
      <c r="A33" s="28" t="s">
        <v>53</v>
      </c>
      <c r="B33" s="28" t="s">
        <v>27</v>
      </c>
      <c r="C33" s="28" t="s">
        <v>145</v>
      </c>
      <c r="D33" s="28" t="s">
        <v>146</v>
      </c>
      <c r="E33" s="28" t="s">
        <v>73</v>
      </c>
      <c r="F33" s="30">
        <v>59328</v>
      </c>
      <c r="G33" s="30">
        <v>70860.100000000006</v>
      </c>
    </row>
    <row r="34" spans="1:7" ht="30" x14ac:dyDescent="0.25">
      <c r="A34" s="28" t="s">
        <v>53</v>
      </c>
      <c r="B34" s="28" t="s">
        <v>27</v>
      </c>
      <c r="C34" s="28" t="s">
        <v>145</v>
      </c>
      <c r="D34" s="28" t="s">
        <v>146</v>
      </c>
      <c r="E34" s="28" t="s">
        <v>30</v>
      </c>
      <c r="F34" s="30">
        <v>61544.46</v>
      </c>
      <c r="G34" s="30">
        <v>118315.19</v>
      </c>
    </row>
    <row r="35" spans="1:7" ht="30" x14ac:dyDescent="0.25">
      <c r="A35" s="28" t="s">
        <v>53</v>
      </c>
      <c r="B35" s="28" t="s">
        <v>27</v>
      </c>
      <c r="C35" s="28" t="s">
        <v>145</v>
      </c>
      <c r="D35" s="28" t="s">
        <v>146</v>
      </c>
      <c r="E35" s="28" t="s">
        <v>48</v>
      </c>
      <c r="F35" s="30">
        <v>45964</v>
      </c>
      <c r="G35" s="30">
        <v>96985</v>
      </c>
    </row>
    <row r="36" spans="1:7" ht="30" x14ac:dyDescent="0.25">
      <c r="A36" s="28" t="s">
        <v>53</v>
      </c>
      <c r="B36" s="28" t="s">
        <v>27</v>
      </c>
      <c r="C36" s="28" t="s">
        <v>145</v>
      </c>
      <c r="D36" s="28" t="s">
        <v>146</v>
      </c>
      <c r="E36" s="28" t="s">
        <v>45</v>
      </c>
      <c r="F36" s="30">
        <v>90139</v>
      </c>
      <c r="G36" s="30">
        <v>444344.8</v>
      </c>
    </row>
    <row r="37" spans="1:7" x14ac:dyDescent="0.25">
      <c r="A37" s="28" t="s">
        <v>53</v>
      </c>
      <c r="B37" s="28" t="s">
        <v>27</v>
      </c>
      <c r="C37" s="28" t="s">
        <v>145</v>
      </c>
      <c r="D37" s="28" t="s">
        <v>147</v>
      </c>
      <c r="E37" s="28" t="s">
        <v>47</v>
      </c>
      <c r="F37" s="30">
        <v>215</v>
      </c>
      <c r="G37" s="30">
        <v>9118.77</v>
      </c>
    </row>
    <row r="38" spans="1:7" x14ac:dyDescent="0.25">
      <c r="A38" s="28" t="s">
        <v>53</v>
      </c>
      <c r="B38" s="28" t="s">
        <v>27</v>
      </c>
      <c r="C38" s="28" t="s">
        <v>145</v>
      </c>
      <c r="D38" s="28" t="s">
        <v>147</v>
      </c>
      <c r="E38" s="28" t="s">
        <v>98</v>
      </c>
      <c r="F38" s="30">
        <v>975.29</v>
      </c>
      <c r="G38" s="30">
        <v>12196.56</v>
      </c>
    </row>
    <row r="39" spans="1:7" x14ac:dyDescent="0.25">
      <c r="A39" s="28" t="s">
        <v>53</v>
      </c>
      <c r="B39" s="28" t="s">
        <v>27</v>
      </c>
      <c r="C39" s="28" t="s">
        <v>145</v>
      </c>
      <c r="D39" s="28" t="s">
        <v>147</v>
      </c>
      <c r="E39" s="28" t="s">
        <v>30</v>
      </c>
      <c r="F39" s="30">
        <v>2048</v>
      </c>
      <c r="G39" s="30">
        <v>44842.7</v>
      </c>
    </row>
    <row r="40" spans="1:7" x14ac:dyDescent="0.25">
      <c r="A40" s="28" t="s">
        <v>53</v>
      </c>
      <c r="B40" s="28" t="s">
        <v>27</v>
      </c>
      <c r="C40" s="28" t="s">
        <v>145</v>
      </c>
      <c r="D40" s="28" t="s">
        <v>147</v>
      </c>
      <c r="E40" s="28" t="s">
        <v>89</v>
      </c>
      <c r="F40" s="30">
        <v>176859.91</v>
      </c>
      <c r="G40" s="30">
        <v>862678.89</v>
      </c>
    </row>
    <row r="41" spans="1:7" x14ac:dyDescent="0.25">
      <c r="A41" s="28" t="s">
        <v>53</v>
      </c>
      <c r="B41" s="28" t="s">
        <v>27</v>
      </c>
      <c r="C41" s="28" t="s">
        <v>145</v>
      </c>
      <c r="D41" s="28" t="s">
        <v>147</v>
      </c>
      <c r="E41" s="28" t="s">
        <v>150</v>
      </c>
      <c r="F41" s="30">
        <v>868</v>
      </c>
      <c r="G41" s="30">
        <v>14472.6</v>
      </c>
    </row>
    <row r="42" spans="1:7" x14ac:dyDescent="0.25">
      <c r="A42" s="28" t="s">
        <v>53</v>
      </c>
      <c r="B42" s="28" t="s">
        <v>27</v>
      </c>
      <c r="C42" s="28" t="s">
        <v>145</v>
      </c>
      <c r="D42" s="28" t="s">
        <v>151</v>
      </c>
      <c r="E42" s="28" t="s">
        <v>47</v>
      </c>
      <c r="F42" s="30">
        <v>22500</v>
      </c>
      <c r="G42" s="30">
        <v>85482.61</v>
      </c>
    </row>
    <row r="43" spans="1:7" x14ac:dyDescent="0.25">
      <c r="A43" s="28" t="s">
        <v>53</v>
      </c>
      <c r="B43" s="28" t="s">
        <v>27</v>
      </c>
      <c r="C43" s="28" t="s">
        <v>145</v>
      </c>
      <c r="D43" s="28" t="s">
        <v>151</v>
      </c>
      <c r="E43" s="28" t="s">
        <v>30</v>
      </c>
      <c r="F43" s="30">
        <v>93086</v>
      </c>
      <c r="G43" s="30">
        <v>159958.98000000001</v>
      </c>
    </row>
    <row r="44" spans="1:7" x14ac:dyDescent="0.25">
      <c r="A44" s="28" t="s">
        <v>53</v>
      </c>
      <c r="B44" s="28" t="s">
        <v>27</v>
      </c>
      <c r="C44" s="28" t="s">
        <v>145</v>
      </c>
      <c r="D44" s="28" t="s">
        <v>152</v>
      </c>
      <c r="E44" s="28" t="s">
        <v>30</v>
      </c>
      <c r="F44" s="30">
        <v>26308.799999999999</v>
      </c>
      <c r="G44" s="30">
        <v>520779.92</v>
      </c>
    </row>
    <row r="45" spans="1:7" x14ac:dyDescent="0.25">
      <c r="A45" s="28" t="s">
        <v>53</v>
      </c>
      <c r="B45" s="28" t="s">
        <v>27</v>
      </c>
      <c r="C45" s="28" t="s">
        <v>145</v>
      </c>
      <c r="D45" s="28" t="s">
        <v>152</v>
      </c>
      <c r="E45" s="28" t="s">
        <v>48</v>
      </c>
      <c r="F45" s="30">
        <v>20416.5</v>
      </c>
      <c r="G45" s="30">
        <v>216917.41</v>
      </c>
    </row>
    <row r="46" spans="1:7" x14ac:dyDescent="0.25">
      <c r="A46" s="28" t="s">
        <v>53</v>
      </c>
      <c r="B46" s="28" t="s">
        <v>27</v>
      </c>
      <c r="C46" s="28" t="s">
        <v>145</v>
      </c>
      <c r="D46" s="28" t="s">
        <v>152</v>
      </c>
      <c r="E46" s="28" t="s">
        <v>150</v>
      </c>
      <c r="F46" s="30">
        <v>5289.58</v>
      </c>
      <c r="G46" s="30">
        <v>52521.78</v>
      </c>
    </row>
    <row r="47" spans="1:7" x14ac:dyDescent="0.25">
      <c r="A47" s="18" t="str">
        <f>'Bovino Carnico'!A52</f>
        <v>Febrero*</v>
      </c>
      <c r="B47" s="19"/>
      <c r="C47" s="19"/>
      <c r="D47" s="19"/>
      <c r="E47" s="19"/>
      <c r="F47" s="19">
        <f>SUM(F33:F46)</f>
        <v>605542.54</v>
      </c>
      <c r="G47" s="20">
        <f>SUM(G33:G46)</f>
        <v>2709475.3100000005</v>
      </c>
    </row>
    <row r="48" spans="1:7" x14ac:dyDescent="0.25">
      <c r="A48" s="28" t="s">
        <v>59</v>
      </c>
      <c r="B48" s="28" t="s">
        <v>27</v>
      </c>
      <c r="C48" s="28" t="s">
        <v>145</v>
      </c>
      <c r="D48" s="28" t="s">
        <v>147</v>
      </c>
      <c r="E48" s="28" t="s">
        <v>47</v>
      </c>
      <c r="F48" s="30">
        <v>116</v>
      </c>
      <c r="G48" s="30">
        <v>6206.01</v>
      </c>
    </row>
    <row r="49" spans="1:7" x14ac:dyDescent="0.25">
      <c r="A49" s="28" t="s">
        <v>59</v>
      </c>
      <c r="B49" s="28" t="s">
        <v>27</v>
      </c>
      <c r="C49" s="28" t="s">
        <v>145</v>
      </c>
      <c r="D49" s="28" t="s">
        <v>147</v>
      </c>
      <c r="E49" s="28" t="s">
        <v>41</v>
      </c>
      <c r="F49" s="30">
        <v>1079.3</v>
      </c>
      <c r="G49" s="30">
        <v>14106.45</v>
      </c>
    </row>
    <row r="50" spans="1:7" x14ac:dyDescent="0.25">
      <c r="A50" s="28" t="s">
        <v>59</v>
      </c>
      <c r="B50" s="28" t="s">
        <v>27</v>
      </c>
      <c r="C50" s="28" t="s">
        <v>145</v>
      </c>
      <c r="D50" s="28" t="s">
        <v>147</v>
      </c>
      <c r="E50" s="28" t="s">
        <v>30</v>
      </c>
      <c r="F50" s="30">
        <v>9220.2099999999991</v>
      </c>
      <c r="G50" s="30">
        <v>207755.88</v>
      </c>
    </row>
    <row r="51" spans="1:7" x14ac:dyDescent="0.25">
      <c r="A51" s="28" t="s">
        <v>59</v>
      </c>
      <c r="B51" s="28" t="s">
        <v>27</v>
      </c>
      <c r="C51" s="28" t="s">
        <v>145</v>
      </c>
      <c r="D51" s="28" t="s">
        <v>147</v>
      </c>
      <c r="E51" s="28" t="s">
        <v>154</v>
      </c>
      <c r="F51" s="30">
        <v>1097</v>
      </c>
      <c r="G51" s="30">
        <v>27806.32</v>
      </c>
    </row>
    <row r="52" spans="1:7" x14ac:dyDescent="0.25">
      <c r="A52" s="28" t="s">
        <v>59</v>
      </c>
      <c r="B52" s="28" t="s">
        <v>27</v>
      </c>
      <c r="C52" s="28" t="s">
        <v>145</v>
      </c>
      <c r="D52" s="28" t="s">
        <v>147</v>
      </c>
      <c r="E52" s="28" t="s">
        <v>89</v>
      </c>
      <c r="F52" s="30">
        <v>201600</v>
      </c>
      <c r="G52" s="30">
        <v>1018429.89</v>
      </c>
    </row>
    <row r="53" spans="1:7" x14ac:dyDescent="0.25">
      <c r="A53" s="28" t="s">
        <v>59</v>
      </c>
      <c r="B53" s="28" t="s">
        <v>27</v>
      </c>
      <c r="C53" s="28" t="s">
        <v>145</v>
      </c>
      <c r="D53" s="28" t="s">
        <v>147</v>
      </c>
      <c r="E53" s="28" t="s">
        <v>48</v>
      </c>
      <c r="F53" s="30">
        <v>4328</v>
      </c>
      <c r="G53" s="30">
        <v>20865.68</v>
      </c>
    </row>
    <row r="54" spans="1:7" x14ac:dyDescent="0.25">
      <c r="A54" s="18" t="str">
        <f>'Bovino Carnico'!A70</f>
        <v>Marzo*</v>
      </c>
      <c r="B54" s="19"/>
      <c r="C54" s="19"/>
      <c r="D54" s="19"/>
      <c r="E54" s="19"/>
      <c r="F54" s="19">
        <f>SUM(F48:F53)</f>
        <v>217440.51</v>
      </c>
      <c r="G54" s="20">
        <f>SUM(G48:G53)</f>
        <v>1295170.23</v>
      </c>
    </row>
    <row r="55" spans="1:7" x14ac:dyDescent="0.25">
      <c r="A55" s="18" t="s">
        <v>20</v>
      </c>
      <c r="B55" s="19"/>
      <c r="C55" s="19"/>
      <c r="D55" s="19"/>
      <c r="E55" s="19"/>
      <c r="F55" s="19">
        <f>SUM(F54,F47,F32)</f>
        <v>1191438.44</v>
      </c>
      <c r="G55" s="20">
        <f>SUM(G54,G47,G32)</f>
        <v>6929096.7800000012</v>
      </c>
    </row>
    <row r="57" spans="1:7" x14ac:dyDescent="0.25">
      <c r="A57" t="s">
        <v>64</v>
      </c>
    </row>
  </sheetData>
  <sortState xmlns:xlrd2="http://schemas.microsoft.com/office/spreadsheetml/2017/richdata2" ref="A14:G121">
    <sortCondition ref="A14:A12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showGridLines="0" workbookViewId="0">
      <selection activeCell="A23" sqref="A23:XFD23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8" t="s">
        <v>1</v>
      </c>
      <c r="B10" s="38"/>
      <c r="C10" s="38"/>
      <c r="D10" s="38"/>
      <c r="E10" s="38"/>
      <c r="F10" s="38"/>
      <c r="G10" s="38"/>
    </row>
    <row r="11" spans="1:7" x14ac:dyDescent="0.25">
      <c r="A11" s="37" t="s">
        <v>155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>1er Trimestre Año 2026</v>
      </c>
      <c r="B12" s="37"/>
      <c r="C12" s="37"/>
      <c r="D12" s="37"/>
      <c r="E12" s="37"/>
      <c r="F12" s="37"/>
      <c r="G12" s="37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8" t="s">
        <v>26</v>
      </c>
      <c r="B14" s="28" t="s">
        <v>27</v>
      </c>
      <c r="C14" s="28" t="s">
        <v>14</v>
      </c>
      <c r="D14" s="28" t="s">
        <v>156</v>
      </c>
      <c r="E14" s="28" t="s">
        <v>30</v>
      </c>
      <c r="F14" s="30">
        <v>2056</v>
      </c>
      <c r="G14" s="30">
        <v>12582.72</v>
      </c>
    </row>
    <row r="15" spans="1:7" x14ac:dyDescent="0.25">
      <c r="A15" s="28" t="s">
        <v>26</v>
      </c>
      <c r="B15" s="28" t="s">
        <v>27</v>
      </c>
      <c r="C15" s="28" t="s">
        <v>14</v>
      </c>
      <c r="D15" s="28" t="s">
        <v>157</v>
      </c>
      <c r="E15" s="28" t="s">
        <v>30</v>
      </c>
      <c r="F15" s="30">
        <v>18316.62</v>
      </c>
      <c r="G15" s="30">
        <v>134300.38</v>
      </c>
    </row>
    <row r="16" spans="1:7" x14ac:dyDescent="0.25">
      <c r="A16" s="28" t="s">
        <v>26</v>
      </c>
      <c r="B16" s="28" t="s">
        <v>16</v>
      </c>
      <c r="C16" s="28" t="s">
        <v>14</v>
      </c>
      <c r="D16" s="28" t="s">
        <v>158</v>
      </c>
      <c r="E16" s="28" t="s">
        <v>41</v>
      </c>
      <c r="F16" s="30">
        <v>17817.419999999998</v>
      </c>
      <c r="G16" s="30">
        <v>151466.35999999999</v>
      </c>
    </row>
    <row r="17" spans="1:7" x14ac:dyDescent="0.25">
      <c r="A17" s="28" t="s">
        <v>26</v>
      </c>
      <c r="B17" s="28" t="s">
        <v>16</v>
      </c>
      <c r="C17" s="28" t="s">
        <v>14</v>
      </c>
      <c r="D17" s="28" t="s">
        <v>158</v>
      </c>
      <c r="E17" s="28" t="s">
        <v>30</v>
      </c>
      <c r="F17" s="30">
        <v>3094.81</v>
      </c>
      <c r="G17" s="30">
        <v>120968.69</v>
      </c>
    </row>
    <row r="18" spans="1:7" x14ac:dyDescent="0.25">
      <c r="A18" s="28" t="s">
        <v>26</v>
      </c>
      <c r="B18" s="28" t="s">
        <v>15</v>
      </c>
      <c r="C18" s="28" t="s">
        <v>14</v>
      </c>
      <c r="D18" s="28" t="s">
        <v>157</v>
      </c>
      <c r="E18" s="28" t="s">
        <v>30</v>
      </c>
      <c r="F18" s="30">
        <v>5173.7</v>
      </c>
      <c r="G18" s="30">
        <v>19230</v>
      </c>
    </row>
    <row r="19" spans="1:7" x14ac:dyDescent="0.25">
      <c r="A19" s="28" t="s">
        <v>26</v>
      </c>
      <c r="B19" s="28" t="s">
        <v>119</v>
      </c>
      <c r="C19" s="28" t="s">
        <v>14</v>
      </c>
      <c r="D19" s="28" t="s">
        <v>159</v>
      </c>
      <c r="E19" s="28" t="s">
        <v>30</v>
      </c>
      <c r="F19" s="30">
        <v>5030.3900000000003</v>
      </c>
      <c r="G19" s="30">
        <v>38544</v>
      </c>
    </row>
    <row r="20" spans="1:7" x14ac:dyDescent="0.25">
      <c r="A20" s="28" t="s">
        <v>26</v>
      </c>
      <c r="B20" s="28" t="s">
        <v>119</v>
      </c>
      <c r="C20" s="28" t="s">
        <v>14</v>
      </c>
      <c r="D20" s="28" t="s">
        <v>160</v>
      </c>
      <c r="E20" s="28" t="s">
        <v>30</v>
      </c>
      <c r="F20" s="30">
        <v>18400.189999999999</v>
      </c>
      <c r="G20" s="30">
        <v>124960.25</v>
      </c>
    </row>
    <row r="21" spans="1:7" x14ac:dyDescent="0.25">
      <c r="A21" s="18" t="str">
        <f>'Bovino Carnico'!A33</f>
        <v>Enero*</v>
      </c>
      <c r="B21" s="19"/>
      <c r="C21" s="19"/>
      <c r="D21" s="19"/>
      <c r="E21" s="19"/>
      <c r="F21" s="19">
        <f>SUM(F14:F20)</f>
        <v>69889.12999999999</v>
      </c>
      <c r="G21" s="20">
        <f>SUM(G14:G20)</f>
        <v>602052.39999999991</v>
      </c>
    </row>
    <row r="22" spans="1:7" x14ac:dyDescent="0.25">
      <c r="A22" s="28" t="s">
        <v>53</v>
      </c>
      <c r="B22" s="28" t="s">
        <v>27</v>
      </c>
      <c r="C22" s="28" t="s">
        <v>14</v>
      </c>
      <c r="D22" s="28" t="s">
        <v>161</v>
      </c>
      <c r="E22" s="28" t="s">
        <v>89</v>
      </c>
      <c r="F22" s="30">
        <v>11049</v>
      </c>
      <c r="G22" s="30">
        <v>14511.78</v>
      </c>
    </row>
    <row r="23" spans="1:7" x14ac:dyDescent="0.25">
      <c r="A23" s="28" t="s">
        <v>53</v>
      </c>
      <c r="B23" s="28" t="s">
        <v>27</v>
      </c>
      <c r="C23" s="28" t="s">
        <v>14</v>
      </c>
      <c r="D23" s="28" t="s">
        <v>157</v>
      </c>
      <c r="E23" s="28" t="s">
        <v>30</v>
      </c>
      <c r="F23" s="30">
        <v>33315.089999999997</v>
      </c>
      <c r="G23" s="30">
        <v>206553.87</v>
      </c>
    </row>
    <row r="24" spans="1:7" x14ac:dyDescent="0.25">
      <c r="A24" s="28" t="s">
        <v>53</v>
      </c>
      <c r="B24" s="28" t="s">
        <v>16</v>
      </c>
      <c r="C24" s="28" t="s">
        <v>14</v>
      </c>
      <c r="D24" s="28" t="s">
        <v>158</v>
      </c>
      <c r="E24" s="28" t="s">
        <v>30</v>
      </c>
      <c r="F24" s="30">
        <v>8</v>
      </c>
      <c r="G24" s="30">
        <v>8</v>
      </c>
    </row>
    <row r="25" spans="1:7" x14ac:dyDescent="0.25">
      <c r="A25" s="28" t="s">
        <v>53</v>
      </c>
      <c r="B25" s="28" t="s">
        <v>16</v>
      </c>
      <c r="C25" s="28" t="s">
        <v>14</v>
      </c>
      <c r="D25" s="28" t="s">
        <v>158</v>
      </c>
      <c r="E25" s="28" t="s">
        <v>89</v>
      </c>
      <c r="F25" s="30">
        <v>1132.9000000000001</v>
      </c>
      <c r="G25" s="30">
        <v>2527.5300000000002</v>
      </c>
    </row>
    <row r="26" spans="1:7" x14ac:dyDescent="0.25">
      <c r="A26" s="28" t="s">
        <v>53</v>
      </c>
      <c r="B26" s="28" t="s">
        <v>11</v>
      </c>
      <c r="C26" s="28" t="s">
        <v>14</v>
      </c>
      <c r="D26" s="28" t="s">
        <v>156</v>
      </c>
      <c r="E26" s="28" t="s">
        <v>30</v>
      </c>
      <c r="F26" s="30">
        <v>2312</v>
      </c>
      <c r="G26" s="30">
        <v>15638.26</v>
      </c>
    </row>
    <row r="27" spans="1:7" x14ac:dyDescent="0.25">
      <c r="A27" s="28" t="s">
        <v>53</v>
      </c>
      <c r="B27" s="28" t="s">
        <v>119</v>
      </c>
      <c r="C27" s="28" t="s">
        <v>14</v>
      </c>
      <c r="D27" s="28" t="s">
        <v>159</v>
      </c>
      <c r="E27" s="28" t="s">
        <v>30</v>
      </c>
      <c r="F27" s="30">
        <v>22.68</v>
      </c>
      <c r="G27" s="30">
        <v>2600</v>
      </c>
    </row>
    <row r="28" spans="1:7" x14ac:dyDescent="0.25">
      <c r="A28" s="28" t="s">
        <v>53</v>
      </c>
      <c r="B28" s="28" t="s">
        <v>119</v>
      </c>
      <c r="C28" s="28" t="s">
        <v>14</v>
      </c>
      <c r="D28" s="28" t="s">
        <v>162</v>
      </c>
      <c r="E28" s="28" t="s">
        <v>30</v>
      </c>
      <c r="F28" s="30">
        <v>53592</v>
      </c>
      <c r="G28" s="30">
        <v>185786.96</v>
      </c>
    </row>
    <row r="29" spans="1:7" x14ac:dyDescent="0.25">
      <c r="A29" s="28" t="s">
        <v>53</v>
      </c>
      <c r="B29" s="28" t="s">
        <v>119</v>
      </c>
      <c r="C29" s="28" t="s">
        <v>14</v>
      </c>
      <c r="D29" s="28" t="s">
        <v>160</v>
      </c>
      <c r="E29" s="28" t="s">
        <v>30</v>
      </c>
      <c r="F29" s="30">
        <v>7147</v>
      </c>
      <c r="G29" s="30">
        <v>22393.03</v>
      </c>
    </row>
    <row r="30" spans="1:7" x14ac:dyDescent="0.25">
      <c r="A30" s="28" t="s">
        <v>53</v>
      </c>
      <c r="B30" s="28" t="s">
        <v>119</v>
      </c>
      <c r="C30" s="28" t="s">
        <v>14</v>
      </c>
      <c r="D30" s="28" t="s">
        <v>160</v>
      </c>
      <c r="E30" s="28" t="s">
        <v>89</v>
      </c>
      <c r="F30" s="30">
        <v>810</v>
      </c>
      <c r="G30" s="30">
        <v>922.5</v>
      </c>
    </row>
    <row r="31" spans="1:7" x14ac:dyDescent="0.25">
      <c r="A31" s="28" t="s">
        <v>53</v>
      </c>
      <c r="B31" s="28" t="s">
        <v>119</v>
      </c>
      <c r="C31" s="28" t="s">
        <v>14</v>
      </c>
      <c r="D31" s="28" t="s">
        <v>161</v>
      </c>
      <c r="E31" s="28" t="s">
        <v>89</v>
      </c>
      <c r="F31" s="30">
        <v>2268</v>
      </c>
      <c r="G31" s="30">
        <v>2683.8</v>
      </c>
    </row>
    <row r="32" spans="1:7" x14ac:dyDescent="0.25">
      <c r="A32" s="28" t="s">
        <v>53</v>
      </c>
      <c r="B32" s="28" t="s">
        <v>119</v>
      </c>
      <c r="C32" s="28" t="s">
        <v>14</v>
      </c>
      <c r="D32" s="28" t="s">
        <v>157</v>
      </c>
      <c r="E32" s="28" t="s">
        <v>30</v>
      </c>
      <c r="F32" s="30">
        <v>7000</v>
      </c>
      <c r="G32" s="30">
        <v>20860</v>
      </c>
    </row>
    <row r="33" spans="1:7" x14ac:dyDescent="0.25">
      <c r="A33" s="18" t="str">
        <f>'Bovino Carnico'!A52</f>
        <v>Febrero*</v>
      </c>
      <c r="B33" s="19"/>
      <c r="C33" s="19"/>
      <c r="D33" s="19"/>
      <c r="E33" s="19"/>
      <c r="F33" s="19">
        <f>SUM(F22:F32)</f>
        <v>118656.67</v>
      </c>
      <c r="G33" s="20">
        <f>SUM(G22:G32)</f>
        <v>474485.73000000004</v>
      </c>
    </row>
    <row r="34" spans="1:7" x14ac:dyDescent="0.25">
      <c r="A34" s="28" t="s">
        <v>59</v>
      </c>
      <c r="B34" s="28" t="s">
        <v>27</v>
      </c>
      <c r="C34" s="28" t="s">
        <v>14</v>
      </c>
      <c r="D34" s="28" t="s">
        <v>156</v>
      </c>
      <c r="E34" s="28" t="s">
        <v>30</v>
      </c>
      <c r="F34" s="30">
        <v>3445</v>
      </c>
      <c r="G34" s="30">
        <v>23453.9</v>
      </c>
    </row>
    <row r="35" spans="1:7" x14ac:dyDescent="0.25">
      <c r="A35" s="28" t="s">
        <v>59</v>
      </c>
      <c r="B35" s="28" t="s">
        <v>27</v>
      </c>
      <c r="C35" s="28" t="s">
        <v>14</v>
      </c>
      <c r="D35" s="28" t="s">
        <v>161</v>
      </c>
      <c r="E35" s="28" t="s">
        <v>30</v>
      </c>
      <c r="F35" s="30">
        <v>212.28</v>
      </c>
      <c r="G35" s="30">
        <v>1546.74</v>
      </c>
    </row>
    <row r="36" spans="1:7" x14ac:dyDescent="0.25">
      <c r="A36" s="28" t="s">
        <v>59</v>
      </c>
      <c r="B36" s="28" t="s">
        <v>27</v>
      </c>
      <c r="C36" s="28" t="s">
        <v>14</v>
      </c>
      <c r="D36" s="28" t="s">
        <v>157</v>
      </c>
      <c r="E36" s="28" t="s">
        <v>30</v>
      </c>
      <c r="F36" s="30">
        <v>29205.07</v>
      </c>
      <c r="G36" s="30">
        <v>169238.15</v>
      </c>
    </row>
    <row r="37" spans="1:7" ht="30" x14ac:dyDescent="0.25">
      <c r="A37" s="28" t="s">
        <v>59</v>
      </c>
      <c r="B37" s="28" t="s">
        <v>16</v>
      </c>
      <c r="C37" s="28" t="s">
        <v>14</v>
      </c>
      <c r="D37" s="28" t="s">
        <v>163</v>
      </c>
      <c r="E37" s="28" t="s">
        <v>30</v>
      </c>
      <c r="F37" s="30">
        <v>1</v>
      </c>
      <c r="G37" s="30">
        <v>1</v>
      </c>
    </row>
    <row r="38" spans="1:7" x14ac:dyDescent="0.25">
      <c r="A38" s="28" t="s">
        <v>59</v>
      </c>
      <c r="B38" s="28" t="s">
        <v>119</v>
      </c>
      <c r="C38" s="28" t="s">
        <v>14</v>
      </c>
      <c r="D38" s="28" t="s">
        <v>162</v>
      </c>
      <c r="E38" s="28" t="s">
        <v>30</v>
      </c>
      <c r="F38" s="30">
        <v>85455</v>
      </c>
      <c r="G38" s="30">
        <v>307600</v>
      </c>
    </row>
    <row r="39" spans="1:7" x14ac:dyDescent="0.25">
      <c r="A39" s="28" t="s">
        <v>59</v>
      </c>
      <c r="B39" s="28" t="s">
        <v>119</v>
      </c>
      <c r="C39" s="28" t="s">
        <v>14</v>
      </c>
      <c r="D39" s="28" t="s">
        <v>160</v>
      </c>
      <c r="E39" s="28" t="s">
        <v>30</v>
      </c>
      <c r="F39" s="30">
        <v>2528</v>
      </c>
      <c r="G39" s="30">
        <v>8049.6</v>
      </c>
    </row>
    <row r="40" spans="1:7" x14ac:dyDescent="0.25">
      <c r="A40" s="28" t="s">
        <v>59</v>
      </c>
      <c r="B40" s="28" t="s">
        <v>119</v>
      </c>
      <c r="C40" s="28" t="s">
        <v>14</v>
      </c>
      <c r="D40" s="28" t="s">
        <v>161</v>
      </c>
      <c r="E40" s="28" t="s">
        <v>30</v>
      </c>
      <c r="F40" s="30">
        <v>2887</v>
      </c>
      <c r="G40" s="30">
        <v>15214.49</v>
      </c>
    </row>
    <row r="41" spans="1:7" x14ac:dyDescent="0.25">
      <c r="A41" s="28" t="s">
        <v>59</v>
      </c>
      <c r="B41" s="28" t="s">
        <v>119</v>
      </c>
      <c r="C41" s="28" t="s">
        <v>14</v>
      </c>
      <c r="D41" s="28" t="s">
        <v>157</v>
      </c>
      <c r="E41" s="28" t="s">
        <v>30</v>
      </c>
      <c r="F41" s="30">
        <v>900</v>
      </c>
      <c r="G41" s="30">
        <v>2700</v>
      </c>
    </row>
    <row r="42" spans="1:7" x14ac:dyDescent="0.25">
      <c r="A42" s="18" t="str">
        <f>'Bovino Carnico'!A70</f>
        <v>Marzo*</v>
      </c>
      <c r="B42" s="19"/>
      <c r="C42" s="19"/>
      <c r="D42" s="19"/>
      <c r="E42" s="19"/>
      <c r="F42" s="19">
        <f>SUM(F34:F41)</f>
        <v>124633.35</v>
      </c>
      <c r="G42" s="20">
        <f>SUM(G34:G41)</f>
        <v>527803.88</v>
      </c>
    </row>
    <row r="43" spans="1:7" x14ac:dyDescent="0.25">
      <c r="A43" s="18" t="s">
        <v>20</v>
      </c>
      <c r="B43" s="19"/>
      <c r="C43" s="19"/>
      <c r="D43" s="19"/>
      <c r="E43" s="19"/>
      <c r="F43" s="19">
        <f>SUM(F21:F42)</f>
        <v>556469.17000000004</v>
      </c>
      <c r="G43" s="20">
        <f>SUM(G21:G42)</f>
        <v>2606631.6199999996</v>
      </c>
    </row>
    <row r="45" spans="1:7" x14ac:dyDescent="0.25">
      <c r="A45" t="s">
        <v>64</v>
      </c>
    </row>
  </sheetData>
  <sortState xmlns:xlrd2="http://schemas.microsoft.com/office/spreadsheetml/2017/richdata2" ref="A14:G69">
    <sortCondition ref="A14:A69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dcterms:created xsi:type="dcterms:W3CDTF">2013-05-27T12:29:06Z</dcterms:created>
  <dcterms:modified xsi:type="dcterms:W3CDTF">2026-04-21T13:36:49Z</dcterms:modified>
  <cp:category/>
  <cp:contentStatus/>
</cp:coreProperties>
</file>